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Zoom - Datos" sheetId="1" r:id="rId4"/>
    <sheet state="hidden" name="Premisas" sheetId="2" r:id="rId5"/>
    <sheet state="hidden" name="Hoja7" sheetId="3" r:id="rId6"/>
    <sheet state="hidden" name="Hoja2" sheetId="4" r:id="rId7"/>
    <sheet state="hidden" name="Hoja1" sheetId="5" r:id="rId8"/>
    <sheet state="hidden" name="Hoja 9" sheetId="6" r:id="rId9"/>
    <sheet state="visible" name="Base Madre Proyecto Mujeres TIC" sheetId="7" r:id="rId10"/>
    <sheet state="visible" name="Q" sheetId="8" r:id="rId11"/>
    <sheet state="hidden" name="Hoja 7" sheetId="9" r:id="rId12"/>
    <sheet state="visible" name="Necesidades de perfiles" sheetId="10" r:id="rId13"/>
    <sheet state="hidden" name="Respuestas Formulario 1" sheetId="11" r:id="rId14"/>
    <sheet state="hidden" name="Base Procesamiento Niveladas" sheetId="12" r:id="rId15"/>
    <sheet state="hidden" name="Hoja 4" sheetId="13" r:id="rId16"/>
    <sheet state="hidden" name="Hoja 5" sheetId="14" r:id="rId17"/>
    <sheet state="hidden" name="Criterios tomados" sheetId="15" r:id="rId18"/>
    <sheet state="hidden" name="Pasos a seguir" sheetId="16" r:id="rId19"/>
    <sheet state="hidden" name="Temario y Niveles Trayectos For" sheetId="17" r:id="rId20"/>
    <sheet state="hidden" name="Perfiles del nomenclador" sheetId="18" r:id="rId21"/>
    <sheet state="hidden" name="Soporte Análisis Nivelación" sheetId="19" r:id="rId22"/>
    <sheet state="hidden" name="SOportes Calculos" sheetId="20" r:id="rId23"/>
  </sheets>
  <definedNames>
    <definedName hidden="1" localSheetId="10" name="_xlnm._FilterDatabase">'Respuestas Formulario 1'!$C$3:$AK$3</definedName>
    <definedName hidden="1" localSheetId="11" name="_xlnm._FilterDatabase">'Base Procesamiento Niveladas'!$B$5:$FU$305</definedName>
    <definedName hidden="1" localSheetId="18" name="_xlnm._FilterDatabase">'Soporte Análisis Nivelación'!$C$4:$BV$304</definedName>
    <definedName hidden="1" localSheetId="19" name="_xlnm._FilterDatabase">'SOportes Calculos'!$F$6:$AL$6</definedName>
    <definedName hidden="1" localSheetId="6" name="Z_8CED11AD_13F7_47C7_AD29_BFFC3837D4F4_.wvu.FilterData">'Base Madre Proyecto Mujeres TIC'!$A$15:$AU$175</definedName>
    <definedName hidden="1" localSheetId="6" name="Z_A81DF5B3_A8B4_4331_BF77_798096EE664E_.wvu.FilterData">'Base Madre Proyecto Mujeres TIC'!$A$15:$AU$175</definedName>
    <definedName hidden="1" localSheetId="6" name="Z_9E3545BD_6821_4874_93FB_801136DE701C_.wvu.FilterData">'Base Madre Proyecto Mujeres TIC'!$A$15:$X$175</definedName>
  </definedNames>
  <calcPr/>
  <customWorkbookViews>
    <customWorkbookView activeSheetId="0" maximized="1" windowHeight="0" windowWidth="0" guid="{8CED11AD-13F7-47C7-AD29-BFFC3837D4F4}" name="Filtro 1"/>
    <customWorkbookView activeSheetId="0" maximized="1" windowHeight="0" windowWidth="0" guid="{A81DF5B3-A8B4-4331-BF77-798096EE664E}" name="Filtro 2"/>
    <customWorkbookView activeSheetId="0" maximized="1" windowHeight="0" windowWidth="0" guid="{9E3545BD-6821-4874-93FB-801136DE701C}" name="Filtro 3"/>
  </customWorkbookViews>
</workbook>
</file>

<file path=xl/sharedStrings.xml><?xml version="1.0" encoding="utf-8"?>
<sst xmlns="http://schemas.openxmlformats.org/spreadsheetml/2006/main" count="70383" uniqueCount="9302">
  <si>
    <t>Prorama Mujeres TICs - Zoom Datos Base Inscriptas Final</t>
  </si>
  <si>
    <t>Ministerio</t>
  </si>
  <si>
    <t>Q</t>
  </si>
  <si>
    <t>%</t>
  </si>
  <si>
    <t>Repa Institucional</t>
  </si>
  <si>
    <t>Total Repa</t>
  </si>
  <si>
    <t>Rangos Edad</t>
  </si>
  <si>
    <t>Total general</t>
  </si>
  <si>
    <t>DG Cuerpo de Agentes de Tránsito</t>
  </si>
  <si>
    <t>Ministerio de Salud</t>
  </si>
  <si>
    <t>DG Fiscalización y Control</t>
  </si>
  <si>
    <t>20 - 30</t>
  </si>
  <si>
    <t>Ministerio de Educación</t>
  </si>
  <si>
    <t>DG Atención Inmediata</t>
  </si>
  <si>
    <t>30 - 40</t>
  </si>
  <si>
    <t>Jefatura de Gabinete de Ministros</t>
  </si>
  <si>
    <t>Hospital General de Agudos Jose Maria Penna</t>
  </si>
  <si>
    <t>40 - 50</t>
  </si>
  <si>
    <t>Ministerio de Hacienda y Finanzas</t>
  </si>
  <si>
    <t>DG Personal Docente y No Docente</t>
  </si>
  <si>
    <t>50 - 60</t>
  </si>
  <si>
    <t>Ministerio de Desarrollo Humano y Hábitat</t>
  </si>
  <si>
    <t>DG Niñez y Adolescencia</t>
  </si>
  <si>
    <t>60 - 70</t>
  </si>
  <si>
    <t>Ministerio de Justicia y Seguridad</t>
  </si>
  <si>
    <t>DG Registro del Estado Civil y Capacidad de las Personas</t>
  </si>
  <si>
    <t>Jefe de Gobierno</t>
  </si>
  <si>
    <t>DG Técnica, Administrativa y Legal</t>
  </si>
  <si>
    <t>Ministerio de Cultura</t>
  </si>
  <si>
    <t>Unidad de Coordinación Administrativa</t>
  </si>
  <si>
    <t>Categoría</t>
  </si>
  <si>
    <t>Ministerio de Gobierno</t>
  </si>
  <si>
    <t>Hospital General de Agudos Dr. Enrique Tornu</t>
  </si>
  <si>
    <t>Ministerio de Desarrollo Económico y Producción</t>
  </si>
  <si>
    <t>GRAL</t>
  </si>
  <si>
    <t>Ministerio de Espacio Público e Higiene Urbana</t>
  </si>
  <si>
    <t>PROF</t>
  </si>
  <si>
    <t>Vicejefatura de Gobierno</t>
  </si>
  <si>
    <t>TEC</t>
  </si>
  <si>
    <t>Agrupamiento</t>
  </si>
  <si>
    <t>Puesto Actual</t>
  </si>
  <si>
    <t>Tramo</t>
  </si>
  <si>
    <t>Auxiliar de porteria</t>
  </si>
  <si>
    <t>GGU</t>
  </si>
  <si>
    <t>Auxiliar administrativo</t>
  </si>
  <si>
    <t>INI</t>
  </si>
  <si>
    <t>SGM</t>
  </si>
  <si>
    <t>Asistente administrativo</t>
  </si>
  <si>
    <t>MED</t>
  </si>
  <si>
    <t>IVE</t>
  </si>
  <si>
    <t>Asistente de planeamiento y administracion de recursos humanos</t>
  </si>
  <si>
    <t>AVA</t>
  </si>
  <si>
    <t>ACI</t>
  </si>
  <si>
    <t>Auxiliar de planeamiento y administracion de recursos humanos</t>
  </si>
  <si>
    <t>AAS</t>
  </si>
  <si>
    <t>Agente de control de transito</t>
  </si>
  <si>
    <t>TIC</t>
  </si>
  <si>
    <t>Inspector de fiscalizacion general</t>
  </si>
  <si>
    <t>Perfil Relevado</t>
  </si>
  <si>
    <t>EME</t>
  </si>
  <si>
    <t>Analista administrativo general</t>
  </si>
  <si>
    <t>Análisis de Datos</t>
  </si>
  <si>
    <t>Asistente de mesa de ayuda al ciudadano</t>
  </si>
  <si>
    <t>Análisis Funcional</t>
  </si>
  <si>
    <t>Certificador de documentación</t>
  </si>
  <si>
    <t>Desarrollo</t>
  </si>
  <si>
    <t>Ux</t>
  </si>
  <si>
    <t>Edad</t>
  </si>
  <si>
    <t xml:space="preserve">Nivel de formación </t>
  </si>
  <si>
    <t>experiencia previa si o no</t>
  </si>
  <si>
    <t>Agregar en los top ten dotación total en el EG</t>
  </si>
  <si>
    <t>EVD</t>
  </si>
  <si>
    <t>Cursos de ISC</t>
  </si>
  <si>
    <t>Descontar</t>
  </si>
  <si>
    <t>5 TICS</t>
  </si>
  <si>
    <t>2 no tienen secundario</t>
  </si>
  <si>
    <t xml:space="preserve">8 se dieron de baja </t>
  </si>
  <si>
    <t>Etiquetas de fila</t>
  </si>
  <si>
    <t>Cuenta de CUIL (-)</t>
  </si>
  <si>
    <t>acaba de pasar a Base EG</t>
  </si>
  <si>
    <t>Cuenta de CUIL</t>
  </si>
  <si>
    <t>Etiquetas de columna</t>
  </si>
  <si>
    <t>Abogado/a</t>
  </si>
  <si>
    <t>Administración</t>
  </si>
  <si>
    <t>Arquitecto/a</t>
  </si>
  <si>
    <t>Comunicación</t>
  </si>
  <si>
    <t>Contador/a Público/a</t>
  </si>
  <si>
    <t>Diseño</t>
  </si>
  <si>
    <t>Educación</t>
  </si>
  <si>
    <t>Gobierno</t>
  </si>
  <si>
    <t>Ingeniería</t>
  </si>
  <si>
    <t>Lic. o téc. en Psicología</t>
  </si>
  <si>
    <t>Otro</t>
  </si>
  <si>
    <t>Políticas Públicas</t>
  </si>
  <si>
    <t>RRHH</t>
  </si>
  <si>
    <t>Sistemas</t>
  </si>
  <si>
    <t>Sociología</t>
  </si>
  <si>
    <t>Téc. Superior</t>
  </si>
  <si>
    <t>Título</t>
  </si>
  <si>
    <t>Perfil Profesional</t>
  </si>
  <si>
    <t>Q gente con título</t>
  </si>
  <si>
    <t>NO</t>
  </si>
  <si>
    <t>SI</t>
  </si>
  <si>
    <t>Analista de Sistemas en curso</t>
  </si>
  <si>
    <t>Analista Programador</t>
  </si>
  <si>
    <t>Bachiller</t>
  </si>
  <si>
    <t>Consultor/a Psicológico/a</t>
  </si>
  <si>
    <t>Diseñador/a Gráfico/a</t>
  </si>
  <si>
    <t>Diseñadora en comunicación visual</t>
  </si>
  <si>
    <t>Lic. en Administración</t>
  </si>
  <si>
    <t>Lic. en Administración y Gestión de Políticas Sociales</t>
  </si>
  <si>
    <t>Lic. en Ciencias de la Comunicación</t>
  </si>
  <si>
    <t>Lic. en Ciencias de la Educación</t>
  </si>
  <si>
    <t>Lic. en Ciencias Políticas</t>
  </si>
  <si>
    <t>Lic. en Comunicación Social</t>
  </si>
  <si>
    <t>Lic. en Gobierno y Relaciones Internacionales</t>
  </si>
  <si>
    <t>Lic. en Psicología</t>
  </si>
  <si>
    <t>Lic. En Relaciones del Trabajo</t>
  </si>
  <si>
    <t>Lic. en Trabajo Social</t>
  </si>
  <si>
    <t>Lic. Relaciones del trabajo</t>
  </si>
  <si>
    <t>Licenciada en Administración</t>
  </si>
  <si>
    <t>Licenciada en Informatica</t>
  </si>
  <si>
    <t>Licenciada en Nutrición</t>
  </si>
  <si>
    <t>Licenciada en Seguridad</t>
  </si>
  <si>
    <t>Licenciado en Bibliotecología y documentación</t>
  </si>
  <si>
    <t>LICENCIATURA EN COMUNICACIÓN SOCIAL</t>
  </si>
  <si>
    <t>Licenciatura en Sociología</t>
  </si>
  <si>
    <t>Licenciatura Relaciones Públicas e Institucionales</t>
  </si>
  <si>
    <t>Maestro Nacional de Música</t>
  </si>
  <si>
    <t>Magíster en Desarrollo de Empresas Inmobiliarias</t>
  </si>
  <si>
    <t>Perito Mercantil</t>
  </si>
  <si>
    <t>Prof. de Nivel Inicial</t>
  </si>
  <si>
    <t>Prof. Educación Fisica</t>
  </si>
  <si>
    <t>Profesora de Educación Media y Superior en Ciencias Antropológicas</t>
  </si>
  <si>
    <t>Programador Superior</t>
  </si>
  <si>
    <t>Secretaria Ejecutiva</t>
  </si>
  <si>
    <t>Téc. en Comunicaciones Publicitarias</t>
  </si>
  <si>
    <t>Tec. en Relaciones Laborales</t>
  </si>
  <si>
    <t>Tec. Sup en Administración Gastronómica</t>
  </si>
  <si>
    <t>Tec. Sup. en  Programacion</t>
  </si>
  <si>
    <t>Téc. Sup. en Administración de Empresas.</t>
  </si>
  <si>
    <t>Téc. Sup. en Administración de Personal</t>
  </si>
  <si>
    <t>Téc. Sup. en Administración de Servicios de Salud</t>
  </si>
  <si>
    <t>Téc. Sup. en Administración Pública con Orientación Municipal</t>
  </si>
  <si>
    <t>Tec. Sup. En Administración y Relaciones del Trabajo</t>
  </si>
  <si>
    <t>Téc. Sup. en Adminstracion Publica con orientacion Municipal</t>
  </si>
  <si>
    <t>Tec. Sup. En análisis e intervención en los campos grupal, institucional y comunitario</t>
  </si>
  <si>
    <t>Téc. Sup. en Defensa Civil con orientación en Anáisis de Riesgo</t>
  </si>
  <si>
    <t>Tec. Sup. en Instrumentación Quirúrgica</t>
  </si>
  <si>
    <t>Téc. Sup. en Periodismo</t>
  </si>
  <si>
    <t>Téc. Sup. en Psicología Social</t>
  </si>
  <si>
    <t>Téc. Sup. en Relaciones Laborales</t>
  </si>
  <si>
    <t>Tec. Sup. En Trabajo Social</t>
  </si>
  <si>
    <t>Tec. Superior en Análisis de Sistemas</t>
  </si>
  <si>
    <t>?</t>
  </si>
  <si>
    <t>Téc. Univ. en Hotelería</t>
  </si>
  <si>
    <t>Tecnico en periodismo</t>
  </si>
  <si>
    <t>Técnico en Psicología Socia</t>
  </si>
  <si>
    <t>Técnico Superior en Administración Educativa</t>
  </si>
  <si>
    <t>23-22494509-4</t>
  </si>
  <si>
    <t>CECILIA ELIZABETH FLORES</t>
  </si>
  <si>
    <t>Maite Angel</t>
  </si>
  <si>
    <t>m.angel@buenosaires.gob.ar</t>
  </si>
  <si>
    <t>DGCINFO</t>
  </si>
  <si>
    <t>27-22431890-7</t>
  </si>
  <si>
    <t>Patricia Prieto</t>
  </si>
  <si>
    <t>27-22493429-2</t>
  </si>
  <si>
    <t>LAURA VALERIA ALENNY</t>
  </si>
  <si>
    <t>27-17162725-2</t>
  </si>
  <si>
    <t>Lidia Noemi Ibarra</t>
  </si>
  <si>
    <t>Pablo Mayochi (GO)</t>
  </si>
  <si>
    <t>pablomayochi@buenosaires.gob.ar</t>
  </si>
  <si>
    <t>DGMYS</t>
  </si>
  <si>
    <t>23-26966038-4</t>
  </si>
  <si>
    <t>Sabrina Basoa</t>
  </si>
  <si>
    <t>23-27823492-4</t>
  </si>
  <si>
    <t>Romina Gabriela Martinez</t>
  </si>
  <si>
    <t>27-32845690-2</t>
  </si>
  <si>
    <t>Melisa Sosa</t>
  </si>
  <si>
    <t>Juan Pujó (SGO)</t>
  </si>
  <si>
    <t>j.pujo@buenosaires.gob.ar</t>
  </si>
  <si>
    <t>27-14151269-8</t>
  </si>
  <si>
    <t>Elena Gattelli</t>
  </si>
  <si>
    <t>27-26988048-7</t>
  </si>
  <si>
    <t>Gabriela  choque</t>
  </si>
  <si>
    <t>27-39062851-5</t>
  </si>
  <si>
    <t>Florencia Poltronetto</t>
  </si>
  <si>
    <t>Maximiliano Totti (Coord.)</t>
  </si>
  <si>
    <t>23-34713648-4</t>
  </si>
  <si>
    <t>Rocio Soledad Castillo</t>
  </si>
  <si>
    <t>Lautaro Cortés (Coord.)</t>
  </si>
  <si>
    <t>lcortes@buenosaires.gob.ar</t>
  </si>
  <si>
    <t>27-33156889-4</t>
  </si>
  <si>
    <t>Anabella Sabrina Coronel</t>
  </si>
  <si>
    <t>27-21494609-8</t>
  </si>
  <si>
    <t>Ana Sosa</t>
  </si>
  <si>
    <t>23-30467965-4</t>
  </si>
  <si>
    <t>Cecilia Gómez</t>
  </si>
  <si>
    <t>Macarena Zappe</t>
  </si>
  <si>
    <t>27-35996215-6</t>
  </si>
  <si>
    <t>Mikaela Tizio</t>
  </si>
  <si>
    <t>27-29250077-2</t>
  </si>
  <si>
    <t>Lucia Palombo</t>
  </si>
  <si>
    <t>Zacarias Abuchanab</t>
  </si>
  <si>
    <t xml:space="preserve">za.abuchanab@gmail.com </t>
  </si>
  <si>
    <t>27-39645768-2</t>
  </si>
  <si>
    <t>Ludmila Juarez</t>
  </si>
  <si>
    <t>27-36401163-1</t>
  </si>
  <si>
    <t>Laura Ricart</t>
  </si>
  <si>
    <t>Sol Texeiria</t>
  </si>
  <si>
    <t>27-36875950-9</t>
  </si>
  <si>
    <t>Herrera Sofia</t>
  </si>
  <si>
    <t>27-24586399-9</t>
  </si>
  <si>
    <t>luciana ielpi</t>
  </si>
  <si>
    <t>Juan Patricio</t>
  </si>
  <si>
    <t>jmcloughlin@buenosaires.gob.ar</t>
  </si>
  <si>
    <t>27-22157755-3</t>
  </si>
  <si>
    <t>Jacqueline Amarilla Loto</t>
  </si>
  <si>
    <t>27-28233820-9</t>
  </si>
  <si>
    <t>Constanza Viviano</t>
  </si>
  <si>
    <t>27-32165355-9</t>
  </si>
  <si>
    <t>Graciela Analía Renfijes</t>
  </si>
  <si>
    <t>27-24983233-8</t>
  </si>
  <si>
    <t>JAQUELINA VANESA RANALDI</t>
  </si>
  <si>
    <t>27-22796070-7</t>
  </si>
  <si>
    <t>ADRIANA GUERRA GIOVANETTI</t>
  </si>
  <si>
    <t>27-25825045-7</t>
  </si>
  <si>
    <t>ANDREA VERONICA LOPEZ</t>
  </si>
  <si>
    <t>Bettina Sobrino</t>
  </si>
  <si>
    <t>bsobrino@buenosaires.gob.ar</t>
  </si>
  <si>
    <t>DGEADM</t>
  </si>
  <si>
    <t>27-18597369-2</t>
  </si>
  <si>
    <t>Analía Quilis</t>
  </si>
  <si>
    <t>27-33996364-4</t>
  </si>
  <si>
    <t>Gabriela González</t>
  </si>
  <si>
    <t>23-23374997-4</t>
  </si>
  <si>
    <t>cynthia prubner</t>
  </si>
  <si>
    <t>Ariel Anthieni</t>
  </si>
  <si>
    <t>aanthieni@kan.com.ar</t>
  </si>
  <si>
    <t>27-31964504-2</t>
  </si>
  <si>
    <t>belen arpin</t>
  </si>
  <si>
    <t>27-26688312-4</t>
  </si>
  <si>
    <t>anabella bisarello</t>
  </si>
  <si>
    <t>27-35369847-3</t>
  </si>
  <si>
    <t>Valeria Elizabeth Alonso</t>
  </si>
  <si>
    <t>Amalia Alfaro</t>
  </si>
  <si>
    <t>amaliaalfaro.up@gmail.com</t>
  </si>
  <si>
    <t>Trazalog</t>
  </si>
  <si>
    <t>27-24293694-4</t>
  </si>
  <si>
    <t>Martina Luciana Garcia</t>
  </si>
  <si>
    <t>23-25120204-4</t>
  </si>
  <si>
    <t>Gabriela Gimenez</t>
  </si>
  <si>
    <t>23-24227769-4</t>
  </si>
  <si>
    <t>Lorena Ivon Bacaicoa</t>
  </si>
  <si>
    <t>María José del Pino</t>
  </si>
  <si>
    <t>majolet@gmail.com</t>
  </si>
  <si>
    <t>27-93885713-5</t>
  </si>
  <si>
    <t>Monica Marcela Martinez</t>
  </si>
  <si>
    <t>27-32639567-1</t>
  </si>
  <si>
    <t>leila Gomez Correa</t>
  </si>
  <si>
    <t>27-22531377-1</t>
  </si>
  <si>
    <t>Solange Demey</t>
  </si>
  <si>
    <t>Luis Villar</t>
  </si>
  <si>
    <t xml:space="preserve"> luiggivillar@gmail.com</t>
  </si>
  <si>
    <t>Acciona IT</t>
  </si>
  <si>
    <t>27-22992741-3</t>
  </si>
  <si>
    <t>Leticia Casanova</t>
  </si>
  <si>
    <t>27-22171842-4</t>
  </si>
  <si>
    <t>Vivian Bruno</t>
  </si>
  <si>
    <t>27-17199656-8</t>
  </si>
  <si>
    <t>Amelia Fernández</t>
  </si>
  <si>
    <t>27-24036503-6</t>
  </si>
  <si>
    <t>Karina Alejandra Maciel Perez</t>
  </si>
  <si>
    <t>Nicolás Muschitiello</t>
  </si>
  <si>
    <t>nmuschitiello@gmail.com</t>
  </si>
  <si>
    <t>Mercado Libre</t>
  </si>
  <si>
    <t>27-18645779-5</t>
  </si>
  <si>
    <t>Rosana López</t>
  </si>
  <si>
    <t>23-30368658-4</t>
  </si>
  <si>
    <t>Maite Vivian Darreche</t>
  </si>
  <si>
    <t>Luis Alejo Bish</t>
  </si>
  <si>
    <t>lbish@buenosaires.gob.ar</t>
  </si>
  <si>
    <t>UPEIM</t>
  </si>
  <si>
    <t>27-23234043-1</t>
  </si>
  <si>
    <t>Veronica Ros</t>
  </si>
  <si>
    <t>27-30183972-9</t>
  </si>
  <si>
    <t>Johanna Telerman</t>
  </si>
  <si>
    <t>Lucas Bazan Demarsico</t>
  </si>
  <si>
    <t>l.bazan@buenosaires.gob.ar</t>
  </si>
  <si>
    <t>Dirección General Sistemas de Atención Ciudadana</t>
  </si>
  <si>
    <t>23-31604482-4</t>
  </si>
  <si>
    <t>Florencia Martinez</t>
  </si>
  <si>
    <t>27-33833674-3</t>
  </si>
  <si>
    <t>Teresa Yolanda Marino</t>
  </si>
  <si>
    <t>27-16937731-1</t>
  </si>
  <si>
    <t>Lucrecia Villanueva</t>
  </si>
  <si>
    <t>Patricia Susana Forradellas</t>
  </si>
  <si>
    <t>27-32152329-9</t>
  </si>
  <si>
    <t>Romina Felici</t>
  </si>
  <si>
    <t>María Graciela Trillo</t>
  </si>
  <si>
    <t>m.trillo@buenosaires.gob.ar</t>
  </si>
  <si>
    <t>Agencia de sistemas</t>
  </si>
  <si>
    <t>27-31651745-0</t>
  </si>
  <si>
    <t>Vanesa Palmas</t>
  </si>
  <si>
    <t>27-36701984-6</t>
  </si>
  <si>
    <t>Iliana Vanina Etchebarne</t>
  </si>
  <si>
    <t>27-29053208-1</t>
  </si>
  <si>
    <t>Elida Bárbara Rodriguez</t>
  </si>
  <si>
    <t>agostina giordano</t>
  </si>
  <si>
    <t>mariaagostinagiordano@buenosaires.gob.ar</t>
  </si>
  <si>
    <t xml:space="preserve">Secretaría de Innovación y Transformación Digital </t>
  </si>
  <si>
    <t>27-23297835-5</t>
  </si>
  <si>
    <t>Carolina Lococo Ocampo</t>
  </si>
  <si>
    <t>27-22979718-8</t>
  </si>
  <si>
    <t>BEATRIZ EUGENIA CAROLI</t>
  </si>
  <si>
    <t>Gabriela Barrientos</t>
  </si>
  <si>
    <t>gbarrientos@dguiaf-gcba.gov.ar</t>
  </si>
  <si>
    <t>DGUIAF</t>
  </si>
  <si>
    <t>27-27498382-0</t>
  </si>
  <si>
    <t>NATALIA STANGANELLI</t>
  </si>
  <si>
    <t>27-32112301-0</t>
  </si>
  <si>
    <t>annabella pezzullo</t>
  </si>
  <si>
    <t>27-26690572-1</t>
  </si>
  <si>
    <t>MARIA LAURA MARANO</t>
  </si>
  <si>
    <t>Guillermo Roji</t>
  </si>
  <si>
    <t>Acciona It</t>
  </si>
  <si>
    <t>27-25997715-6</t>
  </si>
  <si>
    <t>MARIA INES PEREYRO</t>
  </si>
  <si>
    <t>g.a.roji@gmail.com</t>
  </si>
  <si>
    <t>23-23728856-4</t>
  </si>
  <si>
    <t>Marina Nuñez</t>
  </si>
  <si>
    <t>27-26312545-8</t>
  </si>
  <si>
    <t>griselda casasola</t>
  </si>
  <si>
    <t>27-24110310-8</t>
  </si>
  <si>
    <t>Evangelina Ruscio</t>
  </si>
  <si>
    <t>Aurora Guerra</t>
  </si>
  <si>
    <t>aurora-1803@hotmail.com</t>
  </si>
  <si>
    <t>ninguna</t>
  </si>
  <si>
    <t>27-31423676-4</t>
  </si>
  <si>
    <t>Emilse Beltramo</t>
  </si>
  <si>
    <t>27-27860648-7</t>
  </si>
  <si>
    <t>Valeria Andrea Fernandez</t>
  </si>
  <si>
    <t>27-32032089-0</t>
  </si>
  <si>
    <t>Carina Gonzalez</t>
  </si>
  <si>
    <t>Jose recalde</t>
  </si>
  <si>
    <t>jrecalde@dguiaf-gcba.gov.ar</t>
  </si>
  <si>
    <t>27-30352919-0</t>
  </si>
  <si>
    <t>Jesica Paz</t>
  </si>
  <si>
    <t>27-28860619-1</t>
  </si>
  <si>
    <t>Margarita Pando</t>
  </si>
  <si>
    <t>Vivian Engel</t>
  </si>
  <si>
    <t>vengel@itpatagonia.com</t>
  </si>
  <si>
    <t>IT Patagonia</t>
  </si>
  <si>
    <t>27-93882019-3</t>
  </si>
  <si>
    <t>Yeny Benites Rebaza</t>
  </si>
  <si>
    <t>27-92931082-4</t>
  </si>
  <si>
    <t>Ivonne Ginzales</t>
  </si>
  <si>
    <t>27-33174169-3</t>
  </si>
  <si>
    <t>Maria Victoria Peduto</t>
  </si>
  <si>
    <t>27-31376542-9</t>
  </si>
  <si>
    <t>Zollo Noelia</t>
  </si>
  <si>
    <t>Alejandra Adelardi</t>
  </si>
  <si>
    <t>aadelardi@itpatagonia.com</t>
  </si>
  <si>
    <t>27-37374634-2</t>
  </si>
  <si>
    <t>Rocio Jezabel Oliva</t>
  </si>
  <si>
    <t>27-38154149-0</t>
  </si>
  <si>
    <t>Aldana Coronel</t>
  </si>
  <si>
    <t>27-34929913-0</t>
  </si>
  <si>
    <t>Jana Fisdel</t>
  </si>
  <si>
    <t>27-30236829-0</t>
  </si>
  <si>
    <t>Gilda Cortese</t>
  </si>
  <si>
    <t>Doris Lea Gabriela Coronado</t>
  </si>
  <si>
    <t>leadorys448@gmail.com</t>
  </si>
  <si>
    <t>.</t>
  </si>
  <si>
    <t>27-27373129-1</t>
  </si>
  <si>
    <t>Nora Mariana Sayago</t>
  </si>
  <si>
    <t>27-25249146-0</t>
  </si>
  <si>
    <t>Ivana Rabanaque</t>
  </si>
  <si>
    <t>27-30468256-1</t>
  </si>
  <si>
    <t>Annabella Chenal</t>
  </si>
  <si>
    <t>Alberto Jorge Tablon</t>
  </si>
  <si>
    <t>jatablon@buenosaires.gob.ar</t>
  </si>
  <si>
    <t>27-28659371-8</t>
  </si>
  <si>
    <t>Yesica Pérez</t>
  </si>
  <si>
    <t>27-18857769-0</t>
  </si>
  <si>
    <t>Pamela Marquina</t>
  </si>
  <si>
    <t>Nicolás Marino</t>
  </si>
  <si>
    <t>dedosdos@gmail.com</t>
  </si>
  <si>
    <t>27-24997668-2</t>
  </si>
  <si>
    <t>Mariana Paola Gagliano</t>
  </si>
  <si>
    <t>27-20322241-1</t>
  </si>
  <si>
    <t>Cristina Altamirano</t>
  </si>
  <si>
    <t>27-21313011-6</t>
  </si>
  <si>
    <t>Adriana Casimiro</t>
  </si>
  <si>
    <t>27-16939594-8</t>
  </si>
  <si>
    <t>Mónica Sapia</t>
  </si>
  <si>
    <t>27-23847140-6</t>
  </si>
  <si>
    <t>Verónica Casco</t>
  </si>
  <si>
    <t>José Sfeir</t>
  </si>
  <si>
    <t>jsfeir@buenosaires.gob.ar</t>
  </si>
  <si>
    <t>27-30915871-2</t>
  </si>
  <si>
    <t>Elizabeth Basovich</t>
  </si>
  <si>
    <t>27-26328621-4</t>
  </si>
  <si>
    <t>Valeria Perrupato</t>
  </si>
  <si>
    <t>27-28756161-5</t>
  </si>
  <si>
    <t>Maria Claudia Moya</t>
  </si>
  <si>
    <t>27-23382476-9</t>
  </si>
  <si>
    <t>Elizabet Páramo</t>
  </si>
  <si>
    <t>27-32759108-3</t>
  </si>
  <si>
    <t>PAMELA SOLEDAD CABRERA</t>
  </si>
  <si>
    <t xml:space="preserve">Carlos Pumas </t>
  </si>
  <si>
    <t>pcm.carlos@gmail.com</t>
  </si>
  <si>
    <t>27-30804175-7</t>
  </si>
  <si>
    <t>Constanza Rasgido</t>
  </si>
  <si>
    <t xml:space="preserve">Paulina Bustos Arellano </t>
  </si>
  <si>
    <t>paulina@civica.digital</t>
  </si>
  <si>
    <t>27-27282891-7</t>
  </si>
  <si>
    <t>Cecilia Ferrer</t>
  </si>
  <si>
    <t>27-32403131-1</t>
  </si>
  <si>
    <t>Carla Volpe Viotti</t>
  </si>
  <si>
    <t>Joaquín Bruzoni (DG)</t>
  </si>
  <si>
    <t>joaquinbruzoni@buenosaires.gob.ar</t>
  </si>
  <si>
    <t>27-34538800-7</t>
  </si>
  <si>
    <t>Natasha Purciariello</t>
  </si>
  <si>
    <t>27-34533493-4</t>
  </si>
  <si>
    <t>Noelia Riccio</t>
  </si>
  <si>
    <t>Sara Figueroa/ Teresa Valentin</t>
  </si>
  <si>
    <t>27-28589795-0</t>
  </si>
  <si>
    <t>Montero Claudia</t>
  </si>
  <si>
    <t>sarafigueroa.gcba@gmail.com; teresavalentin.gcba@gmail.com</t>
  </si>
  <si>
    <t>27-22341430-9</t>
  </si>
  <si>
    <t>Florencia Spagnoli Jaramillo</t>
  </si>
  <si>
    <t>27-34750468-3</t>
  </si>
  <si>
    <t>Mayra Provenzano</t>
  </si>
  <si>
    <t>27-18551687-9</t>
  </si>
  <si>
    <t>Claudia Quiroga</t>
  </si>
  <si>
    <t>27-28506238-7</t>
  </si>
  <si>
    <t>Marcela Farachi</t>
  </si>
  <si>
    <t>27-31465282-2</t>
  </si>
  <si>
    <t>Erika Julieta Orellano</t>
  </si>
  <si>
    <t>27-25696436-3</t>
  </si>
  <si>
    <t>María Eugenia Lisio</t>
  </si>
  <si>
    <t>27-25598847-1</t>
  </si>
  <si>
    <t>Roxana Maldonado</t>
  </si>
  <si>
    <t>Mariano Lamm (JdG)</t>
  </si>
  <si>
    <t>mlamm@buenosaires.gob.ar</t>
  </si>
  <si>
    <t>27-20380857-2</t>
  </si>
  <si>
    <t>Andrea Mazzini</t>
  </si>
  <si>
    <t>27-30886482-6</t>
  </si>
  <si>
    <t>Verónica Reides</t>
  </si>
  <si>
    <t>27-29107252-1</t>
  </si>
  <si>
    <t>VALERIA MARGOT LEWIS</t>
  </si>
  <si>
    <t>Matias Sanchez (Coord.)</t>
  </si>
  <si>
    <t>matiassanchez@buenosaires.gob.ar</t>
  </si>
  <si>
    <t>27-34308585-6</t>
  </si>
  <si>
    <t>aldana piñeiro</t>
  </si>
  <si>
    <t>27-29591796-8</t>
  </si>
  <si>
    <t>MARIANA SOLEDAD SÁNCHEZ</t>
  </si>
  <si>
    <t>27-32402623-7</t>
  </si>
  <si>
    <t>Eugenia Irene Marson</t>
  </si>
  <si>
    <t>Agustina Gonzalez</t>
  </si>
  <si>
    <t>agustinamariagonzalez@buenosaires.gob.ar</t>
  </si>
  <si>
    <t>27-26282296-1</t>
  </si>
  <si>
    <t>Ariana Romero</t>
  </si>
  <si>
    <t>27-30168446-6</t>
  </si>
  <si>
    <t>Ana Elizabeth Salvatierra</t>
  </si>
  <si>
    <t>Manuel Pralong (SGO)</t>
  </si>
  <si>
    <t>mpralongruiz@buenosaires.gob.ar</t>
  </si>
  <si>
    <t>27-35122467-9</t>
  </si>
  <si>
    <t>Lucia Veronica Ayala</t>
  </si>
  <si>
    <t>27-30354071-2</t>
  </si>
  <si>
    <t>Noemi Aida Viñe</t>
  </si>
  <si>
    <t>27-27199145-8</t>
  </si>
  <si>
    <t>Maria De Los Angeles Alberto</t>
  </si>
  <si>
    <t>27-93523495-1</t>
  </si>
  <si>
    <t>Alejandra Nelly Ahumada Pino</t>
  </si>
  <si>
    <t>German Santobuono</t>
  </si>
  <si>
    <t>gsantobuono@buenosaires.gob.ar</t>
  </si>
  <si>
    <t>27-23510010-5</t>
  </si>
  <si>
    <t>Cecilia Beatriz Raed</t>
  </si>
  <si>
    <t>27-29042305-3</t>
  </si>
  <si>
    <t>Cecilia Natalia Caffaro</t>
  </si>
  <si>
    <t>23-20922078-4</t>
  </si>
  <si>
    <t>Analia Haydee Manzino</t>
  </si>
  <si>
    <t>FABIANA  MALDONADO</t>
  </si>
  <si>
    <t>fmaldonado@dguiaf-gcba.gov.ar</t>
  </si>
  <si>
    <t>27-26689501-7</t>
  </si>
  <si>
    <t>Romina Debora Diaz</t>
  </si>
  <si>
    <t>27-32517172-9</t>
  </si>
  <si>
    <t>Silvana Victoria Jaimez</t>
  </si>
  <si>
    <t>27-27745007-6</t>
  </si>
  <si>
    <t>Melina Isolani</t>
  </si>
  <si>
    <t>Carlos A Soraire</t>
  </si>
  <si>
    <t>csoraire@dguiaf-gcba.gov.ar</t>
  </si>
  <si>
    <t>27-29393943-3</t>
  </si>
  <si>
    <t>Karina Benitez</t>
  </si>
  <si>
    <t>27-33408342-5</t>
  </si>
  <si>
    <t>Paola Ester Saucedo</t>
  </si>
  <si>
    <t>27-28695766-3</t>
  </si>
  <si>
    <t>Natalia Lorena Barrachina</t>
  </si>
  <si>
    <t>Vanina Pappacena</t>
  </si>
  <si>
    <t>vpappacena@buenosaires.gob.ar</t>
  </si>
  <si>
    <t>Subsecretaria de Experiencia Digital</t>
  </si>
  <si>
    <t>27-14495619-8</t>
  </si>
  <si>
    <t>Patricia Edith Jablonka</t>
  </si>
  <si>
    <t>27-32071464-3</t>
  </si>
  <si>
    <t>Mariela Cagliolo</t>
  </si>
  <si>
    <t>Sebastián Bravo (Coord.)</t>
  </si>
  <si>
    <t>sbravo@buenosaires.gob.ar</t>
  </si>
  <si>
    <t>27-27519364-5</t>
  </si>
  <si>
    <t>Cecilia Ines Escudero</t>
  </si>
  <si>
    <t>27-29317685-5</t>
  </si>
  <si>
    <t>Susana Evangelina Enriquez</t>
  </si>
  <si>
    <t>Norma Edith Da Silva</t>
  </si>
  <si>
    <t xml:space="preserve">        n.dasilva@buenosaires.gob.ar</t>
  </si>
  <si>
    <t>23-28206141-4</t>
  </si>
  <si>
    <t>Ana Carolina Torres Patron</t>
  </si>
  <si>
    <t>27-20775526-0</t>
  </si>
  <si>
    <t>Maria Alejandra Garcia Moreno</t>
  </si>
  <si>
    <t>27-38266620-3</t>
  </si>
  <si>
    <t>Yanina Andrea Marani</t>
  </si>
  <si>
    <t>María Delfina Berardi Just</t>
  </si>
  <si>
    <t>27-16638734-0</t>
  </si>
  <si>
    <t>Adriana Beatriz Margarucci</t>
  </si>
  <si>
    <t>23-26952754-4</t>
  </si>
  <si>
    <t>Romina Melisa Caminos</t>
  </si>
  <si>
    <t>27-24482140-0</t>
  </si>
  <si>
    <t>Hilda Alicia Maidana</t>
  </si>
  <si>
    <t>27-40240439-1</t>
  </si>
  <si>
    <t>Triana Sampedro</t>
  </si>
  <si>
    <t>Facundo Perez Perkman</t>
  </si>
  <si>
    <t>facundo@perezperkman.com</t>
  </si>
  <si>
    <t>Ernst &amp; Young y Coder House</t>
  </si>
  <si>
    <t>27-36276927-8</t>
  </si>
  <si>
    <t>Daniela Lopez</t>
  </si>
  <si>
    <t>27-27716321-2</t>
  </si>
  <si>
    <t>Vanesa Sicuranza</t>
  </si>
  <si>
    <t>27-28461062-3</t>
  </si>
  <si>
    <t>Soledad Rocio Coronel</t>
  </si>
  <si>
    <t>1 Nivel Básico</t>
  </si>
  <si>
    <t>Nivel Básico -  Grupo B</t>
  </si>
  <si>
    <t>Básico - Agencia</t>
  </si>
  <si>
    <t>Básico - Siglo XXI</t>
  </si>
  <si>
    <t>Prog Inicial - Agencia</t>
  </si>
  <si>
    <t>Nivel Básico -  Grupo A</t>
  </si>
  <si>
    <t>Codo a Codo - Medio</t>
  </si>
  <si>
    <t>Intermedio - Educación IT</t>
  </si>
  <si>
    <t>Desarrolladora</t>
  </si>
  <si>
    <t>UX</t>
  </si>
  <si>
    <t>Básico</t>
  </si>
  <si>
    <t>(se niveló una mujer el 5/7 (total 301 niveladas) y hay 7 bajas con fecha 6/7)</t>
  </si>
  <si>
    <t>Agencia</t>
  </si>
  <si>
    <t>Educación IT</t>
  </si>
  <si>
    <t>2021 / Educación IT</t>
  </si>
  <si>
    <t>Información Base Cursos Orientados TIC</t>
  </si>
  <si>
    <t>CURSOS INTERNOS</t>
  </si>
  <si>
    <t>INFO DERIVADA DE LA ENTREVISTA</t>
  </si>
  <si>
    <t>TRAYECTOS FORMATIVOS</t>
  </si>
  <si>
    <t>NOMBRE Y APELLIDO</t>
  </si>
  <si>
    <t>C/ CON
TICS</t>
  </si>
  <si>
    <t>CONOCIMIENTOS INFORMATICOS</t>
  </si>
  <si>
    <t>CURSOS Y/O OTROS CONOCIMIENTOS (TICS)</t>
  </si>
  <si>
    <t>Agrupamiento 
TIC</t>
  </si>
  <si>
    <t>ATG</t>
  </si>
  <si>
    <t>Cruce con Base Designaciones 2015 - 2021</t>
  </si>
  <si>
    <t>Título Reconocido</t>
  </si>
  <si>
    <t>Dirección de correo electrónico</t>
  </si>
  <si>
    <t xml:space="preserve">Teléfono Celular </t>
  </si>
  <si>
    <t>Fecha de entrevista</t>
  </si>
  <si>
    <t>Considerando las características del programa, horas de cursada y práctica, conectividad ¿Sentís que podrías tener algún contratiempo para poder realizar el programa?</t>
  </si>
  <si>
    <t>¿Qué tareas relacionadas con la TIC realizás o realizaste en un trabajo anterior? ¿Cuál o cuáles te gustan más? ¿Por qué?</t>
  </si>
  <si>
    <t>¿Qué herramientas  y/o dispositivos tecnológicos o de comunicación utilizás o utilizaste para desarrollar este tipo de tareas?</t>
  </si>
  <si>
    <t xml:space="preserve">¿Qué días trabajás? </t>
  </si>
  <si>
    <t>¿Qué horarios cumplís?</t>
  </si>
  <si>
    <t>¿Estarías dispuesta a adaptar el horario que hacés si el área de trabajo lo requiere?</t>
  </si>
  <si>
    <t>¿Contás con conocimiento técnico en inglés?</t>
  </si>
  <si>
    <t>Teniendo en cuenta que la formación incluye encuentros virtuales que tendrán días y horarios fijos ¿En qué momento preferirías que se llevaran a cabo?</t>
  </si>
  <si>
    <t>¿Contás con el espacio, tiempo y equipamiento para poder capacitarte?</t>
  </si>
  <si>
    <t>¿Hay alguna cuestión respecto a tu experiencia laboral o formación que no hayas colocado en el CV o conversado en esta entrevista que quisieras agregar?</t>
  </si>
  <si>
    <t>OBSERVACIONES</t>
  </si>
  <si>
    <t>¿Cuáles son sus aplicaciones, programas, sitios web favoritos y menos favoritos, y por qué?</t>
  </si>
  <si>
    <t>Existe  Incumbente</t>
  </si>
  <si>
    <t>Área de Aplicación</t>
  </si>
  <si>
    <t>Neto Bajas/ no aplica</t>
  </si>
  <si>
    <t>Se presentaron a Nivelación el 22/06</t>
  </si>
  <si>
    <t>Presentarse Nivelación viernes 25/06</t>
  </si>
  <si>
    <t>Total Activas Post Nivelación</t>
  </si>
  <si>
    <t>Se recomienda para el trayecto formativo del siguiente perfil</t>
  </si>
  <si>
    <t>Mesa de Ayuda</t>
  </si>
  <si>
    <t>Nivel</t>
  </si>
  <si>
    <t>Transferencia</t>
  </si>
  <si>
    <t>xxx</t>
  </si>
  <si>
    <t>Perfil A</t>
  </si>
  <si>
    <t>Perfil B</t>
  </si>
  <si>
    <t>Comentarios Perfil</t>
  </si>
  <si>
    <t>Portal de BI</t>
  </si>
  <si>
    <t>Trayecto</t>
  </si>
  <si>
    <t>Estado</t>
  </si>
  <si>
    <t xml:space="preserve">Perfil </t>
  </si>
  <si>
    <t>Programa?</t>
  </si>
  <si>
    <t>CATEGORIA  (Salarial?)</t>
  </si>
  <si>
    <t>Cecilia Vanesa Ferrer</t>
  </si>
  <si>
    <t>AVANZADOS</t>
  </si>
  <si>
    <t>GGUMED06</t>
  </si>
  <si>
    <t>cferrer@buenosaires.gob.ar</t>
  </si>
  <si>
    <t>No</t>
  </si>
  <si>
    <t>Controlar presentismo, carga de Iicencias e incidencias, tramitación de asignaciones
familiares, accidentes de trabajo, altas, bajas, cesantias, designaciones, comisiones,
transferencias, reclamos, licencias sin goce de haberes y excedencias post maternidad, licencias deportivas, derecho habiente, carga de nocturnas y Urses, eximiciones de firma,altas y bajas de responsables administrativos, regimen disciplinarios,
entre otros.</t>
  </si>
  <si>
    <t>Opera sistemas informáticos específicos de RRHH Sial Meta 4 y SADE. (todos los modulos del ecosistema)- Excel word: Nivel avanzado</t>
  </si>
  <si>
    <t>Lunes a viernes</t>
  </si>
  <si>
    <t>8 a 15</t>
  </si>
  <si>
    <t>Si</t>
  </si>
  <si>
    <t>Por la mañana (8 a 10)</t>
  </si>
  <si>
    <t>Cuento con espacio, tiempo y equipamiento</t>
  </si>
  <si>
    <t>1 -año de analista de sitema lenguale C++</t>
  </si>
  <si>
    <t>Perfil intermedio ( segun lo que declara de conocimientos )- Su motivacion esta dada en que siempre le intereso la programacion y quiere cambiarse de area</t>
  </si>
  <si>
    <t>FB por costumnre y le resulta facil ,  netflix  para entretenimiento mails para trabajar. No tiene menos favoritas</t>
  </si>
  <si>
    <t>Analista Funcional</t>
  </si>
  <si>
    <t>Relevan, analizan y detectan puntos de mejora en el diseño de sistemas informáticos., Análisis de datos: Interpretan, mediante diferentes herramientas, grandes volúmenes de datos para tomar decisiones basadas en evidencia., Diseño Experiencia de usuario (UX): Se centran en la accesibilidad y usabilidad de aplicaciones web., Desarrolladora: Desarrollan productos digitales, sistemas y/o aplicaciones.</t>
  </si>
  <si>
    <t>Análisis Funcional: Relevan, analizan y detectan puntos de mejora en el diseño de sistemas informáticos., Análisis de datos: Interpretan, mediante diferentes herramientas, grandes volúmenes de datos para tomar decisiones basadas en evidencia., Diseño Experiencia de usuario (UX): Se centran en la accesibilidad y usabilidad de aplicaciones web., Desarrolladora: Desarrollan productos digitales, sistemas y/o aplicaciones.</t>
  </si>
  <si>
    <t>-</t>
  </si>
  <si>
    <t>TAL VEZ</t>
  </si>
  <si>
    <t>Intermedio</t>
  </si>
  <si>
    <t>No, ya conocía el portal de BI y tenía cargado el CV, sólo me postulé al anuncio.</t>
  </si>
  <si>
    <t>Atención al detalle, Proactividad, Adaptación al cambio, Creatividad e Innovación, Trabajo en equipo, Gestión del tiempo</t>
  </si>
  <si>
    <t>Programación</t>
  </si>
  <si>
    <t>Activa</t>
  </si>
  <si>
    <t>Avanzado</t>
  </si>
  <si>
    <t>Codo a Codo</t>
  </si>
  <si>
    <t>C</t>
  </si>
  <si>
    <t>Claudia Andrea Montero</t>
  </si>
  <si>
    <t>INTERMEDIOS</t>
  </si>
  <si>
    <t>cmontero@buenosaires.gob.ar</t>
  </si>
  <si>
    <t>Dictado de los talleres de concurso, participo de la prueba del portal de concursos y MIA. Publicación de comunicados y novedades en portal web MIA. Control de capacitaciones a través de tablero en qlikview. Respuesta a consultas por mail. Responder reseñas de MIA en playstore. Manejo de redes sociales, responder consultas, aceptar solicitudes previa verificación de datos por sistema. Manejo de sade para expedientes electrónicos, seguimiento. subir listado de inscriptos copidis al portal de concursos. Utiliza Planillas de seguimiento como soporte.</t>
  </si>
  <si>
    <t>computadora y celular</t>
  </si>
  <si>
    <t>9 a 16</t>
  </si>
  <si>
    <t>A la tarde ( 14 a 16), A la tarde ( 16 a 18), Vespertino ( 18 a 20)</t>
  </si>
  <si>
    <t>Estudió informática hace mucho tiempo porque cría que tenía facilidad en la materia.</t>
  </si>
  <si>
    <t>Está muy entusiasmada con la propuesta, considera que tiene facilidad y se adapta rapidamente. Le gusta mucho la comunicación con el usuario y poder brindarle herramientas claras para usar una aplicación, sistema o cualquier producto tecnológico. Tiene muchas expectativas.</t>
  </si>
  <si>
    <t>favoritas: youtube para tutoriales, twiter para informarse, diseño y video, netflix, radio, aplicación de diseño de interiores
menos favoritas: afip porque no hay coherencia en los datos</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</si>
  <si>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 Diseño Experiencia de usuario (UX): Se centran en la accesibilidad y usabilidad de aplicaciones web. El diseño de experiencia de usuario busca entender las necesidades que tienen los usuarios y conocer cómo se sienten frente a la experiencia de utilizar un producto con el objetivo de ofrecer una solución para mejorar el producto cómo así también la experiencia del los usuarios al utilizarlo.</t>
  </si>
  <si>
    <t>Falta entrevistar</t>
  </si>
  <si>
    <t>No, ya conocía el portal, pero aproveché para actualizar mi CV y postularme.</t>
  </si>
  <si>
    <t>Atención al detalle, Adaptación al cambio, Empatía</t>
  </si>
  <si>
    <t>D</t>
  </si>
  <si>
    <t>Aldana Soledad Piñeiro</t>
  </si>
  <si>
    <t>GGUINI03</t>
  </si>
  <si>
    <t>Lic. en Relaciones del Trabajo</t>
  </si>
  <si>
    <t>aldana_sp89@hotmail.com</t>
  </si>
  <si>
    <t>no realzo tareas de tic</t>
  </si>
  <si>
    <t xml:space="preserve">- </t>
  </si>
  <si>
    <t>Un poco</t>
  </si>
  <si>
    <t>Al mediodia (11 a 13)</t>
  </si>
  <si>
    <t>Esta haciendo curso de oratoria y pnl en UDEMY</t>
  </si>
  <si>
    <t>Si bien no tiene experiencia ni conocimientos en sistemas, por su labor en RRHH el perfil mas adecuado en el UX y también es el que le interesa a la postulante</t>
  </si>
  <si>
    <t>redes sociales, canva, herramientas de diseño, sade, meta4, outlook</t>
  </si>
  <si>
    <t>Diseño de UX</t>
  </si>
  <si>
    <t>Diseño Experiencia de usuario (UX): Se centran en la accesibilidad y usabilidad de aplicaciones web. El diseño de experiencia de usuario busca entender las necesidades que tienen los usuarios y conocer cómo se sienten frente a la experiencia de utilizar un producto con el objetivo de ofrecer una solución para mejorar el producto cómo así también la experiencia del los usuarios al utilizarlo.</t>
  </si>
  <si>
    <t>Comunicación efectiva, Pensamiento Crítico, Liderazgo</t>
  </si>
  <si>
    <t>Natalia Lorena Stanganelli</t>
  </si>
  <si>
    <t>nstanganelli@buenosaires.gob.ar</t>
  </si>
  <si>
    <t xml:space="preserve">intercambio de mail, manejo de bases, comunicaciones. </t>
  </si>
  <si>
    <t>Mails, zoom, sial, sade, excel (hizo curso para mejorar un poco más), antes usaba bac.</t>
  </si>
  <si>
    <t>A la tarde ( 16 a 18), Vespertino ( 18 a 20), Sábado por la mañana</t>
  </si>
  <si>
    <t>Creo que daría para nivelar para codo a codo, pero quizás no le de el inglés.</t>
  </si>
  <si>
    <t xml:space="preserve">Los sitios de capacitación son los que más le gustan. 
Mercado Pago lo desinstaló porque una compañera tuvo un problema con la tarjeta, así que le tomó temor. </t>
  </si>
  <si>
    <t>Desarrolladora: Desarrollan productos digitales, sistemas y/o aplicaciones. El desarrollo de sistemas/aplicaciones se encarga de que una aplicación o sistema funcione correctamente, ya sea en su implementación y/o mejora. Para ello utilizan distintos lenguajes de programación de acuerdo a lo que quieran desarrollar, desde lo que se ve en una página web hasta lo que se requiere para solucionar un error en el funcionamiento de la misma.</t>
  </si>
  <si>
    <t>Adaptación al cambio, Empatía, Creatividad e Innovación</t>
  </si>
  <si>
    <t>rfelici@buenosaires.gob.ar</t>
  </si>
  <si>
    <t>6 años trabajando con redes sociales (instagram, twitter y facebook): posteos, historias, vivos, armado de contenidos junto con el equipo de diseño. A nivel docente, a  cargo de una materia (visuales/educación), tic desde otro punto de vista.</t>
  </si>
  <si>
    <t>Redes sociales, página web del GCABA (museos), edición html (básico e intuitivo)</t>
  </si>
  <si>
    <t>A la tarde ( 14 a 16)</t>
  </si>
  <si>
    <t>Curso de posgrado Industrias Culturales en la Convergencia Digital  (impacto de las nuevas tecnologías e irrupción de lo digital en la gestión cultural)</t>
  </si>
  <si>
    <t xml:space="preserve">Puede adaptar el horario de trabajo, siempre y cuando el límite sea hasta las 17hs (tiene otro trabajo). Refiere que puede realizar los encuentros sincrónicos en cualquier horario de la mañana (de todas maneras, el que más se adapta es el seleccionado). Manifestó interés en los siguientes perfiles: Analista de datos y experiencia de usuario. </t>
  </si>
  <si>
    <t>Experiencia de usuario (UX): Se centran en la accesibilidad y usabilidad de aplicaciones web. Check box para marcar si le interesa</t>
  </si>
  <si>
    <t>Comunicación efectiva, Empatía, Gestión del tiempo</t>
  </si>
  <si>
    <t>Maria Teresa Franco</t>
  </si>
  <si>
    <t>GGUINI02</t>
  </si>
  <si>
    <t>mtfranco@buenosaires.gob.ar</t>
  </si>
  <si>
    <t>Jefatura de Gobierno</t>
  </si>
  <si>
    <t>Carga de datos, Buscar informacion en BAP- cotejar presupuestos, Cuadro de analisis de presupuesto</t>
  </si>
  <si>
    <t>Excel, BAP, Sistema Colaborativo: evaluas las denuncias y desestimar las que no corresponde</t>
  </si>
  <si>
    <t>A la tarde ( 16 a 18)</t>
  </si>
  <si>
    <t>Secundario con orientacion a telecomunicaciones- Instalacion de telefonia</t>
  </si>
  <si>
    <t xml:space="preserve">Le interesa analizar datos, esta motivada porque siente que no tiene posibilidades de crecimiento en su reparticion y aspira a poder aprender mas de lo basico que maneja y otros sistemas y herramientas nuevas. No tiene problemas con ser transferida. </t>
  </si>
  <si>
    <t xml:space="preserve">No se Presento </t>
  </si>
  <si>
    <t>Analista de datos: Interpretan, mediante diferentes herramientas, grandes volúmenes de datos para tomar decisiones basadas en evidencia. Check box para marcar si le interesa</t>
  </si>
  <si>
    <t>Comunicación efectiva, Adaptación al cambio, Empatía</t>
  </si>
  <si>
    <t>Mariana Soledad Sanchez</t>
  </si>
  <si>
    <t>mariana.soledad.sanchez@gmail.com</t>
  </si>
  <si>
    <t>Control de licencias
Control de liquidacion
Carga de horas nocturnas
Reportes de incidencias de licencias
Tramites administrativos de rrhh por EE</t>
  </si>
  <si>
    <t xml:space="preserve">Word Avanzado
Excel Avanzado
 Internet intermedio
 Sade Intermedio
 SIAL Intermedio
MICROSOFT TEAMS
TRELLO
</t>
  </si>
  <si>
    <t>Vespertino ( 18 a 20)</t>
  </si>
  <si>
    <t>MARKETING DIGITAL  lo hizo por que le gusta. Maneja PPT,</t>
  </si>
  <si>
    <t>Perfil inermedio en excel, entro en la entrevista con la idea de 2 opciones de trayectos : en primerlugar analista de datos y Analista Funcional</t>
  </si>
  <si>
    <t xml:space="preserve">Favoritas: mail, porque es donde recibe toda la informacion de trabajo y personal y wapp porque es agil para recibir y enviar informacion. Menos favorita : la de la bicicleta  (strava)porque funciona mal </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</si>
  <si>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 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t>
  </si>
  <si>
    <t>Proactividad, Creatividad e Innovación, Trabajo en equipo, Liderazgo</t>
  </si>
  <si>
    <t xml:space="preserve">Intermedio </t>
  </si>
  <si>
    <t>natashapurci@hotmail.com</t>
  </si>
  <si>
    <t>Alguno</t>
  </si>
  <si>
    <t>soflex programa para el 108 linea de atención inmediata y el bac se generan demandas espontaneas para ir a ver personas en situación de calle, trabajan con tablets</t>
  </si>
  <si>
    <t>tablet, pc</t>
  </si>
  <si>
    <t>10 a 17</t>
  </si>
  <si>
    <t>Por la mañana (8 a 10), Al mediodia (11 a 13), A la tarde ( 14 a 16), A la tarde ( 16 a 18)</t>
  </si>
  <si>
    <t>Le interesa estar informada, es proactiva, no se queda con lo que ya sabe, le gusta aprender, es adaptable</t>
  </si>
  <si>
    <t>La postulante refiere poder adaptase a cualquier perfil, el de desarrollador lo ve como un desafío ya que no posee los conocimientos necesarios. El de análisis de datos no la motiva mucho, de todas formas le interesa una capacitación amplia para obtener el mayor conocimiento posible sobre el área.</t>
  </si>
  <si>
    <t xml:space="preserve">hizo 2 años y medio de diseño grafico, conocimientos de illustrator, lo dejo por falta de tiempo. conocimiento de photoshop y corel, Google drive, excel trabaja con formulas, aplicaciones como suaci, soflex </t>
  </si>
  <si>
    <t>Proactividad, Empatía, Pensamiento Crítico</t>
  </si>
  <si>
    <t>Laura Ines Ricart</t>
  </si>
  <si>
    <t>lau_kio@hotmail.com</t>
  </si>
  <si>
    <t>SIAL, SIGEHOS, Excel, word, powerpoint. En cuanto a lo laboral le gustan mucho word y excel, por todas sus funcionalidades, ya que se pueden combinar muchas herramientas del office en un mismo documento. Recalca que son herramientas que le sirven para simplificar tareas de mucho volumen.</t>
  </si>
  <si>
    <t>las mencionadas anteriormente</t>
  </si>
  <si>
    <t>SADOFE</t>
  </si>
  <si>
    <t xml:space="preserve">Capacitaciones del ISC en Microsoft Teams, Trello, </t>
  </si>
  <si>
    <t xml:space="preserve">Considero que mostró mucho interés y motivación en aprender sobre TIC durante la entrevista. Manifestó un interés genuino en la temática. </t>
  </si>
  <si>
    <t>Es la primera vez que ingresé al portal, pero no tuve problemas para completar el CV y postularme.</t>
  </si>
  <si>
    <t>Atención al detalle, Proactividad, Adaptación al cambio, Empatía, Pensamiento Crítico, Creatividad e Innovación, Trabajo en equipo</t>
  </si>
  <si>
    <t>lidia.ibarra@bue.edu.ar</t>
  </si>
  <si>
    <t>Ministerio de Desarrollo Humano y Habitat</t>
  </si>
  <si>
    <t xml:space="preserve">Es equipo técnico en el CDNNyA y confeccionó una planilla para organizar y coordinar turnos médicos de los NNyA para su grupo y actualmente ese modelo de planilla lo usan el resto de los equipos. Reuniones virtuales. </t>
  </si>
  <si>
    <t>Excel, word, powerpoint, mail, microsoft teams, zoom.</t>
  </si>
  <si>
    <t>Sábado por la mañana</t>
  </si>
  <si>
    <t xml:space="preserve">Curso ISC 2021: Word 1,Excel 1 y 2. Microsoft Teams. Competencias en tecnologías 1 y 2 (durante el 2020). </t>
  </si>
  <si>
    <t xml:space="preserve">Esta dispuesta a realizar la capacitación fuera de su horario laboral para poder cumplir y aprender  en profundidad el programa. </t>
  </si>
  <si>
    <t>Pensamiento Crítico, Creatividad e Innovación, Trabajo en equipo</t>
  </si>
  <si>
    <t>Ana Heit</t>
  </si>
  <si>
    <t>IVEINI03</t>
  </si>
  <si>
    <t>aheit@buenosaires.gob.ar</t>
  </si>
  <si>
    <t xml:space="preserve">data entry, seguimiento de tickets, estados de trabajos, planificaciones, realización de planos en los programas mencionados anteriormente </t>
  </si>
  <si>
    <t>computadora</t>
  </si>
  <si>
    <t>Al mediodia (11 a 13), A la tarde ( 14 a 16)</t>
  </si>
  <si>
    <t>no</t>
  </si>
  <si>
    <t>Buen perfil, predispuesta y con ganas de aprender.</t>
  </si>
  <si>
    <t>herramientas de diseño grafico, modelado 3 d, autocad, photoshop ilustrator, revit. Oficce, herramientas de internet</t>
  </si>
  <si>
    <t>Empatía, Pensamiento Crítico, Creatividad e Innovación</t>
  </si>
  <si>
    <t>ACIINI03</t>
  </si>
  <si>
    <t>luciaxayala@hotmail.com</t>
  </si>
  <si>
    <t>No puntualmente</t>
  </si>
  <si>
    <t>Excel</t>
  </si>
  <si>
    <t>Por la mañana (8 a 10), Sábado por la mañana</t>
  </si>
  <si>
    <t>Ya se recibió (egresó en 2019, UBA)</t>
  </si>
  <si>
    <t>Trabaja hace 5 años en gobierno, en el Htal Penna en el área de ingresos. Estudio Diseño Gráfico, intento varias veces cambiar de posición y el Director del Htal se lo negó. Le gustaría formarse en análisis de datos.</t>
  </si>
  <si>
    <t>excel, word, premier, photoshop, programas de dieseño (que aprendió en la facu)</t>
  </si>
  <si>
    <t>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t>
  </si>
  <si>
    <t>Adaptación al cambio, Empatía, Creatividad e Innovación, Trabajo en equipo, Gestión del tiempo</t>
  </si>
  <si>
    <t>Siglo XXI</t>
  </si>
  <si>
    <t>Maria Laura Gimenez</t>
  </si>
  <si>
    <t>mlgimenez@buenosaires.gob.ar</t>
  </si>
  <si>
    <t>Ministerio de Hacienda Y Finanzas</t>
  </si>
  <si>
    <t xml:space="preserve">Rendición de cajas como responsable de fondos. Le encanta el SIGAF, le gustaba usar el BAC para las compras y contrataciones, todo lo que tiene que ver con el uso de un sistema que contenga lógica y matemáticas. Hizo patrimonio y licitaciones. </t>
  </si>
  <si>
    <t>Página AFIP, SIGAF, SADE, EXCEL, ACCES, ABBI, WORD, correo electrónico, convertidor de documentos online, powerpoint, META 4, portal IVC. Plataforma ZOOM. (no tiene habilitado el Microsoft teams)</t>
  </si>
  <si>
    <t xml:space="preserve">Manejo autocad, su primer trabajo fue dibujar en autocad. </t>
  </si>
  <si>
    <t xml:space="preserve">Tuvo evaluación de desempeño destacada. Muy estudiosa. Necesita seguir cobrando el fondo estímulo (trabaja en liquidación de haberes). </t>
  </si>
  <si>
    <t>Analista Funcional: Relevan, analizan y diseñan sistemas informáticos.Check box para marcar si le interesa, Analista de datos: Interpretan, mediante diferentes herramientas, grandes volúmenes de datos para tomar decisiones basadas en evidencia. Check box para marcar si le interesa</t>
  </si>
  <si>
    <t>Reviste en DGALS</t>
  </si>
  <si>
    <t>Adaptación al cambio, Empatía, Trabajo en equipo</t>
  </si>
  <si>
    <t>Lilian Rosalba Mendez Godoy</t>
  </si>
  <si>
    <t>SGMINI02</t>
  </si>
  <si>
    <t>Liliaan.meendez@gmail.com</t>
  </si>
  <si>
    <t xml:space="preserve">Hasta ahora solo utilizó herramientas tic en si ámbito académico, no en el laboral. </t>
  </si>
  <si>
    <t xml:space="preserve">Trabaja como auxiliar de portería, a pesar de que su puesto no lo requiere, realizó en el isc los cursos de SADE para estar más preparada en el caso de poder acceder a algún puesto administrativo. </t>
  </si>
  <si>
    <t>Al mediodia (11 a 13), A la tarde ( 14 a 16), Sábado por la mañana</t>
  </si>
  <si>
    <t xml:space="preserve">siempre hace los cursos del isc, para poder manejarse bien en su trabajo, como manejar conflictos, herramientas digital, curso de SADE porque hace rato busca una posibilidad de progresar. </t>
  </si>
  <si>
    <t xml:space="preserve">Mucha predisposición. Se capacita más allá de su puesto laboral y de manera autodidacta. Tiene muchas ganas de aprender, manifestó tener "hambre de aprendizaje y desarrollo personal". </t>
  </si>
  <si>
    <t>Analista Funcional: Relevan, analizan y diseñan sistemas informáticos.Check box para marcar si le interesa, Desarrolladores: Desarrollan productos digitales. Check box para marcar si le interesa</t>
  </si>
  <si>
    <t>Proactividad, Comunicación efectiva, Adaptación al cambio</t>
  </si>
  <si>
    <t>Xoana Edith Bonetti</t>
  </si>
  <si>
    <t>IVEMED04</t>
  </si>
  <si>
    <t>xbonetti@buenosaires.gob.ar</t>
  </si>
  <si>
    <t>Operador de transito- LLenar planillas en excel por ejemplo de alcoholemia- uso SAE (sistema de alerta de emergencia) Le gusta contruir informes basados en evidencia que le puede ser util a otra reparticion</t>
  </si>
  <si>
    <t>SADOFE DIURNO</t>
  </si>
  <si>
    <t>Estudiendo Profesorado en Quimica. en 3er año. Hizo el año pasado via coursera : Introduccion a la programacion Python . No llego a terminarlo porque estaba con finales en la facultad</t>
  </si>
  <si>
    <t>Perfil basico- Maneja excel intermedio. Motivo su interes el año pasado un curso de coursera sobe introduccion a la programacion. Busca irse de la Agencia de trasito y poder tener oportundades- No tiene problema de pasar de SADOFE a L a V</t>
  </si>
  <si>
    <t>Proactividad, Adaptación al cambio, Pensamiento Crítico</t>
  </si>
  <si>
    <t>maangelesalberto@buenosaires.gob.ar</t>
  </si>
  <si>
    <t xml:space="preserve">Programa Mi Escuela (Capacitación a directivos de escuelas para la utilización de distintos sistemas) - Nómina </t>
  </si>
  <si>
    <t>Distintos sistemas internos de educación - Excel</t>
  </si>
  <si>
    <t xml:space="preserve">Mostró mucho interés por capacitarse en TIC. Estaba bastante informada sobre el Programa y mencionó que estuvo indagando sobre los distintos perfiles. Presentó curiosidad por todos los perfiles y cree que se adaptan mejor a sus necesidades y capacidades los perfiles de Analista Funcional y Analista de datos. Actualmente está estudiando una tecnicatura de Relaciones Laborales y menciona que le interesa mucho y que le gusta el trabajo que hace, porque está relacionado. Sin embargo, no descarta la posibilidad de capacitarse y trabajar en alguna de las áreas TIC. Tenía bastantes inquietudes respecto al momento de la finalización del Programa y la determinación del área a la que podría ir, la incomoda pensar que no pueda formar parte de esa decisión y se le termine ofreciendo un lugar que no le gusta. Manifestó preocupación e interés en relación a lo salarial y la posibilidad de cambiar de grado y tramo. Mencionó que se encuentra bien en el lugar donde está actualmente y que el cambio debería implicar una mejora. </t>
  </si>
  <si>
    <t>Proactividad, Comunicación efectiva, Empatía</t>
  </si>
  <si>
    <t>Jesica Yamila Paz</t>
  </si>
  <si>
    <t>BASICOS</t>
  </si>
  <si>
    <t>jesipaz20@hotmail.com</t>
  </si>
  <si>
    <t>Jefatura de Gabinete</t>
  </si>
  <si>
    <t>Solo en GCABA sistema SUACI. Le gusta procesar datos en el suaci. Le gusta asesorar al ciudadano y brindarle respuestas</t>
  </si>
  <si>
    <t xml:space="preserve">SUACI </t>
  </si>
  <si>
    <t xml:space="preserve">Hizo un año y medio de tecnicatura en seguro. no pudo terminarla porque tuo inconvenientes con su salud </t>
  </si>
  <si>
    <t>Perfil basico. Esta muy entusiasmada, ve al programa como su gran oportunidad para generar un cambio positivo en la CAP. Le interesaria:Experiencia en usuario- Analista de datos- Desarrollo de productos digitales</t>
  </si>
  <si>
    <t>Desarrolladores: Desarrollan productos digitales. Check box para marcar si le interesa</t>
  </si>
  <si>
    <t>Atención al detalle, Adaptación al cambio, Trabajo en equipo</t>
  </si>
  <si>
    <t>Cecilia Gabriela Arce</t>
  </si>
  <si>
    <t>cecilia.g.arce@gmail.com</t>
  </si>
  <si>
    <t>sigaf web, sade meta 4, sigheos</t>
  </si>
  <si>
    <t>Computadora</t>
  </si>
  <si>
    <t>Si bien no posee conocimientos en tecnología, por su perfil coincidimos que aplica al análisis de datos.</t>
  </si>
  <si>
    <t>instagram, facebook, whatsapp, excel presupuestos personales, en la oficina lo utiliza para analizar datos mediante formulas nivel básico.</t>
  </si>
  <si>
    <t>Atención al detalle, Pensamiento Crítico, Trabajo en equipo</t>
  </si>
  <si>
    <t>Elida Barbara Rodriguez</t>
  </si>
  <si>
    <t>nadhesko2003@yahoo.com.ar</t>
  </si>
  <si>
    <t>Le gusta armar presentaciones, le interesa todo lo audiovisual. A través de esas herramientas se encargaba de mostrar y evidenciar el trabajo realizado en un área que fue creada por su jefe y en la que solo estaba ella como parte del equipo (coordinación de paradores y hogares, actualmente es una gerencia)</t>
  </si>
  <si>
    <t xml:space="preserve">Powerpoint, herramientas audiovisual, moviemaker, corel, paquete office. </t>
  </si>
  <si>
    <t>Por la mañana (8 a 10), A la tarde ( 14 a 16), Sábado por la mañana</t>
  </si>
  <si>
    <t xml:space="preserve">Empezó a trabajar como telefonista en BAP en el 2001. Cursos realizados en el ultimo año, en coursera: gestión del talento humano, idioma coreano, trello, excel nivel 1, microsoft teams, estrategas urbanos, liderazgo en situación de crisis, introducción a la perspectiva de género. </t>
  </si>
  <si>
    <t xml:space="preserve">Se capacita constantemente y le gustaría cambiar de puesto y repartición. </t>
  </si>
  <si>
    <t>Comunicación efectiva, Adaptación al cambio, Creatividad e Innovación, Trabajo en equipo</t>
  </si>
  <si>
    <t>Maria Eugenia Lisio</t>
  </si>
  <si>
    <t>mariaeugenial@gmail.com</t>
  </si>
  <si>
    <t>Actualizar contenidos en la web del GCABA (área patrimonio Ministerio de Cultura), desarrollar contenido para redes sociales</t>
  </si>
  <si>
    <t>Web del GCABA, Facebook creator, mail, Drive</t>
  </si>
  <si>
    <t>No sé</t>
  </si>
  <si>
    <t xml:space="preserve">Además de que quiere cambiar de Ministerio (porque trabaja hace muchos años en el mismo), refiere estar muy insatisfecha con sus tareas actuales, no le gusta la parte de comunicación en sí y quiere trabajar en un área de sistemas. Mencionó que no le gusta cuando le piden escribir comunicados, porque no sabe hacerlo, y que disfruta cuando le piden que colabore en cuestiones relacionadas al diseño o programación de la página web. Considera que este Programa llegó en un momento justo para ella, cuando estaba queriendo concretar el cambio, ya que cree que por su edad, si espera más, se le complicaría poder adaptarse.  Está muy motivada por participar del Programa y mostró interés por seguir capacitándose por su cuenta en TIC. </t>
  </si>
  <si>
    <t>Buscadores (Safari, Google: para buscar información)</t>
  </si>
  <si>
    <t>Diseño Experiencia de usuario (UX): Se centran en la accesibilidad y usabilidad de aplicaciones web. El diseño de experiencia de usuario busca entender las necesidades que tienen los usuarios y conocer cómo se sienten frente a la experiencia de utilizar un producto con el objetivo de ofrecer una solución para mejorar el producto cómo así también la experiencia del los usuarios al utilizarlo., Desarrolladora: Desarrollan productos digitales, sistemas y/o aplicaciones. El desarrollo de sistemas/aplicaciones se encarga de que una aplicación o sistema funcione correctamente, ya sea en su implementación y/o mejora. Para ello utilizan distintos lenguajes de programación de acuerdo a lo que quieran desarrollar, desde lo que se ve en una página web hasta lo que se requiere para solucionar un error en el funcionamiento de la misma.</t>
  </si>
  <si>
    <t>Proactividad, Adaptación al cambio, Creatividad e Innovación, Trabajo en equipo</t>
  </si>
  <si>
    <t>ACIAVA08</t>
  </si>
  <si>
    <t>aahumadapino@buenosaires.gob.ar</t>
  </si>
  <si>
    <t>Mucho interés por capacitarse en TICs; ya lo venía haciendo y sigue aprendiendo, a veces de modo autónomo y a veces con cursos (tanto en ISC como por fuera).  
En pandemia está yendo a trabajar a Roca presencial 4hs por la tarde. 
Le interesa más que nada UX, pero está abierta a todos los trayectos.
Tiene conectividad bastante baja; se tildó la cámara casi todo el final de la entrevista.</t>
  </si>
  <si>
    <t>Seguridad Informática</t>
  </si>
  <si>
    <t>Atención al detalle, Proactividad, Pensamiento Crítico</t>
  </si>
  <si>
    <t>Noelia Giselle Riccio</t>
  </si>
  <si>
    <t>riccionoelia@gmail.com</t>
  </si>
  <si>
    <t>No realizo</t>
  </si>
  <si>
    <t>plataformas básicas de sistemas de inscripción, plataformas internas de gcaba registro de información de cultura, redes sociales</t>
  </si>
  <si>
    <t>Por la mañana (8 a 10), Al mediodia (11 a 13), A la tarde ( 14 a 16), A la tarde ( 16 a 18), Vespertino ( 18 a 20)</t>
  </si>
  <si>
    <t xml:space="preserve">Siempre trabajo en relacion a la gestión cultural, coordino en el espacio virrey liniers diseñando de piezas de comunicación. Ingreso al GCBA por JP. Decidió quedarse en patrimonio. </t>
  </si>
  <si>
    <t>Si bien no tiene experiencia en TIC, le interesan todos los puntos y tiene voluntad de aprender ampliamente.</t>
  </si>
  <si>
    <t>Comunicación efectiva, Pensamiento Crítico, Trabajo en equipo</t>
  </si>
  <si>
    <t>Veronica Amalia Casco</t>
  </si>
  <si>
    <t>ACIMED05</t>
  </si>
  <si>
    <t>Perito Mercantil c/esp. Aux. en Administración</t>
  </si>
  <si>
    <t>vcasco@buenosaires.gob.ar</t>
  </si>
  <si>
    <t xml:space="preserve">El manejo de SADE en mesa de entradas, porque le resultaba facil y se sentia segura. </t>
  </si>
  <si>
    <t>SADE</t>
  </si>
  <si>
    <t>Cursos en el ISC word Excel Programa de formacion de gestion documental (todo ecosistema sade)</t>
  </si>
  <si>
    <t xml:space="preserve">Perfil Basico. Cualquier trayecyo formativo porque empezaria de cero . Quiere cambiarse de area, es su principal fuente de motivacion. </t>
  </si>
  <si>
    <t>Adaptación al cambio, Trabajo en equipo, Liderazgo</t>
  </si>
  <si>
    <t>Florencia Maria Spagnoli Jaramillo</t>
  </si>
  <si>
    <t>GGUAVA10</t>
  </si>
  <si>
    <t>fspagnoli@buenosaires.gob.ar</t>
  </si>
  <si>
    <t xml:space="preserve">Menciona que cuando trabajaba en el ISC, en el área de formación continua, le gustaba la parte de diseño (armar, organizar, dar soluciones) </t>
  </si>
  <si>
    <t>Metodología del usuario (construcción árbol lógico de un sistema), alguna tecnología de IRAM, Project, herramientas de diseño estratégico, Canvas, Excel, Word</t>
  </si>
  <si>
    <t>Por la mañana (8 a 10), Al mediodia (11 a 13)</t>
  </si>
  <si>
    <t>Comenta que tiene capacitaciones en IRAM y que ha realizado cursos introductorios de diseño UX y de economía del comportamiento. También menciona que tiene experiencia en diseño de sistemas y que participó en la implementación del sistema SIGAF.</t>
  </si>
  <si>
    <t xml:space="preserve">Desde un inicio manifestó su interés por el diseño UX y dejó en claro que no le gusta la programación ni el análisis de datos. Pero, al no estar segura de los contenidos del programa, considera que tampoco podría decirle que no, a algo que no conoce. Tiene un perfil interesante, con experiencia en desarrollo y diseño de contenidos y en gestión. </t>
  </si>
  <si>
    <t>si</t>
  </si>
  <si>
    <t>Proactividad, Creatividad e Innovación, Trabajo en equipo</t>
  </si>
  <si>
    <t>Rosana Vivian Lopez</t>
  </si>
  <si>
    <t xml:space="preserve">Coordinara de guardia general, guardia obstétrica y ginecológica, kinesiología, clínica
medica, laboratorio central, microbiología,endocrinología hemoterapia, personal de guardia del fin de semana, manejo de documentos digitales, empadronamiento, asesoramiento al ciudadano, </t>
  </si>
  <si>
    <t>manejo del SIGHEOS</t>
  </si>
  <si>
    <t>Perfil basico-</t>
  </si>
  <si>
    <t>Wapp porque hoy es un herramienta laboral, IG porque estan sus amigos- FB no le gusta mucho porque ya dejo de ser entretenida.</t>
  </si>
  <si>
    <t>rcastillo@buenosaires.gob.ar</t>
  </si>
  <si>
    <t xml:space="preserve">Relevamiento, cruces  y validación de datos en distintos sistemas, por ejemplo sistema biométrico. Hacía altas y bajas de presentismo. </t>
  </si>
  <si>
    <t>Excel, QV, Biostar, SIAL</t>
  </si>
  <si>
    <t>Mucho entusiasmo y genuino interés en las TIC, en poder seguir adquiriendo conocimientos. Considera que aprendió mucho en la Subse y le gustaría poder seguir profesionalizándose en la administración pública.</t>
  </si>
  <si>
    <t>Analista de datos: Interpretan, mediante diferentes herramientas, grandes volúmenes de datos para tomar decisiones basadas en evidencia. Check box para marcar si le interesa, Experiencia de usuario (UX): Se centran en la accesibilidad y usabilidad de aplicaciones web. Check box para marcar si le interesa, Desarrolladores: Desarrollan productos digitales. Check box para marcar si le interesa</t>
  </si>
  <si>
    <t>Claudia Estela Quiroga</t>
  </si>
  <si>
    <t>ACIAVA10</t>
  </si>
  <si>
    <t>claudiaestelaquiroga@gmail.com</t>
  </si>
  <si>
    <t>Todo lo referido a generar contenidos a través de redes sociales.</t>
  </si>
  <si>
    <t xml:space="preserve">word para la redacción y mail a personas específicas que se encargan de la difusión. </t>
  </si>
  <si>
    <t>Cuenta con más experiencia pero prefirió focalizarse en sus áreas de interés y en la temática del programa.</t>
  </si>
  <si>
    <t xml:space="preserve">Reconoce no saber nada sobre TIC y que con este programa buscar poder aprender para actualizarse en esta temática tan importante en la actualidad. </t>
  </si>
  <si>
    <t>Experiencia de usuario (UX): Se centran en la accesibilidad y usabilidad de aplicaciones web. Check box para marcar si le interesa, Desarrolladores: Desarrollan productos digitales. Check box para marcar si le interesa</t>
  </si>
  <si>
    <t>DEPENDE HORARIO</t>
  </si>
  <si>
    <t>Proactividad, Adaptación al cambio, Liderazgo</t>
  </si>
  <si>
    <t>ccaffaro@buenosaires.gob.ar</t>
  </si>
  <si>
    <t xml:space="preserve">Carga y análisis de datos (guardias), gestión de guardias, carga de incidencias y consultas en SIAL, confección certificados de trabajo y planillas internas con reportes </t>
  </si>
  <si>
    <t>Excel, Access, SIGEHOS, SIAL, Outlook, Word</t>
  </si>
  <si>
    <t>A la tarde ( 16 a 18), Vespertino ( 18 a 20)</t>
  </si>
  <si>
    <t xml:space="preserve">Le llamó la atención el perfil de análisis funcional. Muestra interés e iniciativa por capacitarse en TIC. Se comunicó de forma amena. </t>
  </si>
  <si>
    <t xml:space="preserve">Whatsapp e Instagram, les da más uso (base de la comunicación) y usa mucho el navegador (buscador google). YouTube casi no lo usa, le molestan las publicidades. </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</si>
  <si>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 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 Desarrolladora: Desarrollan productos digitales, sistemas y/o aplicaciones. El desarrollo de sistemas/aplicaciones se encarga de que una aplicación o sistema funcione correctamente, ya sea en su implementación y/o mejora. Para ello utilizan distintos lenguajes de programación de acuerdo a lo que quieran desarrollar, desde lo que se ve en una página web hasta lo que se requiere para solucionar un error en el funcionamiento de la misma.</t>
  </si>
  <si>
    <t>FRANQUERA</t>
  </si>
  <si>
    <t>Atención al detalle, Empatía, Trabajo en equipo</t>
  </si>
  <si>
    <t xml:space="preserve">Básico </t>
  </si>
  <si>
    <t>Adriana Cecilia Guerra Giovanetti</t>
  </si>
  <si>
    <t>a.guerra@buenosaires.gob.ar</t>
  </si>
  <si>
    <t>Trabajó en Neverland en Compras y Tesorería</t>
  </si>
  <si>
    <t xml:space="preserve">. Utilizaba excel , lo  maneja  muy bien y usa Tango gestión </t>
  </si>
  <si>
    <t>Esta tratando de terminar la licenciatura en administracion pública</t>
  </si>
  <si>
    <t xml:space="preserve">Profesional motivada, le interesa la tecnología y se ve con capacidad para formarse, pero sobretodo poder cambiar de lugar de trabajo por tema distancia. </t>
  </si>
  <si>
    <t xml:space="preserve">Excel y outlook.  </t>
  </si>
  <si>
    <t>Atención al detalle, Proactividad, Comunicación efectiva, Adaptación al cambio, Empatía, Pensamiento Crítico, Creatividad e Innovación, Trabajo en equipo, Liderazgo</t>
  </si>
  <si>
    <t>BASICO</t>
  </si>
  <si>
    <t>analiahgm@gmail.com</t>
  </si>
  <si>
    <t>Administradora Local de SADE . (RCE: solicita permiso de ese modulo  que tambien esta en el ecosistema SADE) El registro de sistemas propios y se encarga de la seguridad y actualizacion. Colabora en la depuracion de la base de defunciones y realiza estadisticas- Mesa de ayuda proyecto ESTAR: se amplio a sanatorios geriatricos y cocherias para que carguen los certificados de defunciones. Actuamente dieron de baja esa sub gerencia asi que solo esta como administradora local de sade</t>
  </si>
  <si>
    <t>Excel basico - SADE y ESTAR (actualmente no)</t>
  </si>
  <si>
    <t>SAS: se usa para hacer estadisticas.  nacimientos, segun genero franja etarea etc. Intesivo de SADE</t>
  </si>
  <si>
    <t>Perfil basico. Le interesa 2 trayectos informativos y le gustaria saber sobre el temario. Seguridad informartica: le llama a dar de alta a usuarios- Horario actual de trabajo 7 a 14 hs . Podria cambiarlo y busca ser transferida</t>
  </si>
  <si>
    <t>Le gusta Telegram porque esta suscripta a canales de informacion y es una app intuitiva y menos invasiva que  el waap.  No tiene un producto tecnologico que no le gusta.</t>
  </si>
  <si>
    <t>Análisis de datos: Interpretan, mediante diferentes herramientas, grandes volúmenes de datos para tomar decisiones basadas en evidencia., Diseño Experiencia de usuario (UX): Se centran en la accesibilidad y usabilidad de aplicaciones web.</t>
  </si>
  <si>
    <t>Atención al detalle, Comunicación efectiva, Trabajo en equipo</t>
  </si>
  <si>
    <t>Noelia Kalanit Hambra</t>
  </si>
  <si>
    <t>noeliahambra@gmail.com</t>
  </si>
  <si>
    <t xml:space="preserve">Trabaja como diseñadora de forma freelance orientada a diseños de logo + ilustración. </t>
  </si>
  <si>
    <t>Paquete adobbe</t>
  </si>
  <si>
    <t>Formación en comunnity Manager (CoderHouse) + Desarrollo UX (Inicia en Junio en CoderHouse)</t>
  </si>
  <si>
    <t>Le interesarían 2 perfiles: UX y Desarrollo. Durante la entrevista se mostró predispuesta y amena. Hace 11 años que trabaja en el mismo sector de GCBA y siente que es tiempo de cambiar y desarrollarse.</t>
  </si>
  <si>
    <t>Paquete adobbe, illustrator y photoshop (trabaja como diseñadora freelance) y todo lo relacionado a Community manager (IG)</t>
  </si>
  <si>
    <t>Proactividad, Trabajo en equipo, Gestión del tiempo</t>
  </si>
  <si>
    <t>rominadiazlp@gmail.com</t>
  </si>
  <si>
    <t>Ninguna</t>
  </si>
  <si>
    <t>Pregunta cuál es el siguiente paso luego de la entrevista y si ya puede dar aviso al trabajo que va a estar dedicando tiempo a su participación en el Programa</t>
  </si>
  <si>
    <t>Tiene conocimientos básicos, refiere que su primer acercamiento con las herramientas tecnológicas fue después de la pandemia. Menciona que está trabajando de manera remota y que da clases por Zoom y Meet, y utiliza Excel. Durante la entrevista manifestó interés en el aprendizaje del "análisis funcional y de datos". No estaba muy segura respecto a los distintos perfiles que abarca el Programa y al momento de repasarlos juntas declaró que siente que serían ideales para ella los perfiles de experiencia de usuario y desarrolladores. Tiene mucho entusiasmo.</t>
  </si>
  <si>
    <t>Pertenece a una repa TIC?</t>
  </si>
  <si>
    <t>Leticia Eliana Casanova</t>
  </si>
  <si>
    <t>SGMINI05</t>
  </si>
  <si>
    <t>leticasanova@gmail.com</t>
  </si>
  <si>
    <t>01130757113</t>
  </si>
  <si>
    <t>No aplica hace 15 años trabaja como auxiliar de porteria</t>
  </si>
  <si>
    <t>No aplica</t>
  </si>
  <si>
    <t>Actualmente esta haciendo curso de diseño grafico por su cuenta ( 8 meses de duracion )</t>
  </si>
  <si>
    <t>Perfil Basico. Su motivacion es cambiar de area y lograr ser transferida . Actualmente hace horario de 7 a 14 hs. En el trabajo no cuenta con espacio y computadora. Deberia pedirlo en el sector informatica y no tendria problema</t>
  </si>
  <si>
    <t>Atención al detalle, Comunicación efectiva, Empatía, Trabajo en equipo</t>
  </si>
  <si>
    <t>Ariana Lidia Romero</t>
  </si>
  <si>
    <t>alromero@buenosaires.gob.ar</t>
  </si>
  <si>
    <t>autocad herramienta para dibujar o hacer documentacion o seguimiento de obras</t>
  </si>
  <si>
    <t>se anoto en cursos del ISC luego de la charla relacionados a herramientas digitales</t>
  </si>
  <si>
    <t>Esta entusiasmada en aprender nuevas herramientas y tambien en establecer un horario mas fijo de trabajo ya que por su tarea no tiene dias ni horarios fijos.</t>
  </si>
  <si>
    <t>Analista de datos: Interpretan, mediante diferentes herramientas, grandes volúmenes de datos para tomar decisiones basadas en evidencia. Check box para marcar si le interesa, Experiencia de usuario (UX): Se centran en la accesibilidad y usabilidad de aplicaciones web. Check box para marcar si le interesa</t>
  </si>
  <si>
    <t>Atención al detalle, Comunicación efectiva, Pensamiento Crítico</t>
  </si>
  <si>
    <t>Vanesa Elizabeth Palmas</t>
  </si>
  <si>
    <t>vpalmas@buenosaires.gob.ar</t>
  </si>
  <si>
    <t xml:space="preserve">La carga de datos, que es lo que hace habitualmente. Por el momento debido a su puesto y lugar de trabajo no tuvo la oportunidad de utilizar otras herramientas. </t>
  </si>
  <si>
    <t>SIGEHOS, módulos de empadronamiento, de asignación de turnos, partes diarios de los profesionales y de identificación.</t>
  </si>
  <si>
    <t>Por la mañana (8 a 10), A la tarde ( 16 a 18)</t>
  </si>
  <si>
    <t>no.</t>
  </si>
  <si>
    <t>Es abogada y su puesto actual es Analista de asesoramiento al
ciudadano en el Hospital Penna. Dijo que hacía mucho tiempo tenía ganas de anotarse en este programa.</t>
  </si>
  <si>
    <t>Atención al detalle, Comunicación efectiva, Adaptación al cambio</t>
  </si>
  <si>
    <t>SGMINI04</t>
  </si>
  <si>
    <t>silvicjaimez@gmail.com</t>
  </si>
  <si>
    <t xml:space="preserve">En los 3 estudios juridicos que trabajo realizo escritos, relevamiento y carga de datos. </t>
  </si>
  <si>
    <t xml:space="preserve">Sistemas jurídicos, word, mail, páginas de uso jurídico. </t>
  </si>
  <si>
    <t>Cuento con tiempo y equipamiento propio pero no tengo espacio</t>
  </si>
  <si>
    <t>Por ser auxiliar de portería no tiene asignada ninguna pc dentro de su jornada laboral, pero si cuenta con tiempo, espacio y equipamiento propio, debido a esto para los encuentros sincrónicos eligió todos horarios por fuera de su jornada laboral. Realmente valora y quiere aprovechar esta oportunidad que el GCABA le está brindando.</t>
  </si>
  <si>
    <t>Analista Funcional: Relevan, analizan y diseñan sistemas informáticos.Check box para marcar si le interesa, Analista de datos: Interpretan, mediante diferentes herramientas, grandes volúmenes de datos para tomar decisiones basadas en evidencia. Check box para marcar si le interesa, Experiencia de usuario (UX): Se centran en la accesibilidad y usabilidad de aplicaciones web. Check box para marcar si le interesa</t>
  </si>
  <si>
    <t>Atención al detalle, Proactividad, Trabajo en equipo</t>
  </si>
  <si>
    <t>Nadina Belen Maizares</t>
  </si>
  <si>
    <t>nadinabelenm@gmail.com</t>
  </si>
  <si>
    <t>Coordina un proyecto: arma los requerimientos de cada área para poder implementar el sistema. No hay consultoría que haga testing ni observaciones, así que las hace ella. Sistema, entorno de desarrollo, intenta romper el sistema para que los docentes lo puedan utilizar y luego lo pasa a los desarrolladores para que lo armen.</t>
  </si>
  <si>
    <t xml:space="preserve">SADE Meta 4, SIAL,. </t>
  </si>
  <si>
    <t>A la tarde ( 16 a 18), Sábado por la mañana</t>
  </si>
  <si>
    <t xml:space="preserve">No me gustaría desarrollador. No le gusta. </t>
  </si>
  <si>
    <t xml:space="preserve"> </t>
  </si>
  <si>
    <t>Facebook y RRSS; whatsapp. Paquete office. Sublime Tex</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</si>
  <si>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t>
  </si>
  <si>
    <t>Proactividad, Comunicación efectiva, Adaptación al cambio, Empatía, Pensamiento Crítico, Creatividad e Innovación, Trabajo en equipo, Liderazgo</t>
  </si>
  <si>
    <t>solrocio.coronel@gmail.com</t>
  </si>
  <si>
    <t>Relacionadas directamente no</t>
  </si>
  <si>
    <t>Menciona que empezó a estudiar en la UAI Lic. en Sistemas, pero que abandonó después de un año por problemas económicos</t>
  </si>
  <si>
    <t xml:space="preserve">Mencionó algunos lenguajes de sistemas como Perl y C++ y herramientas de diseño visualizer, que estudió en la carrera que abandonó, pero tiene vagos recuerdos al respecto porque refiere que fue hace muchos años. Manifestó dudas respecto a lo que espera aprender y los perfiles, ya que considera que una vez que inicie la capacitación va a tener más herramientas conceptuales para entender y definir que cree que podría hacer bien. Al revisar los perfiles mencionó el de Analista Funcional, como uno que le llamó la atención. Experiencia de usuario también podría encajar, de acuerdo a lo conversado durante la entrevista. </t>
  </si>
  <si>
    <t>Analista Funcional: Relevan, analizan y diseñan sistemas informáticos.Check box para marcar si le interesa, Experiencia de usuario (UX): Se centran en la accesibilidad y usabilidad de aplicaciones web. Check box para marcar si le interesa</t>
  </si>
  <si>
    <t>Empatía, Pensamiento Crítico, Creatividad e Innovación, Trabajo en equipo, Liderazgo, Gestión del tiempo</t>
  </si>
  <si>
    <t>Lucila Grasso</t>
  </si>
  <si>
    <t>lucilagra@gmail.com</t>
  </si>
  <si>
    <t>App MIA - diseño del logo. Más ayuda en el diseño por las dificultades que tuvo la empresa que la armo. Testo, detección de error de la parte gráfica</t>
  </si>
  <si>
    <t>algunos diseño en Ilustrator, testeo con el excel que paso la empresa. Ninguna aplicación muy específica, solo el ambiente de prueba. PPT.  una app de prueba en el celu para probarla en versión mobeli.</t>
  </si>
  <si>
    <t>Quiere aclarar que esta en universitario en curso, que aún no se recibió. Hizo diseño web, pero no lo puso en el CV porque no lo terminó. 
Varios cursos de diseño.
Intenta mantenerse siempre al día con la capacitaciones y la formación.</t>
  </si>
  <si>
    <t xml:space="preserve">RRSS - ilustrator, photoshop - Figma </t>
  </si>
  <si>
    <t>Atención al detalle, Proactividad, Empatía</t>
  </si>
  <si>
    <t>Iliana Vanina Etchebarne Alvarez</t>
  </si>
  <si>
    <t>vaninaetchebarne@hotmail.com</t>
  </si>
  <si>
    <t>12 a 19</t>
  </si>
  <si>
    <t>Por la mañana (8 a 10), A la tarde ( 16 a 18), Sábado por la mañana</t>
  </si>
  <si>
    <t>Realizó cursos en el ISC: Excel y Word</t>
  </si>
  <si>
    <t xml:space="preserve">No tiene muchos conocimientos ni experiencia en TIC, pero se encuentra entusiasmada por formarse y trabajar en una de las áreas de destino. Manifestó interés por el perfil de Experiencia de usuario y Analista de datos. </t>
  </si>
  <si>
    <t>Atención al detalle, Proactividad, Empatía, Pensamiento Crítico, Creatividad e Innovación, Trabajo en equipo</t>
  </si>
  <si>
    <t>Marina Teresa Nunez</t>
  </si>
  <si>
    <t>ACIMED07</t>
  </si>
  <si>
    <t>marina.cosmica@gmail.com</t>
  </si>
  <si>
    <t>Carga de datos y estadísticas</t>
  </si>
  <si>
    <t>SIGEO</t>
  </si>
  <si>
    <t>Cuento con espacio y tiempo pero no tengo equipamiento propio</t>
  </si>
  <si>
    <t xml:space="preserve">Menciona que sólo cuenta con el teléfono para capacitarse, ya que no tiene computadora. Refiere que, quizás podría utilizar la computadora dentro de su jornada laboral. Le llamó la atención el perfil de análisis de datos y mencionó que le gustan las estadísticas. La atrae mucho poder cambiar de puesto y área. </t>
  </si>
  <si>
    <t>Adriana Solana Casimiro</t>
  </si>
  <si>
    <t>acasimiro@buenosaires.gob.ar</t>
  </si>
  <si>
    <t xml:space="preserve">Sistema de turnos SIGESI, gestión colaborativa (donde se vuelcan los reclamos). Usa sistema noc para volcar reclamos y hacer los seguimientos. Caratula expedientes. Asistencia al usuario para el uso de herramientas tecnológicas. </t>
  </si>
  <si>
    <t xml:space="preserve">SIGESI, Gestión colaborativa, SADE, NOC, máquinas de auto consulta de rentas. </t>
  </si>
  <si>
    <t xml:space="preserve">Le gusta satisfacer al público con su tarea, ya sea interno o externo, es predispuesta. </t>
  </si>
  <si>
    <t xml:space="preserve">Busca un cambio. No sabía mucho como describir lo que sabía o hacía de TIC. </t>
  </si>
  <si>
    <t xml:space="preserve">Le gusta la página del ISC, dice que está haciendo todos los cursos que puede. </t>
  </si>
  <si>
    <t>Diseño Experiencia de usuario (UX): Se centran en la accesibilidad y usabilidad de aplicaciones web.</t>
  </si>
  <si>
    <t>Adaptación al cambio</t>
  </si>
  <si>
    <t>Maria De Los Angel Miszczuk</t>
  </si>
  <si>
    <t>IVEINI05</t>
  </si>
  <si>
    <t>meri-san@hotmail.com</t>
  </si>
  <si>
    <t>no realiza tareas relacionadas a TICS</t>
  </si>
  <si>
    <t>Realizó curso de operador de PC.</t>
  </si>
  <si>
    <t>Perfil básico, con poco conocimiento en tecnología pero con ganas de aprender. Su objetivo principal es la transferencia y ser capacitada en puestos que sumen a su experiencia laboral.</t>
  </si>
  <si>
    <t>Atención al detalle, Empatía, Creatividad e Innovación</t>
  </si>
  <si>
    <t>nmsayago@buenosaires.gob.ar</t>
  </si>
  <si>
    <t>Utiliza sistemas de gestión de gcba y una aplicación propia que armaron en su sector. (Le interesaría trabajar con el programador del área)</t>
  </si>
  <si>
    <t>La aplicación propia del área + base de datos (SQL)</t>
  </si>
  <si>
    <t xml:space="preserve">Es estudiante de segundo año de Tecnicatura en análisis de sistemas. </t>
  </si>
  <si>
    <t xml:space="preserve">Se mostro muy interesada en la propuesta, esta estudiando y quiere aprender y pasarse a tareas propiamente TICs. Refiere interesarle la formación en desarrollo y análisis de datos, </t>
  </si>
  <si>
    <t xml:space="preserve">Wapp y todas las aplicaciones de office y drive. </t>
  </si>
  <si>
    <t>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 Desarrolladora: Desarrollan productos digitales, sistemas y/o aplicaciones. El desarrollo de sistemas/aplicaciones se encarga de que una aplicación o sistema funcione correctamente, ya sea en su implementación y/o mejora. Para ello utilizan distintos lenguajes de programación de acuerdo a lo que quieran desarrollar, desde lo que se ve en una página web hasta lo que se requiere para solucionar un error en el funcionamiento de la misma.</t>
  </si>
  <si>
    <t>Datos</t>
  </si>
  <si>
    <t>Proactividad, Comunicación efectiva, Adaptación al cambio, Empatía, Pensamiento Crítico, Creatividad e Innovación, Trabajo en equipo, Gestión del tiempo</t>
  </si>
  <si>
    <t>Veronica Daniela Reides</t>
  </si>
  <si>
    <t>vreides@buenosaires.gob.ar</t>
  </si>
  <si>
    <t>Tiene un blog de viajes con unos amigos y lo armó ella; hizo un curso para eso.
En GCABA: maneja cuenta de IG y Facebook del observatorio en que está/ hace los boletines en la plataforma MailChimp. Todo lo que hace es netamente en TICs</t>
  </si>
  <si>
    <t>MailChimp para boletín/ Canva para las historias</t>
  </si>
  <si>
    <t xml:space="preserve">En el consejo hicieron un conversódromo sobre TICs y NNyA de cómo protegerlos; pero no estaba directamente vinculado. </t>
  </si>
  <si>
    <t xml:space="preserve">
Había leído todo + buscó/googleo los perfiles
Tiene varios cursos hechos: html, de diseño web, photoshop, illustrator, dreamweaver (ver en CV)
La vi sumamente bien para el Programa</t>
  </si>
  <si>
    <t>Instagram. 
Usa menos el facebook, pero porque el público de ahí se migró a IG. Le gusta tal vez más Facebook, pero usa más IG.</t>
  </si>
  <si>
    <t>Comunicación efectiva, Empatía, Creatividad e Innovación</t>
  </si>
  <si>
    <t>Lucrecia Fernanda Villanueva</t>
  </si>
  <si>
    <t>lucreciavillanueva@buenosaires.gob.ar</t>
  </si>
  <si>
    <t>Nunca nada puntual,  gestión de ticket, uso de todos los portales y sistemas de GCABA.</t>
  </si>
  <si>
    <t xml:space="preserve">Ticketera ASI, web, </t>
  </si>
  <si>
    <t xml:space="preserve">Tuvo que abandonar sus estudios terciarios por cuestiones familiares (tareas de cuidado que no le permitian organizarse). Todos los años busca algo para estudiar. </t>
  </si>
  <si>
    <t>Trabaja en la ASI. Remarcó su interés en el trayecto de UX</t>
  </si>
  <si>
    <t xml:space="preserve">Google, SADE completo, SIGAF CITRIX/WEB, excel (combinar hojas, fórmulas), portal obra social, gmail, HB, páginas de venta para consultar precios, instagram. No le gusta la página de AFIP y ANSES, no las considera intuitiva, está hecha para contadores. </t>
  </si>
  <si>
    <t>Revista en la ASI</t>
  </si>
  <si>
    <t>Roxana Beatriz Maldonado</t>
  </si>
  <si>
    <t>GGUINI06</t>
  </si>
  <si>
    <t>roxanamaldonado@buenosaires.gob.ar</t>
  </si>
  <si>
    <t xml:space="preserve">Sí, antes trabajo en seguridad vial y aprendió a utilizar un mapa de geolocalización. </t>
  </si>
  <si>
    <t>Tuvo problemas de conexión entonces la entrevista se cortaba un poco. No le interesa el puesto de análisis de datos. Prioriza: desarrollo - análisis funcional y luego UX</t>
  </si>
  <si>
    <t xml:space="preserve">Paquete adobbe y Core, Youtube, IG. </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</si>
  <si>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 Desarrolladora: Desarrollan productos digitales, sistemas y/o aplicaciones. El desarrollo de sistemas/aplicaciones se encarga de que una aplicación o sistema funcione correctamente, ya sea en su implementación y/o mejora. Para ello utilizan distintos lenguajes de programación de acuerdo a lo que quieran desarrollar, desde lo que se ve en una página web hasta lo que se requiere para solucionar un error en el funcionamiento de la misma.</t>
  </si>
  <si>
    <t>Empatía, Pensamiento Crítico, Creatividad e Innovación, Trabajo en equipo, Gestión del tiempo</t>
  </si>
  <si>
    <t>misolani@buenosaires.gob.ar</t>
  </si>
  <si>
    <t xml:space="preserve">Word y excel intermedio </t>
  </si>
  <si>
    <t>SADE, SIGAF, BAC</t>
  </si>
  <si>
    <t>Por la mañana (8 a 10), Al mediodia (11 a 13), A la tarde ( 14 a 16), A la tarde ( 16 a 18), Vespertino ( 18 a 20), Sábado por la mañana</t>
  </si>
  <si>
    <t xml:space="preserve">Es organizadora de eventos y maestra jardinera .  Es muy organizada. </t>
  </si>
  <si>
    <t>Profesional muy motivada, con ganas de progresar. Fue voluntaria en los JJOO siempre busca oportunidades para hacer nuevas cosas.</t>
  </si>
  <si>
    <t>Está aprendiendo ilustrator , paquete office, google, zoom, google meet, etc y los programas de gobierno</t>
  </si>
  <si>
    <t>Atención al detalle, Proactividad, Comunicación efectiva, Adaptación al cambio, Empatía, Creatividad e Innovación, Trabajo en equipo</t>
  </si>
  <si>
    <t>kvbenitez@buenosaires.gob.ar</t>
  </si>
  <si>
    <t>trabajó en carga de expedientes en SADE</t>
  </si>
  <si>
    <t>SADE- RIP- PSOS</t>
  </si>
  <si>
    <t>Por la mañana (8 a 10), Vespertino ( 18 a 20)</t>
  </si>
  <si>
    <t>Perfil recomendado, aprende rápido en cuanto a tecnología y su objetivo principal es la transferencia a un área de sistemas</t>
  </si>
  <si>
    <t>Comunicación efectiva, Adaptación al cambio, Trabajo en equipo</t>
  </si>
  <si>
    <t>Jana Daniela Fisdel</t>
  </si>
  <si>
    <t>janafisdel@gmail.com</t>
  </si>
  <si>
    <t xml:space="preserve">Solo excel - area de choferes, control de horario, de viajes, y realiza graficos. </t>
  </si>
  <si>
    <t>A la tarde ( 14 a 16), A la tarde ( 16 a 18)</t>
  </si>
  <si>
    <t>Perfil para programadora. Le interesa mucho y le gustaria algun proyecto formativo relacionado. En Junio comienza la carrera de programacion en Code House</t>
  </si>
  <si>
    <t>Analista Funcional: Relevan, analizan y diseñan sistemas informáticos.Check box para marcar si le interesa, Analista de datos: Interpretan, mediante diferentes herramientas, grandes volúmenes de datos para tomar decisiones basadas en evidencia. Check box para marcar si le interesa, Desarrolladores: Desarrollan productos digitales. Check box para marcar si le interesa</t>
  </si>
  <si>
    <t>oTRO</t>
  </si>
  <si>
    <t>Proactividad, Comunicación efectiva, Pensamiento Crítico</t>
  </si>
  <si>
    <t>Margarita Maxima Acevedo</t>
  </si>
  <si>
    <t>marg_acev@yahoo.com.ar</t>
  </si>
  <si>
    <t>Análisis y revisión de expedientes- SADE
Confección de la disposición para homologar el acuerdo conciliatorio, envíos para su firma a la Directora General. Doc de google y luego lo sube al GEDO
Remisión de Comunicaciones Oficiales. SADE
Análisis, revisión y control del Buzón Grupal de la Mesa de entradas, derivación de los EE a las distintas áreas y organismos externos. SADE</t>
  </si>
  <si>
    <t>Utilización de la plataforma Drive : doc, excel  y ecosistema SADE - plataforma  petra: consulta Exedientes, alguna denuncia</t>
  </si>
  <si>
    <t>Por la mañana (8 a 10), Vespertino ( 18 a 20), Sábado por la mañana</t>
  </si>
  <si>
    <t xml:space="preserve">Que su objetivo es buscar una posibilidad de cambio </t>
  </si>
  <si>
    <t>Perfil Basico de tics. Su motivacion es cambiar de area y capacitarse para lograrlo</t>
  </si>
  <si>
    <t xml:space="preserve">FB porque recibe informacion y se comunica con gente. Recien comenzo en IG y le gusta. . Youtube porque hace gimnasia, ve peliculas y escucha musica. La que menos le gusta es la SUBE porque no le gusta mucho y en generla las que no les gusta las elimina. solo las tiene las que utiliza por ejemplo mercado pago. solo la baja cuando la tiene que utilizar </t>
  </si>
  <si>
    <t>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 Diseño Experiencia de usuario (UX): Se centran en la accesibilidad y usabilidad de aplicaciones web. El diseño de experiencia de usuario busca entender las necesidades que tienen los usuarios y conocer cómo se sienten frente a la experiencia de utilizar un producto con el objetivo de ofrecer una solución para mejorar el producto cómo así también la experiencia del los usuarios al utilizarlo.</t>
  </si>
  <si>
    <t>Proactividad, Adaptación al cambio, Trabajo en equipo</t>
  </si>
  <si>
    <t>psaucedo@buenosaires.gob.ar</t>
  </si>
  <si>
    <t>sade, sigaf, paquete office. Fue cajera y utilizaba un programa para el cierre de cajas.</t>
  </si>
  <si>
    <t>computadora, celular, tablet</t>
  </si>
  <si>
    <t>Por la mañana (8 a 10), Al mediodia (11 a 13), A la tarde ( 14 a 16)</t>
  </si>
  <si>
    <t>Le interesa aprender ampliamente y luego ver que le interesa mas</t>
  </si>
  <si>
    <t>Ivonne Solange Gonzales</t>
  </si>
  <si>
    <t>ivonnesgonzales@gmail.com</t>
  </si>
  <si>
    <t>Vincular informes, hacer ordenes de pago, C55, aprobar rendiciones, observar expedientes. Armaron una agenda sincrónica en teams de su equipo.</t>
  </si>
  <si>
    <t>SADE, SIGAF, BAC, buscador normativas, digesto, excel, microsoft teams.</t>
  </si>
  <si>
    <t xml:space="preserve">Aplicó para 2 becas (una en España y otra Brasil) pero no pudo acceder, pero estaba embarazada y no pudo aprovecharlas. </t>
  </si>
  <si>
    <t xml:space="preserve">Tiene problemas con el mail de gobierno que usa frecuentemente por eso declaro otro en esta instancia. </t>
  </si>
  <si>
    <t xml:space="preserve">Home banking, mercado libre, mercado pago, compras virtuales, mail, redes sociales, telegram para leer libros. </t>
  </si>
  <si>
    <t>Atención al detalle, Proactividad, Adaptación al cambio, Empatía, Pensamiento Crítico, Creatividad e Innovación</t>
  </si>
  <si>
    <t>Yeny Yulisa Benites Rebaza</t>
  </si>
  <si>
    <t>SGMINI06</t>
  </si>
  <si>
    <t>yenybenites8@gmail.com</t>
  </si>
  <si>
    <t xml:space="preserve">El excel es el que mas le gusto, hizo la tesis La incidencia del ausentismo escolar en niños de 2 años y 3 años en la adpatacion </t>
  </si>
  <si>
    <t>Excel PPT</t>
  </si>
  <si>
    <t>Al mediodia (11 a 13), Sábado por la mañana</t>
  </si>
  <si>
    <t>Perfil Inicial. Trabaja de Lunes a viernes 7 a 14 hs trabaja. No cuenta con equipamiento en la escuela, el mentor o mentora debera solicitar que le presten una computadora. Se recibio este año de Licenciada en Administracion Publica y quiere salir del puesto de auxiliar de porteria . Esta fuertemente motivada porque siente que es su gran oportunidad.</t>
  </si>
  <si>
    <t>Adaptación al cambio, Trabajo en equipo</t>
  </si>
  <si>
    <t>Carolina Julieta Cuzzolino</t>
  </si>
  <si>
    <t>ACIINI02</t>
  </si>
  <si>
    <t>carolinacuzzolino@hotmail.com</t>
  </si>
  <si>
    <t>Tarea: Cercanía con el ciudadano (consiste en que cada bebé recién nacido salga del hospital con partida de nacimiento y dni)</t>
  </si>
  <si>
    <t>Excel: carga de datos. SADE: para realizar la partida o mandar el EE. CHUTRO (renaper): para gestionar el dni. QEXE: para cargar el dni realizado.</t>
  </si>
  <si>
    <t>A la tarde ( 14 a 16), Sábado por la mañana</t>
  </si>
  <si>
    <t xml:space="preserve">Trabajo dando turnos en el Hospital Zubizarreta. </t>
  </si>
  <si>
    <t>Busca un cambio para desarrollarse, considera que donde está ya aprendió todo lo que necesitaba y quiere ir x más.</t>
  </si>
  <si>
    <t xml:space="preserve">Celular: Home banking, moodle, Google classroom, Google Drive, edmodo, zoom, meet, mercado, pago, mercado libre. La página de AFIP (menos favorito). PC: MIA, SADE (todos los módulos), CHUTRO (renaper), QEXE, BA desde adentro, mail, word, excel, powerpoint. Smart tv: netflix, disney app. </t>
  </si>
  <si>
    <t>Comunicación efectiva, Trabajo en equipo, Liderazgo</t>
  </si>
  <si>
    <t>Yanina Barraza</t>
  </si>
  <si>
    <t>yaninaba2014@gmail.com</t>
  </si>
  <si>
    <t xml:space="preserve">Trabajó en estudios jurídicos. Vista de expedientes judiciales. Registrar cada caso y expediente que cada abogado trabaja. </t>
  </si>
  <si>
    <t xml:space="preserve">Lexdoctor, Sistema judicial. </t>
  </si>
  <si>
    <t>Esta cursando una Tecnicatura de Negociación de bienes en la UTN (donde tiene taller de computación)</t>
  </si>
  <si>
    <t xml:space="preserve">Le gusta el tema de análisis de datos y uso de sistemas relacionados a lo judicial y a los recursos humanos. </t>
  </si>
  <si>
    <t xml:space="preserve">Zoom, meet, microsoft teams, whatsapp, redes sociales, mail, SADE (poco), excel, word, google drive. Aplicaciones de autenticación . </t>
  </si>
  <si>
    <t>Otro.</t>
  </si>
  <si>
    <t>Proactividad, Adaptación al cambio, Creatividad e Innovación, Trabajo en equipo, Liderazgo, Gestión del tiempo</t>
  </si>
  <si>
    <t>Pamela Sandra Marquina Christian</t>
  </si>
  <si>
    <t>pamelamarq@hotmail.com</t>
  </si>
  <si>
    <t>No hace. Pero por sus conocimientos de programación está permanentemente sugiriendo mejoras</t>
  </si>
  <si>
    <t>Tiene computadora</t>
  </si>
  <si>
    <t xml:space="preserve">Sabe alemán. </t>
  </si>
  <si>
    <t xml:space="preserve">Persona curiosa con ganas de formarse y progresar. </t>
  </si>
  <si>
    <t xml:space="preserve">Corel draw le encanta. Usa el paquete office, excel, word, redes y apps </t>
  </si>
  <si>
    <t>Datos, UX, Analista de plataforma</t>
  </si>
  <si>
    <t>Análisis Funcional: Relevan, analizan y detectan puntos de mejora en el diseño de sistemas informáticos., Diseño Experiencia de usuario (UX): Se centran en la accesibilidad y usabilidad de aplicaciones web.</t>
  </si>
  <si>
    <t>Pamela Soledad Cabrera</t>
  </si>
  <si>
    <t>pscabrera@buenosaires.gob.ar</t>
  </si>
  <si>
    <t xml:space="preserve">Si, herramientas de gestión de gcba. </t>
  </si>
  <si>
    <t>sade, sigaf, excel, meet, office</t>
  </si>
  <si>
    <t xml:space="preserve">Cuenta con Excel avanzado. </t>
  </si>
  <si>
    <t>Trabaja desde el 2008 para gcba. Estudia contador publico. Trabaja en el área de presupuesto, siente que llego a su techo laboral y quiere desarrollarse. Le interesa analisis de datos - desarrollador y exp de usuario</t>
  </si>
  <si>
    <t>Paquete office, mail, herramientas de gestion de gobierno: sade, sigaf, redes sociales, visual 10</t>
  </si>
  <si>
    <t>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 Diseño Experiencia de usuario (UX): Se centran en la accesibilidad y usabilidad de aplicaciones web. El diseño de experiencia de usuario busca entender las necesidades que tienen los usuarios y conocer cómo se sienten frente a la experiencia de utilizar un producto con el objetivo de ofrecer una solución para mejorar el producto cómo así también la experiencia del los usuarios al utilizarlo., Desarrolladora: Desarrollan productos digitales, sistemas y/o aplicaciones. El desarrollo de sistemas/aplicaciones se encarga de que una aplicación o sistema funcione correctamente, ya sea en su implementación y/o mejora. Para ello utilizan distintos lenguajes de programación de acuerdo a lo que quieran desarrollar, desde lo que se ve en una página web hasta lo que se requiere para solucionar un error en el funcionamiento de la misma.</t>
  </si>
  <si>
    <t>DGALH</t>
  </si>
  <si>
    <t>Adaptación al cambio, Creatividad e Innovación, Trabajo en equipo</t>
  </si>
  <si>
    <t>Karina Maciel Perez</t>
  </si>
  <si>
    <t>Kmacielperez@buenosaires.gob.ar</t>
  </si>
  <si>
    <t>trabajo como usuaria de sistemas, como sade, sigaf, trabajo 10 años en seguros y trabajaba con un programa ya estructurado.</t>
  </si>
  <si>
    <t>computadora, celular</t>
  </si>
  <si>
    <t>habla italiano</t>
  </si>
  <si>
    <t xml:space="preserve">Tiene interés en desarrollo de sistemas </t>
  </si>
  <si>
    <t>Desarrollador</t>
  </si>
  <si>
    <t>Analista Funcional: Relevan, analizan y diseñan sistemas informáticos.Check box para marcar si le interesa</t>
  </si>
  <si>
    <t>Atención al detalle, Adaptación al cambio, Creatividad e Innovación, Gestión del tiempo</t>
  </si>
  <si>
    <t>Centro de cómputos: administración sistema, base de datos y mantenimiento servidores</t>
  </si>
  <si>
    <t>PC: Clipper, php</t>
  </si>
  <si>
    <t xml:space="preserve">Tiene interés por capacitarse, pero no tiene mucha voluntad para cambiar de lugar de trabajo, ya que se encuentra cómoda donde está actualmente. No obstante, no se negó a la posibilidad, pero si refirió que para hacer un cambio radical tiene que estar muy convencida de a dónde va y si cumple sus expectativas, dice que tienen que juntarse muchas cosas para que eso suceda.  </t>
  </si>
  <si>
    <t>Instagram, Pinterest (recreativo)</t>
  </si>
  <si>
    <t>NO ESTÁ SEGURA, Sec de transporte</t>
  </si>
  <si>
    <t>Atención al detalle, Empatía, Pensamiento Crítico</t>
  </si>
  <si>
    <t>Natalia Belen Barron</t>
  </si>
  <si>
    <t>nbarron@buenosaires.gob.ar</t>
  </si>
  <si>
    <t xml:space="preserve">A veces, actualizan bases de datos. </t>
  </si>
  <si>
    <t>Excel + access</t>
  </si>
  <si>
    <t>11 a 18</t>
  </si>
  <si>
    <t>Prioridad de perfiles que le gustan: desarrollo + Analista de datos. Durante la entrevista se mostró seria, carente de empatía pero correcta.</t>
  </si>
  <si>
    <t xml:space="preserve">teams, campus de la facu, access. </t>
  </si>
  <si>
    <t>Griselda Veronica Casasola Puita</t>
  </si>
  <si>
    <t>GGUMED05</t>
  </si>
  <si>
    <t>gcasasola@buenosaires.gob.ar</t>
  </si>
  <si>
    <t>Recopilar información y documentación necesaria para verificar el cumplimiento de las Ordenes de Compra a los efectos de la facturación y cobro de los proveedores. Excel - SIGAF BAC SADE
Analizar y ejecutar procesos y procedimientos de compras y contables a fin de evaluar el grado de cumplimiento del presupuesto y la administración de los recursos. Excel
 Control y seguimiento de Ordenes de Compra y documentación pertinente para satisfacer
requerimientos de auditoria interna y externa.</t>
  </si>
  <si>
    <t>SIGAF BAC SADE Excel avanzado</t>
  </si>
  <si>
    <t>Perfil avanzado  para programadora VER SU CV - Es una persona eclectica, se adapta a todo, tiene inquietudes y es muy ordenada   (tiene  horario de 7 a 13 3 veces por semana y de 7:30 a 13.30 dos veces. esta dispuesta a cambiarlo. )</t>
  </si>
  <si>
    <t>las que mas le gustan son TW porque la accesibilidad a las empresas y organismos estatales  es impresionante, contestan mas rapido que por otros medios. Rave: le gusta porque en este contexto de pandemia ver una peli con alguien a traves de la app. Las que no le gustan no las tiene directamente.</t>
  </si>
  <si>
    <t>sI</t>
  </si>
  <si>
    <t>Melina Anahi Rivarola</t>
  </si>
  <si>
    <t>melinarivarola@buenosaires.gob.ar</t>
  </si>
  <si>
    <t>Mucho excel. Hizo el curso de SADE, pero no lo usa.</t>
  </si>
  <si>
    <t>SECRETARIA DE JOSÉ ORNALIAN --&gt; NO SE VA A TRANSFERIR
Estuvo sin cámara.</t>
  </si>
  <si>
    <t>Análisis Funcional: Relevan, analizan y diseñan sistemas informáticos.</t>
  </si>
  <si>
    <t>No se transfiere</t>
  </si>
  <si>
    <t>Soledad Robledo</t>
  </si>
  <si>
    <t>s.robledo@buenosaires.gob.ar</t>
  </si>
  <si>
    <t>Presentaciones con información que se tiene que transmitir respecto al COVID, y comunicación de temas varios (agasajo, en video,  de fin de año para el grupo de trabajo)</t>
  </si>
  <si>
    <t>Paquete Office, Inshot, Canva</t>
  </si>
  <si>
    <t xml:space="preserve">Refiere haber realizado varios cursos en el ISC (entre ellos, Innovadores Públicos e Introducción a Teams). Piensa que no hay algo específico que la capacite para TIC, que es una combinación de muchas cosas y todo lo que pueda aprender le va a dar un aporte para ello.  Menciona que su primer inserción laboral fue a través de la informática, en el área de comercio exterior (saliendo de la maquina de escribir y entrando en la parte informática). Era declaradora, debía manifestar características de determinado producto/maquinaria, para que los veedores de aduanas pudieran clasificarlo y luego codificarlo. </t>
  </si>
  <si>
    <t xml:space="preserve">Durante la entrevista recalcó constantemente su interés en la comunicación en general y la importancia que tiene para ella, relaciona las TIC con la idea de transmitir mensajes. No obstante, por momentos pareció tener dificultades para ser clara y concisa en la transmisión de información. Actualmente se encuentra en comisión en el Ministerio de Salud, ingresó en GCABA en el 2019 en la DG de Habilitación de Conductores. Refiere que estuvo 15 años sin trabajar por problemas de salud. Demuestra entusiasmo por participar del Programa. Perfil básico. </t>
  </si>
  <si>
    <t xml:space="preserve">Refiere que la página del ISC le parece muy lenta. Le encanta Trello porque le permite organizarse en su trabajo, la página BADA le gusta porque es muy dinámica, considera que está muy bien organizada la información. </t>
  </si>
  <si>
    <t>Proactividad, Empatía, Creatividad e Innovación</t>
  </si>
  <si>
    <t>Mirta Cristina Altamirano</t>
  </si>
  <si>
    <t>mcaltamirano@buenosaires.gob.ar</t>
  </si>
  <si>
    <t xml:space="preserve">Es agente de transito. tiene un app en el celular para realizar infracciones . no recuerda el nombre. Carga datos en ese aplicativo que va directamente al Controlador </t>
  </si>
  <si>
    <t>este aplicativo de faltas de transito</t>
  </si>
  <si>
    <t>Estudio 7 años ingles en lenguas vivas. Nivel excel inermedio</t>
  </si>
  <si>
    <t>Perfil Intermedio en Excel. Fuertemente motivada para poder aplicar tecnologia a su profesion de contadora y poder salir de agente de transito. de los dos trayectos que eligio como posibles el que mas le gusta es el de Analista Funcional</t>
  </si>
  <si>
    <t>AGIP AFIP Y ANSES son los que mas utiliza como infoleg.  Los que menos le gusta es FB, porque no lo usa mucho</t>
  </si>
  <si>
    <t>Valeria Silvina Perrupato</t>
  </si>
  <si>
    <t>GGUAVA08</t>
  </si>
  <si>
    <t>vperrupato@buenosaires.gob.ar</t>
  </si>
  <si>
    <t>Gestión de licencias web (actualmente), respaldo a los programadores en cuestiones administrativas (anteriormente)</t>
  </si>
  <si>
    <t>NIC, SADE, SIGAF</t>
  </si>
  <si>
    <t xml:space="preserve">Menciona que ha realizado muchos cursos tanto en el ISC (entre ellos Word y Excel) como por fuera de él, principalmente en cuestiones relativas a lo administrativo. </t>
  </si>
  <si>
    <t xml:space="preserve">Tiene preferencia por quedarse en la ASI, de ser posible. Le inquieta qué modificaciones económicas pueda sufrir con el cambio. Desde un principio mencionó en la entrevista que "le encanta cruzar datos" y su interés por el análisis de datos, de entre los perfiles que había visto en el Programa. También dijo tener cierta atracción por la programación, pero le da un poco de inseguridad, cree que quizás es más difícil y no está preparada para eso. Realizó un curso de programación (hará 10 años), y refirió no acordarse de nada, que quizás de allí le viene esa idea de dificultad. Tiene un  buen perfil. </t>
  </si>
  <si>
    <t>Ningua</t>
  </si>
  <si>
    <t>Revista en ASI</t>
  </si>
  <si>
    <t>Mabel Claudia Buccigrossi</t>
  </si>
  <si>
    <t>GGUMED10</t>
  </si>
  <si>
    <t>mbuccigrossi@buenosaires.gob.ar</t>
  </si>
  <si>
    <t>SIGAF registro del PAtrimonio de la ASI. Simplemente le gusta . No hay un por qué</t>
  </si>
  <si>
    <t>SIGAF</t>
  </si>
  <si>
    <t>Excel word en el ISC nivel 1</t>
  </si>
  <si>
    <t>Perfil Basico. Se le aclaro que la transferencia no necesariamente implicaba un aumento de ingresos. Acepto ser transferida.  Posible candidata a desertar</t>
  </si>
  <si>
    <t>Cynthia Romina Prubner</t>
  </si>
  <si>
    <t>cprubner@agip.gob.ar</t>
  </si>
  <si>
    <t xml:space="preserve">Notificaciones, carga y descarga de datos. </t>
  </si>
  <si>
    <t>Excel, word, adobe, SADE, JIT (sistema interno de rentas), intranet, SIRH (sistema de rh de rentas).</t>
  </si>
  <si>
    <t>Al mediodia (11 a 13), Vespertino ( 18 a 20), Sábado por la mañana</t>
  </si>
  <si>
    <t xml:space="preserve">no, nada relacionado a las tics. </t>
  </si>
  <si>
    <t xml:space="preserve">Trabaja en AGIP, le interesa participar en el programa siempre y cuando no afecte su fondo estímulo. </t>
  </si>
  <si>
    <t xml:space="preserve">Mercado libre, pedidos ya, redes sociales, paquete office, microsoft, zoom, google clasroom, moodle, app google (todas), netflix, amazon prime, sony channel, spotify, homebanking, mercado pago. Considera que los portales de AFIP, ARBA y los de ese tipo no son amigables para el usuario. </t>
  </si>
  <si>
    <t>AGIP</t>
  </si>
  <si>
    <t>Comunicación efectiva, Pensamiento Crítico, Creatividad e Innovación</t>
  </si>
  <si>
    <t xml:space="preserve">Pide cambio de horario, pasa de grupo B a A/ REALIZO CONSULTA POR WA MALA ACTITUD AL RESPONDER </t>
  </si>
  <si>
    <t>AASINI03</t>
  </si>
  <si>
    <t>Bachiller c/o en Ciencias Sociales</t>
  </si>
  <si>
    <t>gslgonzalez88@gmail.com</t>
  </si>
  <si>
    <t>linea 108 utiliza un programa (soflet)  el programa esta conectado con la linea telefonica y al llegar una llamada se abre pantalla para autollenado, un sistema de preguntas para hacerle a las personas y u sistema de etiqueteas (mujer hombre, familia etc) y se despacha a BA presente al area pertinente.</t>
  </si>
  <si>
    <t>SAECAD</t>
  </si>
  <si>
    <t>Por la mañana (8 a 10), Al mediodia (11 a 13), Sábado por la mañana</t>
  </si>
  <si>
    <t>Estudia ingles en el CUI en nivel intermedio</t>
  </si>
  <si>
    <t xml:space="preserve">Perfil Intermedio- Muy motivada, es muy planificadora con lo cual no hay posibilidades de desercion . quiere ser transferida a sistemas y poder desarrrollarse en la carrera </t>
  </si>
  <si>
    <t>Wapp porque la facilidad para comunicarse. Twitter le gusta porque le permite escribir sintetico, llegar a mas gente e informarse. IG es la que menos le gusta porque esta direccionada para el consumo. LLevo al cerebro a la disposicion de no tolerar consumir algo que dura 30 segundos</t>
  </si>
  <si>
    <t>Ocampo Carolina Lococo</t>
  </si>
  <si>
    <t>AASMED05</t>
  </si>
  <si>
    <t>carolinalocococampo@gmail.com</t>
  </si>
  <si>
    <t>En su trabajo hace asesoría de redes, de facebook, de youtube</t>
  </si>
  <si>
    <t xml:space="preserve">Editor de videos que viene instalado en la compu (no sabe el nombre) para facebook/youtube.
</t>
  </si>
  <si>
    <t>Estuvo mirando un poco al respecto, pero NO TENÍA IDEA de los perfiles.</t>
  </si>
  <si>
    <t xml:space="preserve">Canva le gusta, Paquete Office, IG, WA
No le gusta Facebook, porque no lo usa tanto, solo en lo laboral. </t>
  </si>
  <si>
    <t>Johanna Laura Telerman</t>
  </si>
  <si>
    <t>johannatelerman@buenosaires.gob.ar</t>
  </si>
  <si>
    <t>La carga de datos, le resulta práctico editar documentos, armado de presentaciones, búsqueda de imágentes, diseño de flyer.</t>
  </si>
  <si>
    <t xml:space="preserve">Carga de documentos en RIB, PSOC, SADE (informes, CCOO), consulta web (ciudadanía porteña), Aplicativo para inscripciones a un programa social, nitro, powerpoint, internet, flaticon (página de descarga de íconos vectoriales). Paquete offfice. Zoom. </t>
  </si>
  <si>
    <t>Hizo en IAC cursos de paquete office antes de ingresar a GCABA. Está estudiando inglés de manera particular (nivel intermedio)</t>
  </si>
  <si>
    <t xml:space="preserve">Es abogada, investigó previamente sobre los 4 trayectos. Eligió los que le representan un aprendizaje y desarrollo para ella. </t>
  </si>
  <si>
    <t xml:space="preserve">Mail, word, excel, zoom, redes sociales, linkedin, netflix, telecentro play, google meet, mercado pago, cabify, uber, canva, banca móvil, google drive. No le gusta TIKTOK. </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</si>
  <si>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 Diseño Experiencia de usuario (UX): Se centran en la accesibilidad y usabilidad de aplicaciones web. El diseño de experiencia de usuario busca entender las necesidades que tienen los usuarios y conocer cómo se sienten frente a la experiencia de utilizar un producto con el objetivo de ofrecer una solución para mejorar el producto cómo así también la experiencia del los usuarios al utilizarlo., Desarrolladora: Desarrollan productos digitales, sistemas y/o aplicaciones. El desarrollo de sistemas/aplicaciones se encarga de que una aplicación o sistema funcione correctamente, ya sea en su implementación y/o mejora. Para ello utilizan distintos lenguajes de programación de acuerdo a lo que quieran desarrollar, desde lo que se ve en una página web hasta lo que se requiere para solucionar un error en el funcionamiento de la misma.</t>
  </si>
  <si>
    <t>Proactividad, Comunicación efectiva, Liderazgo</t>
  </si>
  <si>
    <t>Leila Vanina Lorena Gomez Correa</t>
  </si>
  <si>
    <t>lgomezcorrea@buenosaires.gob.ar</t>
  </si>
  <si>
    <t xml:space="preserve">Arancelar, le gustan las tareas de facturación. Trabaja con expedientes judiciales. </t>
  </si>
  <si>
    <t xml:space="preserve">app para escanear desde su celular, SIGEOS, convertidor de documentos online. </t>
  </si>
  <si>
    <t>Está cursando "Taller impositivo mi 1er cliente" (avalado por la Universidad de Tucumán).</t>
  </si>
  <si>
    <t xml:space="preserve">Le faltan 3 materias para recibirse de contadora, quiere ser desarrolladora, como 2da opción eligió análisis funcional. </t>
  </si>
  <si>
    <t xml:space="preserve">AFIP (para estudiar), redes sociales, portales de noticias, canva, billetera virtual, mercado pago, criptomonedas, paquete office (excel, ppt, word), wsp web, mail, zoom, meet, classroom, google drive. </t>
  </si>
  <si>
    <t>Adaptación al cambio, Pensamiento Crítico, Trabajo en equipo</t>
  </si>
  <si>
    <t>Claudia A Coronel</t>
  </si>
  <si>
    <t>cacoronel@buenosaires.gob.ar</t>
  </si>
  <si>
    <t>Liquidación de pagos, liquidación gastos de salud, deducción de multas, respuesta a solicitudes de organismos externos, reportes, rastreo de cuentas corrientes</t>
  </si>
  <si>
    <t>SISA, SIGAF (web, pl), SADE</t>
  </si>
  <si>
    <t>Vuelve a mencionar su interés por afrontar un nuevo desafío, trata de alejarse de la rutina. Cuenta sobre sus últimos cambios de trabajo, como se predispuso para hacerse ver y ser convocada a trabajar en un nuevo ambiente que para ella era desconocido y algunos desafíos de cambio que tuvo que afrontar (pasó de contaduría a tesorería).</t>
  </si>
  <si>
    <t xml:space="preserve">Destaca que le interesaría trabajar en el Ministerio de Hacienda y Finanzas (AGIP, DGUIAF). Estaba bastante informada sobre el Programa y se nota que había buscado información por su cuenta. Tiene mucho entusiasmo y ganas de participar. Es poco concreta al hablar. </t>
  </si>
  <si>
    <t>Infotechnology, NovaGob, etc (informarse de las novedades)</t>
  </si>
  <si>
    <t>Hacienda</t>
  </si>
  <si>
    <t>Adaptación al cambio, Creatividad e Innovación, Liderazgo</t>
  </si>
  <si>
    <t>Elizabeth Alejandra Basovich</t>
  </si>
  <si>
    <t>ebasovich@buenosaires.gob.ar</t>
  </si>
  <si>
    <t>es RAP maneja SIAL y SADE con EE , CCOO GEDO excel word basico- Edicion de videos en su parte artistisca</t>
  </si>
  <si>
    <t>Photoshop basico  editores de videos y en el Htal los sistemas de gobierno antes mencionados</t>
  </si>
  <si>
    <t xml:space="preserve">Perfil basico de tics , su motivacion esta basada en la transferencia a otra area, se quiere ir del hospital ya que no ve la posibilidad de crecer en la carrera,  tiene inquietudes con la tecnologia ya que la utiliza en su vida extra laboral como Licenciada en arte haciendo videos y generando casting on line. </t>
  </si>
  <si>
    <t>Analista Funcional: Relevan, analizan y diseñan sistemas informáticos.Check box para marcar si le interesa, Experiencia de usuario (UX): Se centran en la accesibilidad y usabilidad de aplicaciones web. Check box para marcar si le interesa, Desarrolladores: Desarrollan productos digitales. Check box para marcar si le interesa</t>
  </si>
  <si>
    <t>Proactividad, Adaptación al cambio, Creatividad e Innovación</t>
  </si>
  <si>
    <t>Sandra Melisa Correa</t>
  </si>
  <si>
    <t>s.correa@bue.edu.ar</t>
  </si>
  <si>
    <t>Ninguna.</t>
  </si>
  <si>
    <t>Vespertino ( 18 a 20), Sábado por la mañana</t>
  </si>
  <si>
    <t>Cursos ISC: Excel, Word, Power Point</t>
  </si>
  <si>
    <t xml:space="preserve">Perfil básico. No tiene mucha noción sobre las TIC. Su principal motivación es cambiar de lugar de trabajo. Se muestra con entusiasmo por capacitarse. Refiere que le llama la atención el perfil UX (por la palabra "diseño", le interesa) y que el análisis de datos le da miedo, le parece interesante, pero no cree tener las capacidades para hacerlo. </t>
  </si>
  <si>
    <t>Instagram: para ver cosas de decoración</t>
  </si>
  <si>
    <t>Diseño Experiencia de usuario (UX): Se centran en la accesibilidad y usabilidad de aplicaciones web. El diseño de experiencia de usuario busca entender las necesidades que tienen los usuarios y conocer cómo se sienten frente a la experiencia de utilizar un producto con el objetivo de ofrecer una solución para mejorar el producto cómo así también la experiencia del los usuarios al utilizarlo., Otro</t>
  </si>
  <si>
    <t>Marcela Karina Farachi</t>
  </si>
  <si>
    <t>mfarachi@buenosaires.gob.ar</t>
  </si>
  <si>
    <t>escritorio único - SADE. es administradora local de SADE / programa para programar (no recuerda el nombre) / diseñaba, el programa lo transformaba a código html y ella lo interpretaba</t>
  </si>
  <si>
    <t>Cuento con espacio y equipamiento pero no tengo tiempo extra (solo laboral)</t>
  </si>
  <si>
    <t>Además del hospital, trabajo en una gráfica. Más trabajos por su cuenta: grafica impresa, aporte de página web, diseño de libros de CD. (impresas y de editorial).</t>
  </si>
  <si>
    <t xml:space="preserve">Tiene una base de conocimientos, hizo cursos de programación, además es diseñadora gráfica. Se mostro muy amable y predispuesta. Si bien tiene algunos horarios bastante fijos y pre establecidos, se la notaba con ganas de repensar algunas dinámicas para poder organizarse. </t>
  </si>
  <si>
    <t>cultura inquieta - web / portal de noticias / Acamica y Domestica (ahora no los utiliza tanto)</t>
  </si>
  <si>
    <t>UX, Analista de Plataforma</t>
  </si>
  <si>
    <t>Atención al detalle, Pensamiento Crítico, Creatividad e Innovación, Trabajo en equipo</t>
  </si>
  <si>
    <t>GGUAVA07</t>
  </si>
  <si>
    <t>pjablonka@buenosaires.gob.ar</t>
  </si>
  <si>
    <t>11 6010 3720</t>
  </si>
  <si>
    <t>Analizar datos de la incubadora de empresas ( coordinaba un equipo donde se le brindaba asesoramiento y capitacion en temas economicos y desarrollo empresarial) En el DCM coordinaste capacitacion y hacia encuestas. Y en la facultad de Moreno esta haciendo investigacion sobre la poblacion de universidad</t>
  </si>
  <si>
    <t>Excel avanzado- Meet Zoom Teams , mentimeter, kahoo. moodle, educa play , Google apps. Y habias un posgrado de estadistica aplicada a la investigacion y en ese momento aprendio ese software pero fue hace mucho ( 20 años)</t>
  </si>
  <si>
    <t xml:space="preserve">Hizo cursos de desing thinkig ( metodologia agil)- </t>
  </si>
  <si>
    <t>Perfil intermedio a avanado en excel. Es actuaria, posee amplio conocimiento de matematicas. Le gusta mucho estudiar, hizo varias carreras y siempre le gusto estudiar . es docente en muchas universidades UADE, Universidad nacional de Rosario, y Moreno. Esta dispuesta a cambiar de area porque ingreso a la comuna 10 en junio 2020 ( con lo cual nunca asistio presencialmente)</t>
  </si>
  <si>
    <t>Wapp porque la comunicacion es rapisa y Netflix y prime porque la divierten y mail porque le gusta dejar las cosas por escrito y lo que menos las redes sociales tipo FB y Twitter .</t>
  </si>
  <si>
    <t>Análisis Funcional: Relevan, analizan y detectan puntos de mejora en el diseño de sistemas informáticos., Análisis de datos: Interpretan, mediante diferentes herramientas, grandes volúmenes de datos para tomar decisiones basadas en evidencia.</t>
  </si>
  <si>
    <t>Nuevo Ingreso</t>
  </si>
  <si>
    <t>marielacagliolo@buenosaires.gob.ar</t>
  </si>
  <si>
    <t>Escribir informes, Estadisticas , Armar presentaciones, Armar podcast . Lo que mas le gusta es el armado de presentaciones y editar libros y luego estadisticas. La que menos le gusta es lo administrativo en SADE</t>
  </si>
  <si>
    <t>WORD, ONEDRIVE, EXCEL, PPT , CANVAS, PODCAST</t>
  </si>
  <si>
    <t>Por la mañana (8 a 10), A la tarde ( 16 a 18), Vespertino ( 18 a 20)</t>
  </si>
  <si>
    <t xml:space="preserve">Trabaja para el SAME hace 10 años , al principio en la etapa de comunicacion y estadistica, armaba mapas para identificar esquinas peligrosas , despues paso a relaciones institucionales y le interesa todo lo que tiene que ver con politica publica. </t>
  </si>
  <si>
    <t>Perfil Intermedio en TICS Le interesaria en este orden el trayecto formativo: Analista de datos- experiencia de usuario- Desarrolladora- Analisa funcional</t>
  </si>
  <si>
    <t>Canva le gusta, porque da muchas posibilidades de diseños y habilita la creatividad, y es amplia puede hacer presentaciones hasta una tarjeta personal. La que menos le gusta son las de los bancos porque ocupan espacio pero son lentas y ocupan espacio</t>
  </si>
  <si>
    <t>Comunicación efectiva, Creatividad e Innovación, Trabajo en equipo</t>
  </si>
  <si>
    <t>Carola Edith Sanchez</t>
  </si>
  <si>
    <t>carolasanchez@buenosaires.gob.ar</t>
  </si>
  <si>
    <t>Realiza home office de asistente administrativa para la DG Museos, se maneja a través de VPN y los sistemas del GCABA. Genera reportes y listados en Excel.</t>
  </si>
  <si>
    <t>SADE para la generación de expediente referidos al área; Outlook para la comunicación constante con su equipo de trabajo y plataforma 365 licenciada por el GCABA.</t>
  </si>
  <si>
    <t>Realiza cursos autogestionados a través de Coursera, por lo que se siente cómoda con la virtualidad.</t>
  </si>
  <si>
    <t>Perfil con manejo de tecnología básico pero con capacidad y ganas de aprender. La transferencia sería charlada con el comité, dado que priorizaría la cercanía a su hogar del trabajo presencial a la hora de definir el sector destino de la transferencia.</t>
  </si>
  <si>
    <t>Sus favoritas son las de correo ya que son las mas utilizadas y las apps de pago. La que menos le gustan son las apps con georreferenciación. Lojack (Apps de geolocalización de su aseguradora) no le gusta la accesibilidad y la interfaz de la app. Tardanza en las referencias de la geolocalización.</t>
  </si>
  <si>
    <t>Empatía, Liderazgo, Gestión del tiempo</t>
  </si>
  <si>
    <t>ssdemey@gmail.com</t>
  </si>
  <si>
    <t>Actualmente trabaja en AGIP en sistematización de la recaudación en análisis de deudas. (sistemas propios de AGIP y SADE)</t>
  </si>
  <si>
    <t>SADE, VPN, PC y iPad</t>
  </si>
  <si>
    <t xml:space="preserve">Vivió en China 1 año, lo quiere sumar como experiencia ya que esto la ayudó en su capacidad de adaptarse, resolver y aprender. </t>
  </si>
  <si>
    <t>Perfil recomendado, se capacita constantemente y tiene capacidad de análisis, perfil lógico matemática.</t>
  </si>
  <si>
    <t xml:space="preserve">Youtube, instagram, Google son sus favoritos. </t>
  </si>
  <si>
    <t>reviste en AGIP</t>
  </si>
  <si>
    <t>Adaptación al cambio, Pensamiento Crítico, Creatividad e Innovación</t>
  </si>
  <si>
    <t>Jaquelina Vanesa Ranaldi</t>
  </si>
  <si>
    <t>jranaldi@buenosaires.gob.ar</t>
  </si>
  <si>
    <t>Carga de datos y generación de reportes. Comunicación con el 147 a traves de SUASI</t>
  </si>
  <si>
    <t>SUASI sistema de DG Transito, carga de datos y estadísticas por Excel.</t>
  </si>
  <si>
    <t>Al mediodia (11 a 13), A la tarde ( 16 a 18)</t>
  </si>
  <si>
    <t>Realizó trayecto formador en informática en gestión y administración en el CFP del GCABA</t>
  </si>
  <si>
    <t xml:space="preserve">Adaptabilidad y autodidacta. Perfil básico en tecnología pero con interés en capacitarse. </t>
  </si>
  <si>
    <t>Redes sociales , entorno de Microsoft y google, Excel.</t>
  </si>
  <si>
    <t>Análisis de datos: Interpretan, mediante diferentes herramientas, grandes volúmenes de datos para tomar decisiones basadas en evidencia.</t>
  </si>
  <si>
    <t>Carina Roxana Gonzalez</t>
  </si>
  <si>
    <t>carisss1986@gmail.com</t>
  </si>
  <si>
    <t>Atención al ciudadano brindando turnos a través del SIGEOS.</t>
  </si>
  <si>
    <t>SIGEOS (sistema de Min Salud) correo electrónico.</t>
  </si>
  <si>
    <t xml:space="preserve">Recomendado, perfil lógico- matemático, tiene base en programación y constantemente intenta capacitarse en tecnología, usuario asidua de PC tanto para lo laboral como entretenimiento (gamer). </t>
  </si>
  <si>
    <t>Youtube, Facebook, Google por que son las que mas utiliza para buscar información y capacitarse, se define como autodidacta.  Las menos favoritas son lo relacionadas a Compras digitales puesto que suele desconfiar de la seguridad de dichas apps.</t>
  </si>
  <si>
    <t>Adaptación al cambio, Empatía, Creatividad e Innovación, Liderazgo</t>
  </si>
  <si>
    <t>erikaorell@gmail.com</t>
  </si>
  <si>
    <t>Trabaja labrando actas en Registro Civil. Trabajó en la digitalización de los archivos del registro civil, proceso que disfruto por que la puso en contacto con el área de sistemas del RC.</t>
  </si>
  <si>
    <t>Plataforma 365 del GCABA. SADE Expediente electrónico y GEDO, RCE (módulo del registro civil). Participó de la digitalización de archivos del registro civil.</t>
  </si>
  <si>
    <t>Perfil recomendado. Tiene conocimientos de programación y mucho interés en las TICS. Capacidad de análisis y autogestión. Interesada en la programación y en el diseño de interfaz de los productos digitales.</t>
  </si>
  <si>
    <t>Su sitio favorito es Youtube tanto para música como para aprender por que considera que se puede aprender todo a traves de youtube. Spotify, por que le gusta las recomendaciones del modo aleatorio, considera que los algoritmos están bien diseñados. Instagram es de sus menos favoritos por que considera que la dinámica de la red social, mas que de encuentro, es de marketing.</t>
  </si>
  <si>
    <t>Proactividad, Adaptación al cambio, Empatía</t>
  </si>
  <si>
    <t>Johanna Lucia Jofre</t>
  </si>
  <si>
    <t>johanna_jofre@hotmail.com</t>
  </si>
  <si>
    <t>Carga de informes de inspecciones en AGC como inspectora</t>
  </si>
  <si>
    <t xml:space="preserve">Sistema LIZA propio de la  AGC, la carga de informes las realiza tanto desde el aplicativo web como desde el mobile. </t>
  </si>
  <si>
    <t>Por la mañana (8 a 10), A la tarde ( 16 a 18), Vespertino ( 18 a 20), Sábado por la mañana</t>
  </si>
  <si>
    <t>Recomendado. Tiene acercamiento a la tecnología a través de los programas que utiliza en su profesión de arquitecta. Amplio interés en capacitarse en tecnología para aplicarlo a nivel laboral y personal. tiene pensado capacitarse por su cuenta en minería de datos.</t>
  </si>
  <si>
    <t xml:space="preserve">App y Programas de diseño (photoshop, sketchup, illustrator tanto en Pc como celular) y las referidas a geolocalización (wise, google maps) Programa menos favorito: LIZA propio de la AGC lo considera obsoleto en cuanto a normativa y código urbano. </t>
  </si>
  <si>
    <t>Analisis de Datos</t>
  </si>
  <si>
    <t>amazzini@buenosaires.gob.ar</t>
  </si>
  <si>
    <t xml:space="preserve">Empresa de aberturas y constructora trabajaba con un sistema de gestión, hacían fachadas de pvc y con el sistema cargaban lo que veían en obra para hacer el presupuesto y mandar perfiles a la fabrica haciendo la producción en sistema presgest, trabajaba sobre base sql. Paginas web diseñadas con ayuda de un programador, indicando las necesidades (compuword y nartutal). Hizo pagina web para un centro de investigación CIECE. </t>
  </si>
  <si>
    <t>Computadora, celular, maquina de fotos digital</t>
  </si>
  <si>
    <t>13 a 20</t>
  </si>
  <si>
    <t>Todos los años busca cursos nuevos para hacer. Curso del ISC jornadas de estrategas urbanos sustentabilidad, tics, objetivos ODS.</t>
  </si>
  <si>
    <t>En primer lugar le interesa análisis funcional, es el que me parecía ya que menciono que le interesa analizar necesidades concretas para poder ofrecer un aplicativo que sirva en sus funcionalidades. También menciono interés por el análisis de datos. Perfil interesante.</t>
  </si>
  <si>
    <t>Autocad, illustrator, Lisa tablet para inspección esta bueno pero es muy lento, dezeen sitio nórdico de diseño y arquitectura, archdayli aplicativo de arquitectura, lugar de información sobre programas, tecnologías.</t>
  </si>
  <si>
    <t>Atención al detalle, Adaptación al cambio, Pensamiento Crítico</t>
  </si>
  <si>
    <t>Gisella Edith Robles</t>
  </si>
  <si>
    <t>gerobles@buenosaires.gob.ar</t>
  </si>
  <si>
    <t xml:space="preserve">Manejo de correo institucional del Servicio cirugía cardiovascular del Htal Argerich. Admisión y egreso y gestión de turnos de pacientes en SIGEOS. </t>
  </si>
  <si>
    <t>SIGEOS, Mail institucional del servicio, word para redactar notas y SADE CCOO para la comunicación interna del Htal.</t>
  </si>
  <si>
    <t xml:space="preserve">Perfil básico en TICS. A través del programa busca la transferencia a otra repartición como objetivo principal. Dispuesta a adquirir nuevos conocimientos en TICS. </t>
  </si>
  <si>
    <t xml:space="preserve">Mercado pago y las apps financieras son sus preferidas por que le ahorran mucho tiempo de gestión. </t>
  </si>
  <si>
    <t>Atención al detalle, Adaptación al cambio, Empatía, Trabajo en equipo</t>
  </si>
  <si>
    <t>contacto@ivonbacaicoa.com</t>
  </si>
  <si>
    <t>Trabajo en sistema tango en capacitación. Trabajo independiente freelance impuestos. En el Consejo de Cs Económicas trabajo en un proyecto de acercar a jóvenes a matricularse donde comenzó a trabajar con la tecnología, construyo una comunidad en 2010. Posteriormente AGIP en comunicación y tecnología.</t>
  </si>
  <si>
    <t xml:space="preserve">Redes sociales, aplicativos, hace tutoriales para agip, con drive edita y sube a la web, google analytics para ver que pasa con el trafico en la web. Zoom, drive para trabajo en linea, meet. Herramientas de trabajo en equipo, se adapta. </t>
  </si>
  <si>
    <t>Tiene mucha experiencia en impuestos, criptomonedas, esta permanentemente en contacto con la tecnología. Tuvo un grupo en linkedin de 8000 personas, Tiene un blog propio con 12mil peritos contables, comparte contenidos, se relaciona con colegas (auxiliaresdelajusticia.net)</t>
  </si>
  <si>
    <t>Le interesa analista funcional y la seduce desarrollo. Muy interesada en la tecnología y participar de nuevos proyectos, muy predispuesta, excelente perfil.</t>
  </si>
  <si>
    <t xml:space="preserve">celu: comunicación, edición. Binace criptomonedas. CMS editor web laboral. Tiene su propio blog área contable, redes sociales, plataformas de fotografía, instagram, adobe, drive. Aplicativos impositivos, google ads, </t>
  </si>
  <si>
    <t>Marina Alejandra Casal</t>
  </si>
  <si>
    <t>EMEAVA08</t>
  </si>
  <si>
    <t>marinamac423@gmail.com</t>
  </si>
  <si>
    <t>en el SAME utiliza el sistema SAP que es una base de datos y para la docencia usa todo el paquete office, programas edmodo, canva, geniali, YXL, book dictation, video editor, podcast. Utiliza WIX para hacer webs</t>
  </si>
  <si>
    <t>Computadora, video, celu</t>
  </si>
  <si>
    <t>Tiene muchas especilizaciones: profe de música (no recibida)y ha estudiado toda su vida tiene dos cursos sobre alfabetización digital.</t>
  </si>
  <si>
    <t xml:space="preserve">Profesional muy despierta con mucho interés en aprender, poner en práctica lo que saber y cambiarse de área. </t>
  </si>
  <si>
    <t xml:space="preserve">Word, drive, excel, </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</si>
  <si>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 Otro</t>
  </si>
  <si>
    <t>Mayra Daniela Provenzano</t>
  </si>
  <si>
    <t>GGUINI04</t>
  </si>
  <si>
    <t>mprovenzano@buenosaires.gob.ar</t>
  </si>
  <si>
    <t xml:space="preserve">El SIR ya estaba reemplazando al sistema anterior cuando ella entra a la "Teso". Ellos convocaron a las dependecias de gobierno a que facturaran y cobren a través del SIR (ellos recuadan lo que no recauda AFIP). Les enseñaron cómo ver la recaudación y los reportes. 
Después empezaron a robustecer el sistema: escuchaban lo que las dependencias necesitaban y lo reportaban al área de sistema. Llevaron a que todos los canales impacten online, osea que ahora ya se hace instantaneo y sigue el trámite en el momento. 
Y ahora están avocados a la experiencia de usuario: integración con gateway de pago, el aparato de pago, los chips, maestro, etc. 
También están con la mejora de experiencia de pago de pago electrónico: que el Look and feel de ATM y de portal de pago sean similares, para que sea más sencillo al usuario. Con un llok and feel más moderno también.
Trabaja mucho en equipo con la ASI y con la Secre. </t>
  </si>
  <si>
    <t xml:space="preserve">SIR, sistema integral de recaudación. </t>
  </si>
  <si>
    <t>Sabe editar SQL; lo hace con un poco de miedo, pero lo hace.</t>
  </si>
  <si>
    <t xml:space="preserve">Me dió muy buena impresión, super proactiva, con mucha energía para crecer y con experiencia en desarrollo de proyecto.
Martes, miércoles y jueves de 17 a 21 da clases y ahí no podría hacer los encuentros sincrónicos.
Entró al GCABA con el programa de jóvenes líderes. 
En todo su discurso se escuchaba mucho perfilamiento a A. funcional y a UX. Dice que qsi tuviera que priorizar uno sería UX. Tiene mucha experiencia de UX; ellos pusieron el primer ATM en la calle. </t>
  </si>
  <si>
    <t>favorito Instagram: se convirtió en una plataforma tb de venta, de llegada al público. Por los logaritmos de IG te llegan millones de personas. Lo ve como una buena herramienta de llegada hacia el ciudadano. Es como el nuevo boca en boca y se puede medir un montón de cosas. 
menos favorita Tik tok: no le ve tanta llegada o la usabilidad a lo relacionado con su trabajo.</t>
  </si>
  <si>
    <t>Pensamiento Crítico, Trabajo en equipo, Liderazgo</t>
  </si>
  <si>
    <t>Laura Jorgelina Alvarez</t>
  </si>
  <si>
    <t>ljalvarez@buenosaires.gob.ar</t>
  </si>
  <si>
    <t xml:space="preserve">Carga datos y facturas de LOYS; análisis mínimo. 
</t>
  </si>
  <si>
    <t xml:space="preserve">Maneja los entornos de SADE y usa Excel para hacer unos remitos; también planillas.
Usan el Drive para intercatuar con RH. </t>
  </si>
  <si>
    <t>De chica hizo cursos de programación en el Mariano Moreno, tiene un certificado de programadora, pero dice que esos programas no se usan más; dice que se fue perdiendo en los avances.
Hizo curso de inglés.
Hizo Excel intermedio, y en base a una tarea de presupuesto surgió la necesidad de hacer excel tablas dinámicas; empezó la semana pasada (dos 2 clases nomás).
Se le nota iniciativa: estaba con una de sus compañeras (que se anotó tb al programa) viendo una nueva modalidad de trabajo para solucionar un problema de comunicación con RH// tb se le ocurren propuestas para la plataforma LOYS (porque como usuaria del sistema le gustaría tener algunas facilidades)</t>
  </si>
  <si>
    <t>Todo lo que le permite pagar con el celu y no usar plata.</t>
  </si>
  <si>
    <t>Proactividad, Empatía, Trabajo en equipo</t>
  </si>
  <si>
    <t>Carolina Elizabeth Albornoz</t>
  </si>
  <si>
    <t>caroalbornoz82@gmail.com</t>
  </si>
  <si>
    <t>Su actual puesto es de Secretaría lo que mas le gusta es la redacción de notas, tramitación de expedientes electrónicos y las tareas relacionadas con recursos humanos.</t>
  </si>
  <si>
    <t>Plataforma 365 tanto desde el celular como en la PC, MS Office, SADE CCOO, EE LOyS son los unicos sistemas que utiliza para desarrollar sus tareas en PC.</t>
  </si>
  <si>
    <t xml:space="preserve">recomendada, tiene capacidad de aprendizaje y está interesada en realizar un cambio de carrera, pasar de un perfil administrativo a uno tecnológico. Tiene pensado hace Análisis de sistemas independientemente del programa. </t>
  </si>
  <si>
    <t>MS Office por que le facilita tanto sus tareas laborales como personales. App Favorita Instagram no solo por las fotos sino por el contenido educativo de la plataforma. Google noticias por que puede filtrarlo y customizarlo de acuerdo a las agencias de noticias que le gusta. No tiene Menos Fav.</t>
  </si>
  <si>
    <t>Yanina Soledad Aguero</t>
  </si>
  <si>
    <t>yanina.aguero@bue.edu.ar</t>
  </si>
  <si>
    <t>Tablet y celular</t>
  </si>
  <si>
    <t>Hizo diseño de modas , le faltan 6 meses para recibirse. Estudia para reflexologìa, pero abandonò por cuestiones personales</t>
  </si>
  <si>
    <t xml:space="preserve">Se la ve con ganas pero con conocimientos muy bàsicos. Recomiendo una nivelaciòn para sacarnos la duda. </t>
  </si>
  <si>
    <t xml:space="preserve">No se acuerda los nombres. </t>
  </si>
  <si>
    <t>Atención al detalle, Creatividad e Innovación, Trabajo en equipo</t>
  </si>
  <si>
    <t>sbasoa@buenosaires.gob.ar</t>
  </si>
  <si>
    <t>Liquidación de Guardias, reclamos, SADE reclama por EE- No utiliza mesa de ayuda sial porque guardias solo se hacen por EE
ingreso de personal (Altas y Bajas), Excel y CCOO
 conocimientos del proceso concursal- pendiente por pandemia
Consulta de mantenimiento de personas : SIAL (buscar mails, en que banco esta cobrando)
GDD es donde esta toda la dotacion. Lo utilizan para consultas</t>
  </si>
  <si>
    <t>SADE- Excel- SIAL- GDD</t>
  </si>
  <si>
    <t>Perfil basico en tics- Deseaa un trayecto formativo que le brinden posibilidades de desarrollarse en el gcaba. Entiende que en el Hospital no hay mucha posibilidad para crecer y no quiere perderse esta oportunidad que se le brinda</t>
  </si>
  <si>
    <t>Spotify y la app bancarias son las que mas utilidad les da pero tambien le gusta FB IG , porque se informa por redes mas que por TV o leyendo diarios. Twitter es la que menos le gusta: porqu es muy agresiva y no logra engancharse</t>
  </si>
  <si>
    <t>Atención al detalle, Adaptación al cambio, Creatividad e Innovación</t>
  </si>
  <si>
    <t>ceciliaescudero@buenosaires.gob.ar</t>
  </si>
  <si>
    <t xml:space="preserve">Ejercer la fiscalización, control y verificación de las obras e intervenciones realizadas
en vía pública por terceros en cumplimiento de la normativa vigente en la materia. ( BA espacio publico es una aplicacion donde se sube los oficios y eso llega a la oficina lo analizan y le dan curso)
 Aplicar las sanciones que correspondan en el marco de sus competencias y conforme la normativa vigente. Realizan actas de intimacion escritas a mano, le saca foto y la envia por email y se carga en una aplicacion (muy parecida a los formularios de google)
Verificar la gestión de los reclamos en el marco de sus competencias en coordinación con la Dirección General Control de Gestión. por ejemplo una vecina denuncia que su vereda esta rota, ella va verifica y lo carga en esos formularios tipo google.
 En la actualidad presta servicio en el sector de Análisis de Oficios de la DGFU.  Filtrar reclamos y derivar con la aplicacion  DOCMA </t>
  </si>
  <si>
    <t xml:space="preserve">BA espacio publico es una aplicacion donde se sube los oficios y eso llega a la oficina lo analizan y le dan curso)
Realizan actas de intimacion escritas a mano, le saca foto y la envia por email y se carga en una aplicacion (muy parecida a los formularios de google)
 DOCMA es para derivar oficios 
Excel Word- Basicos </t>
  </si>
  <si>
    <t>Hizo curso de fotografia y  photoshop.</t>
  </si>
  <si>
    <t>Perfil Basico en tics . Le interesa programacion , su objetico es cambiarse de area y comenzar un desarrollo en la carrera</t>
  </si>
  <si>
    <t>IG es la que mas le gusta, porque le gusta mucho la fotografia , le gusta los reels . El picsar le permite modificar raido las fotos al igual que el photoshop y canva le gusta porque hace stickers para sus hijos en la escuela. La menos favorita es TW porque no le encuentra la vuelta a esa red social</t>
  </si>
  <si>
    <t>Ingrid Soledad Aguero Alvarez</t>
  </si>
  <si>
    <t>liciingridaguero@gmail.com</t>
  </si>
  <si>
    <t>Realizo entrevistas, confecciono inforrmes, interactuo
con diferentes organismos que forman parte de la
intervencion de cada caso.</t>
  </si>
  <si>
    <t>Word solo para hacer informes , excel para hacer planillas de los niños y familias alojados</t>
  </si>
  <si>
    <t>Horario habitual Lunes  Miercoles y viernes de 8 am a 8 am. Son guardias de 24 hs 
Perfil intermedio (refiere ella) de excel y word. No estaba muy al tanto del programa porque no se detuvo al leer las bases y condiciones, esto podria tomarse como alguna falta de compromiso en terminos de formacion, ya que no investigo antes de la entrevista</t>
  </si>
  <si>
    <t>Redes sociales para estar informada por lo que van subiendo, homebanking y mercado pago por la agilidades. Netflix para ver peliculas y series</t>
  </si>
  <si>
    <t>Análisis de datos: Interpretan, mediante diferentes herramientas, grandes volúmenes de datos para tomar decisiones basadas en evidencia., Diseño Experiencia de usuario (UX): Se centran en la accesibilidad y usabilidad de aplicaciones web., Desarrolladora: Desarrollan productos digitales, sistemas y/o aplicaciones.</t>
  </si>
  <si>
    <t>ux</t>
  </si>
  <si>
    <t>SGMINI03</t>
  </si>
  <si>
    <t>juarez13579@outlook.com</t>
  </si>
  <si>
    <t>Trabajos para la tecnicatura</t>
  </si>
  <si>
    <t>PPT para una presentacion,  Word, Excel BASICA en la Tenicatura en Gestion Ambiental</t>
  </si>
  <si>
    <t>Tiene hasta nivel 9 en el CUI</t>
  </si>
  <si>
    <t xml:space="preserve">No sabe que trayecto formativo le podria llegar a gustar porque al no tener conocimientos de tecnologia cualquiera de ellos debe comenzar como introductorio. niveles de paquete office basicos. </t>
  </si>
  <si>
    <t>Documentos google porque le resulta practico para estudiar e IG porque le divierte y utiliza el homebanking por la practicidad. FB lo usa poco porque le aburre</t>
  </si>
  <si>
    <t>Adaptación al cambio, Empatía, Liderazgo</t>
  </si>
  <si>
    <t>Martina Garcia</t>
  </si>
  <si>
    <t>martinagarcia@buenosaires.gob.ar</t>
  </si>
  <si>
    <t>Sistematización de datos cuantitativos y producción de informes de monitoreo
y evaluación en el marco del Observatorio del Sist. de Protección Integral de Derechos de NNA (SIPROID)  Modulos en SADE LUNNA , RLM RUAGA (para postulantes de adopcion) RLM ABRAZAR (familias que quieren acompañar a NNA que esta en algun hogar).
 Relevamiento y selección de indicadores para Tableros y el Sistema Integrado de Indicadores de Derechos de NNA  : SAS (trabajan lo de los modulos a traves de SAS) y luego los reportes en excel
Diseño de instrumentos para el registro de información . ( se negocia con cada atea segun lo que necesite el usuario, viendo las necesidades)
Testeo de instrumentos, ( a traves de las extraciones de las informaciones- Detectan inconsistencias o de dato valido o invalido para luego mejorar vicios de carga de datos
reporte de problemas durante la implementación y plan de mejoras
Lo que mas le gusta es la construccion de fichas tecnicas es lo que hace realiza ahora ( estan dejando registro de la memoria de trabajo y eso va a permitir comparar informacion, documentar los procesos )</t>
  </si>
  <si>
    <t xml:space="preserve">Modulos en SADE LUNNA , RLM RUAGA (para postulantes de adopcion) RLM ABRAZAR (familias que quieren acompañar a NNA que esta en algun hogar).SAS (trabajan lo de los modulos a traves de SAS) y luego los reportes en excel
</t>
  </si>
  <si>
    <t xml:space="preserve">Muy buen perfil para los dos primeros trayectos, por su trabajo actual el de analista funcional seria el mas oportuno. </t>
  </si>
  <si>
    <t>Favorita: mail porque le perimte ordenamiento en las conversaciones, el eqtiquetado.  Drive: le gusta porque facilita el trabajo colaboratico. Menos Favorita: no tiene</t>
  </si>
  <si>
    <t>IVEMED06</t>
  </si>
  <si>
    <t>ivanarabanaque@hotmail.com</t>
  </si>
  <si>
    <t xml:space="preserve">Fiscalización de comercios de diferentes rubros en CABA ,en el aspecto de
habilitación seguridad e higiene. Con poder de policía para labrar las respectivas actas. Sistema LIZA para cargar el acta </t>
  </si>
  <si>
    <t>SISTEMA LIZA</t>
  </si>
  <si>
    <t>IBM : curso de programacion en 1990</t>
  </si>
  <si>
    <t>Perfil basico</t>
  </si>
  <si>
    <t>Netflix es la que mas le gusta. No tiene mucho tiempo para usar redes u otras porque tiene una nena de 2 años y es un hogar monoparental</t>
  </si>
  <si>
    <t>Atención al detalle</t>
  </si>
  <si>
    <t>Elena Angelica Petrona Gattelli</t>
  </si>
  <si>
    <t>GGUINI07</t>
  </si>
  <si>
    <t>elena_angelica_p@hotmail.com</t>
  </si>
  <si>
    <t>Tareas administrativas en la escuelas
Becas de comedor: las mamas que no pueden hacer las becas, y ella les gestiona la beca a traves becas alimentarias ciudad que es un aplicacion para cargar. 
Lleva la asistencia de los chicos en la escuela  de forma manual</t>
  </si>
  <si>
    <t>en una aplicacion becas alimentarias ciudad: carga datos</t>
  </si>
  <si>
    <t>Hizo cursos en el ISC : SADE WORD y EXCEL (pero no los usa en el trabajo porque no la dejan, lo hace la secretaria)</t>
  </si>
  <si>
    <t>Perfil basico sin conocimientos de tics. No tenia muy claro de que se trataba el programa, si bien leyo las bases y condiciones , no sabia bien que eran las TICs. Su motivacion es irse de la escuela en la que siente que no la dejan hacer mas trabajos interesantes. Es candidata potencial a desertar o ni siquiera hacer la nivelacion. Tampoco aprovecho la entrevista para consultar sobre el tema.</t>
  </si>
  <si>
    <t>Le gusta: IG: Porque hay muchos emprendedores y te enseñan a bordar, a coser etc . Tw es lo que menos te gusta porque es muy violento</t>
  </si>
  <si>
    <t>marani.ya@hotmail.com</t>
  </si>
  <si>
    <t xml:space="preserve">
 Facturación de prestaciones médicas a pacientes con Obra Social, tanto
ambulatorio como internaciones, cirugías - SIGEOS
Recibe  Oficios Judiciales en papel (no maneja SADE)
 Atención al ciudadano. 
Al ser un hospital monovalente no hay franqueros el GO pidio que colabore un fin de semana por mes  Ayudante en el Proyecto Star del GCBA – Partidas de defunciones
con guardias Pasivas y/o Activas. ( no le pagan urses ni nada)</t>
  </si>
  <si>
    <t>SIGEOS- Word- Excel (para base de datos relacionados con pacientes, fechas de atencion, nombres completos, patologias)</t>
  </si>
  <si>
    <t xml:space="preserve">No sabe lo que quiere, lo unico que le interesa es cambiar de area y ganar mas dinero. Se le aclaro que el cambio de agrupamiento no implica aumento salarial. </t>
  </si>
  <si>
    <t>Favorita: Wapp porque es la que mas uso en pandemia para hablar con su familia. Netflix porque la entretiene, IG porque quiere hacer un emorendimiento por ahi. Menos Favoritas: FB porque es de gente mas grande y es aburrida</t>
  </si>
  <si>
    <t>Si, tuve que solicitar ayuda porque no conocía cómo era el proceso de completar el CV y postularse al anuncio.</t>
  </si>
  <si>
    <t>Atención al detalle, Adaptación al cambio, Empatía, Creatividad e Innovación, Trabajo en equipo, Gestión del tiempo</t>
  </si>
  <si>
    <t>teresa.marino@bue.edu.ar</t>
  </si>
  <si>
    <t>no aplica</t>
  </si>
  <si>
    <t>esta cursando abogacia en 1 er año,  Word, excel avanzado. Power point para presentaciones</t>
  </si>
  <si>
    <t>Refiere tenes conocimientos avanzados de word y excell. Su unico objetivo es la transferencia y haria cualquier trayecto formativo para lograrlo. No expreso ningun interes especifico en alguno. Se sugiere un trayecto introductorio ya que no tiene ninguna experiencia en administarcion y recien comienza (2021) la carrera en abogacia. Cuando se le pregunto como adquirio conocimientos avanzados en word y excel refirio que fue a traves de una amigo que le enseño, pero no los aplica en el trabajo ni en la facultad</t>
  </si>
  <si>
    <t>Favorita: Wapp: porque se puede hacer muchas cosas, llamar, enviar audios, archicos fotos.  Menos Favorita: twitter porque la limita para escribir con 240 caracteres</t>
  </si>
  <si>
    <t>Adaptación al cambio, Empatía, Pensamiento Crítico, Trabajo en equipo, Gestión del tiempo</t>
  </si>
  <si>
    <t>vbruno@buenosaires.gob.ar</t>
  </si>
  <si>
    <t xml:space="preserve"> Desarrollo todas las tareas administrativas de la repartición, responsable de
Patrimonio, compras por BAC, presupuesto SIGAF,
Administrador Local SADE y sector despacho en SADE (CCOO, GEDO, EE). Confección de
presentaciones para reuniones, planillas de seguimiento. Excel y PPT 
</t>
  </si>
  <si>
    <t>BAC, SIGAF, Excel y PPT</t>
  </si>
  <si>
    <t>Perfil intermedio , orientado a trayecto de Analista Funcional o UX. Motivada por su estilo eclectico.</t>
  </si>
  <si>
    <t>LA FAVORITA ES Youtube: porque todo lo econtras ahi , desde tutoriales, hasta noticias. No tiene ninguna favorita. No tiene redes sociales porque le resulta una perdida de tiempo</t>
  </si>
  <si>
    <t>susanaenriquez@buenosaires.gob.ar</t>
  </si>
  <si>
    <t>Recepcion y respuesta a oficios judiciales, SADE
Recepcion de casos nuevo, evaluacion de derechos vulnerados y derivacion a equipos,
atencion al publico orientacion y resolucion de problemas, desarrollo y cargas de planillas de datos- Excel
Planillas de rendicion de gastos, Excel-
Atencion telefonica. Central telefonica
Asesoramiento de consultantes y publico en general, Asesoramiento a Instituciones privadas y otros organismos
Lo que mas le gusta de su tarea es poder brindar respuesta al ciudadano</t>
  </si>
  <si>
    <t xml:space="preserve">sistema SADE, GEDO, EE caratulacion y  seguimiento, LUNNA apertura y carga, CCO, sistema
SIAL. Excel
Progama Lunna carga los datos del niño , el derecho vulnerado y se cargan las acciones diarias ejemplo se solicita un recuso, una citacion </t>
  </si>
  <si>
    <t>Por la mañana (8 a 10), Al mediodia (11 a 13), A la tarde ( 16 a 18), Vespertino ( 18 a 20), Sábado por la mañana</t>
  </si>
  <si>
    <t xml:space="preserve">Elige esos dos trayectos porque siente que ella tiene la capacidad de entender a los usuarios, tiene competencias de escucha activa y decodificar lo que necesita el usuario. Con lo cual cualquiera de esos trayectos podrian ajustarse a su nivel.
Nivel de excel avanzado.  Nivel acces avanzado. </t>
  </si>
  <si>
    <t>Favoritas FB : la posibilidad de elegir contenido variado, tiene muchas herramientas. Mail: porque le parece un canal de comunicacion rapido y mas formal que el wapp. Menos Favoritas: TW porque es muy escueto , tiene poco caracteres .</t>
  </si>
  <si>
    <t>Comunicación efectiva, Empatía, Trabajo en equipo</t>
  </si>
  <si>
    <t>Amelia Aida Fernandez</t>
  </si>
  <si>
    <t>GGUAVA11</t>
  </si>
  <si>
    <t>aleikosalam@hotmail.com</t>
  </si>
  <si>
    <t>Control y elevación de E.E. (presupuestos orden de compra adjudicacion de licitacion para que el proveedor cobre) en SADE - (previa confección de
documentación en GEDO y vinculación al E.E.) -
Realización del Parte de Recepción Definitiva por SIGAF para que el proveedor pueda entregar la documentacion en tesoreria y poder cobrar
Control y elevación de Rendiciones de Caja Chica Común (E.E.) en SIGAF WEB (confección de documentación en GEDO y vinculación luego por SIGAF WEB)
Control y elevación de Rendiciones de Movilidad (E.E.) en SADE (confección de
documentación en GEDO)
 Impresión de Planillas de Facturación y Plan Sumar en SIGEHOS (solo para imprimir)</t>
  </si>
  <si>
    <t>Ecosistema SADE- SIGAF - SIGEHOS- SIGAF WEB ( es la parte mas financiera)-  Excel Internedio</t>
  </si>
  <si>
    <t xml:space="preserve">Hizo cursos en el ISC SADE, SIGAF , BAC. </t>
  </si>
  <si>
    <t>Perfil basico en tics. Podria hacer cualquier trayecto porque no tiene conocimientos en tics y le daria exactamente igual  No pudo conectarse por teams xq no sabia, asi que se realizo la entrevista despues de 5 intentos fallidos por videollamada. Su comptadora no tiene camara. En el hospital tiene mala señal. Refiere manejar excel intermedio. Posible desertora si no se la sostiene desde el equipamineto y formacion.</t>
  </si>
  <si>
    <t>Wapp: porque le permite estar en comunicacion constante con las personas y enviar archivos.  Teams es la que menos le gusta porque no aprendio a usarla todavia. se la bajo un dia antes</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</si>
  <si>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 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 Diseño Experiencia de usuario (UX): Se centran en la accesibilidad y usabilidad de aplicaciones web. El diseño de experiencia de usuario busca entender las necesidades que tienen los usuarios y conocer cómo se sienten frente a la experiencia de utilizar un producto con el objetivo de ofrecer una solución para mejorar el producto cómo así también la experiencia del los usuarios al utilizarlo., Desarrolladora: Desarrollan productos digitales, sistemas y/o aplicaciones. El desarrollo de sistemas/aplicaciones se encarga de que una aplicación o sistema funcione correctamente, ya sea en su implementación y/o mejora. Para ello utilizan distintos lenguajes de programación de acuerdo a lo que quieran desarrollar, desde lo que se ve en una página web hasta lo que se requiere para solucionar un error en el funcionamiento de la misma.</t>
  </si>
  <si>
    <t>Analia Ines Gonzalez</t>
  </si>
  <si>
    <t>analia.gonzalez@buenosaires.gob.ar</t>
  </si>
  <si>
    <t>Sade para expedientes y reportes, outlook para mails, excel para estadisticas, SAP para cargar datos de entrega de elementos.
La tarea que más le gusta es el trabajo con expedientes electrónicos</t>
  </si>
  <si>
    <t>computadora y celular, scanner, impresora.</t>
  </si>
  <si>
    <t>Destacó que le parece muy interesante el programa, que pueda formarse y adquirir conocimientos. Le interesa mucho aprender, ya que considera que es importante para crecer. De los Perfiles de puestos la que más le gusta es Análisis de datos porque ella ya hace análisis estadísticos en su trabajo actual.</t>
  </si>
  <si>
    <t>Favoritos: whatsapp, instagram, zoom
Menos favoritos: facebook</t>
  </si>
  <si>
    <t>Trabajo en equipo, Liderazgo</t>
  </si>
  <si>
    <t>atorrespatron@buenosaires.gob.ar</t>
  </si>
  <si>
    <t>SIAL para carga de datos de agentes del GCABA, impresión de memos, búsqueda de historias clínicas, TRADITUM sistema que usa el fondo compensador, es una HC electrónica donde se cargan todos los datos del paciente y se adjuntan certificados, placas, estudios médicos. Ella recibe eso y hace la auditoría (corroborar los datos y que coincidan) e imprime los archivos.</t>
  </si>
  <si>
    <t>computadora, impresora y una disquetera (para ver estudios gravados en CD y chequear que sea del paciente correspondiente)</t>
  </si>
  <si>
    <t xml:space="preserve">Es instrumentadora quirúrgica pero nunca ejerció. Ahora comenzó a estudiar Administración de Empresas. </t>
  </si>
  <si>
    <t>Refiere que le gusta mucho capacitarse, crecer, formarse y que trata de buscar herramientas para progresar. Es muy despierta y si bien no tiene conocimientos en sistemas le gusta preguntar y conocer cómo se usan las herramientas tecnológicas</t>
  </si>
  <si>
    <t>favoritos: instagram, netflix
menos favoritos: twiter (no conoce y no tiene), youtube (no se engancha)</t>
  </si>
  <si>
    <t>Creatividad e Innovación, Trabajo en equipo, Liderazgo</t>
  </si>
  <si>
    <t>IVEAVA08</t>
  </si>
  <si>
    <t>gabrielagimenez@buenosaires.gob.ar</t>
  </si>
  <si>
    <t>Carga de información de inspecciones a traves del sistema LIZZA. Carga de expedientes por sistema SADE</t>
  </si>
  <si>
    <t>tablet, celular, notebook</t>
  </si>
  <si>
    <t>Está queriendo arrancar a hacer escribanía. Lo tiene pendiente</t>
  </si>
  <si>
    <t>Refiere estar cansada de trabajar como inspectora y en un área muy machista. Le gustó mucho la propuesta y quiere aprender para poder profundizar sobre la temática.</t>
  </si>
  <si>
    <t>Favoritos: podcasts, aplicación de musica, instagram, whatsapp, youtube
Menos favorita: facebook.</t>
  </si>
  <si>
    <t>Creatividad e Innovación, Liderazgo</t>
  </si>
  <si>
    <t>Maria Laura Marano</t>
  </si>
  <si>
    <t>mmarano@buenosaires.gob.ar</t>
  </si>
  <si>
    <t xml:space="preserve">Estoy colaborando con la GO de Contenciosos, y usan Meta4/Sial. </t>
  </si>
  <si>
    <t xml:space="preserve"> Tiene que organizarse con el tiempo de cursada ya que tiene mellizas de un año y medio y es sostén de familia. Manifiesta que tiene nivel avanzado en inglés escrito e intermedio en oral. Le preocupa la transferencia ya que percibe fondo estímulo. </t>
  </si>
  <si>
    <t>Instagram. Mercado pago y home banking. Después no tengo ni idea cómo se utilizan otras aplicaciones.</t>
  </si>
  <si>
    <t>Proactividad, Pensamiento Crítico, Trabajo en equipo</t>
  </si>
  <si>
    <t>Melisa Leonor Sosa</t>
  </si>
  <si>
    <t>melisa.sosa@yahoo.com.ar</t>
  </si>
  <si>
    <t>Excel, Word, Google Drive que facilitan la tarea para analizar los datos,  sobretodo Excel</t>
  </si>
  <si>
    <t>Notebook, cpu y celular</t>
  </si>
  <si>
    <t>Me interesa el servicio público, y mis actividades fueron siempre de servicio y mi desafio está en pensar maneras nuevas de intervenir, y ayudar en el contexto para resolver las situaciones de las que me ocupo</t>
  </si>
  <si>
    <t xml:space="preserve">Le interesa en primer lugar el analisis de datos, pero también se mostró interesada en análisis funcional y UX. Su motivación es mantenerse actualizada respecto a las nuevas tecnologías aplicadas a la toma de desiciones, y el impacto de esas desiciones en las políticas públicas. </t>
  </si>
  <si>
    <t>Teams, Zoom, Redes sociales: Instagram, Facebook, Whats App, Mercado Libre, Mercado Pago, Home Banking</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</si>
  <si>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 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 Diseño Experiencia de usuario (UX): Se centran en la accesibilidad y usabilidad de aplicaciones web. El diseño de experiencia de usuario busca entender las necesidades que tienen los usuarios y conocer cómo se sienten frente a la experiencia de utilizar un producto con el objetivo de ofrecer una solución para mejorar el producto cómo así también la experiencia del los usuarios al utilizarlo.</t>
  </si>
  <si>
    <t>Empatía, Creatividad e Innovación, Trabajo en equipo</t>
  </si>
  <si>
    <t>maitevivian@gmail.com</t>
  </si>
  <si>
    <t>Google Form, carga de datos, relevamiento de información es lo que más me gusta</t>
  </si>
  <si>
    <t>CPU y celular</t>
  </si>
  <si>
    <t xml:space="preserve">Trabajé en Daguer medical como asistente de gerencia, en la parte contable y ventas. Armado de pedidos, con sistemas específicos de la compañía. También en Fiat, en ciclo pasivo, en carga de datos de facturación y ventas, pedidos al exterior y carga de pedidos en Argentina, trabajé con los sistemas como usuario. </t>
  </si>
  <si>
    <t xml:space="preserve">Manifiesta interés en análisis funcional y análisis de datos. Su motivación es el desafío de algo nuevo para ella, y es a lo que se dedican varios miembros de su familia. </t>
  </si>
  <si>
    <t>Google maps. Instagram. Google drive. Calendar ( porque facilicitan la cotidaneidad). No tengo menos favoritos</t>
  </si>
  <si>
    <t>Proactividad, Adaptación al cambio, Gestión del tiempo</t>
  </si>
  <si>
    <t>Monica Maria Elizabeth Sapia</t>
  </si>
  <si>
    <t>monicasapia@hotmail.com</t>
  </si>
  <si>
    <t xml:space="preserve">actualmente soy auxiliar de portería y no utilizo las tic para nada. Anteriormente, hacía facturación, cuentas corrientes, formulario 931 de afip, llevaba inventario donde utilizaba un sistema especial realizado para esa empresa. </t>
  </si>
  <si>
    <t>la computadora, impresora.</t>
  </si>
  <si>
    <t>Tiene muy claro lo que quiere, tiene noción de a donde quiere llegar. Le interesa mucho la profuesta.</t>
  </si>
  <si>
    <t>favoritos: mercado libre, whatsapp, aplicaciones bancarias, buscador de google, netflix, disney chanel, yoytube
menos favoritos: redes sociales en general porque no me gusta compartir mis cosas ahi.</t>
  </si>
  <si>
    <t>Valeria Rasgido</t>
  </si>
  <si>
    <t>conyrasg@gmail.com</t>
  </si>
  <si>
    <t>En su trabajo actual, realizo un mapa con info de la nube. (Su rol era filtrar datos, eran 2 compañeros)</t>
  </si>
  <si>
    <t>Drive</t>
  </si>
  <si>
    <t>Está terminando el profesorado de Ed. Física y los sábados cursa couselling.</t>
  </si>
  <si>
    <t xml:space="preserve">Viene de trabajar en Justicia. Hizo solo primer año de análisis en sistemas. </t>
  </si>
  <si>
    <t>Herramientas de google: meet, zoom, drive. Paquete office.</t>
  </si>
  <si>
    <t>Avanzado - Codo a Codo</t>
  </si>
  <si>
    <t>Flavia Lorena Ferraro</t>
  </si>
  <si>
    <t>flaviaferraro1979@gmail.com</t>
  </si>
  <si>
    <t>Actualmente no hace tareas que requieran TIC pero en algun momento en la escuela colaboraba en secretaria donde realizaba tareas que requerían de la TIC: carga de datos en excel, hacer notas en un programa específico, pasar planillas a excel</t>
  </si>
  <si>
    <t>la computadora</t>
  </si>
  <si>
    <t>Si bien es auxiliar de portería hizo mucho tiempo trabajo administrativo en secretaría. También cuenta que trabajó en un restaurante donde era encargada de local (manejo de proveedores, de mercadería, caja con sistema Maxirex)</t>
  </si>
  <si>
    <t>Interesada en capacitarse y poder buscar un puesto diferente al que tiene</t>
  </si>
  <si>
    <t>favoritos: de compras, para pagar cuentas, homebanking, spotify, buscador de google, Waze)
menos favoritos: youtube</t>
  </si>
  <si>
    <t>Atención al detalle, Empatía, Trabajo en equipo, Liderazgo</t>
  </si>
  <si>
    <t>Veronica Liliana Ros</t>
  </si>
  <si>
    <t>veronicaros1943@gmail.com</t>
  </si>
  <si>
    <t>Página de Instagram y de Facebook. Sistema de MIA, ayudo a mis compañeros que no sabían</t>
  </si>
  <si>
    <t>Celular y notebook</t>
  </si>
  <si>
    <t xml:space="preserve">Cursos de Word, soy profesofera de coaching. </t>
  </si>
  <si>
    <t xml:space="preserve">No tiene conocimiento en TICs. Le interesa la carga de datos.  Su motivación es cambiar de repartición. </t>
  </si>
  <si>
    <t xml:space="preserve">Las que le doy más utilidad son Mercado Pago, Instagram. No me gusta Twiter. </t>
  </si>
  <si>
    <t>Atención al detalle, Proactividad, Creatividad e Innovación, Trabajo en equipo</t>
  </si>
  <si>
    <t>Maria Fernanda Sanchez</t>
  </si>
  <si>
    <t>mfs.sanchez78@gmail.com</t>
  </si>
  <si>
    <t>uso de SADE, Caratulación de Expedientes electrónicos, realizar memos, disposiciones, notificar a los profesionales.
La tarea que más le gusta es realizar las disposiciones porque a partir de eso los profesionales pueden continuar trabajando. Si ellos no tienen esa disposición la AGC puede llegar a clausurar el lugar.</t>
  </si>
  <si>
    <t>No tiene conocimiento de nada relacionado a TIC pero tiene muchas expectativas, se siente muy ansiosa de volver a empezar a estudiar. Estudió psicología hasta 3° año y tuvo que dejar por problemas económicos.</t>
  </si>
  <si>
    <t>Favoritos: mercado libre, buscador chrome (porque puede encontrar de todo y los usa todos los días)
Menos favoritos: facebook, instagram (porque no le llaman la atención)</t>
  </si>
  <si>
    <t>Andrea Liliana Leal Denis</t>
  </si>
  <si>
    <t>thelma1274@hotmail.com</t>
  </si>
  <si>
    <t>Actualmente en su trabajo no hace tarea relacionada con TIC</t>
  </si>
  <si>
    <t>Al contarle de la propuesta mostró estar muy bien informada. Le interesa mucho la propuesta porque refiere que es una gran oportunidad para crecer, progresar y cambiar de trabajo.</t>
  </si>
  <si>
    <t>Favoritos: meet, facebook, plataforma de escuela de maestros
Menos favoritos: excel, no recuerda</t>
  </si>
  <si>
    <t>Atención al detalle, Proactividad, Comunicación efectiva, Adaptación al cambio, Empatía, Trabajo en equipo, Gestión del tiempo</t>
  </si>
  <si>
    <t>Ludmila Cordoba</t>
  </si>
  <si>
    <t>lcordoba@buenosaires.gob.ar</t>
  </si>
  <si>
    <t xml:space="preserve">Utilizo todo el paquete de diseño, Premier, Illustrator, Dreamweawer, Photoshop. </t>
  </si>
  <si>
    <t>Notebook, CPU</t>
  </si>
  <si>
    <t xml:space="preserve">Capacitaciones, marketing digital, podría agregar la Diplomatura en Transformación Digital en la UTN. Curos de noche y la finalizo en julio. </t>
  </si>
  <si>
    <t xml:space="preserve">Manifiesta tener nivel de inglés avanzado. Tiene conocimiento en TICs. Su motivación se relaciona con una posición de liderazgo y de mayor conocimiento. </t>
  </si>
  <si>
    <t xml:space="preserve">Behance, es un portfolio digital. Pinterest, porque es muy visual, también manejo Pinterest como aplicación. Instagram, que también la uso para FOCO. 
La que menos, podría ser la de mi obra social. </t>
  </si>
  <si>
    <t>Proactividad, Comunicación efectiva, Creatividad e Innovación, Liderazgo</t>
  </si>
  <si>
    <t>val.alonso@outlook.com</t>
  </si>
  <si>
    <t>No realiza ninguna tarea relacionada con tics</t>
  </si>
  <si>
    <t xml:space="preserve">NO </t>
  </si>
  <si>
    <t xml:space="preserve">Trabaja como Auxiliar de portería. En 2021, empezó la carrera de tester QA en Educación IT. </t>
  </si>
  <si>
    <t>Herramientas: HTML-CCS-SQL-JAVA-Prog orientada a objetos-Seleniun-Web service</t>
  </si>
  <si>
    <t>GGUAVA09</t>
  </si>
  <si>
    <t>alejandragmoreno@gmail.com</t>
  </si>
  <si>
    <t>atender las sesiones de pacientes por videollamadas, drive para hacer tareas compartidas con otras personas, Sigehos, historias clínicas electrónicas</t>
  </si>
  <si>
    <t>celular y computadora.</t>
  </si>
  <si>
    <t>hace consultorio de manera virtual, en forma particular por la tarde. Le gusta mucho la actividad física, navegar.</t>
  </si>
  <si>
    <t>Refiere que le parece buenísima la propuesta. tiene muchas ganas de aprender y aportar. Considera muy importante que las mujeres puedan acceder a esos puestos de trabajo. Se considera muy curiosa y refiere que le gustaría mucho ir a la Secretaría de Innovación y Transformación Digital. Manifestó que le interesa mucho el Diseño Experiencia de usuario (UX)</t>
  </si>
  <si>
    <t>favoritos: instagram, correo de mails, canva, facebook, mercado libre, pedidos ya, zoom, meet, homebanking, spotify)
Menos favoritas: tick tock, google photo, juegos, telegram, yoytube</t>
  </si>
  <si>
    <t>SECITD</t>
  </si>
  <si>
    <t>Romina Laura Bueno</t>
  </si>
  <si>
    <t>rominabue@gmail.com</t>
  </si>
  <si>
    <t>Instagram, en el emprendimiento de cocina</t>
  </si>
  <si>
    <t>Sólo celular</t>
  </si>
  <si>
    <t xml:space="preserve">Manifiesta que tiene cierto nivel de inglés y que da clases particulares. Pero no inglés técnico. Está motivada para cambiar de lugar de lugar de trabajo. </t>
  </si>
  <si>
    <t xml:space="preserve">WhastApp, Instagram (tengo un perfil de cocina). Facebook no es de mis favoritos. </t>
  </si>
  <si>
    <t>Rosa Vicenta Mercado Quintela</t>
  </si>
  <si>
    <t>rosamercado@buenosaires.gob.ar</t>
  </si>
  <si>
    <t xml:space="preserve">Desde el 2008 para acá, me manejé mucho con e-mail y EE. Se digitalizaba todo. Esa parte, el enseñarle a la gente cómo escanear, explicarles el armado, el trámite a distancia me atrajo bastante. </t>
  </si>
  <si>
    <t>CPU</t>
  </si>
  <si>
    <t xml:space="preserve">Lo que no está cargado es desde el año 1996 al 2013. Eran cursos muy básicos. </t>
  </si>
  <si>
    <t xml:space="preserve">Tiene conocimientos básicos en TICs. Estaría dispuesta a transferirse. </t>
  </si>
  <si>
    <t xml:space="preserve">Blogs de bibliotecología, Instagram, porque veo programas de cocina. Facebook. Menos favoritos Tic Toc porque me cansa. </t>
  </si>
  <si>
    <t>Comunicación efectiva, Trabajo en equipo, Gestión del tiempo</t>
  </si>
  <si>
    <t>roliva@buenosaires.gob.ar</t>
  </si>
  <si>
    <t>drive para los seguimientos de sentencias judiciales, excel para control de su propio trabajo para rendiciones de caja chica, SADE para redacción de GEDO, Meta4 para corroborar lo que dicen los jueces, los cuil, expedientes electronicos, LUE para verificar datos, SIGAF para rendiciones.</t>
  </si>
  <si>
    <t>PC, celular</t>
  </si>
  <si>
    <t>En algun momento hizo rendiciones de caja, le gusta mucho la parte legar, lo que sea fiscalizar. Lee sentencias y redacta proyectos de resolución.</t>
  </si>
  <si>
    <t>Actualmente estudia la Tecnicatura Superior en Administración Tributaria por lo que le interesa mucho ir a Rentas. Además, actualmente cobra Fondo Estímulo y no quiere perderlo.</t>
  </si>
  <si>
    <t>Favoritos: spotify, youtube
menos favoritos: whatsapp</t>
  </si>
  <si>
    <t>Proactividad, Empatía, Pensamiento Crítico, Creatividad e Innovación, Gestión del tiempo</t>
  </si>
  <si>
    <t>Monica Adriana Briggs</t>
  </si>
  <si>
    <t>ACIMED06</t>
  </si>
  <si>
    <t>mbriggs@buenosaires.gob.ar</t>
  </si>
  <si>
    <t>Concursos profesionales del Htal. Gral.de Niños Dr. Pedro de Elizalde - control, organizac..y
análisis vinculada a situación de revista, incompatibilidades y aplicación de normativa de rrhh. : SADE, word excel, email. Drive de google. Grupo de wapp
participac.en el desarrollo e implementación de programas vincul.al reconoc.del personal
(Revision de documentacion en SADE)
elaborac.de los procesos vinculados a los nombramientos de agentes, incluídas publicaciones y asesoramiento normativo (SADE)</t>
  </si>
  <si>
    <t>SADE, word excel, email Drive de google . Grupos de wapp</t>
  </si>
  <si>
    <t>A la tarde ( 14 a 16), A la tarde ( 16 a 18), Sábado por la mañana</t>
  </si>
  <si>
    <t>Refiere ser comunicativa, colaborativa y le gusta ayudar y asesorar</t>
  </si>
  <si>
    <t>Perfil basico- De los trayectos, le gusto mas UX porque siente que podria aplicar a ese trabajo, y le gusta encontrar soluciones. Posible candidata a desertar</t>
  </si>
  <si>
    <t>Bancarias: porque son sencillas de usar - Las que menos le gusta es el drive de google porque segun ella muy poca gente o sabe usar en el hospital</t>
  </si>
  <si>
    <t>Empatía, Trabajo en equipo, Liderazgo</t>
  </si>
  <si>
    <t>Cecilia Natalia Gomez</t>
  </si>
  <si>
    <t>cecigomez097@hotmail.com</t>
  </si>
  <si>
    <t>carga de datos a un sistema en centro de salud, facturación con Excel y carga de materia prima en un sistema propio de la empresa</t>
  </si>
  <si>
    <t>Conocimientos básicos, poco uso de aplicaciones</t>
  </si>
  <si>
    <t>homebanking, cuidar, google, office</t>
  </si>
  <si>
    <t>noemi.ncg38@gmail.com</t>
  </si>
  <si>
    <t xml:space="preserve">NO APLICA.
Mantenimiento general de la higiene
del establecimiento educativo </t>
  </si>
  <si>
    <t>No Aplica</t>
  </si>
  <si>
    <t>En el trabajo no cuenta con equipamiento y con la pandemia esta siempre ocupada, limpiando. Perfil basico, para un nivel introductorio. Ella definio que el trayecto analista de datos es el que considera que podria serle mas facil de aprender. Es posible que no termine el programa</t>
  </si>
  <si>
    <t>Favoritas: wapp, porque es la que mas utiliza y es util . IG le gusta para comprar cosas - No tiene una menos favorita.</t>
  </si>
  <si>
    <t>Trabajo en equipo</t>
  </si>
  <si>
    <t>Gilda Beatriz Cortese</t>
  </si>
  <si>
    <t>AASMED06</t>
  </si>
  <si>
    <t>gildacortese@gmail.com</t>
  </si>
  <si>
    <t>forma parte de una revista de genero y derecho. Es profesora ciencias jurídicas nivel medio y superior, es abogada. Coordina un área de seguimiento judicial en adopciones del consejo</t>
  </si>
  <si>
    <t>Refirió interesa por el perfil de desarrollador, creo que por el poco acercamiento al área necesita una capacitación amplia y luego definir el perfil. Es una persona muy predispuesta y con ganas de aprender, le gusta estudiar y ponerse en tema, responsable y comprometida.</t>
  </si>
  <si>
    <t>redes sociales, office, excel básico, aplicaciones de transporte, sade, zoom, meet, team, calendario, pag del poder judicial para cargar audiencias</t>
  </si>
  <si>
    <t>Atención al detalle, Proactividad, Adaptación al cambio, Empatía, Pensamiento Crítico, Trabajo en equipo</t>
  </si>
  <si>
    <t>Carla Florencia Volpe Viotti</t>
  </si>
  <si>
    <t>cvolpeviotti@buenosaires.gob.ar</t>
  </si>
  <si>
    <t xml:space="preserve">Liquidación de sueldo (back office), es analista estadístico en un hospital, le gusta que le den los datos en crudo y organizarlos/ordenarlos para desde el crudo llegar al resultado. </t>
  </si>
  <si>
    <t xml:space="preserve">Visual basic, excel (usa tablas dinámicas, combina fórmulas), sigehos. Actualmente están armando un tablero de covid para hacer estadísticas diarias en el hospital de acuerdo a los casos ingresados. </t>
  </si>
  <si>
    <t>Con 2 amigas está armando un emprendimiento de diseño gráfico, hacen desarrollo, mantenimiento de una web y redes sociales (desde 2019)</t>
  </si>
  <si>
    <t>Tiene conocimientos en TICs. Finalizó 2rio en un bachiller y por un convenio, luego pudo titular conocimiento de HTML en la UTN (2004)</t>
  </si>
  <si>
    <t xml:space="preserve">Redes sociales, youtube, mail, excel para organizar sus cuentas, compra de productos vía web, app bancos, wsp. La app del 147 no le gusta, no le resulta ágil, ni visualmente atractiva. </t>
  </si>
  <si>
    <t>Atención al detalle, Proactividad, Pensamiento Crítico, Creatividad e Innovación, Trabajo en equipo, Gestión del tiempo</t>
  </si>
  <si>
    <t>Analia Quilis</t>
  </si>
  <si>
    <t>AASINI02</t>
  </si>
  <si>
    <t xml:space="preserve">715-CDNNYA/18  </t>
  </si>
  <si>
    <t>analiaquilis@gmail.com</t>
  </si>
  <si>
    <t>Carga de datos, informes y estadísticas referidas a centro de admisión y derivación de menores en el CDNNYA. (menores judicializados)</t>
  </si>
  <si>
    <t>Reportes en Excel y uso de celular corporativo (llamadas a juzgados y las flias de los menores).</t>
  </si>
  <si>
    <t>Realizando diplomatura en neurociencias y educación (Asociación educar de forma virtual)</t>
  </si>
  <si>
    <t xml:space="preserve">Perfil básico. Le interesa Análisis de datos, si bien es un perfil básico, es un perfil con capacidad de aprendizaje rápido y con mucho interés en la temática dado que le ve aplicación en su campo profesional. </t>
  </si>
  <si>
    <t>Zoom le resulta fácil y accesible, WhatsApp le resulta mas sencillo para concretar terapias por videollamadas (psicóloga) Pagina de Asociación educar, le gusta el contenido de la pagina referido a neurociencias. 
Menos favoritos genially, intentó implementarlo pero no le gustó, le resultó mas sencillo y dinámico el PPT.</t>
  </si>
  <si>
    <t>Dora Dias</t>
  </si>
  <si>
    <t>natalia_dias@hotmail.com.ar</t>
  </si>
  <si>
    <t>no tiene experiencia trabajando con PC</t>
  </si>
  <si>
    <t xml:space="preserve">Perfil básico en TICS. No tiene experiencia laboral trabajando con PC. Con muchas ganas de aprender nuevas herramientas que le permitan movilidad, lo que destaca del programa es la perspectiva de género que tiene el mismo. </t>
  </si>
  <si>
    <t>Fav: Mercado Libre y mercado pago, le da uso intensivo, le permite llevar adelante su proyecto personal.
Facebook market, le da uso intensivo para proyecto de venta de indumentaria. Facebook como red social la contacta con familiares lejanos.
Menos fav: TIK TOK, siente que las personas exponen cada vez más su privacidad.</t>
  </si>
  <si>
    <t>Atención al detalle, Comunicación efectiva, Adaptación al cambio, Trabajo en equipo, Gestión del tiempo</t>
  </si>
  <si>
    <t>Patricia Fabiana Prieto</t>
  </si>
  <si>
    <t>pprieto@buenosaires.gob.ar</t>
  </si>
  <si>
    <t>Excel y Click Wiew es lo que me interesa para generar proyectos.</t>
  </si>
  <si>
    <t>Click Wiew es la herramienta con la que más me vinculo y me sirve</t>
  </si>
  <si>
    <t xml:space="preserve">No, sólo agregar mi entusiasmo  con la tecnología, y mis ganas de pasar estos últimos seis años en el GCBA en un área de RRHH si es posible, y sino será en alguna otra.  </t>
  </si>
  <si>
    <t xml:space="preserve">Está interesada en Análisis de datos para este programa. Manifiesta que su meta es programar y para esto va a cursar a partir del año que viene una tecnicatura. Su motivación está en adquirir nuevos conocimientos en tecnología en  los próximos seis años y desarrollarse en el área de RRHH. Manifiesta entusiasmo y seguridad en relación con la formación y la transferencia. </t>
  </si>
  <si>
    <t xml:space="preserve">Estuve trabajando este tiempo también para Swiss Medical, también realizando entrevistas, con un programa con un turnero tan ágil y de mucha practicidad en cuanto a la visualización de lo documentación, facilidad para contactar a los postulantes, que quiero que lo tengamos en el GCBA. Quiero que podamos tener nosotras también algo así. Estuve comparando con la pltaforma de Búsquedas Internas, y necesita actualizaciones. </t>
  </si>
  <si>
    <t>amargarucci@buenosaires.gob.ar</t>
  </si>
  <si>
    <t>01157289687</t>
  </si>
  <si>
    <t xml:space="preserve">Autorización de eventos en CMD. Análisis de documentación de los solicitantes del espacio. </t>
  </si>
  <si>
    <t>GMAIL como herramientas de archivo y seguimiento y Excel para actualizar datos, SADE para CCOO principalmente y EE para informes gráficos.</t>
  </si>
  <si>
    <t>Perfil intermedio, capacidad de aprendizaje rápido con interés en TICS. Actualmente interiorizándose en Teledetección y SIG con el programa de QGIS. Prefiere definir el perfil más adelante. La recomendaría para Análisis de datos</t>
  </si>
  <si>
    <t>Apps Fav: Probability distribution (app de estadísticas) Gmail lo utiliza de "archivo de vida" y como herramienta laboral. Le resulta funcional. Otra favorita es web "I love PDF" le permite de manera fácil y rápida la edición de archivos PDF.
menos fav: redes sociales, considera que la dinámica se replica entre todas las redes y dejó de ser novedoso.</t>
  </si>
  <si>
    <t>Transporte</t>
  </si>
  <si>
    <t>Proactividad, Pensamiento Crítico, Creatividad e Innovación</t>
  </si>
  <si>
    <t>Mercedes Adriana Gil</t>
  </si>
  <si>
    <t>SGMINI07</t>
  </si>
  <si>
    <t>mercedes.gil@bue.edu.ar</t>
  </si>
  <si>
    <t>nada</t>
  </si>
  <si>
    <t>Perfil básico pero interesada en aprender, capacitarse, tiene buena voluntad. Refirió interés por UX.</t>
  </si>
  <si>
    <t>redes sociales, correo electrónico. Hizo cursos de operador de pc en institución de la Pcia, diseño grafico, edición de video, tango, office</t>
  </si>
  <si>
    <t>Adaptación al cambio, Trabajo en equipo, Gestión del tiempo</t>
  </si>
  <si>
    <t>alicia.maidana91@gmail.com</t>
  </si>
  <si>
    <t>No realiza tareas relacionadas a TIC (auxiliar de portería)</t>
  </si>
  <si>
    <t>Realizó en 2020 diplomatura en gestión y administración de las organizaciones en Universidad de Ezeiza.</t>
  </si>
  <si>
    <t xml:space="preserve">Perfil básico en TICS. No definí perfil, prefiere conocer un poco más de la temática de cada uno. Desea cambio y transferencia, se encuentra muy entusiasmada por el programa y por lo que aprenderá. Promete ponerle compromiso y esfuerzo al programa y agradece la oportunidad. </t>
  </si>
  <si>
    <t>Fav: Mercado Pago, le resulta útil, cómodo y seguro para realizar transferencia y pago, le brinda la posibilidad que el Banco ciudad no le da, lo utiliza para proyecto de venta propio. App Banca móvil del banco ciudad: le permite controlar los registros de su cuenta.
Menos Fav: Youtube, no le resulta atrayente el contenido. Twitter, por la cantidad de información falsa.</t>
  </si>
  <si>
    <t>Empatía</t>
  </si>
  <si>
    <t>trianasampedro@gmail.com</t>
  </si>
  <si>
    <t xml:space="preserve">Actualmente lo que hago es capacitar sobre el sistema SIGHEOS, cualquier problema que tengo aviso a Desarrollo. </t>
  </si>
  <si>
    <t>En cualquier computadora, ahora hicimos un VPN para utilizarlo desde el celular</t>
  </si>
  <si>
    <t>Por la mañana (8 a 10), Al mediodia (11 a 13), A la tarde ( 14 a 16), Sábado por la mañana</t>
  </si>
  <si>
    <t xml:space="preserve">Nivel intermedio en TIC. Manifiesta conocimiento básico en inglés técnico. Perfil Analista Funcional. Se encuentra motivada a realizar el programa y a transferirse. Su meta es ser programadora, se encuentra cursando la tecnicatura analista de sistemas por la tarde, por lo que le interesa mantener su horario laboral y de cursada del programa por la mañana. </t>
  </si>
  <si>
    <t xml:space="preserve">Drive es mi favorito, lo voy actualizando, lo uso para notas para verlo desde el celular. Menos favorito no tengo. </t>
  </si>
  <si>
    <t>danielal1507@gmail.com</t>
  </si>
  <si>
    <t xml:space="preserve">Recepcionista en Macowens, atención de conmutador, gestión de agenda y recepción de documentación. </t>
  </si>
  <si>
    <t>Pc escritorio, mayormente usaba Excel.</t>
  </si>
  <si>
    <t>Perfil básico en TICS. Pero con muchas ganas de aprender herramientas tecnológicas, aunque está interesada más en la parte de comunicación (community manager) entiende que es una gran oportunidad para incorporarse al mundo tecnológico. Agradece la posibilidad y la perspectiva de género del programa. y destaca el hecho de que le programa se hizo extensible a las auxiliares de portería.</t>
  </si>
  <si>
    <t>Fav: Netflix, le gusta el algoritmo de recomendaciones para seguir consumiendo contenidos, como se adapta a cada usuario. Redes sociales en general por que le permiten conectarse y son las plataformas sobre las que quiere desarrollarse. (realizó curso de producción de modas)
Menos fav: Snapchat, considera obsoletas al día de hoy.</t>
  </si>
  <si>
    <t>Atención al detalle, Comunicación efectiva, Empatía, Pensamiento Crítico, Trabajo en equipo</t>
  </si>
  <si>
    <t>vanesicuranza@gmail.com</t>
  </si>
  <si>
    <t>hace inspecciones de salud, geriátricos y hoteles y usa el programa LIZA para realizar la carga de la inspección.</t>
  </si>
  <si>
    <t>tablet</t>
  </si>
  <si>
    <t xml:space="preserve">no. </t>
  </si>
  <si>
    <t xml:space="preserve">Se mostró muy interesada por la posibilidad de capacitarse y ocupar un puesto dentro del GCABA relacionado a sistemas. Comenta que siempre le interesó sistemas porque anteriormente trabajó en una empresa de sistemas: ITConvergence. Hoy busca otra perspectiva laboral por lo que actualmente comenzó un maestría en gestión u análisis de datos hace 3 meses. Con este programa vio una gran oportunidad para incorporarse a lo que le gusta y que el GCABA esté abierto a darle al personal esa oportunidad de desarrollo. </t>
  </si>
  <si>
    <t>favoritos: pinterest, instagram, mercado libre, twiter, cousera, páginas de bebes
menos favoritas: de gimnasia, aplicación de realidad aumentada</t>
  </si>
  <si>
    <t>evangelina.ruscio@bue.edu.ar</t>
  </si>
  <si>
    <t xml:space="preserve">Altas y bajas de contratos, cargar licencias, seguimiento de contratos, arma procedimientos para explicar tareas y pasos a seguir, de acuerdo a trámites de rh. </t>
  </si>
  <si>
    <t xml:space="preserve">SADE, SIAL, excel, word, </t>
  </si>
  <si>
    <t>Hizo el PEROP, actualización del perop, PFGEDO. Programa de DGALH (2019)</t>
  </si>
  <si>
    <t>Tuvo mucha dificultad para postularse. Busca una oportunidad de desarrollo.</t>
  </si>
  <si>
    <t>Facebook web, google para investigar, linkedin, wsp, mercado pago, modo, app bancos, portales de noticias.</t>
  </si>
  <si>
    <t>Anabella Laura Bisarello</t>
  </si>
  <si>
    <t>bisarelloanabella@gmail.com</t>
  </si>
  <si>
    <t xml:space="preserve">dar clases de legislación impositiva, carga de datos en sistema liza </t>
  </si>
  <si>
    <t>PC, tablet, LIZA, SADE, navegador web</t>
  </si>
  <si>
    <t>Menciona que hizo un profesorado con orientación en tecnología, en la UTN (2014)</t>
  </si>
  <si>
    <t xml:space="preserve">Muy interesada en participar de la capacitación y dispuesta a cambiar de área de trabajo, pero con dudas. Refiere que tiene que considerar si le agrada la propuesta. También quiere ver cómo le va durante el trayecto formativo y si cumple con sus expectativas. </t>
  </si>
  <si>
    <t>Le gusta las páginas de la afip  y anses porque son claras y se pueden hacer muchos tramites</t>
  </si>
  <si>
    <t>Mónica Marcela Martinez</t>
  </si>
  <si>
    <t>monicamarcelamartinez@buenosaires.gob.ar</t>
  </si>
  <si>
    <t>Soporte en incidencias y correctivos de Oracle. Ahora trabaja con SIGEP, un poco de SADE. FortiClient... en general da soporte en todos los sistemas que se usan en el área.</t>
  </si>
  <si>
    <t xml:space="preserve">Hizo curso de programación de Abap (lenguaje de programación de SAP, en la UTN).
Tb hizo curso para consultora SAP en el módulo PM (donde se registran los movimientos de mantenimiento de espacio público). 
Y tiene curso  "en curso" para consultor SAP en módulo MM (materiales; materiales en empresa, cargás equipos que ingresan y egresan).
</t>
  </si>
  <si>
    <t>Me dio muy buen impresión; parece una chica bien preparada para poder abordar cualqueir de los trayectos formativos, y con mucho interés puntual en el de Análisis funcional.</t>
  </si>
  <si>
    <t xml:space="preserve">No tiene predilección por ninguna, les encuentra buen diseño y uso a todas por igual. </t>
  </si>
  <si>
    <t>Revista en la DG de Monitoreo y Sistemas</t>
  </si>
  <si>
    <t>Atención al detalle, Proactividad, Adaptación al cambio, Trabajo en equipo</t>
  </si>
  <si>
    <t>Jimena Zulema Ramirez</t>
  </si>
  <si>
    <t>jimenaramirez07@hotmail.com</t>
  </si>
  <si>
    <t>Hizo un curso de liquidación de sueldos y jornales hace un tiempo y le interesó en 2008 en el Mariano Moreno, duraba 3 meses.</t>
  </si>
  <si>
    <t>computadora, utilizaban excel armando cuadros.</t>
  </si>
  <si>
    <t>Nada de experiencia pero esta interesada y entusiasmada por poder capacitarse y crecer laboralmente</t>
  </si>
  <si>
    <t>Adaptación al cambio, Empatía, Creatividad e Innovación, Trabajo en equipo</t>
  </si>
  <si>
    <t>Constanza Carla Viviano</t>
  </si>
  <si>
    <t>cviviano@buenosaires.gob.ar</t>
  </si>
  <si>
    <t>Su trabajo basicamente es de campo con lo cual no estan relacionadas con TICS</t>
  </si>
  <si>
    <t>Carrera  de edicion en la facultad de filosofia- y ahi vio algo de diseño grafico, diseño digital</t>
  </si>
  <si>
    <t>Perfil Basico en tics. Fuerte motivacion para cambiar de area y mucha iniciativa para aprender de tecnologia.</t>
  </si>
  <si>
    <t>NO ACTIVA</t>
  </si>
  <si>
    <t>Maria Lorena Segovia</t>
  </si>
  <si>
    <t>lorenasegovia@ymail.com</t>
  </si>
  <si>
    <t xml:space="preserve">Armado de planillas del personal y de la planta funcional del colegio. </t>
  </si>
  <si>
    <t>Excel, correo electrónico</t>
  </si>
  <si>
    <t>Al mediodia (11 a 13), A la tarde ( 14 a 16), A la tarde ( 16 a 18), Vespertino ( 18 a 20)</t>
  </si>
  <si>
    <t>no, debido a que nada que pueda agregar tiene que ver con la temática de tic.</t>
  </si>
  <si>
    <t>No sabe de que se tratan las TIC. Quiere cambiar de repartición porque donde está como no es docente considera que no puede seguir desarrollándose.</t>
  </si>
  <si>
    <t>Comunicación efectiva, Adaptación al cambio, Empatía, Pensamiento Crítico, Creatividad e Innovación, Trabajo en equipo, Gestión del tiempo</t>
  </si>
  <si>
    <t>Nancy Sanchez</t>
  </si>
  <si>
    <t>nanchu-sanchez@hotmail.com</t>
  </si>
  <si>
    <t xml:space="preserve">Completa los formularios de nacimiento en el programa de RENAPER. </t>
  </si>
  <si>
    <t>SADE, Excel, Word</t>
  </si>
  <si>
    <t xml:space="preserve">Tiene mucho poder para adaptarse al cambio y soy muy tolerante a las diferencias con los otros. </t>
  </si>
  <si>
    <t>No puede definir porque no conoce de tecnología. Interesada en un nuevo aire y el programa es una oportunidad. No necesariamente interesada en TIC</t>
  </si>
  <si>
    <t xml:space="preserve">No utiliza demasiados programas solo los del trabajo </t>
  </si>
  <si>
    <t>Adaptación al cambio, Empatía, Trabajo en equipo, Liderazgo</t>
  </si>
  <si>
    <t>Yesica Mariela Perez</t>
  </si>
  <si>
    <t xml:space="preserve">Si, trabaja como asistente administrativo en Hospitales. </t>
  </si>
  <si>
    <t>teams, meet, form</t>
  </si>
  <si>
    <t xml:space="preserve">Trabaja en GCBA desde el 2004, hoy presta servicio en el área de  Hospitales. Es Lic en administración publica y ahora esta haciendo la Lic en gestión en tecnología. Le interesa formarse en Analisis de datos y desarrollador. </t>
  </si>
  <si>
    <t>teams, Microsoft, google chrome</t>
  </si>
  <si>
    <t>Proactividad, Comunicación efectiva, Creatividad e Innovación</t>
  </si>
  <si>
    <t>Magali Goroso</t>
  </si>
  <si>
    <t>magaligoroso@hotmail.com.ar</t>
  </si>
  <si>
    <t xml:space="preserve">Es auxiliar de portería, prestó colaboración para la carga de datos de inscriptos a cursos. En coto fue cajera. </t>
  </si>
  <si>
    <t xml:space="preserve">Sistema sial, sistemas para cajeros.  </t>
  </si>
  <si>
    <t xml:space="preserve">Trabajó en atención al cliente y cajera en zapatería, utilizando un sistema, controlando stock. </t>
  </si>
  <si>
    <t xml:space="preserve">Esta muy entusiasmada con el programa. Quiere progresar y cambiar de puesto. A pesar de que en su trabajo no utiliza la pc, utiliza mucho la tecnología para resolver y automatizar tareas de su vida cotidiana. </t>
  </si>
  <si>
    <t xml:space="preserve">Redes sociales, portales de noticias, calendar, mercado pago, home banking, mail, app flow, agenda de pagos virtual, app tarjeta de crédito, app telefonía móvil, MIA, club día, app vital, app 147, app de PS (para controlar a su hijo), youtube, prime video, app control de luces en su casa. </t>
  </si>
  <si>
    <t>Lucila Maria Guerrero</t>
  </si>
  <si>
    <t>Lic. en Administración Publica</t>
  </si>
  <si>
    <t>lucilaguerrero@buenosaires.gob.ar</t>
  </si>
  <si>
    <t>Procesos de rrhh, gestión de contratos y de distintos trámites (expedientes, notas, informes), solicitudes de gastos y consultas, dar de alta correos, consulta de dotaciones</t>
  </si>
  <si>
    <t>SADE, SIAL, SIGAF, portal BADA, dotaciones y biblioteca de rrhh</t>
  </si>
  <si>
    <t>Siempre trabajó en rrhh, su primer trabajo fue en el GCABA</t>
  </si>
  <si>
    <t xml:space="preserve">Menciona que le gustaría permanecer en su repartición  (ASI), ya que no querría perder el plus salarial que percibe allí y además le gusta. </t>
  </si>
  <si>
    <t xml:space="preserve">Instagram lo instaló recientemente y no lo usa mucho, es muy nuevo para ella. Interactúa más en Facebook. Twitter le parece interesante para leer cosas </t>
  </si>
  <si>
    <t>Atención al detalle, Proactividad, Comunicación efectiva, Empatía, Trabajo en equipo, Liderazgo</t>
  </si>
  <si>
    <t>Mariana Fappiano</t>
  </si>
  <si>
    <t>mariana_fappiano@hotmail.com</t>
  </si>
  <si>
    <t xml:space="preserve">Ninguna </t>
  </si>
  <si>
    <t>Menciona que había empezado a estudiar el profesorado de bellas artes y que le gusta lo que tenga que ver con crear, pero lo abandonó porque consideraba que no tenía tiempo para hacerlo, le parecía muy pesado.</t>
  </si>
  <si>
    <t xml:space="preserve">Le mandé mail el 3/6 y nunca contestó, la llamé por teléfono el 10/6 y accedió a la entrevista, pero no tenía idea a qué se había anotado, ni de qué consistía el Programa. Le mandé las bases y condiciones, a pedido de ella, ya que quería informarse antes de la entrevista, pero llegó a la reunión aún sin entender y manifestando que "no sabe qué es TIC". Ningún perfil le llama la atención, ya que "no entiende nada" (en palabras de ella) y también menciona que "no se anima". No está segura de querer participar en el Programa, si va a poder sobrellevarlo. Observando sus dudas, al final de la entrevista, le sugerí que reflexione tranquila sobre lo que quiere hacer y le pasé las redes de FOCO, para que pudiera informarse más. Comunicación deficiente. Su motivación, cambiar de trabajo. </t>
  </si>
  <si>
    <t>Instagram le gusta porque sigue varias páginas lindas y también el navegador web para buscar noticias.</t>
  </si>
  <si>
    <t>Mabel Haydee Luviccio</t>
  </si>
  <si>
    <t>Maria Belen Arpin</t>
  </si>
  <si>
    <t>belenarpin11@gmail.com</t>
  </si>
  <si>
    <t>Usa Sigedos para dar turnos y hacer facturación.</t>
  </si>
  <si>
    <t>A la tarde ( 14 a 16), A la tarde ( 16 a 18), Vespertino ( 18 a 20), Sábado por la mañana</t>
  </si>
  <si>
    <t xml:space="preserve">¡Estaba super ansiosa y con ganas!
Se ve más para experiencia de usuario, porque por lo que escuchó en la entrevista de radio se sintió que habiendo trabajdo tanto en atención al público podría estar más apta para eso. </t>
  </si>
  <si>
    <t>Lo que usa con más frecuencia es mercado libre y homebanking</t>
  </si>
  <si>
    <t>Diseño Experiencia de usuario (UX): Se centran en la accesibilidad y usabilidad de aplicaciones web., Desarrolladora: Desarrollan productos digitales, sistemas y/o aplicaciones.</t>
  </si>
  <si>
    <t>Anita Marcela Escalante</t>
  </si>
  <si>
    <t>marcela_ame@hotmail.com</t>
  </si>
  <si>
    <t>Carga de datos y digitalización de archivos de obstetricia</t>
  </si>
  <si>
    <t>PC escritorio carga En SIGHEOS</t>
  </si>
  <si>
    <t>La coordinación de la entrevista fue complicada, no entendía el uso de los links de teams y tuve que reprogramarla 2 veces, finalmente la realizé por videollamada de whatsapp. Perfil básico en TICS por lo que no definí perfil, prefiere avanzar en el programa para definir el perfil.</t>
  </si>
  <si>
    <t>Fav: Excel, le gusta trabajar con planillas de cálculos y Word para redacción, lo utiliza mucho en su profesión de procuradora.
Menos Fav: Power point y los programas de diseño, por que no le gustan los programas que le exigen creatividad.</t>
  </si>
  <si>
    <t>anabellasabrinacoronel@gmail.com</t>
  </si>
  <si>
    <t>como auxiliar de portería no realiza tareas relacionadas con TIC</t>
  </si>
  <si>
    <t>Refirió que si bien terminó el secundario, no tiene el título en mano. Le reprogramaron la fecha de entrega. Se mostró muy interesada en el programa y considera que es una muy buena oportunidad para progresar.</t>
  </si>
  <si>
    <t>Favoritos: instagram, google, youtube
Menos favoritos: gps, rapi, globo</t>
  </si>
  <si>
    <t>Glenda Analia Salguero</t>
  </si>
  <si>
    <t>gasalguero@buenosaires.gob.ar</t>
  </si>
  <si>
    <t xml:space="preserve">Ahora sé utilizar Google Form, esa me gustó mucho. </t>
  </si>
  <si>
    <t xml:space="preserve">Lo uso en la computadora, lo hago vía mail y hago un Excel. </t>
  </si>
  <si>
    <t xml:space="preserve">Nivel intermedio. Interesada en capacitarse para desempeñarse en su lugar de trabajo, aunque no descarta la transferencia. Su motivación es aprender para realizar con más facilidad su trabajo. Interersada en todos los perfiles. </t>
  </si>
  <si>
    <t xml:space="preserve">La aplicación de los turnos para el Rawson. MIA todavía no la utilicé. </t>
  </si>
  <si>
    <t>Gladys Mabel Reyes</t>
  </si>
  <si>
    <t>IVEMED05</t>
  </si>
  <si>
    <t>glamabel3@gmail.com</t>
  </si>
  <si>
    <t>carga de datos en Drive, manejo de word para carga de datos, envío de mails. manejo de excel para carga de datos</t>
  </si>
  <si>
    <t>Está interesada en cambiar de repartición. Quiere aprender y progresar.</t>
  </si>
  <si>
    <t>favoritos: aplicación de la biblia, instagram
menos favoritos: facebook, tik tok, video juegos.</t>
  </si>
  <si>
    <t>Patricia Milva Musante</t>
  </si>
  <si>
    <t>patriciamilvamusante@hotmail.com</t>
  </si>
  <si>
    <t>Radio operadora.  Se implemento un sistema nuevo (que no recuerda el nombre) el sistema al recibir la llamada empieza a contar la duracion y se carga los datos mientras charla con la persona y cuando corta , la operadora elegis el hospital por protocolo de zona , y le pasa por sistema a  la otra operadora que envia la ambulancia  los datos que fueron cargados en esa llamada 
Atención de teléfonos, operador de radio frecuencia y atención de comando a radio eléctrico.</t>
  </si>
  <si>
    <t>Antes de la pandemia no habia sistema y los radioperadores lo hacian manual. Ahora lo realizan por sistema</t>
  </si>
  <si>
    <t xml:space="preserve">Sadofe rotativo- Perfil basico. Le interesa Analisis Funcional o Diseño de experiencia. Todo lo que este relacionado con usuarios. Posible Desertora del programa. </t>
  </si>
  <si>
    <t>IG: Crubre necesidades, tengo mi emprendiemiento de productos de belleza y UBER: le gusta porque es practico, porque a veces tiene que viajar lejos y uber esta 24 x 7. La que menos le gusta en TW porque le cuesta entenderla y le resulta agrecida</t>
  </si>
  <si>
    <t>Ana Gabriela Britez</t>
  </si>
  <si>
    <t>anybritez1985@gmail.com</t>
  </si>
  <si>
    <t>Repito: maneja expedientes y hace carga de reclamos del GCABA (Sistema de Gestión Ciudadana) y el sistema VENICE (sistema que se abrió por la pandemia y se ingresa a los pacientes que van de hospitales a hoteles.)</t>
  </si>
  <si>
    <t>VENICE y Sistema de Gestión Ciudadana</t>
  </si>
  <si>
    <t xml:space="preserve">Me contó un poco la historia de su recorrido por el GCABA (casi nada vinculado a TICs). Agregó que dan turnos; le pregunté si usaban ticketera y me contó del programa SIGESI. </t>
  </si>
  <si>
    <t>No conocía cuales eran los perfiles y le conté. Le pregunté en cuál se sentiría más cómoda y me dijo en el de UX.
No me pareció un perfil en sistemas, pero sí es una chica joven, que está acostumbrada a usar apps y demás, podría andar con un perfil UX.</t>
  </si>
  <si>
    <t xml:space="preserve">Favorito IG, porque está mucho en tema de nutrición y ve cuestiones vinculadas a eso.
Menos favorito TIk tok, porque no tiene filtros, hay cosas que no deberían estar visibles para su hija. </t>
  </si>
  <si>
    <t>Lucia Amarilla Benitez</t>
  </si>
  <si>
    <t>lunanco73@hotmail.com</t>
  </si>
  <si>
    <t>Administrativa en área de atención ciudadana.SIGEOS y recepcion de oficios judiciales  excel</t>
  </si>
  <si>
    <t>SIGEOS da turnos y usa excel</t>
  </si>
  <si>
    <t>Trabajo en la comuna 7 en atencion ciudadana y manejaba expedientes. Manejo base de datos en un proyecto comercial propio. (proveedores y clientes)</t>
  </si>
  <si>
    <t xml:space="preserve">Perfil Basico.  quiere hacer trayecto UX . Postulante con mayor riesgo de desercion. </t>
  </si>
  <si>
    <t>Youtube: porque encuentra de todo y FB poque se conecta con su familia que esta lejos-  la menos favorita es IG porque le ocupaba tiempo que no le producia nada</t>
  </si>
  <si>
    <t>melisa.caminos3@gmail.com</t>
  </si>
  <si>
    <t>Operador administrativo de infracciones: Carga la infraccion en un sistema ( no recuerda el nombre) le llega la filmacion o foto y van marcando si hay o no infracciones</t>
  </si>
  <si>
    <t>Un sistema de infracciones que no recuerda el no,bre</t>
  </si>
  <si>
    <t>Informatica dice tener nivel medio- Excel word Power Point .  Esta estudiando coaching ontologico . Le gustan muchos los numeros, refiere ser rapida para aprender</t>
  </si>
  <si>
    <t>Perfil Basico. Le interesa UX porque cree que le puede gustar ese trabajo.</t>
  </si>
  <si>
    <t>FB e IG: le gusta mirar lo que comparten sus amigos y ver fotos y tambien noticias, Menos Favorita: Tw porque no le engancha</t>
  </si>
  <si>
    <t>Proactividad, Comunicación efectiva, Adaptación al cambio, Trabajo en equipo</t>
  </si>
  <si>
    <t>Marcela Alejandra Rivarola</t>
  </si>
  <si>
    <t>Perfil básico, poco uso de herramientas tecnológicas, debería hacer un trayecto formativo amplio e inicial</t>
  </si>
  <si>
    <t>meet, redes sociales, netflix, hizo curso de excel básico en un centro de estudio</t>
  </si>
  <si>
    <t>Esther Alva Gonzalez</t>
  </si>
  <si>
    <t>ealva180@gmail.com</t>
  </si>
  <si>
    <t xml:space="preserve">Cuando llegó desde Perú como su formación era con otros programas de programación no conseguía trabajo. Como asistente gerontológica enseñaba a los adultos mayores computación, e incluso ahora con los celulares. </t>
  </si>
  <si>
    <t>1997 al 2000 hizo su carrera en formación informática en Programación.// Todo lo que es paquete Office se va actualizando ("no hacerlo es como no saber leer")</t>
  </si>
  <si>
    <t xml:space="preserve">Hubo intercambio de mails que dieron cuenta de habilidades comunicacionales poco desarrolladas.
La entrevista era el martes 8, 16.30. No pudo ingresar desde la notificación del evento; me escribió mail 16.33. Le tuve que mandar extra el link (se lo mandé al momento) y no puedo tampoco. 16.40 le mandé mail preguntándole si podía ingresar y me contestó "No puedo ingresar" Le pedí que me explicara, como para poder ayudarla. Me respondió "Doy clic el link no me va directo a teams". Le mandé impresión de pantalla y explicación. Siendo las 16.53 me responde "Estoy de mí celular lo tengo la aplicación me pide copiar link lo copió y no habré".16.56 se conecta; reprogramo por falta de tiempo.
------------------
 a pesar de TODO eso, en la entrevista no me generó mala impresión. Es una señora mayor, pero daría la sensación de que está bastante actualizada en sus conocimientos básicos de TIC, y tiene formación en programación (de hace muchìsimos años)
</t>
  </si>
  <si>
    <t xml:space="preserve">Favorira: buscadores, porque uno se autoeduca a sí mismo por ahí
No Favorita: Twitter, porque aparece mucha informaciòn irrelevante o ficticia. </t>
  </si>
  <si>
    <t>Valeria Margot Lewis</t>
  </si>
  <si>
    <t>GGUMED07</t>
  </si>
  <si>
    <t>valerialewis@gmail.com</t>
  </si>
  <si>
    <t>expedientes electrónicos, comunicaciones oficiales, carga de incidencias, altas y bajas docentes</t>
  </si>
  <si>
    <t xml:space="preserve">SADE, SIAL </t>
  </si>
  <si>
    <t xml:space="preserve">Tiene mucha motivación para capacitarse, pero está cómoda en su trabajo actual. No tiene  definido lo de la transferencia, refiere que lo analizará según la propuesta. </t>
  </si>
  <si>
    <t xml:space="preserve">Trayecto Formativo </t>
  </si>
  <si>
    <t xml:space="preserve">Total inicial participantes x perfil </t>
  </si>
  <si>
    <t xml:space="preserve">Porcentaje de bajas x perfil </t>
  </si>
  <si>
    <t>Programadora</t>
  </si>
  <si>
    <t>Programadora Básico</t>
  </si>
  <si>
    <t>Programadora Intermedio</t>
  </si>
  <si>
    <t>Programadora Avanzado</t>
  </si>
  <si>
    <t>Análisis Funcional Com1</t>
  </si>
  <si>
    <t>Análisis Funcional Com2</t>
  </si>
  <si>
    <t>Experiencia de Usuario Com1</t>
  </si>
  <si>
    <t>Experiencia de Usuario Com2</t>
  </si>
  <si>
    <t>Total Participantes</t>
  </si>
  <si>
    <t>BAJAS TOTALES</t>
  </si>
  <si>
    <t>Bajas durante trayectos</t>
  </si>
  <si>
    <t>Bajas previas a los trayectos</t>
  </si>
  <si>
    <t>Bajas previas a la nivelación</t>
  </si>
  <si>
    <t>NO COMPUTABLES 
(sin transferencia)</t>
  </si>
  <si>
    <t xml:space="preserve">UX Int - A. Func. </t>
  </si>
  <si>
    <t>* 1 participante que cumple con todas las etapas menos la transferencia  (Melina Anahi Rivarola)</t>
  </si>
  <si>
    <t xml:space="preserve">* 1 alta posterior a las nivelaciones que no participa de las transferencias (Delfina Kolodko equipo FOCO) - Sep/21 no continúa </t>
  </si>
  <si>
    <t>Acumulados 2021</t>
  </si>
  <si>
    <t>Filtros:</t>
  </si>
  <si>
    <t>Paga octubre</t>
  </si>
  <si>
    <t>Imputaciones: Agos; sep, oct</t>
  </si>
  <si>
    <t>Incluye ganancias y costos laborales (liquidacion completa)</t>
  </si>
  <si>
    <t>MES_IMPUTACION</t>
  </si>
  <si>
    <t>ago</t>
  </si>
  <si>
    <t>sep</t>
  </si>
  <si>
    <t>oct</t>
  </si>
  <si>
    <t>DESC_ITEM</t>
  </si>
  <si>
    <t>Aporte Patronal A.R.T. SAC HR</t>
  </si>
  <si>
    <t>Aporte Patronal adicional OSPCN HR</t>
  </si>
  <si>
    <t>Aporte patronal jubilacion</t>
  </si>
  <si>
    <t>Aporte patronal jubilacion HR</t>
  </si>
  <si>
    <t>Aporte patronal obra social SAC</t>
  </si>
  <si>
    <t>Aportes patronales ART</t>
  </si>
  <si>
    <t>Aportes patronales ART variable HR</t>
  </si>
  <si>
    <t>Aportes patronales jubilacion SAC</t>
  </si>
  <si>
    <t>Aportes patronales jubilación SAC HR</t>
  </si>
  <si>
    <t>Aportes patronales obra social</t>
  </si>
  <si>
    <t>Aportes patronales obra social HR</t>
  </si>
  <si>
    <t>Aportes patronales obra social SAC HR</t>
  </si>
  <si>
    <t>Contr. fondo compen. dto 1721 HR</t>
  </si>
  <si>
    <t>Contribucion del fondo compensatorio decreto 1721</t>
  </si>
  <si>
    <t>Contribucion ObSBA</t>
  </si>
  <si>
    <t>Contribucion ObSBA Hor. Rec.</t>
  </si>
  <si>
    <t>Contribucion ObSBA sobre SAC</t>
  </si>
  <si>
    <t>Contribucion ObSBA sobre sac HR</t>
  </si>
  <si>
    <t>Contribucion OSPCN sobre sac</t>
  </si>
  <si>
    <t>Contribucion OSPCN sobre sac HR</t>
  </si>
  <si>
    <t>Contribución SUTECBA Social</t>
  </si>
  <si>
    <t>Desc aus. injust. NR</t>
  </si>
  <si>
    <t>Desc aus. injust. R</t>
  </si>
  <si>
    <t>Horas Extras Recurrentes</t>
  </si>
  <si>
    <t>SAC Hs Extras Recurrentes</t>
  </si>
  <si>
    <t>Salario familiar</t>
  </si>
  <si>
    <t>Suma Paritaria NR 2020</t>
  </si>
  <si>
    <t>Suple tarea nocturna</t>
  </si>
  <si>
    <t>U.R.S.E.S</t>
  </si>
  <si>
    <t>Adic. Asig. acta N°40/08</t>
  </si>
  <si>
    <t>Adicional especial</t>
  </si>
  <si>
    <t>Aporte Patronal adicional OSPCN</t>
  </si>
  <si>
    <t>CONTRIB. A.T.E. SOCIAL</t>
  </si>
  <si>
    <t>CONTRIB. U:P:C:N SOCIAL</t>
  </si>
  <si>
    <t>Contribucion Especial OSPCN</t>
  </si>
  <si>
    <t>Suma Variable NR Adic</t>
  </si>
  <si>
    <t>Suma Variable NR Cat</t>
  </si>
  <si>
    <t>Adic. Res 414/06</t>
  </si>
  <si>
    <t>Adicional categoría</t>
  </si>
  <si>
    <t>Adicional Compensatorio</t>
  </si>
  <si>
    <t>Ant. Adic. reencasillam</t>
  </si>
  <si>
    <t>Antig. Acta 6/12 Judic.</t>
  </si>
  <si>
    <t>Antiguedad Acta 06/12</t>
  </si>
  <si>
    <t>Aporte Patronal ART Fija</t>
  </si>
  <si>
    <t>Compensación CST AGIP</t>
  </si>
  <si>
    <t>Compl.Salarial Temp.</t>
  </si>
  <si>
    <t>Contribución SUTECBA</t>
  </si>
  <si>
    <t>Ex - Adic. Funcionario</t>
  </si>
  <si>
    <t>Ex - Suple Conduccion</t>
  </si>
  <si>
    <t>Fdo.Estimulo Res 604/13</t>
  </si>
  <si>
    <t>Fondo de garantia</t>
  </si>
  <si>
    <t>Fondo Estímulo</t>
  </si>
  <si>
    <t>Fondo estímulo R.</t>
  </si>
  <si>
    <t>Plus Sanitario Mensual</t>
  </si>
  <si>
    <t>Seguro Vida Colectivo</t>
  </si>
  <si>
    <t>Sueldo Básico</t>
  </si>
  <si>
    <t>Suma NR 2020 II</t>
  </si>
  <si>
    <t>Suple DG Sist. Info</t>
  </si>
  <si>
    <t>Suple Gabinete Extraord.</t>
  </si>
  <si>
    <t>Suple Informatico Educ.</t>
  </si>
  <si>
    <t>Suple tarea riesg./insal.</t>
  </si>
  <si>
    <t>Suplemento CDS</t>
  </si>
  <si>
    <t>Suplemento de Gabinete</t>
  </si>
  <si>
    <t>Suplemento Fijo Mensual</t>
  </si>
  <si>
    <t>MINISTERIO</t>
  </si>
  <si>
    <t>SIGLA</t>
  </si>
  <si>
    <t>CUIL</t>
  </si>
  <si>
    <t>AYN</t>
  </si>
  <si>
    <t>CARGO</t>
  </si>
  <si>
    <t>MES_PAGA</t>
  </si>
  <si>
    <t>AÑO_IMPUTACION</t>
  </si>
  <si>
    <t>ID_SYNONYM</t>
  </si>
  <si>
    <t>COMUNA1</t>
  </si>
  <si>
    <t>CORONEL,SOLEDAD ROCIO</t>
  </si>
  <si>
    <t>001098337-1</t>
  </si>
  <si>
    <t>$ 833</t>
  </si>
  <si>
    <t>$ 14</t>
  </si>
  <si>
    <t>$ 1</t>
  </si>
  <si>
    <t>$ 250</t>
  </si>
  <si>
    <t>$ 2.959</t>
  </si>
  <si>
    <t>$ 50</t>
  </si>
  <si>
    <t>$ 6.067</t>
  </si>
  <si>
    <t>$ 1.220</t>
  </si>
  <si>
    <t>$ 4.128</t>
  </si>
  <si>
    <t>$ 179</t>
  </si>
  <si>
    <t>$ 1.376</t>
  </si>
  <si>
    <t>$ 72</t>
  </si>
  <si>
    <t>$ 2.073</t>
  </si>
  <si>
    <t>$ 29</t>
  </si>
  <si>
    <t>$ 52.669</t>
  </si>
  <si>
    <t>$ 9.145</t>
  </si>
  <si>
    <t>$ 4.660</t>
  </si>
  <si>
    <t>COMUNA10</t>
  </si>
  <si>
    <t>JABLONKA,PATRICIA EDITH</t>
  </si>
  <si>
    <t>001097185-1</t>
  </si>
  <si>
    <t>$ 8.487</t>
  </si>
  <si>
    <t>$ 8.081</t>
  </si>
  <si>
    <t>$ 1.608</t>
  </si>
  <si>
    <t>$ 5.499</t>
  </si>
  <si>
    <t>$ 238</t>
  </si>
  <si>
    <t>$ 1.833</t>
  </si>
  <si>
    <t>$ 63.990</t>
  </si>
  <si>
    <t>$ 10.888</t>
  </si>
  <si>
    <t>$ 1.307</t>
  </si>
  <si>
    <t>DGAJRH</t>
  </si>
  <si>
    <t>27-24856655-3</t>
  </si>
  <si>
    <t>GUZMAN, CARLA BEATRIZ</t>
  </si>
  <si>
    <t>001512995-1</t>
  </si>
  <si>
    <t>$ 218</t>
  </si>
  <si>
    <t>$ 1.107</t>
  </si>
  <si>
    <t>$ 259</t>
  </si>
  <si>
    <t>$ 5.261</t>
  </si>
  <si>
    <t>$ 1.033</t>
  </si>
  <si>
    <t>$ 3.104</t>
  </si>
  <si>
    <t>$ 155</t>
  </si>
  <si>
    <t>$ 515</t>
  </si>
  <si>
    <t>$ 1.193</t>
  </si>
  <si>
    <t>$ 44.774</t>
  </si>
  <si>
    <t>$ 7.930</t>
  </si>
  <si>
    <t>BARRACHINA, NATALIA LORENA</t>
  </si>
  <si>
    <t>001537292-2</t>
  </si>
  <si>
    <t>$ 4.129</t>
  </si>
  <si>
    <t>$ 5.680</t>
  </si>
  <si>
    <t>$ 1.114</t>
  </si>
  <si>
    <t>$ 3.865</t>
  </si>
  <si>
    <t>$ 168</t>
  </si>
  <si>
    <t>$ 1.288</t>
  </si>
  <si>
    <t>$ 270</t>
  </si>
  <si>
    <t>$ 636</t>
  </si>
  <si>
    <t>DGCATRA</t>
  </si>
  <si>
    <t>CAMINOS, ROMINA MELISA</t>
  </si>
  <si>
    <t>001541943-5</t>
  </si>
  <si>
    <t>$ 1.484</t>
  </si>
  <si>
    <t>$ 5.878</t>
  </si>
  <si>
    <t>$ 1.155</t>
  </si>
  <si>
    <t>$ 3.989</t>
  </si>
  <si>
    <t>$ 173</t>
  </si>
  <si>
    <t>$ 1.330</t>
  </si>
  <si>
    <t>$ 68</t>
  </si>
  <si>
    <t>$ 370</t>
  </si>
  <si>
    <t>$ 49.647</t>
  </si>
  <si>
    <t>$ 8.680</t>
  </si>
  <si>
    <t>$ 1.200</t>
  </si>
  <si>
    <t>23-33043424-4</t>
  </si>
  <si>
    <t>BONETTI, XOANA EDITH</t>
  </si>
  <si>
    <t>001541882-5</t>
  </si>
  <si>
    <t>ALTAMIRANO, MIRTA CRISTINA</t>
  </si>
  <si>
    <t>001541790-5</t>
  </si>
  <si>
    <t>RANALDI, JAQUELINA VANESA</t>
  </si>
  <si>
    <t>001541478-5</t>
  </si>
  <si>
    <t>$ 376</t>
  </si>
  <si>
    <t>$ 63</t>
  </si>
  <si>
    <t>$ 222</t>
  </si>
  <si>
    <t>$ 11</t>
  </si>
  <si>
    <t>$ 74</t>
  </si>
  <si>
    <t>$ 4</t>
  </si>
  <si>
    <t>$ 3.700</t>
  </si>
  <si>
    <t>$ 100</t>
  </si>
  <si>
    <t>27-26549334-9</t>
  </si>
  <si>
    <t>REYES,GLADYS MABEL</t>
  </si>
  <si>
    <t>001111383-1</t>
  </si>
  <si>
    <t>$ 527</t>
  </si>
  <si>
    <t>$ 88</t>
  </si>
  <si>
    <t>$ 311</t>
  </si>
  <si>
    <t>$ 16</t>
  </si>
  <si>
    <t>$ 104</t>
  </si>
  <si>
    <t>$ 5</t>
  </si>
  <si>
    <t>$ 5.180</t>
  </si>
  <si>
    <t>$ 2.582</t>
  </si>
  <si>
    <t>$ 5.881</t>
  </si>
  <si>
    <t>$ 1.175</t>
  </si>
  <si>
    <t>$ 3.991</t>
  </si>
  <si>
    <t>$ 69</t>
  </si>
  <si>
    <t>$ 840</t>
  </si>
  <si>
    <t>27-28630691-3</t>
  </si>
  <si>
    <t>GIANVITTORIO,ROMINA MARISOL</t>
  </si>
  <si>
    <t>001111730-1</t>
  </si>
  <si>
    <t>$ 102</t>
  </si>
  <si>
    <t>$ 6</t>
  </si>
  <si>
    <t>$ 1.213</t>
  </si>
  <si>
    <t>$ 71</t>
  </si>
  <si>
    <t>27-29578049-0</t>
  </si>
  <si>
    <t>CAÑUQUEO,LORENA SOLEDAD</t>
  </si>
  <si>
    <t>001111929-1</t>
  </si>
  <si>
    <t>$ 263</t>
  </si>
  <si>
    <t>$ 58</t>
  </si>
  <si>
    <t>$ 8</t>
  </si>
  <si>
    <t>$ 52</t>
  </si>
  <si>
    <t>$ 3</t>
  </si>
  <si>
    <t>$ 2.590</t>
  </si>
  <si>
    <t>PAZ, JESICA YAMILA</t>
  </si>
  <si>
    <t>001541445-6</t>
  </si>
  <si>
    <t>$ 281</t>
  </si>
  <si>
    <t>$ 5.711</t>
  </si>
  <si>
    <t>$ 1.123</t>
  </si>
  <si>
    <t>$ 3.369</t>
  </si>
  <si>
    <t>$ 548</t>
  </si>
  <si>
    <t>$ 1.292</t>
  </si>
  <si>
    <t>$ 48.005</t>
  </si>
  <si>
    <t>$ 8.427</t>
  </si>
  <si>
    <t>27-32533692-2</t>
  </si>
  <si>
    <t>FARIZAN, MARIA FLORENCIA</t>
  </si>
  <si>
    <t>001542207-5</t>
  </si>
  <si>
    <t>DGDEI</t>
  </si>
  <si>
    <t>DIAZ,ROMINA DEBORA</t>
  </si>
  <si>
    <t>001111404-1</t>
  </si>
  <si>
    <t>$ 3.564</t>
  </si>
  <si>
    <t>$ 6.429</t>
  </si>
  <si>
    <t>$ 1.283</t>
  </si>
  <si>
    <t>$ 4.375</t>
  </si>
  <si>
    <t>$ 190</t>
  </si>
  <si>
    <t>$ 1.458</t>
  </si>
  <si>
    <t>$ 75</t>
  </si>
  <si>
    <t>$ 520</t>
  </si>
  <si>
    <t>$ 549</t>
  </si>
  <si>
    <t>DGDYPC</t>
  </si>
  <si>
    <t>27-17452736-4</t>
  </si>
  <si>
    <t>ACEVEDO,MARGARITA MAXIMA</t>
  </si>
  <si>
    <t>001110540-1</t>
  </si>
  <si>
    <t>$ 7.128</t>
  </si>
  <si>
    <t>$ 6.792</t>
  </si>
  <si>
    <t>$ 1.353</t>
  </si>
  <si>
    <t>$ 4.621</t>
  </si>
  <si>
    <t>$ 200</t>
  </si>
  <si>
    <t>$ 1.540</t>
  </si>
  <si>
    <t>$ 80</t>
  </si>
  <si>
    <t>$ 1.097</t>
  </si>
  <si>
    <t>DGEVYA</t>
  </si>
  <si>
    <t>27-33219719-9</t>
  </si>
  <si>
    <t>MISZCZUK,MARIA DE LOS ANGEL</t>
  </si>
  <si>
    <t>001116550-1</t>
  </si>
  <si>
    <t>$ 5.460</t>
  </si>
  <si>
    <t>$ 1.096</t>
  </si>
  <si>
    <t>$ 3.715</t>
  </si>
  <si>
    <t>$ 161</t>
  </si>
  <si>
    <t>$ 1.238</t>
  </si>
  <si>
    <t>$ 64</t>
  </si>
  <si>
    <t>$ 470</t>
  </si>
  <si>
    <t>$ 46.702</t>
  </si>
  <si>
    <t>$ 8.226</t>
  </si>
  <si>
    <t>DGGSM</t>
  </si>
  <si>
    <t>27-25197460-3</t>
  </si>
  <si>
    <t>GUERRA, SONIA</t>
  </si>
  <si>
    <t>001688357-1</t>
  </si>
  <si>
    <t>$ 131</t>
  </si>
  <si>
    <t>$ 440</t>
  </si>
  <si>
    <t>$ 5.252</t>
  </si>
  <si>
    <t>$ 1.020</t>
  </si>
  <si>
    <t>$ 3.574</t>
  </si>
  <si>
    <t>$ 1.191</t>
  </si>
  <si>
    <t>DGHC</t>
  </si>
  <si>
    <t>SOSA,ANA</t>
  </si>
  <si>
    <t>001070677-1</t>
  </si>
  <si>
    <t>$ 398</t>
  </si>
  <si>
    <t>$ 5.449</t>
  </si>
  <si>
    <t>$ 8.585</t>
  </si>
  <si>
    <t>$ 1.748</t>
  </si>
  <si>
    <t>$ 5.841</t>
  </si>
  <si>
    <t>$ 253</t>
  </si>
  <si>
    <t>$ 1.947</t>
  </si>
  <si>
    <t>$ 103</t>
  </si>
  <si>
    <t>$ 77.286</t>
  </si>
  <si>
    <t>$ 12.935</t>
  </si>
  <si>
    <t>27-21575750-7</t>
  </si>
  <si>
    <t>ROBLEDO, SOLEDAD</t>
  </si>
  <si>
    <t>001685438-1</t>
  </si>
  <si>
    <t>$ 60</t>
  </si>
  <si>
    <t>$ 1.080</t>
  </si>
  <si>
    <t>AHUMADA PINO,ALEJANDRA NELLY</t>
  </si>
  <si>
    <t>001112539-1</t>
  </si>
  <si>
    <t>$ 7.057</t>
  </si>
  <si>
    <t>$ 1.404</t>
  </si>
  <si>
    <t>$ 4.802</t>
  </si>
  <si>
    <t>$ 208</t>
  </si>
  <si>
    <t>$ 1.601</t>
  </si>
  <si>
    <t>$ 83</t>
  </si>
  <si>
    <t>$ 740</t>
  </si>
  <si>
    <t>$ 62.407</t>
  </si>
  <si>
    <t>$ 10.644</t>
  </si>
  <si>
    <t>DGTALINF</t>
  </si>
  <si>
    <t>27-16689111-1</t>
  </si>
  <si>
    <t>BUCCIGROSSI,MABEL CLAUDIA</t>
  </si>
  <si>
    <t>001061651-1</t>
  </si>
  <si>
    <t>$ 414</t>
  </si>
  <si>
    <t>$ 7.316</t>
  </si>
  <si>
    <t>$ 9.065</t>
  </si>
  <si>
    <t>$ 1.807</t>
  </si>
  <si>
    <t>$ 5.940</t>
  </si>
  <si>
    <t>$ 267</t>
  </si>
  <si>
    <t>$ 1.980</t>
  </si>
  <si>
    <t>$ 106</t>
  </si>
  <si>
    <t>$ 64.102</t>
  </si>
  <si>
    <t>$ 9.868</t>
  </si>
  <si>
    <t>$24.617</t>
  </si>
  <si>
    <t>VILLANUEVA,LUCRECIA FERNANDA</t>
  </si>
  <si>
    <t>001113309-1</t>
  </si>
  <si>
    <t>$ 481</t>
  </si>
  <si>
    <t>$ 9.777</t>
  </si>
  <si>
    <t>$ 1.863</t>
  </si>
  <si>
    <t>$ 5.768</t>
  </si>
  <si>
    <t>$ 288</t>
  </si>
  <si>
    <t>$ 2.085</t>
  </si>
  <si>
    <t>$ 110</t>
  </si>
  <si>
    <t>$ 1.180</t>
  </si>
  <si>
    <t>$ 2.744</t>
  </si>
  <si>
    <t>$ 8.108</t>
  </si>
  <si>
    <t>$18.597</t>
  </si>
  <si>
    <t>27-24053905-0</t>
  </si>
  <si>
    <t>BANCHI,MARIA CECILIA</t>
  </si>
  <si>
    <t>001097838-1</t>
  </si>
  <si>
    <t>$ 6.320</t>
  </si>
  <si>
    <t>$ 7.920</t>
  </si>
  <si>
    <t>$ 1.529</t>
  </si>
  <si>
    <t>$ 5.217</t>
  </si>
  <si>
    <t>$ 234</t>
  </si>
  <si>
    <t>$ 1.739</t>
  </si>
  <si>
    <t>$ 973</t>
  </si>
  <si>
    <t>$18.632</t>
  </si>
  <si>
    <t>27-25769555-2</t>
  </si>
  <si>
    <t>VALASTRO,GISELA MIRIAM</t>
  </si>
  <si>
    <t>001114707-1</t>
  </si>
  <si>
    <t>$ 3.160</t>
  </si>
  <si>
    <t>$ 8.207</t>
  </si>
  <si>
    <t>$ 1.562</t>
  </si>
  <si>
    <t>$ 5.357</t>
  </si>
  <si>
    <t>$ 242</t>
  </si>
  <si>
    <t>$ 1.786</t>
  </si>
  <si>
    <t>$ 92</t>
  </si>
  <si>
    <t>$ 487</t>
  </si>
  <si>
    <t>PERRUPATO,VALERIA SILVINA</t>
  </si>
  <si>
    <t>001098109-1</t>
  </si>
  <si>
    <t>$ 8.806</t>
  </si>
  <si>
    <t>$ 1.690</t>
  </si>
  <si>
    <t>$ 5.787</t>
  </si>
  <si>
    <t>$ 260</t>
  </si>
  <si>
    <t>$ 1.929</t>
  </si>
  <si>
    <t>$ 9.851</t>
  </si>
  <si>
    <t>$22.350</t>
  </si>
  <si>
    <t>27-31407609-0</t>
  </si>
  <si>
    <t>GUERRERO,LUCILA MARIA</t>
  </si>
  <si>
    <t>001087193-1</t>
  </si>
  <si>
    <t>$ 472</t>
  </si>
  <si>
    <t>$ 9.609</t>
  </si>
  <si>
    <t>$ 1.838</t>
  </si>
  <si>
    <t>$ 5.669</t>
  </si>
  <si>
    <t>$ 283</t>
  </si>
  <si>
    <t>$ 590</t>
  </si>
  <si>
    <t>$ 2.071</t>
  </si>
  <si>
    <t>$ 108</t>
  </si>
  <si>
    <t>$ 1.568</t>
  </si>
  <si>
    <t>$10.627</t>
  </si>
  <si>
    <t>UAC4</t>
  </si>
  <si>
    <t>CASIMIRO,ADRIANA SOLANA</t>
  </si>
  <si>
    <t>001101827-1</t>
  </si>
  <si>
    <t>$ 5.759</t>
  </si>
  <si>
    <t>$ 1.154</t>
  </si>
  <si>
    <t>$ 3.398</t>
  </si>
  <si>
    <t>$ 170</t>
  </si>
  <si>
    <t>$ 564</t>
  </si>
  <si>
    <t>$ 1.306</t>
  </si>
  <si>
    <t>CASCO, VERONICA AMALIA</t>
  </si>
  <si>
    <t>001101992-1</t>
  </si>
  <si>
    <t>$ 3.383</t>
  </si>
  <si>
    <t>$ 300</t>
  </si>
  <si>
    <t>$ 6.103</t>
  </si>
  <si>
    <t>$ 1.221</t>
  </si>
  <si>
    <t>$ 3.601</t>
  </si>
  <si>
    <t>$ 180</t>
  </si>
  <si>
    <t>$ 598</t>
  </si>
  <si>
    <t>$ 1.384</t>
  </si>
  <si>
    <t>$ 521</t>
  </si>
  <si>
    <t>UAC6</t>
  </si>
  <si>
    <t>27-31693299-7</t>
  </si>
  <si>
    <t>BRITEZ,ANA GABRIELA</t>
  </si>
  <si>
    <t>001112293-1</t>
  </si>
  <si>
    <t>APRA</t>
  </si>
  <si>
    <t>ISOLANI, MELINA</t>
  </si>
  <si>
    <t>001586959-1</t>
  </si>
  <si>
    <t>$ 3.793</t>
  </si>
  <si>
    <t>$ 1.194</t>
  </si>
  <si>
    <t>$ 5.637</t>
  </si>
  <si>
    <t>$ 3.837</t>
  </si>
  <si>
    <t>$ 166</t>
  </si>
  <si>
    <t>$ 1.279</t>
  </si>
  <si>
    <t>$ 584</t>
  </si>
  <si>
    <t>CDNNYA</t>
  </si>
  <si>
    <t>GARCIA,MARTINA</t>
  </si>
  <si>
    <t>001097863-1</t>
  </si>
  <si>
    <t>$ 1.370</t>
  </si>
  <si>
    <t>$ 600</t>
  </si>
  <si>
    <t>REIDES,VERONICA DANIELA</t>
  </si>
  <si>
    <t>001112155-1</t>
  </si>
  <si>
    <t>DGCONTA</t>
  </si>
  <si>
    <t>27-21853985-3</t>
  </si>
  <si>
    <t>FRANCO, MARIA TERESA</t>
  </si>
  <si>
    <t>001586897-1</t>
  </si>
  <si>
    <t>$ 5.672</t>
  </si>
  <si>
    <t>$ 3.860</t>
  </si>
  <si>
    <t>$ 167</t>
  </si>
  <si>
    <t>$ 1.287</t>
  </si>
  <si>
    <t>$ 66</t>
  </si>
  <si>
    <t>DGEGRAL</t>
  </si>
  <si>
    <t>BELTRAMO, EMILSE NOEMI</t>
  </si>
  <si>
    <t>001590223-1</t>
  </si>
  <si>
    <t>$ 198</t>
  </si>
  <si>
    <t>$ 47</t>
  </si>
  <si>
    <t>$ 117</t>
  </si>
  <si>
    <t>$ 39</t>
  </si>
  <si>
    <t>$ 1.944</t>
  </si>
  <si>
    <t>$ 663</t>
  </si>
  <si>
    <t>$ 7.075</t>
  </si>
  <si>
    <t>$ 1.383</t>
  </si>
  <si>
    <t>$ 4.656</t>
  </si>
  <si>
    <t>$ 209</t>
  </si>
  <si>
    <t>$ 1.552</t>
  </si>
  <si>
    <t>$ 81</t>
  </si>
  <si>
    <t>$ 2.548</t>
  </si>
  <si>
    <t>$17.269</t>
  </si>
  <si>
    <t>DGGPP</t>
  </si>
  <si>
    <t>CORTESE, GILDA BEATRIZ</t>
  </si>
  <si>
    <t>001531293-1</t>
  </si>
  <si>
    <t>$ 341</t>
  </si>
  <si>
    <t>$ 6.937</t>
  </si>
  <si>
    <t>$ 1.359</t>
  </si>
  <si>
    <t>$ 4.093</t>
  </si>
  <si>
    <t>$ 205</t>
  </si>
  <si>
    <t>$ 666</t>
  </si>
  <si>
    <t>$ 1.569</t>
  </si>
  <si>
    <t>$ 1.463</t>
  </si>
  <si>
    <t>DGPDES</t>
  </si>
  <si>
    <t>VIVIANO, CONSTANZA CARLA</t>
  </si>
  <si>
    <t>001465078-3</t>
  </si>
  <si>
    <t>$ 4.707</t>
  </si>
  <si>
    <t>ENRIQUEZ,SUSANA EVANGELINA</t>
  </si>
  <si>
    <t>001116479-1</t>
  </si>
  <si>
    <t>DGRPJ</t>
  </si>
  <si>
    <t>23-28153540-4</t>
  </si>
  <si>
    <t>ESPINOZA, PRISCILA ELSA</t>
  </si>
  <si>
    <t>001651256-1</t>
  </si>
  <si>
    <t>$ 817</t>
  </si>
  <si>
    <t>$ 251</t>
  </si>
  <si>
    <t>$ 5.109</t>
  </si>
  <si>
    <t>$ 999</t>
  </si>
  <si>
    <t>$ 3.014</t>
  </si>
  <si>
    <t>$ 151</t>
  </si>
  <si>
    <t>$ 501</t>
  </si>
  <si>
    <t>$ 1.159</t>
  </si>
  <si>
    <t>$ 43.374</t>
  </si>
  <si>
    <t>$ 7.714</t>
  </si>
  <si>
    <t>QUILIS, ANALIA</t>
  </si>
  <si>
    <t>001649514-2</t>
  </si>
  <si>
    <t>$ 226</t>
  </si>
  <si>
    <t>$ 38</t>
  </si>
  <si>
    <t>$ 133</t>
  </si>
  <si>
    <t>$ 2</t>
  </si>
  <si>
    <t>$ 7</t>
  </si>
  <si>
    <t>$ 44</t>
  </si>
  <si>
    <t>$ 2.220</t>
  </si>
  <si>
    <t>$ 6.274</t>
  </si>
  <si>
    <t>$ 5.968</t>
  </si>
  <si>
    <t>$ 1.165</t>
  </si>
  <si>
    <t>$ 4.062</t>
  </si>
  <si>
    <t>$ 176</t>
  </si>
  <si>
    <t>$ 1.354</t>
  </si>
  <si>
    <t>$ 45.547</t>
  </si>
  <si>
    <t>$ 8.048</t>
  </si>
  <si>
    <t>$ 966</t>
  </si>
  <si>
    <t>PANDO, MARIANA MARGARITA</t>
  </si>
  <si>
    <t>001651212-1</t>
  </si>
  <si>
    <t>$ 6.399</t>
  </si>
  <si>
    <t>$ 299</t>
  </si>
  <si>
    <t>$ 6.087</t>
  </si>
  <si>
    <t>$ 1.188</t>
  </si>
  <si>
    <t>$ 3.591</t>
  </si>
  <si>
    <t>$ 1.381</t>
  </si>
  <si>
    <t>$ 46.593</t>
  </si>
  <si>
    <t>$ 8.209</t>
  </si>
  <si>
    <t>$ 985</t>
  </si>
  <si>
    <t>SOSA, MELISA LEONOR</t>
  </si>
  <si>
    <t>001695843-1</t>
  </si>
  <si>
    <t>$ 1.158</t>
  </si>
  <si>
    <t>DGSAP</t>
  </si>
  <si>
    <t>IBARRA, LIDIA NOEMI</t>
  </si>
  <si>
    <t>001672240-1</t>
  </si>
  <si>
    <t>27-30401685-5</t>
  </si>
  <si>
    <t>AGUERO ALVAREZ,INGRID SOLEDAD</t>
  </si>
  <si>
    <t>001116510-1</t>
  </si>
  <si>
    <t>$ 6.723</t>
  </si>
  <si>
    <t>$ 6.407</t>
  </si>
  <si>
    <t>$ 4.360</t>
  </si>
  <si>
    <t>$ 189</t>
  </si>
  <si>
    <t>$ 1.453</t>
  </si>
  <si>
    <t>$ 49.292</t>
  </si>
  <si>
    <t>$ 8.625</t>
  </si>
  <si>
    <t>$ 1.035</t>
  </si>
  <si>
    <t>DGTEA</t>
  </si>
  <si>
    <t>GONZALES,IVONNE SOLANGE</t>
  </si>
  <si>
    <t>001116865-1</t>
  </si>
  <si>
    <t>$ 99</t>
  </si>
  <si>
    <t>$ 31</t>
  </si>
  <si>
    <t>$ 19</t>
  </si>
  <si>
    <t>$ 972</t>
  </si>
  <si>
    <t>$ 8.298</t>
  </si>
  <si>
    <t>$ 1.642</t>
  </si>
  <si>
    <t>$ 5.475</t>
  </si>
  <si>
    <t>$ 97</t>
  </si>
  <si>
    <t>$ 245</t>
  </si>
  <si>
    <t>$ 1.825</t>
  </si>
  <si>
    <t>$ 420</t>
  </si>
  <si>
    <t>CCGSM</t>
  </si>
  <si>
    <t>FERRER,CECILIA VANESA</t>
  </si>
  <si>
    <t>001111483-1</t>
  </si>
  <si>
    <t>$ 301</t>
  </si>
  <si>
    <t>$ 178</t>
  </si>
  <si>
    <t>$ 9</t>
  </si>
  <si>
    <t>$ 59</t>
  </si>
  <si>
    <t>$ 2.960</t>
  </si>
  <si>
    <t>DGPLBC</t>
  </si>
  <si>
    <t>27-14616430-2</t>
  </si>
  <si>
    <t>MERCADO QUINTELA,ROSA VICENTA</t>
  </si>
  <si>
    <t>001058269-1</t>
  </si>
  <si>
    <t>$10.082</t>
  </si>
  <si>
    <t>$ 9.611</t>
  </si>
  <si>
    <t>$ 1.951</t>
  </si>
  <si>
    <t>$ 6.539</t>
  </si>
  <si>
    <t>$ 284</t>
  </si>
  <si>
    <t>$ 2.180</t>
  </si>
  <si>
    <t>$ 115</t>
  </si>
  <si>
    <t>$ 350</t>
  </si>
  <si>
    <t>DGPMYCH</t>
  </si>
  <si>
    <t>LISIO,MARIA EUGENIA</t>
  </si>
  <si>
    <t>001111226-1</t>
  </si>
  <si>
    <t>FELICI, ROMINA SOLEDAD</t>
  </si>
  <si>
    <t>001591627-1</t>
  </si>
  <si>
    <t>$ 1.171</t>
  </si>
  <si>
    <t>RICCIO, NOELIA GISELLE</t>
  </si>
  <si>
    <t>001561263-6</t>
  </si>
  <si>
    <t>$17.636</t>
  </si>
  <si>
    <t>$ 7.890</t>
  </si>
  <si>
    <t>$ 1.547</t>
  </si>
  <si>
    <t>$ 5.369</t>
  </si>
  <si>
    <t>$ 233</t>
  </si>
  <si>
    <t>$ 1.790</t>
  </si>
  <si>
    <t>$ 2.715</t>
  </si>
  <si>
    <t>MCG</t>
  </si>
  <si>
    <t>27-24213140-7</t>
  </si>
  <si>
    <t>SANCHEZ,CAROLA EDITH</t>
  </si>
  <si>
    <t>001098966-1</t>
  </si>
  <si>
    <t>DGEMPRE</t>
  </si>
  <si>
    <t>MARGARUCCI,ADRIANA BEATRIZ</t>
  </si>
  <si>
    <t>001110484-1</t>
  </si>
  <si>
    <t>DGABCO</t>
  </si>
  <si>
    <t>27-13653230-3</t>
  </si>
  <si>
    <t>LUVICCIO,MABEL HAYDEE</t>
  </si>
  <si>
    <t>001103424-2</t>
  </si>
  <si>
    <t>$ 1.602</t>
  </si>
  <si>
    <t>QUIROGA,CLAUDIA ESTELA</t>
  </si>
  <si>
    <t>001067526-1</t>
  </si>
  <si>
    <t>$ 4.928</t>
  </si>
  <si>
    <t>$ 5.809</t>
  </si>
  <si>
    <t>$ 8.897</t>
  </si>
  <si>
    <t>$ 1.814</t>
  </si>
  <si>
    <t>$ 6.053</t>
  </si>
  <si>
    <t>$ 262</t>
  </si>
  <si>
    <t>$ 2.018</t>
  </si>
  <si>
    <t>$ 75.405</t>
  </si>
  <si>
    <t>$ 12.645</t>
  </si>
  <si>
    <t>$ 759</t>
  </si>
  <si>
    <t>DGAII</t>
  </si>
  <si>
    <t>23-18884558-4</t>
  </si>
  <si>
    <t>HAMBRA, NOELIA KALANIT</t>
  </si>
  <si>
    <t>001571591-1</t>
  </si>
  <si>
    <t>$ 3.579</t>
  </si>
  <si>
    <t>27-26801382-8</t>
  </si>
  <si>
    <t>GONZALEZ, ANALIA INES</t>
  </si>
  <si>
    <t>001571526-1</t>
  </si>
  <si>
    <t>$ 61</t>
  </si>
  <si>
    <t>$ 1.210</t>
  </si>
  <si>
    <t>RODRIGUEZ,ELIDA BARBARA</t>
  </si>
  <si>
    <t>001098391-1</t>
  </si>
  <si>
    <t>GONZALEZ, GABRIELA SABRINA LORDES</t>
  </si>
  <si>
    <t>001571557-1</t>
  </si>
  <si>
    <t>$ 3.137</t>
  </si>
  <si>
    <t>$ 278</t>
  </si>
  <si>
    <t>$ 5.658</t>
  </si>
  <si>
    <t>$ 1.110</t>
  </si>
  <si>
    <t>$ 3.338</t>
  </si>
  <si>
    <t>$ 65</t>
  </si>
  <si>
    <t>$ 555</t>
  </si>
  <si>
    <t>$ 483</t>
  </si>
  <si>
    <t>PURCIARIELLO, NATASHA</t>
  </si>
  <si>
    <t>001289115-1</t>
  </si>
  <si>
    <t>DGDIYA</t>
  </si>
  <si>
    <t>GUERRA GIOVANETTI, ADRIANA CECILIA</t>
  </si>
  <si>
    <t>001509469-9</t>
  </si>
  <si>
    <t>$ 3.112</t>
  </si>
  <si>
    <t>$ 5.605</t>
  </si>
  <si>
    <t>$ 1.095</t>
  </si>
  <si>
    <t>$ 3.814</t>
  </si>
  <si>
    <t>$ 165</t>
  </si>
  <si>
    <t>$ 1.271</t>
  </si>
  <si>
    <t>$ 45.134</t>
  </si>
  <si>
    <t>$ 7.985</t>
  </si>
  <si>
    <t>$ 479</t>
  </si>
  <si>
    <t>LOCOCO,OCAMPO CAROLINA</t>
  </si>
  <si>
    <t>001097755-1</t>
  </si>
  <si>
    <t>$ 6.921</t>
  </si>
  <si>
    <t>$ 6.595</t>
  </si>
  <si>
    <t>$ 1.322</t>
  </si>
  <si>
    <t>$ 4.487</t>
  </si>
  <si>
    <t>$ 195</t>
  </si>
  <si>
    <t>$ 1.496</t>
  </si>
  <si>
    <t>$ 78</t>
  </si>
  <si>
    <t>$ 50.939</t>
  </si>
  <si>
    <t>$ 8.879</t>
  </si>
  <si>
    <t>$ 1.065</t>
  </si>
  <si>
    <t>ALBERTO, MARIA DE LOS ANGELES</t>
  </si>
  <si>
    <t>001523219-18</t>
  </si>
  <si>
    <t>SAYAGO,NORA MARIANA</t>
  </si>
  <si>
    <t>001116414-1</t>
  </si>
  <si>
    <t>$300,00</t>
  </si>
  <si>
    <t>$ 2.860</t>
  </si>
  <si>
    <t>DGPOLA</t>
  </si>
  <si>
    <t>BENITEZ, KARINA</t>
  </si>
  <si>
    <t>001575687-1</t>
  </si>
  <si>
    <t>TELERMAN,JOHANNA LAURA</t>
  </si>
  <si>
    <t>001116855-1</t>
  </si>
  <si>
    <t>$ 406</t>
  </si>
  <si>
    <t>$ 8.262</t>
  </si>
  <si>
    <t>$ 1.632</t>
  </si>
  <si>
    <t>$ 4.874</t>
  </si>
  <si>
    <t>$ 244</t>
  </si>
  <si>
    <t>$ 793</t>
  </si>
  <si>
    <t>$ 1.869</t>
  </si>
  <si>
    <t>$ 1.774</t>
  </si>
  <si>
    <t>SSFPFC</t>
  </si>
  <si>
    <t>MACIEL PEREZ, KARINA</t>
  </si>
  <si>
    <t>001652448-1</t>
  </si>
  <si>
    <t>DGEGE</t>
  </si>
  <si>
    <t>DARRECHE, MAITE VIVIAN</t>
  </si>
  <si>
    <t>001571164-1</t>
  </si>
  <si>
    <t>$ 274</t>
  </si>
  <si>
    <t>$ 5.581</t>
  </si>
  <si>
    <t>$ 3.293</t>
  </si>
  <si>
    <t>$ 547</t>
  </si>
  <si>
    <t>$ 1.266</t>
  </si>
  <si>
    <t>$ 47.926</t>
  </si>
  <si>
    <t>$ 8.415</t>
  </si>
  <si>
    <t>DGPDYND</t>
  </si>
  <si>
    <t>23-28325680-4</t>
  </si>
  <si>
    <t>RODRIGUEZ SANCHEZ, NADIA SOLEDAD</t>
  </si>
  <si>
    <t>000124612-1</t>
  </si>
  <si>
    <t>$ 1.860</t>
  </si>
  <si>
    <t>$ 1.108</t>
  </si>
  <si>
    <t>$ 3.798</t>
  </si>
  <si>
    <t>ALENNY, LAURA VALERIA</t>
  </si>
  <si>
    <t>001494664-3</t>
  </si>
  <si>
    <t>$ 1.380</t>
  </si>
  <si>
    <t>27-35799794-7</t>
  </si>
  <si>
    <t>MAIZARES, NADINA BELEN</t>
  </si>
  <si>
    <t>001521031-4</t>
  </si>
  <si>
    <t>ESC200410</t>
  </si>
  <si>
    <t>ETCHEBARNE ALVAREZ, ILIANA VANINA</t>
  </si>
  <si>
    <t>001542915-1</t>
  </si>
  <si>
    <t>$ 5.457</t>
  </si>
  <si>
    <t>$ 1.077</t>
  </si>
  <si>
    <t>$ 3.713</t>
  </si>
  <si>
    <t>ESC200476</t>
  </si>
  <si>
    <t>27-35805778-6</t>
  </si>
  <si>
    <t>GOROSO, MAGALI</t>
  </si>
  <si>
    <t>001508187-3</t>
  </si>
  <si>
    <t>$ 297</t>
  </si>
  <si>
    <t>$ 175</t>
  </si>
  <si>
    <t>$ 2.916</t>
  </si>
  <si>
    <t>$ 1.071</t>
  </si>
  <si>
    <t>$ 790</t>
  </si>
  <si>
    <t>ESC200581</t>
  </si>
  <si>
    <t>27-27202226-2</t>
  </si>
  <si>
    <t>FAPPIANO, MARIANA</t>
  </si>
  <si>
    <t>001632708-1</t>
  </si>
  <si>
    <t>-$ 489</t>
  </si>
  <si>
    <t>-$ 96</t>
  </si>
  <si>
    <t>-$ 335</t>
  </si>
  <si>
    <t>-$ 14</t>
  </si>
  <si>
    <t>-$ 112</t>
  </si>
  <si>
    <t>-$ 6</t>
  </si>
  <si>
    <t>-$ 82</t>
  </si>
  <si>
    <t>-$ 4.810</t>
  </si>
  <si>
    <t>-$ 771</t>
  </si>
  <si>
    <t>$ 3.477</t>
  </si>
  <si>
    <t>ESC200592</t>
  </si>
  <si>
    <t>POLTRONETTO, FLORENCIA JACQUELINE</t>
  </si>
  <si>
    <t>001593554-1</t>
  </si>
  <si>
    <t>$ 60,20</t>
  </si>
  <si>
    <t>$ 10,06</t>
  </si>
  <si>
    <t>$ 35,52</t>
  </si>
  <si>
    <t>$ 1,77</t>
  </si>
  <si>
    <t>$ 11,84</t>
  </si>
  <si>
    <t>$ 5.448</t>
  </si>
  <si>
    <t>$ 3.708</t>
  </si>
  <si>
    <t>$ 1.236</t>
  </si>
  <si>
    <t>ESC200644</t>
  </si>
  <si>
    <t>CHOQUE,GABRIELA ELISA</t>
  </si>
  <si>
    <t>001075681-1</t>
  </si>
  <si>
    <t>$263,61</t>
  </si>
  <si>
    <t>$ 44,07</t>
  </si>
  <si>
    <t>$155,52</t>
  </si>
  <si>
    <t>$ 7,77</t>
  </si>
  <si>
    <t>$ 51,84</t>
  </si>
  <si>
    <t>$ 2,59</t>
  </si>
  <si>
    <t>$ 295</t>
  </si>
  <si>
    <t>$ 3.668</t>
  </si>
  <si>
    <t>$ 5.765</t>
  </si>
  <si>
    <t>$ 1.173</t>
  </si>
  <si>
    <t>$ 3.920</t>
  </si>
  <si>
    <t>$ 49.407</t>
  </si>
  <si>
    <t>$ 8.643</t>
  </si>
  <si>
    <t>ESC200687</t>
  </si>
  <si>
    <t>CORONEL, ANABELLA SABRINA</t>
  </si>
  <si>
    <t>001479951-1</t>
  </si>
  <si>
    <t>$ 75,26</t>
  </si>
  <si>
    <t>$ 12,58</t>
  </si>
  <si>
    <t>$ 44,40</t>
  </si>
  <si>
    <t>$ 2,22</t>
  </si>
  <si>
    <t>$ 14,80</t>
  </si>
  <si>
    <t>$ 0,74</t>
  </si>
  <si>
    <t>-$ 178</t>
  </si>
  <si>
    <t>-$ 36</t>
  </si>
  <si>
    <t>-$ 122</t>
  </si>
  <si>
    <t>-$ 5</t>
  </si>
  <si>
    <t>-$ 41</t>
  </si>
  <si>
    <t>-$ 2</t>
  </si>
  <si>
    <t>-$ 62</t>
  </si>
  <si>
    <t>-$ 1.750</t>
  </si>
  <si>
    <t>-$ 268</t>
  </si>
  <si>
    <t>-$ 13</t>
  </si>
  <si>
    <t>$ 2.488</t>
  </si>
  <si>
    <t>$ 5.577</t>
  </si>
  <si>
    <t>$ 3.795</t>
  </si>
  <si>
    <t>$ 1.265</t>
  </si>
  <si>
    <t>$ 45.399</t>
  </si>
  <si>
    <t>$ 8.026</t>
  </si>
  <si>
    <t>$ 383</t>
  </si>
  <si>
    <t>ESC200698</t>
  </si>
  <si>
    <t>SAPIA, MONICA MARIA ELIZABETH</t>
  </si>
  <si>
    <t>001480640-1</t>
  </si>
  <si>
    <t>$ 5.592</t>
  </si>
  <si>
    <t>$ 3.805</t>
  </si>
  <si>
    <t>$ 1.268</t>
  </si>
  <si>
    <t>$ 48.038</t>
  </si>
  <si>
    <t>$ 8.432</t>
  </si>
  <si>
    <t>27-20861937-9</t>
  </si>
  <si>
    <t>RIVAROLA,MARCELA ALEJANDRA</t>
  </si>
  <si>
    <t>001069833-1</t>
  </si>
  <si>
    <t>$ 2.914</t>
  </si>
  <si>
    <t>$ 5.718</t>
  </si>
  <si>
    <t>$ 1.152</t>
  </si>
  <si>
    <t>$ 3.890</t>
  </si>
  <si>
    <t>$ 169</t>
  </si>
  <si>
    <t>$ 1.297</t>
  </si>
  <si>
    <t>ESC200703</t>
  </si>
  <si>
    <t>GAGLIANO, MARIANA PAOLA</t>
  </si>
  <si>
    <t>001488242-1</t>
  </si>
  <si>
    <t>$404,77</t>
  </si>
  <si>
    <t>$ 67,66</t>
  </si>
  <si>
    <t>$238,80</t>
  </si>
  <si>
    <t>$ 11,94</t>
  </si>
  <si>
    <t>$ 79,60</t>
  </si>
  <si>
    <t>$ 3,98</t>
  </si>
  <si>
    <t>$ 1.084</t>
  </si>
  <si>
    <t>ESC200705</t>
  </si>
  <si>
    <t>MAIDANA,HILDA ALICIA</t>
  </si>
  <si>
    <t>001086359-1</t>
  </si>
  <si>
    <t>$131,80</t>
  </si>
  <si>
    <t>$ 22,03</t>
  </si>
  <si>
    <t>$ 77,76</t>
  </si>
  <si>
    <t>$ 3,88</t>
  </si>
  <si>
    <t>$ 25,92</t>
  </si>
  <si>
    <t>$ 1,30</t>
  </si>
  <si>
    <t>$ 5.464</t>
  </si>
  <si>
    <t>$ 1.103</t>
  </si>
  <si>
    <t>$ 3.717</t>
  </si>
  <si>
    <t>$ 1.239</t>
  </si>
  <si>
    <t>ESC200708</t>
  </si>
  <si>
    <t>CASANOVA,LETICIA ELIANA</t>
  </si>
  <si>
    <t>001089249-1</t>
  </si>
  <si>
    <t>-$ 349</t>
  </si>
  <si>
    <t>-$ 71</t>
  </si>
  <si>
    <t>-$ 239</t>
  </si>
  <si>
    <t>-$ 10</t>
  </si>
  <si>
    <t>-$ 80</t>
  </si>
  <si>
    <t>-$ 4</t>
  </si>
  <si>
    <t>-$ 197</t>
  </si>
  <si>
    <t>-$ 3.427</t>
  </si>
  <si>
    <t>-$ 548</t>
  </si>
  <si>
    <t>ESC200756</t>
  </si>
  <si>
    <t>27-21139763-8</t>
  </si>
  <si>
    <t>GIL,MERCEDES ADRIANA</t>
  </si>
  <si>
    <t>001070303-1</t>
  </si>
  <si>
    <t>-$ 184</t>
  </si>
  <si>
    <t>-$ 38</t>
  </si>
  <si>
    <t>-$ 108</t>
  </si>
  <si>
    <t>-$ 169</t>
  </si>
  <si>
    <t>-$ 1.805</t>
  </si>
  <si>
    <t>-$ 288</t>
  </si>
  <si>
    <t>$ 5.072</t>
  </si>
  <si>
    <t>$ 5.750</t>
  </si>
  <si>
    <t>$ 3.392</t>
  </si>
  <si>
    <t>ESC200871</t>
  </si>
  <si>
    <t>27-28078553-4</t>
  </si>
  <si>
    <t>FIGON, YAMILA</t>
  </si>
  <si>
    <t>001688345-1</t>
  </si>
  <si>
    <t>$ 993</t>
  </si>
  <si>
    <t>ESC200902</t>
  </si>
  <si>
    <t>27-32341126-9</t>
  </si>
  <si>
    <t>RAMIREZ,JIMENA ZULEMA</t>
  </si>
  <si>
    <t>001119734-1</t>
  </si>
  <si>
    <t>$ 2.205</t>
  </si>
  <si>
    <t>$ 5.596</t>
  </si>
  <si>
    <t>$ 1.116</t>
  </si>
  <si>
    <t>$ 3.807</t>
  </si>
  <si>
    <t>$ 1.269</t>
  </si>
  <si>
    <t>ESC200935</t>
  </si>
  <si>
    <t>ALONSO, VALERIA ELIZABETH</t>
  </si>
  <si>
    <t>001571168-1</t>
  </si>
  <si>
    <t>ESC200941</t>
  </si>
  <si>
    <t>LOPEZ, DANIELA</t>
  </si>
  <si>
    <t>001687222-1</t>
  </si>
  <si>
    <t>$263,60</t>
  </si>
  <si>
    <t>ESC200993</t>
  </si>
  <si>
    <t>MARINO, TERESA YOLANDA</t>
  </si>
  <si>
    <t>001542999-1</t>
  </si>
  <si>
    <t>-$ 33</t>
  </si>
  <si>
    <t>-$ 116</t>
  </si>
  <si>
    <t>-$ 39</t>
  </si>
  <si>
    <t>-$ 19</t>
  </si>
  <si>
    <t>-$ 1.663</t>
  </si>
  <si>
    <t>$ 571</t>
  </si>
  <si>
    <t>$ 5.302</t>
  </si>
  <si>
    <t>$ 1.032</t>
  </si>
  <si>
    <t>$ 3.609</t>
  </si>
  <si>
    <t>$ 156</t>
  </si>
  <si>
    <t>$ 1.203</t>
  </si>
  <si>
    <t>ESC201007</t>
  </si>
  <si>
    <t>VIÑE, NOEMI AIDA</t>
  </si>
  <si>
    <t>001144490-1</t>
  </si>
  <si>
    <t>$ 79,02</t>
  </si>
  <si>
    <t>$ 13,21</t>
  </si>
  <si>
    <t>$ 46,62</t>
  </si>
  <si>
    <t>$ 2,33</t>
  </si>
  <si>
    <t>$ 15,54</t>
  </si>
  <si>
    <t>$ 0,77</t>
  </si>
  <si>
    <t>ESC201044</t>
  </si>
  <si>
    <t>BENITES REBAZA,YENY YULISA</t>
  </si>
  <si>
    <t>001102345-1</t>
  </si>
  <si>
    <t>ESC201125</t>
  </si>
  <si>
    <t>27-24083476-1</t>
  </si>
  <si>
    <t>LEAL DENIS,ANDREA LILIANA</t>
  </si>
  <si>
    <t>001102663-1</t>
  </si>
  <si>
    <t>ESC201161</t>
  </si>
  <si>
    <t>JAIMEZ, SILVANA VICTORIA</t>
  </si>
  <si>
    <t>001572087-1</t>
  </si>
  <si>
    <t>$ 5.324</t>
  </si>
  <si>
    <t>$ 1.045</t>
  </si>
  <si>
    <t>$ 3.623</t>
  </si>
  <si>
    <t>$ 157</t>
  </si>
  <si>
    <t>$ 1.208</t>
  </si>
  <si>
    <t>ESC201169</t>
  </si>
  <si>
    <t>27-27222246-6</t>
  </si>
  <si>
    <t>FERRARO, FLAVIA LORENA</t>
  </si>
  <si>
    <t>001574633-1</t>
  </si>
  <si>
    <t>ESC201261</t>
  </si>
  <si>
    <t>27-35319699-0</t>
  </si>
  <si>
    <t>GOMEZ, JESICA NATALIA</t>
  </si>
  <si>
    <t>001561898-1</t>
  </si>
  <si>
    <t>ESC201297</t>
  </si>
  <si>
    <t>27-24739646-8</t>
  </si>
  <si>
    <t>SEGOVIA,MARIA LORENA</t>
  </si>
  <si>
    <t>001074708-1</t>
  </si>
  <si>
    <t>$ 3.446</t>
  </si>
  <si>
    <t>$ 6.221</t>
  </si>
  <si>
    <t>$ 1.261</t>
  </si>
  <si>
    <t>$ 4.232</t>
  </si>
  <si>
    <t>$ 184</t>
  </si>
  <si>
    <t>$ 1.411</t>
  </si>
  <si>
    <t>$ 50.693</t>
  </si>
  <si>
    <t>$ 8.841</t>
  </si>
  <si>
    <t>$ 530</t>
  </si>
  <si>
    <t>ESC201329</t>
  </si>
  <si>
    <t>27-29465597-8</t>
  </si>
  <si>
    <t>DIAS, DORA</t>
  </si>
  <si>
    <t>001633802-1</t>
  </si>
  <si>
    <t>$ 5.211</t>
  </si>
  <si>
    <t>$ 1.019</t>
  </si>
  <si>
    <t>$ 3.547</t>
  </si>
  <si>
    <t>$ 154</t>
  </si>
  <si>
    <t>$ 1.182</t>
  </si>
  <si>
    <t>$ 44.376</t>
  </si>
  <si>
    <t>$ 7.868</t>
  </si>
  <si>
    <t>ESC201618</t>
  </si>
  <si>
    <t>27-31662520-2</t>
  </si>
  <si>
    <t>BUENO, ROMINA LAURA</t>
  </si>
  <si>
    <t>001503313-12</t>
  </si>
  <si>
    <t>ESC201660</t>
  </si>
  <si>
    <t>GATTELLI,ELENA ANGELICA PETRONA</t>
  </si>
  <si>
    <t>001056739-1</t>
  </si>
  <si>
    <t>$ 5.870</t>
  </si>
  <si>
    <t>$ 3.994</t>
  </si>
  <si>
    <t>$ 1.331</t>
  </si>
  <si>
    <t>$ 70</t>
  </si>
  <si>
    <t>ESC201662</t>
  </si>
  <si>
    <t>JUAREZ, LUDMILA</t>
  </si>
  <si>
    <t>001609811-1</t>
  </si>
  <si>
    <t>$ 71,49</t>
  </si>
  <si>
    <t>$ 11,95</t>
  </si>
  <si>
    <t>$ 42,18</t>
  </si>
  <si>
    <t>$ 2,11</t>
  </si>
  <si>
    <t>$ 14,06</t>
  </si>
  <si>
    <t>$ 0,70</t>
  </si>
  <si>
    <t>ESC201882</t>
  </si>
  <si>
    <t>27-30724757-2</t>
  </si>
  <si>
    <t>CORREA, SANDRA MELISA</t>
  </si>
  <si>
    <t>001469015-1</t>
  </si>
  <si>
    <t>ESC202013</t>
  </si>
  <si>
    <t>ROS, VERONICA LILIANA</t>
  </si>
  <si>
    <t>001617321-1</t>
  </si>
  <si>
    <t>ESC202352</t>
  </si>
  <si>
    <t>AMARILLA LOTO, JACQUELINE</t>
  </si>
  <si>
    <t>001455438-1</t>
  </si>
  <si>
    <t>ESC202948</t>
  </si>
  <si>
    <t>27-30083067-1</t>
  </si>
  <si>
    <t>AGUERO, YANINA SOLEDAD</t>
  </si>
  <si>
    <t>001458462-1</t>
  </si>
  <si>
    <t>ESC203041</t>
  </si>
  <si>
    <t>27-94509425-2</t>
  </si>
  <si>
    <t>MENDEZ GODOY, LILIAN ROSALBA</t>
  </si>
  <si>
    <t>001612164-1</t>
  </si>
  <si>
    <t>SSTES</t>
  </si>
  <si>
    <t>RUSCIO,EVANGELINA</t>
  </si>
  <si>
    <t>001103584-1</t>
  </si>
  <si>
    <t>$ 6.932</t>
  </si>
  <si>
    <t>$ 1.344</t>
  </si>
  <si>
    <t>$ 4.588</t>
  </si>
  <si>
    <t>$ 204</t>
  </si>
  <si>
    <t>$ 79</t>
  </si>
  <si>
    <t>$ 8.306</t>
  </si>
  <si>
    <t>$13.958</t>
  </si>
  <si>
    <t>FERNANDEZ,VALERIA ANDREA</t>
  </si>
  <si>
    <t>001086439-1</t>
  </si>
  <si>
    <t>$ 6.739</t>
  </si>
  <si>
    <t>$ 1.315</t>
  </si>
  <si>
    <t>$ 4.462</t>
  </si>
  <si>
    <t>$ 199</t>
  </si>
  <si>
    <t>$ 1.487</t>
  </si>
  <si>
    <t>$ 77</t>
  </si>
  <si>
    <t>$ 8.113</t>
  </si>
  <si>
    <t>$13.311</t>
  </si>
  <si>
    <t>DGCDPU</t>
  </si>
  <si>
    <t>SAUCEDO, PAOLA ESTER</t>
  </si>
  <si>
    <t>001511976-3</t>
  </si>
  <si>
    <t>$ 3.725</t>
  </si>
  <si>
    <t>$ 5.639</t>
  </si>
  <si>
    <t>$ 1.112</t>
  </si>
  <si>
    <t>$ 690</t>
  </si>
  <si>
    <t>$ 573</t>
  </si>
  <si>
    <t>DGFU</t>
  </si>
  <si>
    <t>ESCUDERO,CECILIA INES</t>
  </si>
  <si>
    <t>001114767-1</t>
  </si>
  <si>
    <t>$ 9,95</t>
  </si>
  <si>
    <t>$ 35,13</t>
  </si>
  <si>
    <t>$714,47</t>
  </si>
  <si>
    <t>$119,43</t>
  </si>
  <si>
    <t>$ 59,54</t>
  </si>
  <si>
    <t>$421,52</t>
  </si>
  <si>
    <t>$ 22,83</t>
  </si>
  <si>
    <t>$140,51</t>
  </si>
  <si>
    <t>$ 11,71</t>
  </si>
  <si>
    <t>$ 2,93</t>
  </si>
  <si>
    <t>$ 7,61</t>
  </si>
  <si>
    <t>########</t>
  </si>
  <si>
    <t>$585,44</t>
  </si>
  <si>
    <t>$ 269</t>
  </si>
  <si>
    <t>$ 5.466</t>
  </si>
  <si>
    <t>$ 1.098</t>
  </si>
  <si>
    <t>$ 3.225</t>
  </si>
  <si>
    <t>$ 535</t>
  </si>
  <si>
    <t>$ 1.240</t>
  </si>
  <si>
    <t>$ 10</t>
  </si>
  <si>
    <t>MARTINEZ, MONICA</t>
  </si>
  <si>
    <t>001586977-1</t>
  </si>
  <si>
    <t>$ 181</t>
  </si>
  <si>
    <t>$ 107</t>
  </si>
  <si>
    <t>$ 36</t>
  </si>
  <si>
    <t>$ 1.782</t>
  </si>
  <si>
    <t>$ 5.649</t>
  </si>
  <si>
    <t>$ 3.845</t>
  </si>
  <si>
    <t>$ 1.282</t>
  </si>
  <si>
    <t>EHU</t>
  </si>
  <si>
    <t>27-23696357-3</t>
  </si>
  <si>
    <t>SALGUERO,GLENDA ANALIA</t>
  </si>
  <si>
    <t>001116318-1</t>
  </si>
  <si>
    <t>$ 6.189</t>
  </si>
  <si>
    <t>$ 1.234</t>
  </si>
  <si>
    <t>$ 4.200</t>
  </si>
  <si>
    <t>$ 183</t>
  </si>
  <si>
    <t>$ 1.400</t>
  </si>
  <si>
    <t>$ 73</t>
  </si>
  <si>
    <t>SSHU</t>
  </si>
  <si>
    <t>IELPI, LUCIANA</t>
  </si>
  <si>
    <t>001639109-1</t>
  </si>
  <si>
    <t>$ 2.792</t>
  </si>
  <si>
    <t>$ 467</t>
  </si>
  <si>
    <t>$ 1.647</t>
  </si>
  <si>
    <t>$ 82</t>
  </si>
  <si>
    <t>$22.275</t>
  </si>
  <si>
    <t>$ 3.090</t>
  </si>
  <si>
    <t>$41.180</t>
  </si>
  <si>
    <t>$ 9.754</t>
  </si>
  <si>
    <t>$ 1.895</t>
  </si>
  <si>
    <t>$ 5.755</t>
  </si>
  <si>
    <t>$ 2.213</t>
  </si>
  <si>
    <t>$ 6.340</t>
  </si>
  <si>
    <t>$ 476</t>
  </si>
  <si>
    <t>DGATE</t>
  </si>
  <si>
    <t>RASGIDO,VALERIA</t>
  </si>
  <si>
    <t>001083225-1</t>
  </si>
  <si>
    <t>DGRC</t>
  </si>
  <si>
    <t>MANZINO, ANALIA HAYDEE</t>
  </si>
  <si>
    <t>001512505-5</t>
  </si>
  <si>
    <t>27-18608729-7</t>
  </si>
  <si>
    <t>SANCHEZ,NANCY</t>
  </si>
  <si>
    <t>001103095-1</t>
  </si>
  <si>
    <t>$ 5.723</t>
  </si>
  <si>
    <t>$ 1.147</t>
  </si>
  <si>
    <t>$ 3.894</t>
  </si>
  <si>
    <t>$ 1.298</t>
  </si>
  <si>
    <t>$ 67</t>
  </si>
  <si>
    <t>ORELLANO,ERIKA JULIETA</t>
  </si>
  <si>
    <t>001113439-1</t>
  </si>
  <si>
    <t>27-32197399-5</t>
  </si>
  <si>
    <t>DIAZ,SANDRA DEL CARMEN</t>
  </si>
  <si>
    <t>001113449-1</t>
  </si>
  <si>
    <t>27-37375876-6</t>
  </si>
  <si>
    <t>CUZZOLINO, CAROLINA JULIETA</t>
  </si>
  <si>
    <t>001571735-1</t>
  </si>
  <si>
    <t>$ 5.219</t>
  </si>
  <si>
    <t>$ 1.025</t>
  </si>
  <si>
    <t>$ 3.551</t>
  </si>
  <si>
    <t>$ 1.184</t>
  </si>
  <si>
    <t>$ 44.368</t>
  </si>
  <si>
    <t>$ 7.867</t>
  </si>
  <si>
    <t>27-29501134-9</t>
  </si>
  <si>
    <t>VENESIO, MARIANA GABRIELA MALVINA</t>
  </si>
  <si>
    <t>001493892-1</t>
  </si>
  <si>
    <t>$ 6.113</t>
  </si>
  <si>
    <t>$ 286</t>
  </si>
  <si>
    <t>$11.649</t>
  </si>
  <si>
    <t>$ 2.277</t>
  </si>
  <si>
    <t>$ 3.436</t>
  </si>
  <si>
    <t>$ 344</t>
  </si>
  <si>
    <t>$ 1.142</t>
  </si>
  <si>
    <t>$ 1.497</t>
  </si>
  <si>
    <t>$57.270</t>
  </si>
  <si>
    <t>$ 1.310</t>
  </si>
  <si>
    <t>$ 7.842</t>
  </si>
  <si>
    <t>$ 8.783</t>
  </si>
  <si>
    <t>$ 941</t>
  </si>
  <si>
    <t>27-23463451-3</t>
  </si>
  <si>
    <t>GIMENEZ, MARIA LAURA</t>
  </si>
  <si>
    <t>001210402-1</t>
  </si>
  <si>
    <t>$ 8.395</t>
  </si>
  <si>
    <t>$ 5.213</t>
  </si>
  <si>
    <t>$ 282</t>
  </si>
  <si>
    <t>$ 8.597</t>
  </si>
  <si>
    <t>$ 1.678</t>
  </si>
  <si>
    <t>$ 3.381</t>
  </si>
  <si>
    <t>$ 254</t>
  </si>
  <si>
    <t>$ 844</t>
  </si>
  <si>
    <t>$ 1.387</t>
  </si>
  <si>
    <t>$28.178</t>
  </si>
  <si>
    <t>$ 7.012</t>
  </si>
  <si>
    <t>$ 5.130</t>
  </si>
  <si>
    <t>$ 841</t>
  </si>
  <si>
    <t>PALOMBO,LUCIA</t>
  </si>
  <si>
    <t>001111855-1</t>
  </si>
  <si>
    <t>$17.185</t>
  </si>
  <si>
    <t>$ 306</t>
  </si>
  <si>
    <t>$ 18</t>
  </si>
  <si>
    <t>$ 9.194</t>
  </si>
  <si>
    <t>$11.596</t>
  </si>
  <si>
    <t>$ 2.226</t>
  </si>
  <si>
    <t>$ 7.856</t>
  </si>
  <si>
    <t>$ 342</t>
  </si>
  <si>
    <t>$ 2.619</t>
  </si>
  <si>
    <t>$38.008</t>
  </si>
  <si>
    <t>$ 7.049</t>
  </si>
  <si>
    <t>DGAMT</t>
  </si>
  <si>
    <t>TORRES PATRON,ANA CAROLINA</t>
  </si>
  <si>
    <t>001109814-1</t>
  </si>
  <si>
    <t>$ 248</t>
  </si>
  <si>
    <t>$ 7.558</t>
  </si>
  <si>
    <t>$ 1.501</t>
  </si>
  <si>
    <t>$ 2.973</t>
  </si>
  <si>
    <t>$ 223</t>
  </si>
  <si>
    <t>$ 1.219</t>
  </si>
  <si>
    <t>$24.771</t>
  </si>
  <si>
    <t>$ 7.589</t>
  </si>
  <si>
    <t>$ 3.794</t>
  </si>
  <si>
    <t>DGCG</t>
  </si>
  <si>
    <t>23-17439853-4</t>
  </si>
  <si>
    <t>CORONEL,CLAUDIA A</t>
  </si>
  <si>
    <t>001029656-1</t>
  </si>
  <si>
    <t>$ 330</t>
  </si>
  <si>
    <t>$ 194</t>
  </si>
  <si>
    <t>$ 3.240</t>
  </si>
  <si>
    <t>$ 9.274</t>
  </si>
  <si>
    <t>$13.265</t>
  </si>
  <si>
    <t>$ 2.643</t>
  </si>
  <si>
    <t>$ 6.417</t>
  </si>
  <si>
    <t>$ 112</t>
  </si>
  <si>
    <t>$ 391</t>
  </si>
  <si>
    <t>$ 2.139</t>
  </si>
  <si>
    <t>$43.479</t>
  </si>
  <si>
    <t>$ 11.898</t>
  </si>
  <si>
    <t>$ 6.663</t>
  </si>
  <si>
    <t>$ 1.428</t>
  </si>
  <si>
    <t>DGCLAP</t>
  </si>
  <si>
    <t>MARANO,MARIA LAURA</t>
  </si>
  <si>
    <t>001084439-1</t>
  </si>
  <si>
    <t>$ 1.300</t>
  </si>
  <si>
    <t>$ 302</t>
  </si>
  <si>
    <t>$ 447</t>
  </si>
  <si>
    <t>$ 9.083</t>
  </si>
  <si>
    <t>$ 1.801</t>
  </si>
  <si>
    <t>$ 5.359</t>
  </si>
  <si>
    <t>$ 268</t>
  </si>
  <si>
    <t>$ 890</t>
  </si>
  <si>
    <t>$ 2.060</t>
  </si>
  <si>
    <t>$29.771</t>
  </si>
  <si>
    <t>$ 4.610</t>
  </si>
  <si>
    <t>TIZIO, MIKAELA</t>
  </si>
  <si>
    <t>001575271-1</t>
  </si>
  <si>
    <t>$ 6.864</t>
  </si>
  <si>
    <t>$ 1.342</t>
  </si>
  <si>
    <t>$ 3.320</t>
  </si>
  <si>
    <t>$ 202</t>
  </si>
  <si>
    <t>$22.496</t>
  </si>
  <si>
    <t>$ 6.893</t>
  </si>
  <si>
    <t>$ 3.447</t>
  </si>
  <si>
    <t>OLIVA, ROCIO JEZABEL</t>
  </si>
  <si>
    <t>001575282-1</t>
  </si>
  <si>
    <t>$10.862</t>
  </si>
  <si>
    <t>$ 8.521</t>
  </si>
  <si>
    <t>$ 1.662</t>
  </si>
  <si>
    <t>$ 4.122</t>
  </si>
  <si>
    <t>$ 1.374</t>
  </si>
  <si>
    <t>$27.928</t>
  </si>
  <si>
    <t>$ 5.955</t>
  </si>
  <si>
    <t>DGDSCIV</t>
  </si>
  <si>
    <t>CAROLI,BEATRIZ EUGENIA</t>
  </si>
  <si>
    <t>001110877-1</t>
  </si>
  <si>
    <t>$ 805</t>
  </si>
  <si>
    <t>$ 28</t>
  </si>
  <si>
    <t>$ 7.679</t>
  </si>
  <si>
    <t>$10.971</t>
  </si>
  <si>
    <t>$ 2.159</t>
  </si>
  <si>
    <t>$ 5.308</t>
  </si>
  <si>
    <t>$ 324</t>
  </si>
  <si>
    <t>$ 1.769</t>
  </si>
  <si>
    <t>$35.960</t>
  </si>
  <si>
    <t>$ 5.517</t>
  </si>
  <si>
    <t>DGOGPP</t>
  </si>
  <si>
    <t>27-37931568-8</t>
  </si>
  <si>
    <t>BARRON, NATALIA BELEN</t>
  </si>
  <si>
    <t>001542574-1</t>
  </si>
  <si>
    <t>$ 1.704</t>
  </si>
  <si>
    <t>$ 455</t>
  </si>
  <si>
    <t>$ 9.261</t>
  </si>
  <si>
    <t>$ 1.804</t>
  </si>
  <si>
    <t>$ 5.463</t>
  </si>
  <si>
    <t>$ 273</t>
  </si>
  <si>
    <t>$ 907</t>
  </si>
  <si>
    <t>$ 2.100</t>
  </si>
  <si>
    <t>$44.362</t>
  </si>
  <si>
    <t>$ 7.060</t>
  </si>
  <si>
    <t>DGPLYCO</t>
  </si>
  <si>
    <t>CASTILLO, ROCIO SOLEDAD</t>
  </si>
  <si>
    <t>001576458-1</t>
  </si>
  <si>
    <t>$10.861</t>
  </si>
  <si>
    <t>$ 8.507</t>
  </si>
  <si>
    <t>$ 1.661</t>
  </si>
  <si>
    <t>$ 4.117</t>
  </si>
  <si>
    <t>$ 1.372</t>
  </si>
  <si>
    <t>$27.883</t>
  </si>
  <si>
    <t>$ 5.954</t>
  </si>
  <si>
    <t>DGR</t>
  </si>
  <si>
    <t>PRUBNER,CYNTHIA ROMINA</t>
  </si>
  <si>
    <t>001115127-1</t>
  </si>
  <si>
    <t>$15.154</t>
  </si>
  <si>
    <t>$ 2.908</t>
  </si>
  <si>
    <t>$10.264</t>
  </si>
  <si>
    <t>$ 3.421</t>
  </si>
  <si>
    <t>$ 171</t>
  </si>
  <si>
    <t>$74.502</t>
  </si>
  <si>
    <t>$11.033</t>
  </si>
  <si>
    <t>BACAICOA, LORENA IVON</t>
  </si>
  <si>
    <t>001495905-1</t>
  </si>
  <si>
    <t>$12.421</t>
  </si>
  <si>
    <t>$ 2.808</t>
  </si>
  <si>
    <t>$ 8.617</t>
  </si>
  <si>
    <t>$ 1.061</t>
  </si>
  <si>
    <t>$10.259</t>
  </si>
  <si>
    <t>$ 366</t>
  </si>
  <si>
    <t>$ 2.872</t>
  </si>
  <si>
    <t>$61.068</t>
  </si>
  <si>
    <t>$12.403</t>
  </si>
  <si>
    <t>DEMEY,SOLANGE</t>
  </si>
  <si>
    <t>001110832-1</t>
  </si>
  <si>
    <t>$12.049</t>
  </si>
  <si>
    <t>$ 2.367</t>
  </si>
  <si>
    <t>$ 4.644</t>
  </si>
  <si>
    <t>$ 355</t>
  </si>
  <si>
    <t>$ 1.548</t>
  </si>
  <si>
    <t>$59.240</t>
  </si>
  <si>
    <t>$ 9.081</t>
  </si>
  <si>
    <t>DGTALMHF</t>
  </si>
  <si>
    <t>SPAGNOLI JARAMILLO,FLORENCIA MARIA</t>
  </si>
  <si>
    <t>001072071-2</t>
  </si>
  <si>
    <t>$17.687</t>
  </si>
  <si>
    <t>$ 3.502</t>
  </si>
  <si>
    <t>$ 6.817</t>
  </si>
  <si>
    <t>$ 522</t>
  </si>
  <si>
    <t>$ 2.272</t>
  </si>
  <si>
    <t>$86.958</t>
  </si>
  <si>
    <t>$13.326</t>
  </si>
  <si>
    <t>DGTES</t>
  </si>
  <si>
    <t>PROVENZANO, MAYRA DANIELA</t>
  </si>
  <si>
    <t>001563625-6</t>
  </si>
  <si>
    <t>$ 6.559</t>
  </si>
  <si>
    <t>$17.314</t>
  </si>
  <si>
    <t>$ 394</t>
  </si>
  <si>
    <t>$ 8.009</t>
  </si>
  <si>
    <t>$ 1.570</t>
  </si>
  <si>
    <t>$ 4.725</t>
  </si>
  <si>
    <t>$ 236</t>
  </si>
  <si>
    <t>$ 786</t>
  </si>
  <si>
    <t>$ 1.817</t>
  </si>
  <si>
    <t>$ 2.666</t>
  </si>
  <si>
    <t>$ 1.010</t>
  </si>
  <si>
    <t>SSGRH</t>
  </si>
  <si>
    <t>23-32996913-4</t>
  </si>
  <si>
    <t>GRASSO, LUCILA</t>
  </si>
  <si>
    <t>000457945-1</t>
  </si>
  <si>
    <t>$ 5.000</t>
  </si>
  <si>
    <t>$ 85</t>
  </si>
  <si>
    <t>$ 225</t>
  </si>
  <si>
    <t>$ 2.700</t>
  </si>
  <si>
    <t>$ 672</t>
  </si>
  <si>
    <t>$ 56</t>
  </si>
  <si>
    <t>PRIETO,PATRICIA FABIANA</t>
  </si>
  <si>
    <t>001081936-1</t>
  </si>
  <si>
    <t>$ 3.000</t>
  </si>
  <si>
    <t>$ 8.985</t>
  </si>
  <si>
    <t>$ 464</t>
  </si>
  <si>
    <t>$ 9.443</t>
  </si>
  <si>
    <t>$ 1.871</t>
  </si>
  <si>
    <t>$ 5.571</t>
  </si>
  <si>
    <t>$ 279</t>
  </si>
  <si>
    <t>$ 925</t>
  </si>
  <si>
    <t>$ 2.142</t>
  </si>
  <si>
    <t>$30.952</t>
  </si>
  <si>
    <t>$ 6.129</t>
  </si>
  <si>
    <t>MONTERO,CLAUDIA ANDREA</t>
  </si>
  <si>
    <t>001111725-1</t>
  </si>
  <si>
    <t>$ 1.500</t>
  </si>
  <si>
    <t>$ 40</t>
  </si>
  <si>
    <t>$ 9.037</t>
  </si>
  <si>
    <t>$ 4.372</t>
  </si>
  <si>
    <t>$ 1.457</t>
  </si>
  <si>
    <t>$29.620</t>
  </si>
  <si>
    <t>$ 4.541</t>
  </si>
  <si>
    <t>27-32764606-6</t>
  </si>
  <si>
    <t>CORDOBA,LUDMILA</t>
  </si>
  <si>
    <t>001112414-1</t>
  </si>
  <si>
    <t>$ 296</t>
  </si>
  <si>
    <t>$ 3.554</t>
  </si>
  <si>
    <t>$ 885</t>
  </si>
  <si>
    <t>CAAGC</t>
  </si>
  <si>
    <t>27-23671310-0</t>
  </si>
  <si>
    <t>ALVAREZ, LAURA JORGELINA</t>
  </si>
  <si>
    <t>001590624-1</t>
  </si>
  <si>
    <t>SANCHEZ, MARIANA SOLEDAD</t>
  </si>
  <si>
    <t>001216372-1</t>
  </si>
  <si>
    <t>27-29730784-9</t>
  </si>
  <si>
    <t>ALBORNOZ, CAROLINA ELIZABETH</t>
  </si>
  <si>
    <t>001590620-1</t>
  </si>
  <si>
    <t>CABRERA, PAMELA SOLEDAD</t>
  </si>
  <si>
    <t>001590652-1</t>
  </si>
  <si>
    <t>FISDEL, JANA DANIELA</t>
  </si>
  <si>
    <t>001590686-1</t>
  </si>
  <si>
    <t>DGAI</t>
  </si>
  <si>
    <t>PIÑEIRO, ALDANA SOLEDAD</t>
  </si>
  <si>
    <t>001547211-1</t>
  </si>
  <si>
    <t>$ 5.977</t>
  </si>
  <si>
    <t>$ 4.067</t>
  </si>
  <si>
    <t>$ 1.356</t>
  </si>
  <si>
    <t>DGDCIV</t>
  </si>
  <si>
    <t>27-26410804-2</t>
  </si>
  <si>
    <t>SANCHEZ,MARIA FERNANDA</t>
  </si>
  <si>
    <t>001111351-1</t>
  </si>
  <si>
    <t>$ 55</t>
  </si>
  <si>
    <t>$ 2.122</t>
  </si>
  <si>
    <t>$ 327</t>
  </si>
  <si>
    <t>$ 6.645</t>
  </si>
  <si>
    <t>$ 1.325</t>
  </si>
  <si>
    <t>$ 196</t>
  </si>
  <si>
    <t>$ 651</t>
  </si>
  <si>
    <t>$ 1.507</t>
  </si>
  <si>
    <t>DGFYC</t>
  </si>
  <si>
    <t>GIMENEZ,GABRIELA</t>
  </si>
  <si>
    <t>001114321-1</t>
  </si>
  <si>
    <t>$ 8.297</t>
  </si>
  <si>
    <t>$ 7.901</t>
  </si>
  <si>
    <t>$ 1.567</t>
  </si>
  <si>
    <t>$ 5.376</t>
  </si>
  <si>
    <t>$ 1.792</t>
  </si>
  <si>
    <t>$ 1.277</t>
  </si>
  <si>
    <t>MAZZINI, ANDREA</t>
  </si>
  <si>
    <t>001633009-1</t>
  </si>
  <si>
    <t>$ 62</t>
  </si>
  <si>
    <t>$ 2.812</t>
  </si>
  <si>
    <t>$ 6.317</t>
  </si>
  <si>
    <t>$ 1.784</t>
  </si>
  <si>
    <t>$ 6.191</t>
  </si>
  <si>
    <t>$ 4.214</t>
  </si>
  <si>
    <t>$ 1.405</t>
  </si>
  <si>
    <t>$ 45.912</t>
  </si>
  <si>
    <t>$ 8.105</t>
  </si>
  <si>
    <t>$ 275</t>
  </si>
  <si>
    <t>RABANAQUE, IVANA</t>
  </si>
  <si>
    <t>000156824-1</t>
  </si>
  <si>
    <t>$ 7.247</t>
  </si>
  <si>
    <t>$ 6.901</t>
  </si>
  <si>
    <t>$ 1.362</t>
  </si>
  <si>
    <t>$ 4.696</t>
  </si>
  <si>
    <t>$ 1.565</t>
  </si>
  <si>
    <t>$ 53.662</t>
  </si>
  <si>
    <t>$ 9.298</t>
  </si>
  <si>
    <t>ROMERO, ARIANA LIDIA</t>
  </si>
  <si>
    <t>001633039-1</t>
  </si>
  <si>
    <t>-$ 461</t>
  </si>
  <si>
    <t>-$ 106</t>
  </si>
  <si>
    <t>-$ 366</t>
  </si>
  <si>
    <t>-$ 136</t>
  </si>
  <si>
    <t>-$ 9.714</t>
  </si>
  <si>
    <t>-$ 1.351</t>
  </si>
  <si>
    <t>-$ 46</t>
  </si>
  <si>
    <t>-$ 162</t>
  </si>
  <si>
    <t>BISARELLO, ANABELLA LAURA</t>
  </si>
  <si>
    <t>001519853-1</t>
  </si>
  <si>
    <t>$ 48</t>
  </si>
  <si>
    <t>$ 6.969</t>
  </si>
  <si>
    <t>$ 6.637</t>
  </si>
  <si>
    <t>$ 1.311</t>
  </si>
  <si>
    <t>$ 4.516</t>
  </si>
  <si>
    <t>$ 1.505</t>
  </si>
  <si>
    <t>$ 51.339</t>
  </si>
  <si>
    <t>$ 8.940</t>
  </si>
  <si>
    <t>$ 1.073</t>
  </si>
  <si>
    <t>SICURANZA, VANESA</t>
  </si>
  <si>
    <t>001519987-1</t>
  </si>
  <si>
    <t>27-35161388-8</t>
  </si>
  <si>
    <t>JOFRE, JOHANNA LUCIA</t>
  </si>
  <si>
    <t>001664802-3</t>
  </si>
  <si>
    <t>$ 6.224</t>
  </si>
  <si>
    <t>$ 5.921</t>
  </si>
  <si>
    <t>$ 1.149</t>
  </si>
  <si>
    <t>$ 4.030</t>
  </si>
  <si>
    <t>$ 1.343</t>
  </si>
  <si>
    <t>$ 958</t>
  </si>
  <si>
    <t>27-35477578-1</t>
  </si>
  <si>
    <t>HEIT, ANA</t>
  </si>
  <si>
    <t>001654509-1</t>
  </si>
  <si>
    <t>DGHP</t>
  </si>
  <si>
    <t>MARQUINA CHRISTIAN,PAMELA SANDRA</t>
  </si>
  <si>
    <t>001098550-1</t>
  </si>
  <si>
    <t>DGHYSA</t>
  </si>
  <si>
    <t>PEREYRO, MARIA INES</t>
  </si>
  <si>
    <t>001518705-1</t>
  </si>
  <si>
    <t>DGSPCB</t>
  </si>
  <si>
    <t>27-29919201-1</t>
  </si>
  <si>
    <t>MONTAÑA, VALERIA</t>
  </si>
  <si>
    <t>001111982-1</t>
  </si>
  <si>
    <t>$ 5.941</t>
  </si>
  <si>
    <t>$ 1.186</t>
  </si>
  <si>
    <t>$ 4.031</t>
  </si>
  <si>
    <t>$ 2.120</t>
  </si>
  <si>
    <t>$ 50.233</t>
  </si>
  <si>
    <t>$ 8.770</t>
  </si>
  <si>
    <t>DGAYDRH</t>
  </si>
  <si>
    <t>FLORES,CECILIA ELIZABETH</t>
  </si>
  <si>
    <t>001030845-1</t>
  </si>
  <si>
    <t>$ 618</t>
  </si>
  <si>
    <t>$ 365</t>
  </si>
  <si>
    <t>$ 122</t>
  </si>
  <si>
    <t>$ 6.075</t>
  </si>
  <si>
    <t>$ 1.977</t>
  </si>
  <si>
    <t>$ 6.672</t>
  </si>
  <si>
    <t>$ 2.224</t>
  </si>
  <si>
    <t>$ 116</t>
  </si>
  <si>
    <t>$ 2.217</t>
  </si>
  <si>
    <t>DGDAP</t>
  </si>
  <si>
    <t>GOMEZ, CECILIA NATALIA</t>
  </si>
  <si>
    <t>001679093-1</t>
  </si>
  <si>
    <t>$370,00</t>
  </si>
  <si>
    <t>$ 6.212</t>
  </si>
  <si>
    <t>$ 1.237</t>
  </si>
  <si>
    <t>$ 4.339</t>
  </si>
  <si>
    <t>$ 1.446</t>
  </si>
  <si>
    <t>$ 2.400</t>
  </si>
  <si>
    <t>27-94158142-6</t>
  </si>
  <si>
    <t>ALVA GONZALEZ, ESTHER</t>
  </si>
  <si>
    <t>001621309-1</t>
  </si>
  <si>
    <t>$ 5.893</t>
  </si>
  <si>
    <t>$ 1.174</t>
  </si>
  <si>
    <t>$ 4.095</t>
  </si>
  <si>
    <t>$ 174</t>
  </si>
  <si>
    <t>$ 1.365</t>
  </si>
  <si>
    <t>DGESAME</t>
  </si>
  <si>
    <t>27-26616186-2</t>
  </si>
  <si>
    <t>CASAL,MARINA ALEJANDRA</t>
  </si>
  <si>
    <t>001088007-1</t>
  </si>
  <si>
    <t>$ 33</t>
  </si>
  <si>
    <t>$ 118</t>
  </si>
  <si>
    <t>$ 1.961</t>
  </si>
  <si>
    <t>$ 7.048</t>
  </si>
  <si>
    <t>$ 1.416</t>
  </si>
  <si>
    <t>$ 4.865</t>
  </si>
  <si>
    <t>$ 1.622</t>
  </si>
  <si>
    <t>$ 61.120</t>
  </si>
  <si>
    <t>$ 10.446</t>
  </si>
  <si>
    <t>27-27150471-9</t>
  </si>
  <si>
    <t>MUSANTE, PATRICIA MILVA</t>
  </si>
  <si>
    <t>001087495-1</t>
  </si>
  <si>
    <t>$ 1.750</t>
  </si>
  <si>
    <t>CAGLIOLO,MARIELA</t>
  </si>
  <si>
    <t>001148013-1</t>
  </si>
  <si>
    <t>$ 1.633</t>
  </si>
  <si>
    <t>$ 5.632</t>
  </si>
  <si>
    <t>$ 1.877</t>
  </si>
  <si>
    <t>DGHOSP</t>
  </si>
  <si>
    <t>PEREZ,YESICA MARIELA</t>
  </si>
  <si>
    <t>001098362-1</t>
  </si>
  <si>
    <t>$ 1.320</t>
  </si>
  <si>
    <t>$ 4.481</t>
  </si>
  <si>
    <t>$ 1.494</t>
  </si>
  <si>
    <t>DGPDS</t>
  </si>
  <si>
    <t>27-26188891-8</t>
  </si>
  <si>
    <t>BARRAZA, YANINA</t>
  </si>
  <si>
    <t>001633125-1</t>
  </si>
  <si>
    <t>$ 1.225</t>
  </si>
  <si>
    <t>$ 1.425</t>
  </si>
  <si>
    <t>DGSISAN</t>
  </si>
  <si>
    <t>SAMPEDRO, TRIANA</t>
  </si>
  <si>
    <t>001606087-1</t>
  </si>
  <si>
    <t>$ 5.330</t>
  </si>
  <si>
    <t>$ 3.707</t>
  </si>
  <si>
    <t>HBR</t>
  </si>
  <si>
    <t>27-20637782-3</t>
  </si>
  <si>
    <t>ESCALANTE,ANITA MARCELA</t>
  </si>
  <si>
    <t>001083981-1</t>
  </si>
  <si>
    <t>$ 1.201</t>
  </si>
  <si>
    <t>$ 287</t>
  </si>
  <si>
    <t>$ 5.845</t>
  </si>
  <si>
    <t>$ 3.449</t>
  </si>
  <si>
    <t>$ 172</t>
  </si>
  <si>
    <t>$ 1.352</t>
  </si>
  <si>
    <t>$ 185</t>
  </si>
  <si>
    <t>STANGANELLI, NATALIA LORENA</t>
  </si>
  <si>
    <t>001490415-1</t>
  </si>
  <si>
    <t>$ 6.063</t>
  </si>
  <si>
    <t>$ 1.223</t>
  </si>
  <si>
    <t>$ 4.206</t>
  </si>
  <si>
    <t>$ 1.402</t>
  </si>
  <si>
    <t>HGACA</t>
  </si>
  <si>
    <t>27-23066761-1</t>
  </si>
  <si>
    <t>ROBLES,GISELLA EDITH</t>
  </si>
  <si>
    <t>001073072-1</t>
  </si>
  <si>
    <t>$351,28</t>
  </si>
  <si>
    <t>$ 72,99</t>
  </si>
  <si>
    <t>$247,28</t>
  </si>
  <si>
    <t>$ 10,36</t>
  </si>
  <si>
    <t>$ 82,43</t>
  </si>
  <si>
    <t>$260,79</t>
  </si>
  <si>
    <t>$ 1.177</t>
  </si>
  <si>
    <t>$ 3.998</t>
  </si>
  <si>
    <t>$ 1.333</t>
  </si>
  <si>
    <t>HGACD</t>
  </si>
  <si>
    <t>FERNANDEZ,AMELIA AIDA</t>
  </si>
  <si>
    <t>001063271-1</t>
  </si>
  <si>
    <t>$ 6.563</t>
  </si>
  <si>
    <t>$ 9.441</t>
  </si>
  <si>
    <t>$ 1.960</t>
  </si>
  <si>
    <t>$ 6.504</t>
  </si>
  <si>
    <t>$ 2.168</t>
  </si>
  <si>
    <t>$ 85.688</t>
  </si>
  <si>
    <t>$ 14.228</t>
  </si>
  <si>
    <t>HGAIP</t>
  </si>
  <si>
    <t>GARCIA MORENO,MARIA ALEJANDRA</t>
  </si>
  <si>
    <t>001069746-1</t>
  </si>
  <si>
    <t>$ 9.166</t>
  </si>
  <si>
    <t>$ 8.742</t>
  </si>
  <si>
    <t>$ 1.834</t>
  </si>
  <si>
    <t>$ 6.081</t>
  </si>
  <si>
    <t>$ 258</t>
  </si>
  <si>
    <t>$ 2.027</t>
  </si>
  <si>
    <t>$ 750</t>
  </si>
  <si>
    <t>$ 69.648</t>
  </si>
  <si>
    <t>$ 11.759</t>
  </si>
  <si>
    <t>HGAJAF</t>
  </si>
  <si>
    <t>NUNEZ,MARINA TERESA</t>
  </si>
  <si>
    <t>001031082-1</t>
  </si>
  <si>
    <t>$ 113</t>
  </si>
  <si>
    <t>$ 22</t>
  </si>
  <si>
    <t>$ 2.070</t>
  </si>
  <si>
    <t>$ 7.130</t>
  </si>
  <si>
    <t>$ 1.492</t>
  </si>
  <si>
    <t>$ 4.983</t>
  </si>
  <si>
    <t>$ 210</t>
  </si>
  <si>
    <t>$ 319</t>
  </si>
  <si>
    <t>BASOA, SABRINA</t>
  </si>
  <si>
    <t>001482146-1</t>
  </si>
  <si>
    <t>RICART, LAURA INES</t>
  </si>
  <si>
    <t>001514491-1</t>
  </si>
  <si>
    <t>$ 1.217</t>
  </si>
  <si>
    <t>HGAP</t>
  </si>
  <si>
    <t>LOPEZ,ROSANA VIVIAN</t>
  </si>
  <si>
    <t>001099433-1</t>
  </si>
  <si>
    <t>$ 12</t>
  </si>
  <si>
    <t>$ 42</t>
  </si>
  <si>
    <t>$ 703</t>
  </si>
  <si>
    <t>$ 1.427</t>
  </si>
  <si>
    <t>$ 4.882</t>
  </si>
  <si>
    <t>$ 1.627</t>
  </si>
  <si>
    <t>$ 84</t>
  </si>
  <si>
    <t>CASASOLA PUITA,GRISELDA VERONICA</t>
  </si>
  <si>
    <t>001093210-1</t>
  </si>
  <si>
    <t>$ 334</t>
  </si>
  <si>
    <t>$ 1.397</t>
  </si>
  <si>
    <t>$ 4.007</t>
  </si>
  <si>
    <t>$ 1.585</t>
  </si>
  <si>
    <t>CAFFARO, CECILIA NATALIA</t>
  </si>
  <si>
    <t>001492466-1</t>
  </si>
  <si>
    <t>PALMAS,VANESA ELIZABETH</t>
  </si>
  <si>
    <t>001099564-1</t>
  </si>
  <si>
    <t>$ 49</t>
  </si>
  <si>
    <t>$ 814</t>
  </si>
  <si>
    <t>PEZZULLO, ANNABELLA</t>
  </si>
  <si>
    <t>001547064-1</t>
  </si>
  <si>
    <t>$ 6.426</t>
  </si>
  <si>
    <t>$ 1.294</t>
  </si>
  <si>
    <t>$ 4.479</t>
  </si>
  <si>
    <t>$ 1.493</t>
  </si>
  <si>
    <t>$ 76</t>
  </si>
  <si>
    <t>AYALA, LUCIA VERONICA</t>
  </si>
  <si>
    <t>001156915-1</t>
  </si>
  <si>
    <t>$ 5.288</t>
  </si>
  <si>
    <t>$ 1.056</t>
  </si>
  <si>
    <t>$ 3.679</t>
  </si>
  <si>
    <t>$ 1.226</t>
  </si>
  <si>
    <t>HGAT</t>
  </si>
  <si>
    <t>CHENAL, ANNABELLA CRISTINA</t>
  </si>
  <si>
    <t>001574806-1</t>
  </si>
  <si>
    <t>-$ 255</t>
  </si>
  <si>
    <t>-$ 530</t>
  </si>
  <si>
    <t>$ 1.445</t>
  </si>
  <si>
    <t>$ 5.408</t>
  </si>
  <si>
    <t>$ 3.759</t>
  </si>
  <si>
    <t>$ 160</t>
  </si>
  <si>
    <t>$ 1.253</t>
  </si>
  <si>
    <t>$ 640</t>
  </si>
  <si>
    <t>CORONEL, ALDANA CLARIBEL</t>
  </si>
  <si>
    <t>001540850-1</t>
  </si>
  <si>
    <t>$ 53</t>
  </si>
  <si>
    <t>$ 518</t>
  </si>
  <si>
    <t>$ 5.210</t>
  </si>
  <si>
    <t>$ 3.626</t>
  </si>
  <si>
    <t>$ 1.209</t>
  </si>
  <si>
    <t>HGATA</t>
  </si>
  <si>
    <t>23-26286494-4</t>
  </si>
  <si>
    <t>AMARILLA BENITEZ,LUCIA</t>
  </si>
  <si>
    <t>001102937-1</t>
  </si>
  <si>
    <t>$ 5.931</t>
  </si>
  <si>
    <t>$ 4.116</t>
  </si>
  <si>
    <t>ARPIN,MARIA BELEN</t>
  </si>
  <si>
    <t>001263516-1</t>
  </si>
  <si>
    <t>$ 5.756</t>
  </si>
  <si>
    <t>$ 1.164</t>
  </si>
  <si>
    <t>$ 3.997</t>
  </si>
  <si>
    <t>$ 1.332</t>
  </si>
  <si>
    <t>GONZALEZ, CARINA ROXANA</t>
  </si>
  <si>
    <t>001169110-1</t>
  </si>
  <si>
    <t>VOLPE VIOTTI, CARLA FLORENCIA</t>
  </si>
  <si>
    <t>001481400-1</t>
  </si>
  <si>
    <t>$ 7.215</t>
  </si>
  <si>
    <t>$ 4.990</t>
  </si>
  <si>
    <t>$ 213</t>
  </si>
  <si>
    <t>$ 1.663</t>
  </si>
  <si>
    <t>HERRERA, SOFIA MICAELA</t>
  </si>
  <si>
    <t>001544985-1</t>
  </si>
  <si>
    <t>HGNPE</t>
  </si>
  <si>
    <t>23-21657516-4</t>
  </si>
  <si>
    <t>BRIGGS,MONICA ADRIANA</t>
  </si>
  <si>
    <t>001100818-1</t>
  </si>
  <si>
    <t>HGNRG</t>
  </si>
  <si>
    <t>27-33259589-5</t>
  </si>
  <si>
    <t>CEDEIRA, VANESA ROMINA</t>
  </si>
  <si>
    <t>001541996-5</t>
  </si>
  <si>
    <t>HIJCTG</t>
  </si>
  <si>
    <t>23-24458736-4</t>
  </si>
  <si>
    <t>BRUZZONE, ANDREA MARIA</t>
  </si>
  <si>
    <t>001229445-1</t>
  </si>
  <si>
    <t>$ 5.452</t>
  </si>
  <si>
    <t>$ 1.078</t>
  </si>
  <si>
    <t>$ 3.779</t>
  </si>
  <si>
    <t>$ 1.260</t>
  </si>
  <si>
    <t>HMO</t>
  </si>
  <si>
    <t>BASOVICH, ELIZABETH ALEJANDRA</t>
  </si>
  <si>
    <t>001147367-1</t>
  </si>
  <si>
    <t>HMOMC</t>
  </si>
  <si>
    <t>MALDONADO,ROXANA BEATRIZ</t>
  </si>
  <si>
    <t>001098029-1</t>
  </si>
  <si>
    <t>$ 1.615</t>
  </si>
  <si>
    <t>$ 5.887</t>
  </si>
  <si>
    <t>$ 4.086</t>
  </si>
  <si>
    <t>$ 249</t>
  </si>
  <si>
    <t>HRR</t>
  </si>
  <si>
    <t>FARACHI,MARCELA KARINA</t>
  </si>
  <si>
    <t>001099558-1</t>
  </si>
  <si>
    <t>$ 298</t>
  </si>
  <si>
    <t>$ 594</t>
  </si>
  <si>
    <t>$ 1.403</t>
  </si>
  <si>
    <t>27-31376480-5</t>
  </si>
  <si>
    <t>ARCE,CECILIA GABRIELA</t>
  </si>
  <si>
    <t>001102427-1</t>
  </si>
  <si>
    <t>$ 4.208</t>
  </si>
  <si>
    <t>GOMEZ CORREA,LEILA VANINA LORENA</t>
  </si>
  <si>
    <t>001099617-1</t>
  </si>
  <si>
    <t>MARANI, YANINA ANDREA</t>
  </si>
  <si>
    <t>001588881-1</t>
  </si>
  <si>
    <t>$ 49,42</t>
  </si>
  <si>
    <t>$ 8,26</t>
  </si>
  <si>
    <t>$ 29,16</t>
  </si>
  <si>
    <t>$ 1,46</t>
  </si>
  <si>
    <t>$ 9,72</t>
  </si>
  <si>
    <t>$ 3.654</t>
  </si>
  <si>
    <t>$ 1.218</t>
  </si>
  <si>
    <t>HSL</t>
  </si>
  <si>
    <t>27-33498858-4</t>
  </si>
  <si>
    <t>CASTIELLO,CAROLINA LEANDRA</t>
  </si>
  <si>
    <t>001091038-1</t>
  </si>
  <si>
    <t>$ 1.170</t>
  </si>
  <si>
    <t>$ 3.377</t>
  </si>
  <si>
    <t>$ 561</t>
  </si>
  <si>
    <t>IZLP</t>
  </si>
  <si>
    <t>RAED,CECILIA BEATRIZ</t>
  </si>
  <si>
    <t>001073627-1</t>
  </si>
  <si>
    <t>$ 3.769</t>
  </si>
  <si>
    <t>$ 335</t>
  </si>
  <si>
    <t>$ 6.812</t>
  </si>
  <si>
    <t>$ 1.423</t>
  </si>
  <si>
    <t>$ 4.019</t>
  </si>
  <si>
    <t>$ 201</t>
  </si>
  <si>
    <t>$ 1.580</t>
  </si>
  <si>
    <t>$ 56.077</t>
  </si>
  <si>
    <t>$ 9.670</t>
  </si>
  <si>
    <t>$ 580</t>
  </si>
  <si>
    <t>SSAH</t>
  </si>
  <si>
    <t>BRUNO, VIVIAN</t>
  </si>
  <si>
    <t>001483659-1</t>
  </si>
  <si>
    <t>$11.467</t>
  </si>
  <si>
    <t>$ 2.260</t>
  </si>
  <si>
    <t>$ 7.394</t>
  </si>
  <si>
    <t>$ 338</t>
  </si>
  <si>
    <t>$ 2.465</t>
  </si>
  <si>
    <t>$ 7.840</t>
  </si>
  <si>
    <t>$53.135</t>
  </si>
  <si>
    <t>27-23235889-6</t>
  </si>
  <si>
    <t>ANTONACCI, LETICIA PAOLA</t>
  </si>
  <si>
    <t>001663248-3</t>
  </si>
  <si>
    <t>RENFIJES, GRACIELA ANALIA</t>
  </si>
  <si>
    <t>001671064-4</t>
  </si>
  <si>
    <t>DGCDIV</t>
  </si>
  <si>
    <t>MARTINEZ,ROMINA</t>
  </si>
  <si>
    <t>001092930-1</t>
  </si>
  <si>
    <t>$ 7.423</t>
  </si>
  <si>
    <t>$ 1.480</t>
  </si>
  <si>
    <t>$ 219</t>
  </si>
  <si>
    <t>$ 1.643</t>
  </si>
  <si>
    <t>$ 87</t>
  </si>
  <si>
    <t>$ 2.320</t>
  </si>
  <si>
    <t>$ 1.968</t>
  </si>
  <si>
    <t>$13.337</t>
  </si>
  <si>
    <t>ESC200417</t>
  </si>
  <si>
    <t>LEWIS,VALERIA MARGOT</t>
  </si>
  <si>
    <t>001080438-1</t>
  </si>
  <si>
    <t>Detalles sobre la función</t>
  </si>
  <si>
    <t>id</t>
  </si>
  <si>
    <t>Puesto TIC</t>
  </si>
  <si>
    <t>Perfil</t>
  </si>
  <si>
    <t>Área de TIC</t>
  </si>
  <si>
    <t>Tareas a desarrollar</t>
  </si>
  <si>
    <t>Alcance del nomenclador</t>
  </si>
  <si>
    <t>Perfil para el puesto</t>
  </si>
  <si>
    <t>Formación</t>
  </si>
  <si>
    <t>Ampliar tareas indicando con que equipos, proyectos y sistemas/app, relaciones internas/externas, se involucran en su función. (A quien reporta tmb)</t>
  </si>
  <si>
    <t>Requerimientos mínimos necesarios
 (Conocimientos / Herramientas)</t>
  </si>
  <si>
    <t>Especificar que contenidos del programa son los más pertinentes para la función</t>
  </si>
  <si>
    <t>Habilidades blandas/dígitales necesarias:
 Definir al menos 2 (Por ej: Autonomía / Adaptabilidad / Comunicación / Creatividad / Iniciativa)</t>
  </si>
  <si>
    <t xml:space="preserve">CATEGORIA </t>
  </si>
  <si>
    <t>Analista de Incidencias N° 1</t>
  </si>
  <si>
    <t>Básico-Intermedio</t>
  </si>
  <si>
    <t>Soporte a Usuarios</t>
  </si>
  <si>
    <t>Debe conocer paquete office y sistemas de Gobierno</t>
  </si>
  <si>
    <t>Con trayecto formativo</t>
  </si>
  <si>
    <t>|</t>
  </si>
  <si>
    <t>Analista de Incidencias N°2</t>
  </si>
  <si>
    <t>Debe conocer paquete office y sistemas de Gobierno, Orcale, SAP</t>
  </si>
  <si>
    <t>Relevamiento de procesos, armado de flujo, puntos de control y mejora</t>
  </si>
  <si>
    <t>Analista de Datos</t>
  </si>
  <si>
    <t>Manejo de Tableros</t>
  </si>
  <si>
    <t>Desarrolladora/Programadora</t>
  </si>
  <si>
    <t xml:space="preserve">Para realizar tareas de analista funcional, sin conocimientos previos. Ellas tienen un montón de analista funcionales jr que les enseñan la tarea. Relevar la información para poder trasmitirselas a los desarrolladores. </t>
  </si>
  <si>
    <t>Relevar información para poder trasmitirles a los desarrolladores. Interlocutores no amigables</t>
  </si>
  <si>
    <t>Comunicación, saber escuchar, saber preguntar, saber interpretar. Empatía. (Perfil Psicologas)</t>
  </si>
  <si>
    <t>5 mujeres con conocimientos de base de datos -testing, pasar requerimientos de demandas</t>
  </si>
  <si>
    <t>base de datos</t>
  </si>
  <si>
    <t>Adaptabilidad</t>
  </si>
  <si>
    <t>4/5 mujeres. Análisis impositivo de datos, búsqueda de nichos</t>
  </si>
  <si>
    <t>Análisis parte impositiva (no solo datos) / conocimientos básicos de economía</t>
  </si>
  <si>
    <t>data analitycs, phyton</t>
  </si>
  <si>
    <t>5 mujeres.</t>
  </si>
  <si>
    <t>php, java</t>
  </si>
  <si>
    <t>Facilidad para el aprendizaje (debido a la necesidad de aprender otras herramientas/conocimientos requeridas para el área)</t>
  </si>
  <si>
    <t>Analista de Accesos</t>
  </si>
  <si>
    <t>Realizar un relevamiento de los distintos tipos de perfiles de usuarios del Sistema de Administración y liquidación de haberes a fín de poder presentar propuesta de mejora continúa sobre reingeniería de perfiles y usuarios.</t>
  </si>
  <si>
    <t xml:space="preserve">Administrar y controlar los permisos y accesos de los usuarios a los diferentes recursos técnologicos del GCBA. Establecer las definiciones de las configuraciones de permisos y accesos de los sistemas y las ubicaciones. </t>
  </si>
  <si>
    <t xml:space="preserve"> - Título habilitante: Ingeniería, Lic. en Sistemas y otros títulos afines al campo ocupacional. 
Conocimiento en el uso de M4.</t>
  </si>
  <si>
    <t>Sin trayecto Formativo</t>
  </si>
  <si>
    <t>Analista de Proyectos</t>
  </si>
  <si>
    <t>Proyectos IT - Ale Samsonowicz</t>
  </si>
  <si>
    <t>Diseñar proyectos identificando actividades, recursos, plazos y costos previstos. Realizar el seguimiento del proyecto en términos de calidad, costo, plazos de entrega, riesgos, entre otros. Analizar los desvíos y efectuar los ajustes correspondientes.</t>
  </si>
  <si>
    <t xml:space="preserve"> - Título habilitante: Ingeniería, Lic. en Sistemas y otros títulos afines al campo ocupacional. </t>
  </si>
  <si>
    <t>Desarrollo - Ale Samsonowicz</t>
  </si>
  <si>
    <t>Desarrolladores Back-End: 
Análisis y Procesamientos de datos, programación, desarrollo de ídeas orientados a mejoras del sistema de administración y liquidación de haberes. Orientados a Meta 4.</t>
  </si>
  <si>
    <t>Desarrollar la programación de acuerdo con las normas, lineamientos y estándares previamente definidos. Codificar los programas/aplicaciones en el lenguaje establecido. Controlar las necesidades de los usuarios y desarrollar la tecnología adecuada. Contribuir en la elección de metodologías de desarrollo de software e implementarlas según estándares e interacciones correspondientes. Normalizar las implementaciones de código fuente con el objeto de reutilizar los componentes de software. Colaborar en el diseño, codificación, pruebas, depuración, y en las fases de ejecución del proceso de desarrollo de los sistemas de aplicación. Colaborar con la selección de protocolos y estándares de intercambio de datos entre aplicaciones.</t>
  </si>
  <si>
    <t xml:space="preserve"> - Título habilitante: Ingeniería, Lic. en Sistemas y otros títulos afines al campo ocupacional. 
Es deseable el conocimiento de m4 y programación (ORACLE).
Si la persona viene con una capacitación de programación y sistemas. (Podría servir que tenga conocimientos de Oracle).
La capacitación en M4 puede ofrecerla la repartición.</t>
  </si>
  <si>
    <t>Analista Funcional y de soporte</t>
  </si>
  <si>
    <t>Funcional y Soporte - Ale Samsonowicz</t>
  </si>
  <si>
    <t>Relevar las necesidades de usuarios en cuanto a actualización y/o desarrollo de nuevas aplicaciones. 
Analizar la factibilidad de nuevos desarrollos y la reingeniería de sistemas implementados. 
Realizar el mantenimiento correctivo y/o preventivo de las aplicaciones. 
Monitorear las fases involucradas en la construcción e implementación de aplicativos. 
Recibir los cambios solicitados de las aplicaciones y diseñar las soluciones funcionales. 
Establecer y controlar los estándares de diseño gráfico. 
Brindar soporte a la mesa de ayuda en los casos que requiera asesoramiento técnico / funcional.</t>
  </si>
  <si>
    <t xml:space="preserve"> - Título habilitante: Ingeniería, Lic. en Sistemas y otros títulos afines al campo ocupacional. 
Se requiere un perfil que pueda impulsar más los proyectos TIC.
No se requiere tantos conocimientos de programación, si no más de seguimiento de proyectos. Etc.</t>
  </si>
  <si>
    <t>Desarrollo - Mary León</t>
  </si>
  <si>
    <r>
      <rPr>
        <rFont val="Calibri"/>
        <color theme="1"/>
        <sz val="11.0"/>
      </rPr>
      <t xml:space="preserve">Desarrollar y trabajar sobre la nómina de empleados de GCBA en el sistema de administración y liquidación de haberes (M4), cómo Nomineros.
Trabajar en la programación de reglas sobre conceptos salariales en función de la paga a través del sistema de administración y liquidación de haberes, cómo así también la interpretación de los marcos normativos que  encuadran los conceptos salariales.
</t>
    </r>
    <r>
      <rPr>
        <rFont val="Calibri"/>
        <color rgb="FFED7D31"/>
        <sz val="11.0"/>
      </rPr>
      <t>Se requiere conocimientos básicos en sistema de administración y liquidación de haberes.</t>
    </r>
    <r>
      <rPr>
        <rFont val="Calibri"/>
        <color theme="1"/>
        <sz val="11.0"/>
      </rPr>
      <t xml:space="preserve">
Debería entender sobre la pauta, o la norma, para configurar en</t>
    </r>
    <r>
      <rPr>
        <rFont val="Calibri"/>
        <color rgb="FFFF9966"/>
        <sz val="11.0"/>
      </rPr>
      <t xml:space="preserve"> meta4. </t>
    </r>
    <r>
      <rPr>
        <rFont val="Calibri"/>
        <color theme="1"/>
        <sz val="11.0"/>
      </rPr>
      <t>Cómo se configura y cómo se escribe el comportamiento de un objeto y un concepto. 
Algunos conocimientos de programación. 
Perfil más analitico y cómo aplica la normativa en un sistema liquidador</t>
    </r>
  </si>
  <si>
    <t xml:space="preserve"> - Título habilitante: Ingeniería, Lic. en Sistemas y otros títulos afines al campo ocupacional. 
Estudios complementarios: Contadores, del lado impositivo. Administradores.</t>
  </si>
  <si>
    <t xml:space="preserve"> Título habilitante: Ingeniería, Lic. en Sistemas y otros títulos afines al campo ocupacional. </t>
  </si>
  <si>
    <t>"Operador de mesa de ayuda": Es un puesto que tiene todo un aprendizaje en la mesa. Y luego se busca que crezcan hacia áreas más funcionales o de desarrollo dependiendo el perfil/interés de la persona. Tienen mucho contacto con los usuarios para foguearse. Podría ser una buena alternativa, para recibir a estas mujeres del proyecto de mujeres TICs, como primer paso formativo dentro de área.</t>
  </si>
  <si>
    <t>Elaborar scripts de atención y resolución de incidentes de primer nivel. Analizar los casos que requierean escalar incidentes a un nivel especialista o de soporte en sitio. Determinar cuando un incidente corresponde a un nuevo requerimiento y escalarlo al área respectiva. Realizar el contacto con los usuarios en el primer nivel de atención. Registrar y resolver incidentes y según su complejidad, derivarlos a las áreas correspondientes. Realizar el seguimiento de los incidentes resueltos, acordando la finalización de los mismos con el usuario solicitante. Realizar las evaluaciones, controles de calidad y elaboración de informes estadísticos de los incidentes reportados</t>
  </si>
  <si>
    <t xml:space="preserve"> - Graduado o estudiante avanzado de Ingeniería, Lic. en Sistemas, Tec. Sup. en Análisis de Sistemas y otras carreras afines al campo ocupacional.
Conocimientos básicos de programación</t>
  </si>
  <si>
    <t>Trabaja internamente con el area de mantenimiento correctivo. Incluye a todos los modulos de sigaf, las modalidades de compreas del sistema BAC y Sir .Reporta al lider de la mesa de ayuda de sigaf , bac o sir.</t>
  </si>
  <si>
    <t>Excel, Word, atencion a usuarios , manejo de oratoria y escucha activa</t>
  </si>
  <si>
    <t>Flexibilidad , Empatia</t>
  </si>
  <si>
    <r>
      <rPr>
        <rFont val="Calibri"/>
        <color theme="1"/>
        <sz val="11.0"/>
      </rPr>
      <t xml:space="preserve">Programar en estos lenguajes. Desarrollar en estos lenguajes realizar modificaciones consultas a la base de Datos. Trabajan también con testing (sencillos). El programador puede ser tanto que trabaje en Proyectos. O puede también trabajar en lo que es mantenimiento, lo que hace es corregir los errores que surjan en el sistema. O Mantenimiento realizando mejoras al sistema. El lenguaje principal lo que se usa es el </t>
    </r>
    <r>
      <rPr>
        <rFont val="Calibri"/>
        <color rgb="FFFF9966"/>
        <sz val="11.0"/>
      </rPr>
      <t>lenguaje .NET</t>
    </r>
  </si>
  <si>
    <t xml:space="preserve"> - Título habilitante: Ingeniería, Lic. en Sistemas y otros títulos afines al campo ocupacional. 
conocimientos en programación en .net y/o SQL.</t>
  </si>
  <si>
    <t>Funcional y Soporte</t>
  </si>
  <si>
    <r>
      <rPr>
        <rFont val="Calibri"/>
        <color theme="1"/>
        <sz val="11.0"/>
      </rPr>
      <t xml:space="preserve">Relevamientos con el usuario de cuál es la mejor solución a nivel sistemas para poder llevar adelante. La documentación del proyecto la planificación. Trabaja en conjunto con los programadores para poder llevar adelante la solución. Después pasa a la programación, después pasa al testing, y después pasa a la implementación. 
Detección de riesgos, grados de avance, hasta la post implementación. En la post implementación se encarga por un tiempo junto con la gente de mantenimiento de hacer el soporte por un tiempo. 
</t>
    </r>
    <r>
      <rPr>
        <rFont val="Calibri"/>
        <color rgb="FFFF9966"/>
        <sz val="11.0"/>
      </rPr>
      <t xml:space="preserve">Herramientas como; visio ; Project </t>
    </r>
    <r>
      <rPr>
        <rFont val="Calibri"/>
        <color theme="1"/>
        <sz val="11.0"/>
      </rPr>
      <t xml:space="preserve">; trabajaban con Project server pero ahora trabajan con </t>
    </r>
    <r>
      <rPr>
        <rFont val="Calibri"/>
        <color rgb="FFFF9966"/>
        <sz val="11.0"/>
      </rPr>
      <t>Red mine</t>
    </r>
    <r>
      <rPr>
        <rFont val="Calibri"/>
        <color theme="1"/>
        <sz val="11.0"/>
      </rPr>
      <t xml:space="preserve">. Sería ideal que provenga de carreras afines a sistemas. 
 Perfil complementario: (Diego Medina habla) Un analista funcional puede ser alguien que conozca las reglas del negocio sin tener conocimiento de tecnología. Para poder relacionarse con el programador.
</t>
    </r>
  </si>
  <si>
    <t>Relevar las necesidades de usuarios en cuanto a actualización y/o desarrollo de nuevas aplicaciones. Analizar la factibilidad de nuevos desarrollos y la reingeniería de sistemas implementados. Realizar el mantenimiento correctivo y/o preventivo de las aplicaciones. Monitorear las fases involucradas en la construcción e implementación de aplicativos. Recibir los cambios solicitados de las aplicaciones y diseñar las soluciones funcionales. Establecer y controlar los estándares de diseño gráfico. Brindar soporte a la mesa de ayuda en los casos que requiera asesoramiento técnico / funcional.</t>
  </si>
  <si>
    <t xml:space="preserve"> - Título habilitante: Ingeniería, Lic. en Sistemas y otros títulos afines al campo ocupacional. 
Habilidades de comunicación, seguimiento de proyectos.</t>
  </si>
  <si>
    <t xml:space="preserve">3 intermedio/avanzado. Distintos proyectos de sistemas para el Min: BA taxi, Paradas..., Desarrollo de sistema para RRHH (CAT), etc. 2 PM se dividen los distintos proyectos (están cortos de AF). Les interesa sumar gente para hacer equipos específicos para cada proyecto. </t>
  </si>
  <si>
    <t xml:space="preserve">Tienen un perfil de búsqueda Jr y Sr que nos van pasar (y una evaluación). </t>
  </si>
  <si>
    <t xml:space="preserve">Están dispuestos a prepararlas y formarlas con los conocimientos necesarios para trabajar en el área. </t>
  </si>
  <si>
    <t>Cualidades blandas más importantes en el AF: buenas cualidades interpersonales.</t>
  </si>
  <si>
    <t>2 básico-intermedio</t>
  </si>
  <si>
    <t>Están dispuestos a prepararlas y formarlas con los conocimientos necesarios para trabajar en el área.</t>
  </si>
  <si>
    <t xml:space="preserve">Al menos 1 avanzada (Sr). 2 Intermedio. Distintos proyectos de sistemas para el Min: BA taxi, Paradas..., Desarrollo de sistema para RRHH (CAT), etc. 2 PM se dividen los distintos proyectos (están cortos de AF). Les interesa sumar gente para hacer equipos específicos para cada proyecto. </t>
  </si>
  <si>
    <t>Tienen un perfil de búsqueda Jr y Sr que nos van pasar (y una evaluación). "Si programaron tienen la lógica para aprender."</t>
  </si>
  <si>
    <t xml:space="preserve">Proactividad y ganas de aprender. </t>
  </si>
  <si>
    <t>Soporte IT.  Desarrollador Básico.</t>
  </si>
  <si>
    <t xml:space="preserve">Buenas cualidades interpersonales. </t>
  </si>
  <si>
    <t>Analizar, implementar y mantener las bases de datos, utilizadas por las reparticiones del GCABA. Generar y controlar copias de resguardo y la seguridad de los soportes de almacenamiento de los datos contenidos en bases del GCABA. Realizar el diccionario de datos. Brindar soporte a la mesa de ayuda en los casos  que requiera asesoramiento técnico / funcional.</t>
  </si>
  <si>
    <t xml:space="preserve"> Título habilitante: Ingeniería, Lic. en Sistemas y otros títulos afines al campo ocupacional. 
Dominio de bases de datos, paquete office, sistemas para cruzar bases, etc.</t>
  </si>
  <si>
    <r>
      <rPr>
        <rFont val="Calibri"/>
        <b/>
        <color theme="1"/>
        <sz val="11.0"/>
      </rPr>
      <t xml:space="preserve">Tareas:
</t>
    </r>
    <r>
      <rPr>
        <rFont val="Calibri"/>
        <color theme="1"/>
        <sz val="11.0"/>
      </rPr>
      <t xml:space="preserve">Analizar información de diversas áreas del Gobierno
Construcción de indicadores
Explotación de datos
Armado de dashboards
Manejo de grandes volúmenes de datos.
Diseño y desarrollo de análisis descriptivos y analíticos.
</t>
    </r>
    <r>
      <rPr>
        <rFont val="Calibri"/>
        <b/>
        <color theme="1"/>
        <sz val="11.0"/>
      </rPr>
      <t>Reportará al GO del equipo</t>
    </r>
  </si>
  <si>
    <t>Excel
R
Phyton
MySQL
Kibana
PowerBI</t>
  </si>
  <si>
    <t xml:space="preserve">MySQL
Base de datos
Phyton
Data Analytics
Met ágiles
Presentaciones efectivas
</t>
  </si>
  <si>
    <t xml:space="preserve">Excelente manejo de relaciones interpersonales
Comunicación efectiva
Orientación a resultados
Autonomía 
Proactividad.
</t>
  </si>
  <si>
    <t>Arquitecta de Datos</t>
  </si>
  <si>
    <t>Modela la información, la Estructura, diseño, creación. Desarrolla la estrategía de la arquitectura de datos.</t>
  </si>
  <si>
    <r>
      <rPr>
        <rFont val="Calibri"/>
        <b/>
        <color rgb="FF000000"/>
        <sz val="11.0"/>
      </rPr>
      <t xml:space="preserve">Tareas: 
</t>
    </r>
    <r>
      <rPr>
        <rFont val="Calibri"/>
        <b val="0"/>
        <color rgb="FF000000"/>
        <sz val="11.0"/>
      </rPr>
      <t>Diseño de DataWarehouses
Diseño de modelos de datos 
Desarollo de proyectos de Big Data
Experiencia con infraestructura en la nube y on premise</t>
    </r>
    <r>
      <rPr>
        <rFont val="Calibri"/>
        <b/>
        <color rgb="FF000000"/>
        <sz val="11.0"/>
      </rPr>
      <t xml:space="preserve">
Reportará al GO del equipo</t>
    </r>
  </si>
  <si>
    <t>Conocimientos avanzados de estructuras de datos, data mining aplicado
Modelos relacionales
Modelos dimensionales
Tecnologias de Bases y Gestión de Datos
Almacenamiento de datos no estructurados
PL/SQL
Leguajes de programación R y/o Phyton
Procesos de gobierno de datos
Conocimientos de administración de bases de datos o de datawarehouses</t>
  </si>
  <si>
    <t>Desarrolladora ETL</t>
  </si>
  <si>
    <t>Desarrollar tableros de control, aplicaciones y reportes analíticos. Formular los estandares y realizar la extracción de los datos fuente para los modelos analíticos que requieran de su explotación. Revisar las fuentes de información para poblar los modelos de datos. Realizar la selección, limpieza, validación, depuración y transformación de datos.</t>
  </si>
  <si>
    <r>
      <rPr>
        <rFont val="Calibri"/>
        <b/>
        <color rgb="FF000000"/>
        <sz val="11.0"/>
      </rPr>
      <t xml:space="preserve">Tareas: 
</t>
    </r>
    <r>
      <rPr>
        <rFont val="Calibri"/>
        <b val="0"/>
        <color rgb="FF000000"/>
        <sz val="11.0"/>
      </rPr>
      <t>Modelado de datos.
Especificar requerimientos funcionales y técnicos.</t>
    </r>
    <r>
      <rPr>
        <rFont val="Calibri"/>
        <b/>
        <color rgb="FF000000"/>
        <sz val="11.0"/>
      </rPr>
      <t xml:space="preserve">
Reportará al GO del equipo</t>
    </r>
  </si>
  <si>
    <t>SQL
Modelado de datos.
R
Python.</t>
  </si>
  <si>
    <r>
      <rPr>
        <rFont val="Calibri"/>
        <b/>
        <color theme="1"/>
        <sz val="11.0"/>
      </rPr>
      <t xml:space="preserve">Tareas:
</t>
    </r>
    <r>
      <rPr>
        <rFont val="Calibri"/>
        <color theme="1"/>
        <sz val="11.0"/>
      </rPr>
      <t xml:space="preserve">Analizar información de diversas áreas del Gobierno
Construcción de indicadores
Explotación de datos
Armado de dashboards
Manejo de grandes volúmenes de datos.
Diseño y desarrollo de análisis descriptivos y analíticos.
</t>
    </r>
    <r>
      <rPr>
        <rFont val="Calibri"/>
        <b/>
        <color theme="1"/>
        <sz val="11.0"/>
      </rPr>
      <t>Reportará al GO del equipo</t>
    </r>
  </si>
  <si>
    <t>Intermedio-Avanzado</t>
  </si>
  <si>
    <r>
      <rPr>
        <rFont val="Calibri"/>
        <color theme="1"/>
        <sz val="11.0"/>
      </rPr>
      <t xml:space="preserve">Desarrollador </t>
    </r>
    <r>
      <rPr>
        <rFont val="Calibri"/>
        <color rgb="FFFF9966"/>
        <sz val="11.0"/>
      </rPr>
      <t>FULLSTACK</t>
    </r>
  </si>
  <si>
    <r>
      <rPr>
        <rFont val="Calibri"/>
        <b/>
        <color theme="1"/>
        <sz val="11.0"/>
      </rPr>
      <t xml:space="preserve">Tareas:
</t>
    </r>
    <r>
      <rPr>
        <rFont val="Calibri"/>
        <color theme="1"/>
        <sz val="11.0"/>
      </rPr>
      <t xml:space="preserve">Definición de componentes de diseño.
Producir código, aunque su tarea se centra en módulos críticos y complejos.
Tareas de Investigación.
</t>
    </r>
    <r>
      <rPr>
        <rFont val="Calibri"/>
        <b/>
        <color theme="1"/>
        <sz val="11.0"/>
      </rPr>
      <t>Reportará al GO del equipo</t>
    </r>
  </si>
  <si>
    <t>REST
Spring
Persistencia de datos
Herramientas de testing unitario.</t>
  </si>
  <si>
    <t>Conceptos grales Tics
CSS
HTML
JAVASCRIPT
Base de datos
SQL
Met ágiles
Presentaciones efectivas</t>
  </si>
  <si>
    <r>
      <rPr>
        <rFont val="Calibri"/>
        <b/>
        <color theme="1"/>
        <sz val="11.0"/>
      </rPr>
      <t xml:space="preserve">Tareas:
</t>
    </r>
    <r>
      <rPr>
        <rFont val="Calibri"/>
        <color theme="1"/>
        <sz val="11.0"/>
      </rPr>
      <t xml:space="preserve">Relevar y analizar los requerimientos de las distintas áreas y usuarios internos.
Derivar los requerimientos a los distintos proveedores y realizar su seguimiento.
Testear que los desarrollos cumplen con lo solicitado a nivel funcional.
Dar soporte funcional a usuarios, clientes y proveedores.
Soporte en implementaciones y pos-implementaciones.
</t>
    </r>
    <r>
      <rPr>
        <rFont val="Calibri"/>
        <b/>
        <color theme="1"/>
        <sz val="11.0"/>
      </rPr>
      <t>Reportará al GO del equipo</t>
    </r>
  </si>
  <si>
    <t>Metodologías ágiles, especialmente Scrum.
Web services - SOAP y REST APls.
Base de datos (SQL, ORACLE y MONGO)
Java Hibernate</t>
  </si>
  <si>
    <t xml:space="preserve">Intro al mundo web
Análisis Funcional
Gestión de proyectos
Scrum 
Project
Presentaciones efectivas
</t>
  </si>
  <si>
    <t>Analista de Contenido Digital</t>
  </si>
  <si>
    <r>
      <rPr>
        <rFont val="Calibri"/>
        <color theme="1"/>
        <sz val="11.0"/>
      </rPr>
      <t xml:space="preserve">Analista de contenidos digítal tiene que tener conocimiento en </t>
    </r>
    <r>
      <rPr>
        <rFont val="Calibri"/>
        <color rgb="FFFF9966"/>
        <sz val="11.0"/>
      </rPr>
      <t>STORYTELLING</t>
    </r>
    <r>
      <rPr>
        <rFont val="Calibri"/>
        <color theme="1"/>
        <sz val="11.0"/>
      </rPr>
      <t>, plataformas digitales de contenido (</t>
    </r>
    <r>
      <rPr>
        <rFont val="Calibri"/>
        <color rgb="FFFF9966"/>
        <sz val="11.0"/>
      </rPr>
      <t>DRUPAL</t>
    </r>
    <r>
      <rPr>
        <rFont val="Calibri"/>
        <color theme="1"/>
        <sz val="11.0"/>
      </rPr>
      <t xml:space="preserve">), conocimiento de </t>
    </r>
    <r>
      <rPr>
        <rFont val="Calibri"/>
        <color rgb="FFFF9966"/>
        <sz val="11.0"/>
      </rPr>
      <t>arquitectura de información</t>
    </r>
  </si>
  <si>
    <t xml:space="preserve"> Título habilitante: Ingeniería, Lic. en Sistemas y otros títulos afines al campo ocupacional. 
Puede tener formación complementaria cómo redactor, lic. en letras, Comunicación, etc.</t>
  </si>
  <si>
    <r>
      <rPr>
        <rFont val="Calibri"/>
        <b/>
        <color theme="1"/>
        <sz val="11.0"/>
      </rPr>
      <t xml:space="preserve">Tareas:
</t>
    </r>
    <r>
      <rPr>
        <rFont val="Calibri"/>
        <color theme="1"/>
        <sz val="11.0"/>
      </rPr>
      <t xml:space="preserve">Comprender estándares y patrones de diseño.
Conocimientos en Arquitectura de Información.
Construir prototipos en baja y alta para testeos.
Entregables interactivos.
</t>
    </r>
    <r>
      <rPr>
        <rFont val="Calibri"/>
        <b/>
        <color theme="1"/>
        <sz val="11.0"/>
      </rPr>
      <t>Reportará al GO del equipo</t>
    </r>
  </si>
  <si>
    <t>Manejo de Paquete de Adobe y XD (excluyente),
GitHub.
Herramientas colaborativas como Mural, Miro,
Drive.</t>
  </si>
  <si>
    <t>Intro al mundo web
Diseño gráfico
Intro a UX
html
Diseño de interfaz usuario
Met ágiles
Presentaciones efectivas</t>
  </si>
  <si>
    <t>Analista de Plataforma Web</t>
  </si>
  <si>
    <t xml:space="preserve">Administrar la utilización de los portales de intranet e internet del GCABA y controlar el resguardo y/o almacenamiento de información o utilización de servicios a través de la Nube. 
Analizar y colaborar en el diseño de los aplicativos desarrollados. 
Formular arquitecturas de plataformas Web para la implementación óptima de los mismos. 
Colaborar en la publicación de contenidos y aplicaciones de los portales de intranet e internet del GCABA. 
Establecer parámetros para la realización de las pautas de diseño, desarrollo, seguridad, testeo, documentación y administración de los portales. 
Analizar la factibilidad de nuevos desarrollos y la reingeniería de sistemas implementados. </t>
  </si>
  <si>
    <t xml:space="preserve">Administrar la utilización de los portales de intranet e internet del GCABA y controlar el resguardo y/o almacenamiento de información o utilización de servicios a través de la Nube. Analizar y colaborar en el diseño de los aplicativos desarrollados. Formular arquitecturas de plataformas Web para la implementación óptima de los mismos. Colaborar en la publicación de contenidos y aplicaciones de los portales de intranet e internet del GCABA. Establecer parámetros para la realización de las pautas de diseño, desarrollo, seguridad, testeo, documentación y administración de los portales. Analizar la factibilidad de nuevos desarrollos y la reingeniería de sistemas implementados. </t>
  </si>
  <si>
    <r>
      <rPr>
        <rFont val="Calibri"/>
        <b/>
        <color theme="1"/>
        <sz val="11.0"/>
      </rPr>
      <t xml:space="preserve">Tareas:
</t>
    </r>
    <r>
      <rPr>
        <rFont val="Calibri"/>
        <color theme="1"/>
        <sz val="11.0"/>
      </rPr>
      <t xml:space="preserve">Construir sistemas eficientes y re utilizables principalmente en HTML y CSS + JS.
Trabajar con diseñadores, ingenieros y comunicadores para la generación de nuevas app.
Identificar y comunicar mejores prácticas para la ingeniería de Front End.
Participar en el diseño y revisión de código
</t>
    </r>
    <r>
      <rPr>
        <rFont val="Calibri"/>
        <b/>
        <color theme="1"/>
        <sz val="11.0"/>
      </rPr>
      <t>Reportará al GO del equipo</t>
    </r>
  </si>
  <si>
    <t>Manejo de: Framework, Adobe XD, HTML 5 y CSS + JQuery y JScript,
Drupal, GitHub .
Wai Aria, Vue.js y React (no excluyente).</t>
  </si>
  <si>
    <r>
      <rPr>
        <rFont val="Calibri"/>
        <color theme="1"/>
        <sz val="11.0"/>
      </rPr>
      <t xml:space="preserve">Analista de contenidos digítal tiene que tener conocimiento en </t>
    </r>
    <r>
      <rPr>
        <rFont val="Calibri"/>
        <color rgb="FFFF9966"/>
        <sz val="11.0"/>
      </rPr>
      <t>STORYTELLING</t>
    </r>
    <r>
      <rPr>
        <rFont val="Calibri"/>
        <color theme="1"/>
        <sz val="11.0"/>
      </rPr>
      <t>, plataformas digitales de contenido (</t>
    </r>
    <r>
      <rPr>
        <rFont val="Calibri"/>
        <color rgb="FFFF9966"/>
        <sz val="11.0"/>
      </rPr>
      <t>DRUPAL</t>
    </r>
    <r>
      <rPr>
        <rFont val="Calibri"/>
        <color theme="1"/>
        <sz val="11.0"/>
      </rPr>
      <t xml:space="preserve">), conocimiento de </t>
    </r>
    <r>
      <rPr>
        <rFont val="Calibri"/>
        <color rgb="FFFF9966"/>
        <sz val="11.0"/>
      </rPr>
      <t>arquitectura de información</t>
    </r>
  </si>
  <si>
    <t xml:space="preserve"> Título habilitante: Ingeniería, Lic. en Sistemas y otros títulos afines al campo ocupacional. 
Diseño gráfico, Comunicador visual (puesto), comunicación social.</t>
  </si>
  <si>
    <r>
      <rPr>
        <rFont val="Calibri"/>
        <b/>
        <color theme="1"/>
        <sz val="11.0"/>
      </rPr>
      <t xml:space="preserve">Tareas:
</t>
    </r>
    <r>
      <rPr>
        <rFont val="Calibri"/>
        <color theme="1"/>
        <sz val="11.0"/>
      </rPr>
      <t xml:space="preserve">Comprender estándares y patrones de diseño.
Conocimientos en Arquitectura de Información.
Construir prototipos en baja y alta para testeos.
Entregables interactivos.
</t>
    </r>
    <r>
      <rPr>
        <rFont val="Calibri"/>
        <b/>
        <color theme="1"/>
        <sz val="11.0"/>
      </rPr>
      <t>Reportará al GO del equipo</t>
    </r>
  </si>
  <si>
    <t>Manejo de Paquete de Adobe y XD 
GitHub
Herramientas colaborativas como Mural, Miro,
Drive.</t>
  </si>
  <si>
    <r>
      <rPr>
        <rFont val="Calibri"/>
        <color theme="1"/>
        <sz val="11.0"/>
      </rPr>
      <t xml:space="preserve">Desarrollador </t>
    </r>
    <r>
      <rPr>
        <rFont val="Calibri"/>
        <color rgb="FFFF9966"/>
        <sz val="11.0"/>
      </rPr>
      <t>FULLSTACK</t>
    </r>
  </si>
  <si>
    <r>
      <rPr>
        <rFont val="Calibri, Arial"/>
        <color rgb="FF000000"/>
        <sz val="11.0"/>
      </rPr>
      <t>Experiencia:</t>
    </r>
    <r>
      <rPr>
        <rFont val="Calibri"/>
        <color theme="1"/>
        <sz val="11.0"/>
      </rPr>
      <t xml:space="preserve"> En desarrollo de Oracle Base de Datos interfaces y webservice. Esta bueno si tiene conocimientos en Redmine, donde se manejan incidencias tickets.</t>
    </r>
  </si>
  <si>
    <r>
      <rPr>
        <rFont val="Calibri"/>
        <b/>
        <color theme="1"/>
        <sz val="11.0"/>
      </rPr>
      <t xml:space="preserve">Tareas:
</t>
    </r>
    <r>
      <rPr>
        <rFont val="Calibri"/>
        <color theme="1"/>
        <sz val="11.0"/>
      </rPr>
      <t xml:space="preserve">Participar en reuniones de equipos interdisciplinarios para entender el requerimiento y proponer soluciones.
Liderazgo técnico en los productos asignados
Controlar y verificar la calidad técnica de los archivos.
Publicación de versiones.
Automatización (deseable).
</t>
    </r>
    <r>
      <rPr>
        <rFont val="Calibri"/>
        <b/>
        <color theme="1"/>
        <sz val="11.0"/>
      </rPr>
      <t>Reportará al GO del equipo</t>
    </r>
  </si>
  <si>
    <t>Drupal 7&amp;8
PHP
Node Js
Redis
AWS/Open Shift
HTML/CSS/Jquery
GIT</t>
  </si>
  <si>
    <t>Desarrollador Frontend</t>
  </si>
  <si>
    <r>
      <rPr>
        <rFont val="Calibri"/>
        <b/>
        <color theme="1"/>
        <sz val="11.0"/>
      </rPr>
      <t xml:space="preserve">Tareas:
</t>
    </r>
    <r>
      <rPr>
        <rFont val="Calibri"/>
        <color theme="1"/>
        <sz val="11.0"/>
      </rPr>
      <t xml:space="preserve">Integración de infraestructura con plataformas de la Subsecretaría.
Relacionamiento con equipos de desarrollo para implementaciones.
</t>
    </r>
    <r>
      <rPr>
        <rFont val="Calibri"/>
        <b/>
        <color theme="1"/>
        <sz val="11.0"/>
      </rPr>
      <t>Reportará al GO del equipo</t>
    </r>
  </si>
  <si>
    <t>Base de datos
python
linux
docker
kubernet
gitlab
bash.
Openshift</t>
  </si>
  <si>
    <t>Analista Funcional/Desarrolladora</t>
  </si>
  <si>
    <t>Realizar los pliegos para las licitaciones. Solicitan alguien que pueda tener un dominio técnico y además legal</t>
  </si>
  <si>
    <t>Abogacía; estudiante</t>
  </si>
  <si>
    <t>Conocimiento de Administración o afines, para gestionar los proyectos.</t>
  </si>
  <si>
    <t>Relevar información para poder trasmitirles a los desarrolladores.</t>
  </si>
  <si>
    <t>CUIL (CON GUIONES)</t>
  </si>
  <si>
    <t>CUIL (-)</t>
  </si>
  <si>
    <t>Marca temporal</t>
  </si>
  <si>
    <t>Apellido</t>
  </si>
  <si>
    <t>Nombre</t>
  </si>
  <si>
    <t>¿Qué es lo que te motivó a inscribirte al programa y trabajar en un área de sistemas?</t>
  </si>
  <si>
    <t>¿Qué herramientas y/o dispositivos tecnológicos o de comunicación utilizás en tu vida cotidiana? (fuera del trabajo, por ejemplo si dice celular profundizar sobre qué aplicaciones)</t>
  </si>
  <si>
    <t>¿Qué te gustaría aprender en el programa?</t>
  </si>
  <si>
    <t>¿Tenías pensado formarte en TIC por tu cuenta?</t>
  </si>
  <si>
    <t>¿Tenés alguna consulta respecto del programa?</t>
  </si>
  <si>
    <t/>
  </si>
  <si>
    <t>Si la respuesta fue SI, repreguntar sobre la temática y dejarlo asentado aquí</t>
  </si>
  <si>
    <t>Si la respuesta fue SI o Alguno, repreguntar sobre cuál y dejarlo asentado aquí</t>
  </si>
  <si>
    <t xml:space="preserve">Indicar, de ser necesario, las aclaraciones realizadas respecto a la disponibilidad para adaptar el horario laboral. </t>
  </si>
  <si>
    <t>Cuando te proponés un objetivo pero no tenés las herramientas para alcanzarlo, ¿Cómo lo resolvés?</t>
  </si>
  <si>
    <t>¿Cómo te imaginas tu lugar de trabajo ideal? (equipo, liderazgo, ambiente)</t>
  </si>
  <si>
    <t>Franco</t>
  </si>
  <si>
    <t>Maria Teresa</t>
  </si>
  <si>
    <t>Aprender cosas nuevas, para avanzar en mi carrera, porque siento que en el APRA no puedo avanzar</t>
  </si>
  <si>
    <t>Excel- word (basico) SADE - SIGAF- SAP- BAP- Sistema Colaborativo /GOB)</t>
  </si>
  <si>
    <t>Capacitarse en poder dominar mas excel , manejar y dominar mejor los sistemas . Le interesa mas la ejecucion de sistemas tanto de los que conoce como de nuevos</t>
  </si>
  <si>
    <t>En caso de llegar al final, el Director puede negarse a firmar la trasferencia?  (Ya tuvo experiencias que le negaron transferencias)</t>
  </si>
  <si>
    <t>Avanzar con los cursos del ISC en excel</t>
  </si>
  <si>
    <t xml:space="preserve"> Bonetti</t>
  </si>
  <si>
    <t>Xoana Edith</t>
  </si>
  <si>
    <t>Aprender distintas formas de ejecutar programas. El año pasado hizo curso en coursera via ISC y le desperto interes</t>
  </si>
  <si>
    <t>Excel Formulas , tablas dinamicas - Paquete office en general -</t>
  </si>
  <si>
    <t xml:space="preserve">Le interesa aprender programacion- Python- </t>
  </si>
  <si>
    <t>Un seminario de tics guiadas a lo pedagogico</t>
  </si>
  <si>
    <t>Nada</t>
  </si>
  <si>
    <t>27-29922551-3</t>
  </si>
  <si>
    <t>abalonso@buenosaires.gob.ar</t>
  </si>
  <si>
    <t xml:space="preserve"> Alonso</t>
  </si>
  <si>
    <t>Alejandra Beatriz</t>
  </si>
  <si>
    <t>Se encuentra estancada en el sector, y le motiva poder cambiar de agrupamiento. Hace 10 años que hace lo mismo en jubilaciones no docentes y necesita un cambio</t>
  </si>
  <si>
    <t>Outlook, Excel -Meta4 Sade Sistema de boletas electronicas Power Point Acces</t>
  </si>
  <si>
    <t xml:space="preserve">Diseñar herramientas  para ayudar a sectores con datos </t>
  </si>
  <si>
    <t xml:space="preserve">Pasar datos de Meta4 a excel y luego a acces, revisando errores que tira Meta4. Cambios de sucursal de bancos dentro de meta4.- Lo que mas le gustava era cambio de bancos en meta4 porque tenia contacto con la gente y eso le gusta mucho- Trabaja en Recupero y refinanciamiento de deudas con Jubilados docentes. </t>
  </si>
  <si>
    <t>Excell Acces y sistemas de gobierno META4- uso tablero QV</t>
  </si>
  <si>
    <t>Cursos SIGAF Boleta Electronica- Excel Nivel 2 en el ISC . El aprendizaje de manejo de excel y acces fue en el trabajo</t>
  </si>
  <si>
    <t>conocimientos avanzados en excel y acces- Motivada por la frustracion de sentirse estancada desde hace 10 años en DGALH sin posibilidad de movilidad dentro de su misma reparticion. Ya realiza analisis de dato que saca de meta 4 y genera las tablas dinamicas y exportacion a acces para su concrecion en recuperos de deuda. Respecto a su jornada laboral es de 7 a 14 y no sabe si estaria dispuesta a cambiarla ya que le es comodo porque tien 2 hijas, pero esta dispuesta por lo menos a pensarlo</t>
  </si>
  <si>
    <t>27-35359903-3</t>
  </si>
  <si>
    <t>jfernandez@buenosaires.gob.ar</t>
  </si>
  <si>
    <t>Fernández</t>
  </si>
  <si>
    <t>Julieta Rocío</t>
  </si>
  <si>
    <t>Refiere que desde hace 11 años se encuentra haciendo lo mismo y no ve posibilidades de crecer en su área. Ve a este programa como una oportunidad de aprender algo nuevo y desarrollar su carrera.</t>
  </si>
  <si>
    <t>SADE, Office (trabajo) - fuera del trabajo refiere no utilizar herramientas tecnológicas (si utiliza redes sociales)</t>
  </si>
  <si>
    <t>Refiere que le interesa la parte de sistemas de información (dice que no tiene muy en claro qué es, pero le llama la atención)</t>
  </si>
  <si>
    <t>Análisis de dotaciones.</t>
  </si>
  <si>
    <t>Excell, access (en drive)</t>
  </si>
  <si>
    <t xml:space="preserve">Consultó respecto a los encuentros sincrónicos: si son grupales y cuándo les avisan en qué momento se realizan. </t>
  </si>
  <si>
    <t>Tiene conocimientos básicos. Según lo conversado, recomendaría el perfil de analista de datos, pero también manifestó interés en el perfil de desarrolladores cuando vimos las opciones. Con respecto al inglés manifestó no tener conocimientos técnicos y manejar un nivel básico. Refirió tener un hijo pequeño y organizarse bien con los horarios laborales.</t>
  </si>
  <si>
    <t>florenciamartinez65@gmail.com</t>
  </si>
  <si>
    <t>Martinez Sanchez</t>
  </si>
  <si>
    <t>Maria Florencia</t>
  </si>
  <si>
    <t>La idea de poder hacer carrera y en tic- Su trabajo actualente es muy acotado , no tiene proyeccion</t>
  </si>
  <si>
    <t>Excel Word Power Point. redes sociales. SIGEOS -SISA-Sistema interno de facturacion dentre del centro de salud. SAO, Sistema de facturacion</t>
  </si>
  <si>
    <t xml:space="preserve">Herramientas nuevas y diferentes y trabajar en otra reparticion </t>
  </si>
  <si>
    <t>La facturacion de prestaciones, Responsable de programa de HIV en SISA- Pedidos de medicacion, mudanza de pacientes, altas y bajas. Control de pacientes, pedido de medicacion. Encargada de agendas del CEMAR</t>
  </si>
  <si>
    <t>Excel, SISA, SIGEO y el de Farmacia que esta dentro del SIGEO</t>
  </si>
  <si>
    <t>Se considera muy capaz y le gusta estar siempre aprendiendo</t>
  </si>
  <si>
    <t>En que plataforma se hara el curso?</t>
  </si>
  <si>
    <t xml:space="preserve">Perfil basico de herramientas informaticos. Muy buena motivacion . Interesada en analisis de datos </t>
  </si>
  <si>
    <t>Curso de facturacion- Liquidacion de haberes</t>
  </si>
  <si>
    <t>Ricart</t>
  </si>
  <si>
    <t>Laura Inés</t>
  </si>
  <si>
    <t>Siempre busco una carrera relacionada a la informática, sobre todo ahora que todo se está haciendo virtualmente.</t>
  </si>
  <si>
    <t>SIAL, SIGEHOS, Excel, word, powerpoint, usa herramientas de diseño digital online (simil prezi). Microsoft teams. Zoom. Meet. Google (todas las app).</t>
  </si>
  <si>
    <t xml:space="preserve">Como manejar base de datos, formas de búsqueda que simplifiquen sus tareas ya que trabajan con mucha dotación de personal. </t>
  </si>
  <si>
    <t xml:space="preserve">Si, hizo muchos cursos relacionados en ISC, quiso anotarse en Cousera (java, UX, python) pero no pudo obtener el acceso para realizarlo.  </t>
  </si>
  <si>
    <t>Felici</t>
  </si>
  <si>
    <t>Romina</t>
  </si>
  <si>
    <t>Es Lic. y profesora en comunicación y hace 12 años que trabaja en GCABA (cultura distintas áreas). Considera que es una excelente oportunidad para explorar otras opciones dentro del GCABA  y que resulta bueno a nivel profesional.</t>
  </si>
  <si>
    <t xml:space="preserve">Redes sociales (trabaja con ellas) - Plataformas virutales de educación (para dar clases) </t>
  </si>
  <si>
    <t xml:space="preserve">Refiere que cualquier formación que reciba en el ámbito laboral le parece enriquecedora y describe a este Programa como una plataforma, una manera de poder buscar nuevas experiencias dentro del GCABA. Considera que la programación ofrece herramientas indispensables para este presente y futuro. Se refiere a la programación como un nuevo idioma (manera de comunicar), nueva forma de abordar el mundo. Dice que el mundo de la programación le parece ajeno, pero muy enriquecedor, le interesa, pero manifiesta que es muy difícil para hacerlo autodidacta, que requiere un ordenamiento. </t>
  </si>
  <si>
    <t>Perfiles</t>
  </si>
  <si>
    <t>Procesos de comunicación (herramientas tecnológicas en la vida de las personas).</t>
  </si>
  <si>
    <t>Ibarra</t>
  </si>
  <si>
    <t>Lidia Noemí</t>
  </si>
  <si>
    <t>Tiene 40 años en la adm. pública. Toda su vida tuvo que adaptarse a las nuevas tecnologías de manera autónoma. Para poder seguir su carrera administrativa considera que debe profundizar sus conocimientos en cuanto a la tecnología.</t>
  </si>
  <si>
    <t>Paquete Office, internet (mail, redes)</t>
  </si>
  <si>
    <t xml:space="preserve">Un montón de cosas, cree que va a mejorar el manejo de la información y de los datos. Una herramienta que le permita realizar un óptimo procesamiento y comunicación de datos relevados. </t>
  </si>
  <si>
    <t>anabeth83@gmail.com</t>
  </si>
  <si>
    <t>Salvatierra</t>
  </si>
  <si>
    <t>Ana Elizabeht</t>
  </si>
  <si>
    <t>Refiere que entre el 2013/2014 estudió sistemas y lo dejó (1 año), no recuerda bien dónde, menciona que en un terciario del GCABA. Abandonó esa formación porque se le complicó el estudio con el trabajo. Siente que está relacionada con lo que es sistemas, tiene cierto entendimiento, y es por esto que en su lugar de trabajo se referenciarían con ella para distintas cuestiones informáticas. Dice que le gustaría finalizar este camino que comenzó en algún momento.</t>
  </si>
  <si>
    <t>Paquete office, SADE, SIGAF (trabajo). En la casa prácticamente nada (Se ocupa de su hijo de 3 años)</t>
  </si>
  <si>
    <t>Refiere que le gustaría aprender más que nada herramientas para mejorar su relación con el trabajo en sí (actualmente trabajaría  con usuarios de SADE y le consultan por distintas cuestiones informáticas constantemente). Le gustaría adquirir herramientas para aplicar en su trabajo y también poder hacerlo afuera , poder trabajar de lo que le gusta, que es la tecnología</t>
  </si>
  <si>
    <t>Tal Vez</t>
  </si>
  <si>
    <t xml:space="preserve">2006 ingresó en GCABA (primer trabajo). Realizó carga en base de datos y tareas más bien administrativas </t>
  </si>
  <si>
    <t>Acccess, SIGAF, META4</t>
  </si>
  <si>
    <t xml:space="preserve">Refiere haber realizado diversos cursos del ISC (word, excell, power point, access, y algunos otros que no recuerdo) </t>
  </si>
  <si>
    <t>Pregunta si hay alguna instancia presencial o es todo virtual.</t>
  </si>
  <si>
    <t xml:space="preserve">Manifiesta interés por los siguientes perfiles: Experiencia de usuario y analista de datos. En general durante la entrevista y su interés en formarse en TIC se centró en su presente y las tareas que realiza actualmente o que ya conoce, no mostró una proyección certera respecto a lo que espera a futuro en cuanto a la transición por este Programa. Sin embargo, no manifestó inconvenientes con la idea de transferirse a alguna de las áreas de destino y se muestra motivada por su participación en el Programa. </t>
  </si>
  <si>
    <t>Programación quizás, pero más que nada, algo relacionado a bases de datos (es lo que más hace)</t>
  </si>
  <si>
    <t>27-24155050-3</t>
  </si>
  <si>
    <t>ceciliawesterholz@gmail.com</t>
  </si>
  <si>
    <t>Westerholz</t>
  </si>
  <si>
    <t>Cecilia Monica</t>
  </si>
  <si>
    <t>Mejorar en la carrera. Crecer en la carrera y poder auditar sistemas</t>
  </si>
  <si>
    <t>SIGAF , BAC, Modulos de SADE, Redes sociales, Sistema de auditores SIGECI- Excel</t>
  </si>
  <si>
    <t>Herramientas nuevas para mejorar el sistema de control de la ciudad</t>
  </si>
  <si>
    <t>Son auditorias con la gestion y todas tienen que ver  con sistemas que utilizan para la gestion- Le gusta encontrar el error para ayudar a mejorar</t>
  </si>
  <si>
    <t>Expedientes Electronicos y CCOO son la herramientas que mas que usan para auditar</t>
  </si>
  <si>
    <t>Conocimieno de Aleman- Conocimiento en matematicas -Le gustan los desafios</t>
  </si>
  <si>
    <t xml:space="preserve">Conocimientos en matematicas. Sugerencia de la postulante: Los auditores internos del GCABA no estan auditando sistemas Informaticos y deberia estar la especialidad para que se lleve a cabo no solo la auditoria de la gestion sino de los sistemas que hoy se utilizan para llevar a cabo la misma  - Le gustan los desafios. </t>
  </si>
  <si>
    <t>nrodriguezsanchez@buenosaires.gob.ar</t>
  </si>
  <si>
    <t>Rodriguez Sanchez</t>
  </si>
  <si>
    <t>Nadia Soledad</t>
  </si>
  <si>
    <t>Manifiesta inconformidad por su encasillamiento en la CAP (auxiliar administrativo) y refiere que al momento de alcanzar el último grado de la carrera estaría prácticamente por jubilarse. Menciona que le gusta donde está y su trabajo pero le gustaría un cambio. Al ingresar al Ministerio de educación dice que no sabía nada de tecnología, menciona que terminó el secundario de adulta y que le gustaría seguir estudiando. Se siente estancada, la motiva progresar, tener otras perspectivas y aprender. Dice ser proactiva y que constantemente está tratando de aprender cosas nuevas.</t>
  </si>
  <si>
    <t>Paquete office, Intranet Educación, SIAL, redes sociales (ocio)</t>
  </si>
  <si>
    <t xml:space="preserve">No sabe, "cosas nuevas". </t>
  </si>
  <si>
    <t>Pregunta a qué se refiere el Programa cuando habla de "crecimiento" y si hay cambio de tramo y grado</t>
  </si>
  <si>
    <t>Tiene un perfil básico, cuenta con muy pocos conocimientos y/o experiencia con herramientas tecnológicas, pero se muestra con entusiasmo por aprender (aunque no tiene muy claro qué le gustaría aprender o de qué se trata el mundo de las TIC). Le mencioné los perfiles y refirió que se perdía un poco con esa información y que podrían interesarle todos, ya que está dispuesta a aprender cualquier cosa. Manifestó dudas en cuanto a la transferencia, ya que no sabe dónde puede terminar yendo y si le va a gustar, pero le interesa seguir adelante con el programa.</t>
  </si>
  <si>
    <t>agusmari1982@gmail.com</t>
  </si>
  <si>
    <t>Marí</t>
  </si>
  <si>
    <t>Agustina Belén</t>
  </si>
  <si>
    <t>La búsqueda de aprendizaje y crecimiento, poder cambiar de repartición y enfrentar nuevos desafíos después de 10 años. Y especialmente para lograr aumentar la presencia femenina en todos los puestos.</t>
  </si>
  <si>
    <t xml:space="preserve">SIAL, Google drive, whatsapp, excel, word, moodle, internet, paquete office, aplicaciones de google. </t>
  </si>
  <si>
    <t xml:space="preserve">Afianzar el uso de herramientas ya conocidas y aprender nuevas tecnologías que faciliten sus tareas laborales. </t>
  </si>
  <si>
    <t xml:space="preserve">Cargas de art en SIAL por COVID 19. Carga de formularios de licencias COVID en google drive. Carga de todo tipo de incidencias en SIAL. Le gusta SIAL por el gran flujo de datos que maneja. Trabajo un tiempo en despacho y uso SADE para comunicaciones oficiales, pases de expedientes. </t>
  </si>
  <si>
    <t>SIAL, google drive, excel.</t>
  </si>
  <si>
    <t xml:space="preserve">Está embarazada, le interesa quedarse dentro del Ministerio de Hacienda y Finanzas para conservar el fondo estímulo. </t>
  </si>
  <si>
    <t>rgianvittorio@buenosaires.gob.ar</t>
  </si>
  <si>
    <t>Gianvittorio</t>
  </si>
  <si>
    <t>Romina Marisol</t>
  </si>
  <si>
    <t>Ve este Programa como algo novedoso que le podría ser de mucha utilidad, tanto para el trabajo, como para su vida cotidiana. Refiere que tras la pandemia y la implementación del  home office se extendió mucho el uso de la tecnología. Actualmente está estudiando periodismo y le interesa ampliar sus conocimientos y relacionarlos (todo se puede unir)</t>
  </si>
  <si>
    <t>SIAL, SADE, correo electrónico (gob, gmail), whatsapp, redes sociales (ocio)</t>
  </si>
  <si>
    <t>Manejar nuevas herramientas y programas. Refiere que no entiende muy bien aún las temáticas y contenidos</t>
  </si>
  <si>
    <t>Carga de información en sistemas del GCABA, ticketera, mails.</t>
  </si>
  <si>
    <t>SIAL, SADE, correo electrónico (gob, gmail)</t>
  </si>
  <si>
    <t>SADOFE NOCTURNO</t>
  </si>
  <si>
    <t>Empezó a estudiar, en marzo, periodismo en el ISAG.</t>
  </si>
  <si>
    <t>Pregunta respecto a la obligatoriedad de la transferencia.</t>
  </si>
  <si>
    <t>Conocimientos muy básicos, no tiene mucha idea de las TIC y lo que puede esperar del Programa, le genera incertidumbre no tener un programa con los contenidos detallados. Tiene dudas respecto a la transferencia y cambio de horario, principalmente por el horario, ya que siendo franquera tiene organizada su vida en torno a eso. Podría considerar ese cambio de horario, llegado el momento, siempre y cuando le signifique una oportunidad de mejora. Al conversar sobre los distintos perfiles, mostró interés por experiencia de usuario y desarrolladores.</t>
  </si>
  <si>
    <t>Refiere que lo pensó pero no se dio la oportunidad, quizás capacitarse en nuevas plataformas y cómo utilizarlas</t>
  </si>
  <si>
    <t>jga1971@hotmail.com</t>
  </si>
  <si>
    <t xml:space="preserve">Amarilla Loto </t>
  </si>
  <si>
    <t xml:space="preserve">Jacqueline </t>
  </si>
  <si>
    <t xml:space="preserve">Las ganas de convertirse en administrativa, actualmente es auxiliar de portería, le costo aceptar el puesto pero la necesidad la llevo a eso. </t>
  </si>
  <si>
    <t>Excel, word, powerpoint. Estudia para contadora en la Universidad de Quilmes (virtualmente)</t>
  </si>
  <si>
    <t xml:space="preserve">Todo lo que sea necesario para poder progresar en su vida laboral y académica. </t>
  </si>
  <si>
    <t>Le gusta todo lo que tiene que ver con la parte contable. Trabajó en bancos, con la plataforma comercial y uso todos sus sistemas. Le gusta usar excel.</t>
  </si>
  <si>
    <t xml:space="preserve">Plataforma comercial (sist. bancarios), Excel, Word. </t>
  </si>
  <si>
    <t>Trabajo en bancos como ejecutiva de cuentas y llego a tener hasta 15 personas a cargo.</t>
  </si>
  <si>
    <t xml:space="preserve">Horario laboral 6 a 13hs. </t>
  </si>
  <si>
    <t>Empezó profesorado en informática, por cuestiones personales tuvo que abandonar.</t>
  </si>
  <si>
    <t>27-39645704-6</t>
  </si>
  <si>
    <t>micaela.belennn@hotmail.com</t>
  </si>
  <si>
    <t>Flores</t>
  </si>
  <si>
    <t>Micaela Belen</t>
  </si>
  <si>
    <t>Le gusta mucho la tecnologia. Actualmente trabaja en admision y egresos del Htal velez y no hay lamentablemente mucha tecbologia. Utilizan Google App. Le gustaria aprender tecnologia para poder modificar la realidad de algunas reparticiones del GCABA</t>
  </si>
  <si>
    <t xml:space="preserve">Google Apps. Excel,Word. </t>
  </si>
  <si>
    <t xml:space="preserve">Aprender  herramientas nuevas en tecnologia y destacarse Y aportar para cambiar la realidad obsoleta del Hospital- (Servicio admision y egresos) </t>
  </si>
  <si>
    <t>Dashboard (google) - Plantilla con los datos pacientes covid que ingresan , los pasan a un drive con datos principales y resultado de hisopado. El orden de cada paciente en sector y en cama. Le gusta cuando tiene que organizar todo en cuestion de horas. Buscar datos y organizarlos</t>
  </si>
  <si>
    <t>Dashboard (google)</t>
  </si>
  <si>
    <t>Curso de liquidacion de haberes y CM (en la UBA)</t>
  </si>
  <si>
    <t xml:space="preserve">Ingreso a PP en pandemia en ABRIL 2020. Trabaja en Salud en atencion al ciudadano. Se percibe una persona con inquietudes, con ganas de mejorar y agilizar la gestion y le interesa mucho la UX en virtud de su aunque corto tiempo trabajando en mercado libre y observando la interacción del usuario con un entorno o dispositivo concreto,  le adjudica un rol importante en terminos de su inquietud por saber de tecnologia. </t>
  </si>
  <si>
    <t>Estaba interesada en buscar cursos porque en el verano trabajo en mercado libre y utilizaban un sistema donde todos los datos estaban agrupados. Realizo un curso de CM para redes</t>
  </si>
  <si>
    <t>27-29496705-8</t>
  </si>
  <si>
    <t>cavavi82@gmail.com</t>
  </si>
  <si>
    <t>Villalba</t>
  </si>
  <si>
    <t>Carolina Vanesa</t>
  </si>
  <si>
    <t>Aprender cosas nuevas. Estudia turismo y todas las nuevas tecnologias que se aplican es interesante. Es importante tener datos para ofrecerle los destinos adecuados</t>
  </si>
  <si>
    <t>En el trabajo no utiliza porque es auxiliar de porteria . Pero ayuda a las Directoras o Rectores en la compu. Plataformas digitales para estudiar Meet todas las apps de google, zoom. Excel Word nivel basico</t>
  </si>
  <si>
    <t xml:space="preserve">Herramientas informaticas que le permian crecer en la carrera y poder cambiar de agrupamiento. </t>
  </si>
  <si>
    <t>Antes de GCABA trabajaba como secretaria en una empresa, manejaba un programa donde se cargaba facturas y se encargaba de las cobranzas y excel y word , Power Point</t>
  </si>
  <si>
    <t>Actualmente para la Facultad Prezi es una herramienta que utiliza mucho</t>
  </si>
  <si>
    <t>Refiere ser una persona que le gusta saber mas sobre temas especifico y el conocimiento es lo que la motiva</t>
  </si>
  <si>
    <t>Perfil Basico . Con interes en analisis de datos. Muy motivada orque sabe que la unica opcion para cambiar de agrupamiento es accediendo a conociminetos que la ayuden a cambiar de area y estar trabajando con herramientas informaticas . Si bien cuenta con una notebook no esta en un buen estado. Hace todo con el celular en general.</t>
  </si>
  <si>
    <t>En programacion ( el año pasado pero al final no lo hizo porque eran becas de nacion)</t>
  </si>
  <si>
    <t>27-28230757-5</t>
  </si>
  <si>
    <t>jdigiovanni@buenosaires.gob.ar</t>
  </si>
  <si>
    <t>Di Giovanni</t>
  </si>
  <si>
    <t>Jesica Paola</t>
  </si>
  <si>
    <t>Manifiesta que vio el Programa en las redes de FOCO y que le impactó, le agrado la propuesta y el enfoque en la perspectiva de género. Dice que la atrapó y le interesa aprender cosas nuevas. Se dijo "por qué no?"</t>
  </si>
  <si>
    <t xml:space="preserve">Excel, lo básico para el trabajo - Sistemas del GCABA (SIGAF, SADE) - Formulario 3 y portal de Xerox (herramientas internas del sector) - Redes sociales </t>
  </si>
  <si>
    <t>Excel avanzado/macros? Manifiesta que no sabe puntualmente que puede aprender</t>
  </si>
  <si>
    <t>Realizó cursos en ISC (Excel intermedio, Teams)</t>
  </si>
  <si>
    <t>Pregunta  por la transferencia y cambio de área. Manifiesta dudas respecto a los contenidos del Programa y a cómo será la nivelación (teórica, ejercicios prácticos).</t>
  </si>
  <si>
    <t>Desde un inicio manifestó interés en el perfil de Analista Funcional y Analista de datos, aunque también mencionó que no tiene mucha noción de lo que implica cada perfil, y esos le parecieron los más ajustados a sus capacidades. Refiere que le interesaría permanecer en el Ministerio de Hacienda y Finanzas, ya que no quisiera perder el fondo estímulo que percibe actualmente. Mostró genuino interés por el Programa y por formarse en alguno de los perfiles.</t>
  </si>
  <si>
    <t>Refiere que suele ver los temarios de distintos cursos pero nunca se inscribió (continuación de Excel: macros - java)</t>
  </si>
  <si>
    <t>27-26756323-9</t>
  </si>
  <si>
    <t>georginasuarez@buenosaires.gob.ar</t>
  </si>
  <si>
    <t xml:space="preserve"> Suarez</t>
  </si>
  <si>
    <t>Georgina Marianela</t>
  </si>
  <si>
    <t>Aprender y poder desarrollarme en otra area. En el Hospital no la dejan ir. Se postulo varias veces pero no le dan la transferencia</t>
  </si>
  <si>
    <t>Ecosistema SADE - SIAL- SIGAF- Sistema interno de prespuesto- El hospital esta atrazado en terminos de tecnologia. Excel WORD Basico</t>
  </si>
  <si>
    <t>Abierta a aprender herramientas informaticas. No hay algo especifico</t>
  </si>
  <si>
    <t>Ecosistema SADE - SIAL- SIGAF- Sistema interno de prespuesto- Por sus hijos Google Drive, zoom, meet. Lo que mas le gusto es estar en RRHH estaba en concursos internos y publicos y se hacia manualmete , solo enviaban EE . Actualmente esta en mesa de entradas y actualmente utilizan notas en papel y no se siente comoda.</t>
  </si>
  <si>
    <t>SIAL, SADE</t>
  </si>
  <si>
    <t>Que pasa con el cambio de agrupamiento? Implica aumento salaial?</t>
  </si>
  <si>
    <t xml:space="preserve">Perfil Basico en tics. Su motivacion esta estrechamente vinculada al cambio de area. Es licenciada en Administracion publica. Su trabajo en rrhh en el Hospital es muy basico, ya que el hospital en algunos sectores aun se manejan de manera analogica y no pasaron a digital.  Le interesaria el tayecto UX </t>
  </si>
  <si>
    <t>En el hospital son reaceos a dejar que el personal se capacite en horario laboral y su temor es que le pongan trabas y no le permitan hacerlo</t>
  </si>
  <si>
    <t xml:space="preserve"> Casco</t>
  </si>
  <si>
    <t>Veronica Amalia</t>
  </si>
  <si>
    <t>Cambio de area- Hace 18 años que esta en Atencion al publico siiempre en la comuna 4</t>
  </si>
  <si>
    <t xml:space="preserve">Sistema SUACI, SIGESI (sisterma de turnero)  Ecosistema SADE - Zoom Redes sociales- Excel para estadistica- Actualmente colabora con salud en hoteles - Sistema VENIS , se cargan las reservas, derivan desde las UFU a hoteles . Controla que los datos esten cargados, y la disponibilidad de habitaciones </t>
  </si>
  <si>
    <t xml:space="preserve">Profundizar temas de tecnologia. </t>
  </si>
  <si>
    <t>27-33085263-7</t>
  </si>
  <si>
    <t>mfhombre@buenosaires.gob.ar</t>
  </si>
  <si>
    <t>Hombre</t>
  </si>
  <si>
    <t>Maria Fernanda</t>
  </si>
  <si>
    <t>Desarollo personal y profesional. Diferencia salarial. Hace mucho que trabaja con SADE. Ahora es administradora local de SADE; brinda soporte a sus compañeros.</t>
  </si>
  <si>
    <t xml:space="preserve">Le interesa Experiencia de Usuario. Nuevas herramientas para desarrollo personal y profesional. </t>
  </si>
  <si>
    <t xml:space="preserve">Administradora de SADE (tambien tiene proceso administrativo.) Antes del GCABA telemarketer; usaba plataformas de llamadas donde debía cargar datos. </t>
  </si>
  <si>
    <t>SADE, plataforma de carga de datos.</t>
  </si>
  <si>
    <t>Trabajó en Mesa de Entradas 12 años. Aprendiò muchìsimo para desarrollarse ahora como admnistradora local. // Curso en ISC de un año de formación en sistema electrónico documental (todos los sistemas de SADE; procedimiento administrativo)</t>
  </si>
  <si>
    <t>Consultó si ee iba a tener en cuenta un desarrollo profesional; siente que es una oportunidad, porque no se suele tener cuenta la formación como herramienta de cambio o crecimiento.</t>
  </si>
  <si>
    <t>Respecto de horario de preferencia dijo "mañana" y también "de 16 a 18", pero no pude marcar ambos.</t>
  </si>
  <si>
    <t>Hizo de hecho Metodologías Ágiles y de Marketing de Redes Sociales. Le interesaba.</t>
  </si>
  <si>
    <t>Está cursando una tecnicatura. Tiene miedo de no llegar en tiempos con ambas cosas. Le expliqué tiempos y lo de las 7hs laborales.</t>
  </si>
  <si>
    <t>Paz</t>
  </si>
  <si>
    <t xml:space="preserve">Jesica Yamila </t>
  </si>
  <si>
    <t>Insertarse en un area tecnologica y poder desarrollarse en el GCABA</t>
  </si>
  <si>
    <t xml:space="preserve">Suaci: reclamo de vehículos mal estacionados- derivación de los mismos ,
seguimiento y estadísticas de todas las denuncias. Completar datos en excel </t>
  </si>
  <si>
    <t>Programacion. Si bien tiene una idea basica . y tambien armar aplicaciones</t>
  </si>
  <si>
    <t>Marketing, como utilizar redes , armado y reparacion de pc, paquete office : le cuesta el excel y no tiene oprtunidad de explotar el potencial en su trabajo. Le interesaria hacer algo de programacion</t>
  </si>
  <si>
    <t>Ahumada Pino</t>
  </si>
  <si>
    <t>Alejandra Nelly</t>
  </si>
  <si>
    <t>Estaba buscando en BI para cambiar a una repa más cerca de su casa (vive en la Boca y trabaja en Roca). Además quisiera dejar de atender al público, le parece un trabajo un poco monótono. Se había inscripto en una BI vinculado con Base de Datos, pero hasta que su superior le dió el ok ya no estaba el puesto vacante. (La prueba era con Excel 2; no se sentía 100% segura, pero quería intentarlo).</t>
  </si>
  <si>
    <t xml:space="preserve">Tienen un sistema propio de licencias; lo maneja como operadora del sistema: ingresa datos.  </t>
  </si>
  <si>
    <t>No sabe. Confía en nuestra orientación. Sabe que de algunas cosas va a tener idea; le da un poco de miedo programación.</t>
  </si>
  <si>
    <t>Hizo curso de SADE y de Excel, pero mucho no lo usa. Hizo curso de html, pero lo dejó a mitad, porque era muy teórico y se trabó. (Todo en ISC) Tambièn hizo Design Thinking (ISC). Se la ve muy interesada en las TICs</t>
  </si>
  <si>
    <t>27-25142804-8</t>
  </si>
  <si>
    <t>evgarcia@buenosaires.gob.ar</t>
  </si>
  <si>
    <t xml:space="preserve"> Garcia</t>
  </si>
  <si>
    <t>Erica Veronica</t>
  </si>
  <si>
    <t xml:space="preserve">Crecer en la carrera. Esta es una oportunidad que no quiero aprovechar. </t>
  </si>
  <si>
    <t>SADE cuando estaba en la oficina de la DGTAl ( CCOO e ingresar EE) y en la recepcion solo un programa my basico para poner nombre apellido y DNI de la gente que llega. en lo personal utiliza word , Excel y Power Point pero todo muy basico. Redes sociales en lo personal IG y FB</t>
  </si>
  <si>
    <t>Aprender un mundo nuevo</t>
  </si>
  <si>
    <t>En algun momento en la DGTAL lo basico de SADE word excel y PPT. En la recepcion no tiene tareas relacionadas con TICS</t>
  </si>
  <si>
    <t>Perfil basico de tics . Le interesa el perfil de Experiencia de usuario- Su motivacion es poder cambiar de area y le interesaria trabajar en la experiencia de usuario</t>
  </si>
  <si>
    <t>Gimenez</t>
  </si>
  <si>
    <t>María Laura</t>
  </si>
  <si>
    <t>siempre busca cosas para aprender, siempre que puede busca capacitarse. Le gusta mucho la matemática, sus hijas estudian ingeniería. Cuando vió el vivo pensó "esto es lo mío"</t>
  </si>
  <si>
    <t xml:space="preserve">Página AFIP, SIGAF, SADE, EXCEL, ACCES, ABBI, WORD, correo electrónico, convertidor de documentos online, powerpoint, META 4, portal IVC. Plataforma ZOOM. </t>
  </si>
  <si>
    <t>tiene muchas expectativas, le encanta matemática, programación. Estudio 1 año de informática pero dejó por cuestiones personales.</t>
  </si>
  <si>
    <t>Estudio un año de ingeniería en informática, siempre busca capacitaciones TIC y que tengan contenido sobre matemática, programación, etc. No se anoto por cuestiones económicas.</t>
  </si>
  <si>
    <t>Esta dispuesta a adaptarse al horario que sea necesario.</t>
  </si>
  <si>
    <t>m.arca@buenosaires.gob.ar</t>
  </si>
  <si>
    <t>Arca</t>
  </si>
  <si>
    <t>Marianela Alejandra</t>
  </si>
  <si>
    <t xml:space="preserve">Es predispuesta para aprender cosas, le gustan los cambios y los desafíos. </t>
  </si>
  <si>
    <t xml:space="preserve">Mail, redes sociales, microsoft teams, google drive, paquete office. </t>
  </si>
  <si>
    <t>Formarse de manera profesional y también personal.</t>
  </si>
  <si>
    <t xml:space="preserve">Subir y descargar documentos en drive, hace el armado de reuniones en teams. Difusión en redes sociales. Esta armando un documento para dar una capacitación. </t>
  </si>
  <si>
    <t xml:space="preserve">Microsoft, word, genials, google drive, microsoft teams. </t>
  </si>
  <si>
    <t xml:space="preserve">Hizo en isc cursos de word nivel 1, excel nivel 1, powerpoint nivel 1 y el de microsoft teams (2020). Workshop sobre teams. Excel nivel intermedio en 2021. Actualmente esta cursando en isc el de outlook. </t>
  </si>
  <si>
    <t xml:space="preserve">Debido a su experiencia laboral en COPIDIS, sabe sobre lengua de señas, por eso se recomienda para el trayecto formativo de experiencia de usuario. </t>
  </si>
  <si>
    <t>Estudia por la tarde a partir de las 17:00 hasta las 19:00</t>
  </si>
  <si>
    <t>lalenny@buenosaires.gob.ar</t>
  </si>
  <si>
    <t>Alenny</t>
  </si>
  <si>
    <t>Laura Valeria</t>
  </si>
  <si>
    <t>Refiere que le interesó poder capacitarse a distancia y que no sean requeridos conocimientos previos para ingresar al Programa. Lo ve como una oportunidad de aprender cosas nuevas y poder hacer un cambio en su vida laboral.</t>
  </si>
  <si>
    <t>Intranet educación, SIAL, Internet, Paquete Office, Redes sociales.</t>
  </si>
  <si>
    <t>Le interesa aprender a  manejar bien bases de datos y análisis, optimizando tiempos</t>
  </si>
  <si>
    <t xml:space="preserve">Manifiesta no realizar tareas relacionadas con las TIC, utiliza los sistemas pero no se involucra en proyectos de sistemas. </t>
  </si>
  <si>
    <t xml:space="preserve">Menciona que siempre estuvo en administración (ventas, facturación, administración de personal) </t>
  </si>
  <si>
    <t xml:space="preserve">Demostró mucho interés por capacitarse en TIC. Relacionó principalmente lo que puede aprender con las tareas que actualmente realiza y como le sumaría a su trabajo, pero al momento de indagar si estaría dispuesta a tarnsferirse, manifestó interés por el cambio y predisposición a hacerlo. </t>
  </si>
  <si>
    <t>Dice que le hubiera gustado realizar distintos cursos, pero que en general todos los cursos a distancia son caros y por eso no lo hizo. Le hubiera gustado hacer algún curso de diseño y programación.</t>
  </si>
  <si>
    <t xml:space="preserve">Refiere que vive lejos y no trabajaría hasta después de las 18 hs, ya que llegaría muy tarde a su casa. </t>
  </si>
  <si>
    <t>mmpando@gmail.com</t>
  </si>
  <si>
    <t xml:space="preserve"> Pando</t>
  </si>
  <si>
    <t>Mariana Margarita</t>
  </si>
  <si>
    <t>Trayectoria academica en Cs Sociales , siempre tuvo interes en tics y en forma independiente se fue formando en codo a codo testing y programacion java (este ultimo no lo pudo terminar) Lo que la motivo fue la idea del Programa y la contencion de hacerlo en el marco de un contexto institucional. Tambien hizo este año Seguridad informatica . Es antropologa y tiene formacion en metodologia de la investigacion. Le super interesa hacer  analisis de datos</t>
  </si>
  <si>
    <t>En los talleres utiliza classroom, diferentes plataformas pedagogicas</t>
  </si>
  <si>
    <t>Programacion. Tiene alguna idea sobre lenguajes de programacion. Le divierte. Tambien aspira a analisis de datos</t>
  </si>
  <si>
    <t>Classroom en el profesorado y como tallerista. A nivel usuaria es muy autodidactica y busca mucho y resuelve .</t>
  </si>
  <si>
    <t xml:space="preserve">Classroom. Meeting, teams </t>
  </si>
  <si>
    <t>Curso de base de datos WINISIS Lo hizo en el conicet- Programacion Java, codo a codo testing y seguridad informatica (introductorio)</t>
  </si>
  <si>
    <t xml:space="preserve">Perfil interedio: Analisis de datos es el primero, Desarrolladores tambien le gusta. Claramente es una perosna super motivada, con inquietudes y que no desertaria del programa porque responden exactamente a sus intereses personales </t>
  </si>
  <si>
    <t>Programacion Java, codo a codo testing y seguridad informatica (introductorio)</t>
  </si>
  <si>
    <t>Tiene otro trabajo como profesora los dias sabados</t>
  </si>
  <si>
    <t>cmoya@buenosaires.gob.ar</t>
  </si>
  <si>
    <t>Moya</t>
  </si>
  <si>
    <t xml:space="preserve">Maria Claudia </t>
  </si>
  <si>
    <t>Vio el vivo de Julia y la atrajo la idea de romper con la trayectoria, ya tiene un techo en su lugar de trabajo y la atrajo la propuesta y la idea de cambiar de funciones</t>
  </si>
  <si>
    <t>SADE, SIGECI. Trabaja con aulas virtuales para el trabajo y para la facultad</t>
  </si>
  <si>
    <t>Todo lo referido a programación y sistemas, le da curiosidad, le interesa</t>
  </si>
  <si>
    <t>Siempre trabajo en el GCBA, utilizando los sistemas mencionados, plataformas del GCABA</t>
  </si>
  <si>
    <t>No, solo curiosidad</t>
  </si>
  <si>
    <t>No tiene experiencia en TIC, podría llegar a aplicar para analista de datos. Denota ganas de aprender, generar un cambio de funciones, e interés en el programa.</t>
  </si>
  <si>
    <t xml:space="preserve">nuevas plataformas o nuevos programas que propone el ISC para actualizarse </t>
  </si>
  <si>
    <t>Cursa a partir de las 17 hs (le queda 1 año)</t>
  </si>
  <si>
    <t>florfari_86@hotmail.com</t>
  </si>
  <si>
    <t xml:space="preserve"> Farizan</t>
  </si>
  <si>
    <t>Cambiar de area, para progresar y desarrollarse en la carrera</t>
  </si>
  <si>
    <t>Procesa infracciones, en un sistema de infracciones : llega la foto por el sistema, cargan la patente y se envia al infractor. Excel y word Basico</t>
  </si>
  <si>
    <t>No sabe que puede aprender, lo que le interesa es aprender tecnologia para cambiar de area y poder hacer nuevas tareas que la hagan crecer en la CAP</t>
  </si>
  <si>
    <t>Solo trabajo con el sistema de infracciones.- No le gusta su trabajo</t>
  </si>
  <si>
    <t>Sistema de infraccion</t>
  </si>
  <si>
    <t>Cursos ISC :Diseño Grafico- SADE , Word Excel Power Point, Outlook, Teletrabajo</t>
  </si>
  <si>
    <t>Cuando es la nivelacion</t>
  </si>
  <si>
    <t>Perfil muy basico. Su motivacion es desarrollo en el GCABA, En la entrevista dio a entender que le gusta analizar datos , podria estar dentro de ese trayecto formativo en un nivel introductorio</t>
  </si>
  <si>
    <t>su horario actual es de 7 a 14 hs. No tiene problemas en modificarlo</t>
  </si>
  <si>
    <t>27-10961099-8</t>
  </si>
  <si>
    <t>mcberlles@buenosaires.gob.ar</t>
  </si>
  <si>
    <t>Berlles</t>
  </si>
  <si>
    <t xml:space="preserve">Maria Cecilia </t>
  </si>
  <si>
    <t>Le interesa el área de sistemas, trabajar con programas y las repas propuestas en el programa para trabajar</t>
  </si>
  <si>
    <t xml:space="preserve">outlook, sade, internet. Utilizaba sigaf, afip-arba, meta4, bac, </t>
  </si>
  <si>
    <t>aprender todo lo que tenga que ver con informática le interesa</t>
  </si>
  <si>
    <t xml:space="preserve">cuando trabajo de contadora: carga de datos, subir info. Ahora sade, zoom </t>
  </si>
  <si>
    <t>Quiere darse cuenta que le gusta a medida que desarrolle el programa.</t>
  </si>
  <si>
    <t>investigación de sistemas, elaboración y bases de datos</t>
  </si>
  <si>
    <t>Mendez Godoy</t>
  </si>
  <si>
    <t>Lilian Rosalba</t>
  </si>
  <si>
    <t xml:space="preserve">Las ganas de poder desarrollarse, de tener una nueva oportunidad, aprovechar para poder seguir aprendiendo sobre tic, ya que estas herramientas son el futuro. Quiere aprovechar todas las oportunidades que el GCABA le brinde. </t>
  </si>
  <si>
    <t>Para la facultad usa Microsoft teams, zoom, aplicaciones de google, paquete office (word, excel, powerpoint).</t>
  </si>
  <si>
    <t xml:space="preserve">Adquirir nuevos conocimientos. Nuevas herramientas que la ayuden a poder concretar sus metas, seguir desarrollándose de manera personal y profesional. </t>
  </si>
  <si>
    <t>Ramirez</t>
  </si>
  <si>
    <t xml:space="preserve">Jimena Zulema </t>
  </si>
  <si>
    <t>La iniciativa de genero y equiparar a las mujeres en TIC y la oportunidad que le dan a las mujeres en en GCABA, le interesa ser parte del cambio</t>
  </si>
  <si>
    <t xml:space="preserve">manejo de pc, zoom </t>
  </si>
  <si>
    <t>Todo lo referido a genero, informática, para actualizarse, manejarse mejor en la tareas, crecer personal y laboralmente</t>
  </si>
  <si>
    <t>Analista de sistemas</t>
  </si>
  <si>
    <t>Perez</t>
  </si>
  <si>
    <t xml:space="preserve">Karina Maciel </t>
  </si>
  <si>
    <t>Le apasiona la comunicación y tecnología</t>
  </si>
  <si>
    <t>sade, sigaf, excel, drive, whatsapp, redes sociales</t>
  </si>
  <si>
    <t>Le interesa desarrollo de sistemas, ordenar los conocimientos que tiene y sumar nuevos. Hizo varios cursos en el ISC como introducción a la codificación html, competencias de transformación digital</t>
  </si>
  <si>
    <t xml:space="preserve">consulto por los suplementos que hoy tiene que pasaría en caso de transferirse </t>
  </si>
  <si>
    <t>Diseño y desarrollo de sistemas</t>
  </si>
  <si>
    <t>prefiere hacerlo fuera del horario laboral</t>
  </si>
  <si>
    <t>andrealopez@buenosaires.gob.ar</t>
  </si>
  <si>
    <t>López</t>
  </si>
  <si>
    <t>Andrea Verónica</t>
  </si>
  <si>
    <t>Le parece interesante el programa y una muy buena oportunidad para empleadas con antigüedad, refiere que es la primera vez que ve un oportunidad así en el GCABA.</t>
  </si>
  <si>
    <t xml:space="preserve">SIAL, SIGAF, SADE, BAP, Excel (avanzado), PowerPoint, Internet, Redes sociales </t>
  </si>
  <si>
    <t>Quiere aprender más de lo que ya sabe, menciona que siempre está bueno aprender y que le gusta capacitarse en todo lo que pueda, sobre todo en los sistemas que maneja. Le interesa abordar el aprendizaje del trabajo en equipo (hace referencia a su situación actual con su equipo de trabajo, la cual refiere no es buena)</t>
  </si>
  <si>
    <t>Menciona el SIAL y procesos de RRHH, además de "todo lo presupuestario" (consulta, carga anual, compras directas). Le gustan todas sus tareas.</t>
  </si>
  <si>
    <t>SIAL, SIGAF, BAP, Excel</t>
  </si>
  <si>
    <t xml:space="preserve">Hace 20 trabaja en GCABA y ha pasado por distintos Ministerios. Refiere haber realizado varios cursos del ISC, entre ellos Word. </t>
  </si>
  <si>
    <t xml:space="preserve">Pregunta qué pasa si no quieren firmar la transferencia. También consultó sobre el inicio de la capacitación. </t>
  </si>
  <si>
    <t xml:space="preserve">Mostró interés en el Programa y el proceso de aprendizaje. Presenta dudas respecto a la transferencia, cree que puede tener inconvenientes para irse de su área actual, ya que hay poco personal y pocas personas que sepan realizar sus tareas. Parece tener experiencia en base de datos y el análisis de grandes volúmenes de información. </t>
  </si>
  <si>
    <t>Aclara que hoy por hoy se tendría que acomodar a su hija y al contexto de pandemia (tiene a su cuidado a sus padres)</t>
  </si>
  <si>
    <t>Rodriguez</t>
  </si>
  <si>
    <t>Elida Bárbara</t>
  </si>
  <si>
    <t>Para poder capacitarse y de esa manera acceder a cambiar de puesto y repartición.</t>
  </si>
  <si>
    <t xml:space="preserve">Mail, tik tok, instagram, facebook, SIAL, SADE, Ticketera. Excel. Powerpoint para hacer presentaciones. </t>
  </si>
  <si>
    <t xml:space="preserve">herramientas para poder trabajar de manera más profesional. </t>
  </si>
  <si>
    <t xml:space="preserve">Quiso realizar un curso Desarrollador de videos juegos pero no lo pudo concretar porque estaba realizando otros y finalizaba la inscripción gratuita. </t>
  </si>
  <si>
    <t xml:space="preserve">Tiene un miedo basado en la expectativa que le genera la importancia y posibilidades que le puede llegar a dar esta formación. Y debido a que no conoce las materias que va a cursar. Pero tiene muchas ganas. </t>
  </si>
  <si>
    <t xml:space="preserve">Sí, pero tiene 2 hijos y debería coordinar los horarios de ellos tb. </t>
  </si>
  <si>
    <t>ceciraed@gmail.com</t>
  </si>
  <si>
    <t>Raed</t>
  </si>
  <si>
    <t>Cecilia Beatriz</t>
  </si>
  <si>
    <t>La posibilidad de ser transferida a otra area y aprendiendo y teniendo una formacion en tecnologia</t>
  </si>
  <si>
    <t>Solo word y excel Basico. Solo para llenar datos. Su trabajo en el Pasteur solo se remite a realizar  informes  de mordeduras (denuncias sanitarias). en su vida diaria utiliza IG , FB</t>
  </si>
  <si>
    <t xml:space="preserve">No sabe de tecnologia, pero tiene mucho interes en sentirse empoderada al aprender algo nuevo y luego sentirse entusiasmada en ir a trabajar. </t>
  </si>
  <si>
    <t>Realizar informes. Se siente muy frustrada en su trabajo</t>
  </si>
  <si>
    <t>Solo word Excel muy basico</t>
  </si>
  <si>
    <t>Perfil Inicial para TICS - Su motivacion es  lograr una transferencia y aprender algo novedoso. Hace 26 años que trabaja en el mismo lugar donde la tecnologia no se aplica . Esta a cargo de 19 personas. Siente que el mismo sistema no le da la posibilidad de cambiar el estado de las cosas en el Pasteur y se siente muy frustrada. Refirio que cuando escucho sobre el programa , sintio que esta era su posibilidad de empoderarse y generar un cambio en su vida laboral y por eso se animo a inscribirse aun no teniendo conocimientos en TICS</t>
  </si>
  <si>
    <t>Trabaja de 7 a 14 hs y luego hace yoga</t>
  </si>
  <si>
    <t>Saucedo</t>
  </si>
  <si>
    <t xml:space="preserve">Paola Ester </t>
  </si>
  <si>
    <t xml:space="preserve">Tiene ganas de aprender sobre sistemas, salir de la rutina de sus tareas diarias, le interesa aprender cosas nuevas </t>
  </si>
  <si>
    <t>office, outlook, computadora</t>
  </si>
  <si>
    <t>Incorporar nuevos conocimientos, nuevos aprendizajes</t>
  </si>
  <si>
    <t>no sabría decir un tema puntual, no se quiere cerrar a una sola idea, algo que sea útil ampliamente</t>
  </si>
  <si>
    <t>depende la zona ya que tiene hijos y los lleva a la escuela</t>
  </si>
  <si>
    <t>bcaroli@buenosaires.gob.ar</t>
  </si>
  <si>
    <t>Caroli</t>
  </si>
  <si>
    <t xml:space="preserve">Beatriz Eugenia </t>
  </si>
  <si>
    <t xml:space="preserve">Oportunidad interesante de crecimiento y desarrollo dentro de una temática que se viene y le interesa evolucionar con ella, herramienta valiosa para el trabajo diario. Sumar valor a su tarea y equipo de trabajo con los conocimientos que adquiera </t>
  </si>
  <si>
    <t>Paquete office, QV, SIAL, aplicaciones de celular de todo tipo, homebanking, banco digital, internet</t>
  </si>
  <si>
    <t>Adquirir nuevos conocimientos, se orienta al manejo de datos, aproximarse a nuevos conocimientos como desarrollo de sistemas</t>
  </si>
  <si>
    <t>análisis de dotación utiliza herramientas informáticas y tecnológicas de apoyo y le interesa sumar información y herramientas a ese trabajo para optimizarlo, realización de indicadores.</t>
  </si>
  <si>
    <t>QV, excel y aplicativos del gobierno</t>
  </si>
  <si>
    <t>Hizo el ingreso en la UTN ingenieria de sistemas, luego dejo para hacer la carrera de psicologia</t>
  </si>
  <si>
    <t>Le interesa analista de datos, como segunda opción UX o desarrolladores le interesaría también.</t>
  </si>
  <si>
    <t>Bases de datos, información en relacion a recursos humanos</t>
  </si>
  <si>
    <t>nancy_1313@live.com.ar</t>
  </si>
  <si>
    <t>Salas</t>
  </si>
  <si>
    <t>Nancy Andrea</t>
  </si>
  <si>
    <t>Si bien se siente cómoda en su puesto de trabajo, quiere seguir desarrollándose, le gusta estudiar y seguir aprendiendo</t>
  </si>
  <si>
    <t xml:space="preserve">Correo electrónico, zoom, meet, microsoft teams, grupos cerrados de facebook por cada curso del colegio en el que está. Paquete office (word, excel, powerpoint). Redes sociales. </t>
  </si>
  <si>
    <t xml:space="preserve">Sumar herramientas para seguir profesionalizándose y desarrollándose en la administración pública. </t>
  </si>
  <si>
    <t>Es secretaria en un colegio, le gusta todo lo administrativo, que organiza y ordena el trabajo.</t>
  </si>
  <si>
    <t xml:space="preserve">Excel, word, powerpoint, mail, se descargo canva, inshot y pinterest para poder armar presentaciones y explicarles como usar las herramientas (por ejemplo MIA) a sus compañeros de trabajo docentes. </t>
  </si>
  <si>
    <t xml:space="preserve">Actualmente esta realizando la licenciatura en educación. </t>
  </si>
  <si>
    <t>Esta entrevista le asegura que va a participar de alguno de los trayectos formativos de su interés o las vacantes son limitadas? Va a influir la cantidad de personas que se inscriban?</t>
  </si>
  <si>
    <t>Se genera los recursos para facilitar sus tareas y para ayudar a sus compañeros.</t>
  </si>
  <si>
    <t xml:space="preserve">Busco capacitarse en robótica, no se inscribió porque estaba finalizando su carrera y por cuestiones económicas. </t>
  </si>
  <si>
    <t>Riccio</t>
  </si>
  <si>
    <t xml:space="preserve">Noelia Giselle </t>
  </si>
  <si>
    <t>Hace programación cultural y diseño de actividades, teniendo en cuanta los cambios tecnológicos quiere adaptar los conocimientos a las nuevas necesidades y ampliar herramientas relacionadas a la tecnología</t>
  </si>
  <si>
    <t xml:space="preserve">esta terminando un curso de photoshop, paq office, internet. No tiene conocimientos puntuales de tecnología. </t>
  </si>
  <si>
    <t>Adquirir herramientas para implementar en sus tareas, ampliar sus conocimientos.</t>
  </si>
  <si>
    <t xml:space="preserve">Contrato una plataforma de estudios anualmente, PLATSI, donde hace cursos, ahí esta haciendo photoshop, también puede hacer programación </t>
  </si>
  <si>
    <t>Alberto</t>
  </si>
  <si>
    <t>María de los Ángeles</t>
  </si>
  <si>
    <t>Le interesan las capacitaciones en TIC y menciona que "es lo que se viene". Refiere que le gusta capacitarse siempre y que le llamó la atención la posibilidad de crecer dentro de la carrera administrativa y poder abarcar otras funciones.</t>
  </si>
  <si>
    <t xml:space="preserve">Plataformas virtuales de educación (cursando tecnicatura actualmente), SADE, SIAL, Excel, Power Point, </t>
  </si>
  <si>
    <t xml:space="preserve">Refiere que le llama la atención el análisis de datos </t>
  </si>
  <si>
    <t>Pregunta por la transferencia, si se define arbitrariamente el destino o si tiene la posibilidad de considerar qué es lo que le interesa o le gusta y qué no. También consulta por el cambio de grado y nivel, si hay un cambio salarial.</t>
  </si>
  <si>
    <t>Se anotó para estudiar programación (Programa codo a codo) y por un problema personal no continúo - Realizó cursos en Capacitarte, UBA: Programa integral de Excel - Curso Power Point y Movie Maker.</t>
  </si>
  <si>
    <t>Dentro de un horario que pueda acomodarse con su hija</t>
  </si>
  <si>
    <t>27-29315803-2</t>
  </si>
  <si>
    <t>j.v.folguerona@gmail.com</t>
  </si>
  <si>
    <t>Folguerona</t>
  </si>
  <si>
    <t>Julieta Vanina</t>
  </si>
  <si>
    <t>Busca un cambio de puesto y la transferencia. Está muy interesada en la capacitación y en el desarrollo en un área de sistemas. Quiere sumar su conocimiento en ILS para sumar sus conocimientos en cuestiones de accesibilidad.</t>
  </si>
  <si>
    <t>SADE- Correo electrónico- Microsoft Office</t>
  </si>
  <si>
    <t>Le gustaría aprender algún lenguaje de programación y metodologías aplicables a tecnología</t>
  </si>
  <si>
    <t xml:space="preserve">Trabajo en SECLYT en entrada y salida y despacho y en la implementación del SADE. Digitalización de archivos en SECLYT (Edificio Rivadavia 524) </t>
  </si>
  <si>
    <t>SADE, amplio manejo de planillas de Excel en su actual posición en el hogar de ancianos Viamonte.</t>
  </si>
  <si>
    <t>Es ILS, trabajo en conjunto al ISC en cursos de Lenguaje de señas de la ley 471 y en llevar las capacitaciones a empleados hipoacúsicos.</t>
  </si>
  <si>
    <t>No.</t>
  </si>
  <si>
    <t>Perfil básico en tecnología pero con muchas ganas de capacitarse y de movilidad. Por cuestión de cercanía a su hogar, se transfirió de la SECLYT, en donde participó de la implementación del SADE, al Hogar de ancianos Viamonte. Actualmente desea volver a un sector donde trabajen con mas herramientas informáticas para actualizarse. Le interesa UX por que considera que con su conocimiento en ILS puede aportar a la accesibilidad y usabilidad de las apps.</t>
  </si>
  <si>
    <t>No tiene inconveniente en adaptar horario laboral.</t>
  </si>
  <si>
    <t>27-30821025-7</t>
  </si>
  <si>
    <t>lfalvarez@buenosaires.gob.ar</t>
  </si>
  <si>
    <t>Alvarez</t>
  </si>
  <si>
    <t xml:space="preserve">Laura Flor </t>
  </si>
  <si>
    <t>Hace 15 años esta en el Cuerpo de Transito, hace 11 años es delegada. Se recibio de tecnica en psicologia social . Buscar espacio de crecimiento, avanzar en la carrera. Su rol de coordinadora ya llego a un techo.Y quiere tomar otro rumbo para desarrollarse en la carrera</t>
  </si>
  <si>
    <t>Formularios de google form para sacar estadisticas. Meet actualmente en pandemia. Hay falta de recursos tecnologicos en la reparticion. Plataforma genially para capacitaciones virtuales</t>
  </si>
  <si>
    <t>Espera horizontes nuevos que la ayuden a emprender otro recorrido que sea tecnologico aplicado a la comunicacion</t>
  </si>
  <si>
    <t>Actualmente Coordina el área Red Interdisciplinaria Psicosocial que 
tiene por objeto mitigar las afecciones Psicosociales que puedan afectar al desempeño de los las agentes de transito. Capacitadora en rrhh. solo utiliza  meet Y  Plataforma genially</t>
  </si>
  <si>
    <t>Solo tiene una vieja computadora. y su trabajo no requiere teconolgia</t>
  </si>
  <si>
    <t>Perfil inicial con pocos conocimientos de TICS. Su trabajo es mas de campo. Fuerte motivacion para realizar el programa marcada por la necesidad de crecer en su carrera y desarrollarse en algo nuevo. Tiene un sentido sobre el rol del servidor publico muy fuerte</t>
  </si>
  <si>
    <t>Díaz</t>
  </si>
  <si>
    <t>Romina Débora</t>
  </si>
  <si>
    <t>Refiere que siempre realizó "tareas operativas" dentro del GCABA y que en el contexto de pandemia tuvo que adaptarse a la virtualidad y a conocer las herramientas digitales y la importancia que tienen. Dice que se percató de la importancia de la tecnología y la curiosidad que le genera y eso la motivo a inscribirse al Programa.</t>
  </si>
  <si>
    <t>Paquete office (cursos por internet, autodidacta), Internet, Plataformas virtuales (Meet y Zoom)</t>
  </si>
  <si>
    <t>Refiere que quiere aprender análisis funcional y de datos, nuevas herramientas</t>
  </si>
  <si>
    <t xml:space="preserve">Refiere que realizó cursos en ISC: Paquete Office </t>
  </si>
  <si>
    <t xml:space="preserve">Menciona que le interesa el procesamiento de datos, usuarios y comunicación a través de distintas herramientas tecnológicas </t>
  </si>
  <si>
    <t>Siempre y cuando le permita el cuidado de su hija</t>
  </si>
  <si>
    <t>27-28697237-9</t>
  </si>
  <si>
    <t>analiagimenez@gmail.com</t>
  </si>
  <si>
    <t>Analia Elizabeth</t>
  </si>
  <si>
    <t>Vice Jefatura de Gobierno</t>
  </si>
  <si>
    <t>Transferencia y el crecimiento dentro de la organización</t>
  </si>
  <si>
    <t>MS Word y Excel, correo electrónico, SADE GEDO. SIAL.</t>
  </si>
  <si>
    <t>no sabe</t>
  </si>
  <si>
    <t xml:space="preserve">SADE GEDO, cargas de licencias en SIAL, no fue designada como RAP pero llevaba las tareas de RAP en CDNNYA. Le gustó aprender tareas de RH referidos a las cargas y manejo en SIAL. </t>
  </si>
  <si>
    <t xml:space="preserve">SADE GEDO, SIAL, SURNIA (sistema propio del CDNNYA) </t>
  </si>
  <si>
    <t>Analista Funcional: Relevan, analizan y diseñan sistemas informáticos.Check box para marcar si le interesa, Analista de datos: Interpretan, mediante diferentes herramientas, grandes volúmenes de datos para tomar decisiones basadas en evidencia. Check box para marcar si le interesa, Experiencia de usuario (UX): Se centran en la accesibilidad y usabilidad de aplicaciones web. Check box para marcar si le interesa, Desarrolladores: Desarrollan productos digitales. Check box para marcar si le interesa</t>
  </si>
  <si>
    <t>Movilidad reducida cuenta con CUD (se desplaza con trípode) Perfil básico en herramientas informáticas y en conocimiento de las áreas de TIC pero con fuerte entusiasmo en aprender. A lo largo de su experiencia en el GCBA fue aprendiendo el manejo de distintos sistemas sin inconvenientes. Puede ir a cualquiera de los trayectos formativos ya que arrancaría de cero.</t>
  </si>
  <si>
    <t>Coronel</t>
  </si>
  <si>
    <t>Soledad Rocío</t>
  </si>
  <si>
    <t>Refiere que se inscribió al Programa porque está relacionado a lo que es sistemas y eso siempre le llamo la atención. Considera que tiene facilidad de aprender y quiere aprovechar la oportunidad. Tiene curiosidad por aprender cosas nuevas y hacer un cambio.</t>
  </si>
  <si>
    <t>SIGAF, SADE</t>
  </si>
  <si>
    <t>Menciona que le interesa el interesa diseño</t>
  </si>
  <si>
    <t>Pregunta cuantos encuentros sincrónicos son en total</t>
  </si>
  <si>
    <t>27-24805440-4</t>
  </si>
  <si>
    <t>mravaioli@buenosaires.gob.ar</t>
  </si>
  <si>
    <t xml:space="preserve"> Ravaioli</t>
  </si>
  <si>
    <t>Mariela Beatriz</t>
  </si>
  <si>
    <t>La posibilidad de crecer en el GCABA</t>
  </si>
  <si>
    <t>SADE- SIAL- EXCEL INTERMEDIO- WORD- TRELLO - POWER POINT- BAC-</t>
  </si>
  <si>
    <t>Le gusta todo lo que tiene que ver con datos, estadisticas. y espera que le brinden herramientas para ello</t>
  </si>
  <si>
    <t>La carga de datos, Hacer cuadros. Porque le resulta entretenido</t>
  </si>
  <si>
    <t>Excell Power Point</t>
  </si>
  <si>
    <t>Perfil basico Esta dispuesta a cambiarse de area, pero tiene expectativas en que mejore su salario. Se le aclaro que la transferencia no necesariamente implica una mejora salarial. Se recomienda que su mentora o mentor refuerce lo motivacional ya que podria llegar a desertar si el trayecto formativo le resulta dificultoso</t>
  </si>
  <si>
    <t>Puede modificar horario pero no entraria por la tarde porque tiene pendiente terminar la carrera de abogacia</t>
  </si>
  <si>
    <t>Romero</t>
  </si>
  <si>
    <t>Ariana Lidia</t>
  </si>
  <si>
    <t>Es arquitecta y esta trabajando en fiscalización de eventos deportivos, no en obras como ella quería. No tiene muchas posibilidad de crecimiento en su área. Le interesa tener posibilidad de crecimiento e incorporar nuevas herramientas tecnológicas y evolucionar.</t>
  </si>
  <si>
    <t xml:space="preserve">redes, actualmente utilizan tablets en la fiscalizacion, programas digitales de dibujo autocad, guarda archivos en linea </t>
  </si>
  <si>
    <t>Quiere aprender lo relacionado a comunicacion, nuevas maneras de vincularse con la informacion y las personas</t>
  </si>
  <si>
    <t>cosas basicas para mantenerse actualizada, ej diversos usos de celular</t>
  </si>
  <si>
    <t xml:space="preserve"> Viviano</t>
  </si>
  <si>
    <t>Constanza Carla</t>
  </si>
  <si>
    <t xml:space="preserve">Quiere cambiar de area. Hace años que intenta irse pero no la dejan. No esta actualmente disfrutando el trabajo. La informatica le interesa, y considera que tiene cirta facilidad. </t>
  </si>
  <si>
    <t>SADE CCOO y EE para informes. Excel word Internet</t>
  </si>
  <si>
    <t>Le interesa la programacion. y procesamiento de datos</t>
  </si>
  <si>
    <t>Casanova</t>
  </si>
  <si>
    <t xml:space="preserve">Leticia Eliana </t>
  </si>
  <si>
    <t>La oportunidad de poder cambiar de area y agrupamiento</t>
  </si>
  <si>
    <t xml:space="preserve">En el trabajo no utiliza tecnologia es auxiliar de porteria.  Redes sociales, Word excel </t>
  </si>
  <si>
    <t xml:space="preserve">La formacion en comunicacion en tecnologia </t>
  </si>
  <si>
    <t>Actualmente esta haciendo un curso de 8 meses de duracion en diseño grafico</t>
  </si>
  <si>
    <t xml:space="preserve"> Fisdel</t>
  </si>
  <si>
    <t>Jana Daniela</t>
  </si>
  <si>
    <t>Le interesa cambiar de area, y es tecnica en biotecnologia y le interesa mucho la tecnologia.Hizo 3 años de ingenieria quimica , le gusta la tecnologica y la matematica. Le resulta facil y le divierte</t>
  </si>
  <si>
    <t xml:space="preserve">Excel intermedio ( maneja formulas y tablas dinamica)- </t>
  </si>
  <si>
    <t>Programacion , aprender a programar en distintos lenguajes</t>
  </si>
  <si>
    <t>Este año comienza la carrera de programacion en Coderhouse. el 5 de de junio comienza</t>
  </si>
  <si>
    <t>Tiene otro trabajo que ingresa a las 17 :30</t>
  </si>
  <si>
    <t>27-136532030-3</t>
  </si>
  <si>
    <t>luviccio@gmail.com</t>
  </si>
  <si>
    <t>Luviccio</t>
  </si>
  <si>
    <t>Mabel Haydee</t>
  </si>
  <si>
    <t>Estaba a cargo del sector de asistencia a la victima en cibercrimen y sus tareas fueron absorbidas por la subsecretaria de innovación y tecnología, busca una transferencia a esa área.</t>
  </si>
  <si>
    <t>SADE- Digitalización de archivos- MS OFFICE</t>
  </si>
  <si>
    <t>Le gustaría aprender herramientas de geolocalización y búsqueda de personas.</t>
  </si>
  <si>
    <t>Realizó tareas de cibercrimen en referidos a grooming y sexting en asistencia a la victima, delitos de integridad sexual.</t>
  </si>
  <si>
    <t>Perfil básico en tecnología pero con entusiasmo en aprender herramientas nuevas con el objetivo final de una transferencia a la subsecretaria de innovación y tecnología.</t>
  </si>
  <si>
    <t>En ISC realizó los cursos de OFFICE</t>
  </si>
  <si>
    <t>Comunicación con el superior si tiene que realizar encuentros sincrónicos en horario laboral.</t>
  </si>
  <si>
    <t>Castillo</t>
  </si>
  <si>
    <t>Rocio Soledad</t>
  </si>
  <si>
    <t>Ya estaba pensando en cambiar de tarea, sintió ganas de cambiar a un puesto no tan administrativo y justo apareció el programa.</t>
  </si>
  <si>
    <t>Microsoft teams, redes sociales, plataforma MIA, Excel, mail, sistema biométrico, word, powerpoint, prezi, SADE, SIAL.</t>
  </si>
  <si>
    <t xml:space="preserve">le gusta aprender nuevas cosas, es predipuesta a enfrentarse a nuevos retos, investigó sobre los perfiles de TIC y le resultó muy interesante. </t>
  </si>
  <si>
    <t>Quiere saber si mantendría el fondo estímulo de ser transferida a una repartición que no lo tiene.</t>
  </si>
  <si>
    <t xml:space="preserve">Para realizar luego de recibirse estuvo investigando el plan de estudios sobre un post grado en BIG DATA. Actualmente esta cursando el programa conjunto de UADE en Política y Administración Pública (son 2 carreras en una porque comparten muchas materias dentro de sus planes de estudio) </t>
  </si>
  <si>
    <t>siempre y cuando no afecte sus horarios de cursada.</t>
  </si>
  <si>
    <t>27-40513398-4</t>
  </si>
  <si>
    <t>fiore9713@gmail.com</t>
  </si>
  <si>
    <t xml:space="preserve"> Melgarejo</t>
  </si>
  <si>
    <t>Fiorella Cristina</t>
  </si>
  <si>
    <t xml:space="preserve">Le gusta todo lo que tiene que ver con tecnologia de la comunicacion  (da clases en la facultad de medicina en plataformas web - classroom y meet ) y poder cambiarse de area </t>
  </si>
  <si>
    <t xml:space="preserve">En el Hospital Piñero usa el sigeos y en la vida academica classroom , meet. En otros trabajos anteriores utilizo excel intermedio word intermedio Powerpoint intermedio. Redes sociales IG </t>
  </si>
  <si>
    <t>Profundizar en tecnologia de la comunicacion y cambiar de area</t>
  </si>
  <si>
    <t>En otros trabajos anteriores utilizo excel intermedio word intermedio Powerpoint intermedio- Cargar datos de los depositos ingresos y egresos , inventariar, controlar y cargar horarios de personal de limpieza  y reportes en graficos</t>
  </si>
  <si>
    <t>excel intermedio word intermedio Powerpoint intermedio-</t>
  </si>
  <si>
    <t xml:space="preserve">Estudia medicina y tecnicatura de radiologia. </t>
  </si>
  <si>
    <t>Perfil intermedio de herramientas de MS . Tener en cuenta que trabaja en salud en hospital y esta atravesada por el agotamiento de la pandemia. Comento que en el hospital ni siquiera le permiten faltar cuando su hijo esta enfermo, le prohibieron todo tipo de licencia. Esta situacion revela que el mentor o mentora tendria que informar a quien corresponda del Hospital Piñero que esta en el marco de este Programa . Lo que tiene muy claro la postulante es el cambio de area y es su princial fuente de motivacion</t>
  </si>
  <si>
    <t>en plataformas pedagogicas</t>
  </si>
  <si>
    <t xml:space="preserve">El unico contratiempo es que no la dejen en el hospital porque ni siquiera le dan dias por estudios- </t>
  </si>
  <si>
    <t>Benitez</t>
  </si>
  <si>
    <t>Karina</t>
  </si>
  <si>
    <t>Tiene interés en la tecnología e intenciones de iniciar una carrera en sistemas</t>
  </si>
  <si>
    <t>MS Office- Digitalización de imágenes y archivos- SADE</t>
  </si>
  <si>
    <t>le gustaría aprender UX experiencia de usuario</t>
  </si>
  <si>
    <t>le interesa la comunicación digital y redes sociales</t>
  </si>
  <si>
    <t>27-33155967-4</t>
  </si>
  <si>
    <t>dclarens@hotmail.com</t>
  </si>
  <si>
    <t>Clarens</t>
  </si>
  <si>
    <t>Débora Maria</t>
  </si>
  <si>
    <t>Movilidad</t>
  </si>
  <si>
    <t>Plataforma SIENA de instituto privado, genially, MS Office, EdModo,(escuela virtual), sistema de fotomultas PARVUS.</t>
  </si>
  <si>
    <t xml:space="preserve">Sistema de fotomultas PARVUS. </t>
  </si>
  <si>
    <t>MS OFFICE y para la docencia utiliza plataformas educativas</t>
  </si>
  <si>
    <t>Perfil RECOMENDADO, nivel intermedio en el uso de la tecnología, en su actual trabajo en el cuerpo de transito capacita a los empleados en el uso del programa PARVUS, utilizado para la fotomultas y genera los reportes y estadísticas entre el cuerpo de transito y la empresa tercerizada.</t>
  </si>
  <si>
    <t>Intención de iniciar en profesorado en TICS</t>
  </si>
  <si>
    <t>Quiroga</t>
  </si>
  <si>
    <t>Claudia Estela</t>
  </si>
  <si>
    <t>Hace 31 años está en GCABA, tuvo oportunidades de moverse dentro de gcaba a lugares que fueron de desarrollo para ella o con algún incremento salarial. Actualmente trabaja en atención al público y siente que necesita aprender más, cambiar a un lugar que le permita poder seguir desarrollándose. Le interesa el aprendizaje que implica estás nuevas tecnologías.</t>
  </si>
  <si>
    <t xml:space="preserve">ZOOM, drive, SIGEOS, internet, word, redes sociales, utiliza programas para realizar material visual. </t>
  </si>
  <si>
    <t xml:space="preserve">Le interesa la comunicación, considera que hoy la comunicación es a través de la tecnología, necesita aprender como utilizar las nuevas herramientas para poder explotar su conocimiento en comunicación. </t>
  </si>
  <si>
    <t>No le quedó claro el contenido específico de cada trayecto formativo. ¿Depende del nivel de cada una a que perfil pueden apuntar?</t>
  </si>
  <si>
    <t>dice que no sabe que temáticas había en el momento que le llamó la atención, puso como ejemplo algo relacionado al lenguaje digital.</t>
  </si>
  <si>
    <t xml:space="preserve">Siempre y cuando el horario se adecue a sus trabajos fuera de gobierno. </t>
  </si>
  <si>
    <t>27-33509261-4</t>
  </si>
  <si>
    <t>noeliagriselbenitez@buenosaires.gob.ar</t>
  </si>
  <si>
    <t>Noelia Grisel</t>
  </si>
  <si>
    <t>Refiere que un cambio le vendría bien, que después de atravesar desde el año pasado este contexto de pandemia está muy cansada de su trabajo y necesita un cambio. Hace 11 años que se encuentra en el Cuerpo de Tránsito (pasando por diferentes sectores) y cree que ya es tiempo de despegar de su repartición, en pos de progreso.</t>
  </si>
  <si>
    <t>Paquete office, Drive, Outlook</t>
  </si>
  <si>
    <t>Refiere que no sabe bien las tareas que se desarrollarían o que iría a cumplir y está dispuesta a aprender lo que deba y hacer cualquier cosa, ya que presenta adaptabilidad al trabajo.</t>
  </si>
  <si>
    <t>Procesamiento de infracciones</t>
  </si>
  <si>
    <t>Sistema interno del Cuerpo de Tránsito</t>
  </si>
  <si>
    <t>Realizó diversos cursos en el ISC, entre ellos: Excel (2 niveles), Power Point (2 niveles) y Word. Actualmente se encuentra cursando la Lic. en Trabajo Social.</t>
  </si>
  <si>
    <t>Pregunta por el aumento salarial.</t>
  </si>
  <si>
    <t>Analista de datos: Interpretan, mediante diferentes herramientas, grandes volúmenes de datos para tomar decisiones basadas en evidencia. Check box para marcar si le interesa, Otro</t>
  </si>
  <si>
    <t>Refiere que su conocimiento de inglés es básico y que tiene un conocimiento técnico relacionado a pericias balísticas (una de las carreras que estudió). Le llamó la atención el perfil de Analista de datos, ya que lo relaciona con conocimientos (estadística/demografía) que ha adquirido en la carrera universitaria que se encuentra cursando, pero también menciona que le interesa mucho el diseño.</t>
  </si>
  <si>
    <t>Menciona que le hubiera gustado capacitarse en "cursos básicos de la compu", para desarrollarse mejor en el trabajo y la facultad. En algún momento pensó en hacer algo de diseño digital.</t>
  </si>
  <si>
    <t>Posiblemente respetando el horario máximo de las 18 hs, ya que luego se dedica a cursar el trayecto final de su carrera.</t>
  </si>
  <si>
    <t>27-32028352-9</t>
  </si>
  <si>
    <t>mfrasso@buenosaires.gob.ar</t>
  </si>
  <si>
    <t>Frasso</t>
  </si>
  <si>
    <t>Melisa Antonella</t>
  </si>
  <si>
    <t>Movilidad interna, le interesó la perspectiva de género del programa</t>
  </si>
  <si>
    <t>SIAL, SADE, MS OFFICE, canvas (programa de diseño)</t>
  </si>
  <si>
    <t>Programación en  desarrollo web y comunicación digital</t>
  </si>
  <si>
    <t xml:space="preserve">Programa de reservas turísticas en trabajo anterior, actualmente le resulta atrayente el SIAL  </t>
  </si>
  <si>
    <t>SIAL- SADE</t>
  </si>
  <si>
    <t xml:space="preserve">Perfil interesado principalmente en la recomposición salarial en caso de la transferencia. Hizo mucho foco en que anteriormente cobraba fondo estimulo trabajando en DGALH y actualmente en cultura no. Focalizó mucho en el plus informático. En cuanto a tecnología utiliza SIAL como RAP y referente de RH en su área. No está muy predispuesta a un cambio de horario. </t>
  </si>
  <si>
    <t>Coordinar los horarios de cuidado repartidos con el padre de su hija, el trabajo y el programa</t>
  </si>
  <si>
    <t>Disponibilidad entre las 8 a las 16.30 hs</t>
  </si>
  <si>
    <t>Palmas</t>
  </si>
  <si>
    <t>Vanesa Elizabeth</t>
  </si>
  <si>
    <t xml:space="preserve">Seguir capacitándose, más en el área tecnológica porque la desconoce. </t>
  </si>
  <si>
    <t xml:space="preserve">Zoom, whatsapp, redes sociales, netflix (todo el paquete multimedia), google, youtube, correo electrónico, escaner, word, excel, powerpoint. </t>
  </si>
  <si>
    <t>Como manejarse mejor dentro de lo que son las herramientas tecnológicas.</t>
  </si>
  <si>
    <t xml:space="preserve">Esta capacitación le da puntos para la carrera administrativa. </t>
  </si>
  <si>
    <t xml:space="preserve">Algo relacionado a las aplicaciones jurídicas. </t>
  </si>
  <si>
    <t>murzagaste@buenosaires.gob.ar</t>
  </si>
  <si>
    <t>URZAGASTE</t>
  </si>
  <si>
    <t>MIRIAM</t>
  </si>
  <si>
    <t xml:space="preserve">Más que anda el tema del crecimiento, aprender algo nuevo. </t>
  </si>
  <si>
    <t>Tenemos manejo de bases de datos, etc. A través de videollamadas estoy haciendo cursos de lenguaje de señas. Mercado Libre, Mercado pago, compras online.</t>
  </si>
  <si>
    <t>Perfeccionarme en bases de datos. Cruces de información. Más orientada a bases de datos y/o Experiencia de usuarios.</t>
  </si>
  <si>
    <t>Antes de Auditoria, estuve trabajando en auditoria de medios volcar publicaciones. Ya viene con experiencia en medios de comunicación y base de datos.</t>
  </si>
  <si>
    <t>Siempre tanto visual, en las computadoras, distintos sistemas que tenía la empresa. Re canchera con el uso de los sistemas.</t>
  </si>
  <si>
    <t>Es de la subse.</t>
  </si>
  <si>
    <t>Cuando vi la oferta de cursos del ISC.</t>
  </si>
  <si>
    <t>27-14585753-3</t>
  </si>
  <si>
    <t>pellegrinidianapatricia87@gmail.com</t>
  </si>
  <si>
    <t>Pellegrini</t>
  </si>
  <si>
    <t xml:space="preserve">Diana Patricia </t>
  </si>
  <si>
    <t>La posibilidad de progresar y quiere salir de la villa 31 donde esta e Ministerio de Educacion</t>
  </si>
  <si>
    <t>SADE, SIAL, word excel basico</t>
  </si>
  <si>
    <t>Abierta a aprender cosas nuevas</t>
  </si>
  <si>
    <t xml:space="preserve">Le gusta mas EE porque le resulta facil </t>
  </si>
  <si>
    <t>esta cursando administracion publica y es psicologa social</t>
  </si>
  <si>
    <t xml:space="preserve">Perfil muy basico. No se adecua a ninguno de los trayectos formativos. Tiene dificultades para comprender consignas. Se recomienda un trayecto formatico muy basico. Puede ser una persona conflictiva si se frustra. No posee equipamiento propio. Realiza todo desde el celular. Tuve que explicarle la herramienta teams para que se la bajara y al enviarle la invitacion no lograba entrar, tuve que invitarla con numero telefonico para que pudiera acceder. Al inscribirse coloco un correo electronico que no usa y un telefono que esta fuera de servicio, segun ella era su viejo numero. Coloque en el drive el email personal y el celular. </t>
  </si>
  <si>
    <t>la mala calidad de internet</t>
  </si>
  <si>
    <t>27-20213295-8</t>
  </si>
  <si>
    <t>gabiatorimo@gmail.com</t>
  </si>
  <si>
    <t>Atorino Gutierrez</t>
  </si>
  <si>
    <t>Alejandra Gabriela</t>
  </si>
  <si>
    <t>Refiere que le pareció interesante la propuesta, la apertura de ingreso a otras áreas de trabajo y que tenga que ver con cuestiones de la tecnología, que es el futuro. Menciona que trabaja en RRHH del Hospital hace más de 10 años y que solía ser  muy obsoleta la forma de trabajo, por lo que se dedicó a aprender y tratar de transformar los procesos, dice ser muy curiosa. Cree que es una oportunidad porque en salud no se tienen posibilidades de salir.</t>
  </si>
  <si>
    <t>SIAL, Access, Correo electrónico, Paquete Office</t>
  </si>
  <si>
    <t>Adquirir conocimientos nuevos y herramientas que puedan apoyar o ser aplicados en algún otro puesto, con la posibilidad de continuar formándose.</t>
  </si>
  <si>
    <t>Redes internas del sector, informatización tarea de recursos humanos en Access (antes del sial): trabajo colaborativo con alguna personas de redes.</t>
  </si>
  <si>
    <t>Access</t>
  </si>
  <si>
    <t>Realizo 2 niveles de Access en el ISC y también menciona que se instruyó de manera autodidacta al respecto.</t>
  </si>
  <si>
    <t>Pregunta cómo nos comunicaremos e informaremos sobre las siguientes etapas.</t>
  </si>
  <si>
    <t>Le interesa el perfil de Analista Funcional, se siente identificada con ese rol a partir de su experiencia. Hablamos durante la entrevista de la informatización de procesos de RRHH en la base de datos de Access que llevó a cabo, cuando éstos se realizaban analógicamente de manera integral. También mencionó un trabajo anterior donde asistió en la creación e implementación de un nuevo sistema, orientando respecto a las necesidades y requerimientos, para su producción. Mostró entusiasmo y ganas de desarrollarse en alguna de las áreas de sistemas.</t>
  </si>
  <si>
    <t>7 a 14 horario laboral actual (sin inconvenientes de adaptarlo)</t>
  </si>
  <si>
    <t>Jaimez</t>
  </si>
  <si>
    <t>Silvana Victoria</t>
  </si>
  <si>
    <t>Es auxiliar de portería, está estudiando derecho (cursando el 5to año), valora su trabajo pero quiere progresar y seguir aprendiendo. Crecer en la carrera administrativa. En su puesto actual no puede seguir desarrollándose.</t>
  </si>
  <si>
    <t xml:space="preserve">A pesar de su puesto, por su formación prestó colaboración en las áreas administrativas de colegio usando word, mail, digitalizando documentos. Paquete office completo. Lex doctor (sistema jurídico). Zoom. Campus virtual de su facultad. </t>
  </si>
  <si>
    <t xml:space="preserve">Actualizarse en herramientas tecnológicas, ahora todo es a través de este tipo de herramientas. Aprender mucho. Crecimiento y desarrollo personal y profesional. </t>
  </si>
  <si>
    <t>Es auxiliar de portería y pensó en inscribirse a los cursos de SADE, SIGAF para poder postularse a búsquedas internas. Pero prefirió focalizarse en finalizar su carrera (está en 5 año de abogacía)</t>
  </si>
  <si>
    <t>Spagnoli Jaramillo</t>
  </si>
  <si>
    <t>Florencia Maria</t>
  </si>
  <si>
    <t>Lleva muchos años en el GCABA y busca un cambio laboral. Actualmente se encuentra en comisión en el Ministerio de Cultura, pero pronto deberá volver a su repartición de origen en el Ministerio de Hacienda y Finanzas. Manifiesta que no se siente cómoda con esa situación, que implica volver a realizar tareas administrativas de rrhh, donde alguna vez tuvo cargo de poder, dice que no se sentiría cómoda como así tampoco lo harían sus compañeros. Así mismo, comenta que hace tiempo está queriendo virar al área de tecnología y que ha realizado algunos cursos gratuitos relacionados. Por lo tanto, este Programa representa para ella una gran oportunidad de formación y de cambio.</t>
  </si>
  <si>
    <t>Internet, SIL, SADE, SIGAF (consulta), correo electrónico, Paquete Office (avanzado), edición de videos (básico: Movie Player o herramientas online), programación básica (java: comandos básicos)</t>
  </si>
  <si>
    <t>Pensamiento más lógico. Refiere que viene de las ciencias sociales donde el pensamiento es mas horizontal e integrador.</t>
  </si>
  <si>
    <t>Tiene dudas respecto a los contenidos.</t>
  </si>
  <si>
    <t>Menciona que le interesaban los cursos de diseño web, pero que resultan muy costosos. Además, menciona que  tampoco no se animaba antes por tema de tiempos (trabajo presencial + hijos)</t>
  </si>
  <si>
    <t>Adaptaría el horario, pero siempre y cuando se mantenga en el rango de la mañana (hasta las 18hs)</t>
  </si>
  <si>
    <t>beltramoemilse@gmail.com</t>
  </si>
  <si>
    <t>Beltramo</t>
  </si>
  <si>
    <t xml:space="preserve">Emilse Noemi </t>
  </si>
  <si>
    <t>Despues de la pandemia, pudo hacer un insight, se encontro haciendo home office noto que era mas productiva que estando en la oficina y eso le hizo replantear que donde donde esta no tiene posibilidades de crecimiento y vio en esto una oportunidad para crecer en la carrera. Las tics siempre le gustaron pero al no tener dinero no tuvo la oportunidad de capacitarse</t>
  </si>
  <si>
    <t>módulo Registro Legajo Multipropósito
(RLM) del SADE. EE y GEDO y Boletin Oficial. Google drive Excel intermedio  word Power Point . Redes sociales. Adobe PDF, Photoshop</t>
  </si>
  <si>
    <t xml:space="preserve">Le gusta mucho la programacion, diseñar a traves de la programacion. </t>
  </si>
  <si>
    <t>Registrar el ingreso y egreso de los
GD del Sector Jurídico Registral. Registrar todos los
convenios suscriptos por los ministerios.- La que mas le gusta es el RML, porque lo empieza y lo termina ella. usar el adobe para crear sello marca de agua al convenio</t>
  </si>
  <si>
    <t>RML de SADE- adobe photoshop</t>
  </si>
  <si>
    <t>Hizo un curso muy basico de diseño grafico</t>
  </si>
  <si>
    <t>Perfil con conocimientos en diseño . Posee interes en programacion. Y quiere cambiarse de area</t>
  </si>
  <si>
    <t>Programacion inicial, pero no lo hizo porque era caro</t>
  </si>
  <si>
    <t>Segovia</t>
  </si>
  <si>
    <t xml:space="preserve">Maria Lorena </t>
  </si>
  <si>
    <t>Si bien le gusta el puesto en el que está, busca posibilidades de crecimiento, en el colegio al tener pocos lugares administrativos es difícil seguir progresando si no se es docente.</t>
  </si>
  <si>
    <t xml:space="preserve">Dice que tiene conocimientos básicos. excel, word. Dice que en educación o en general dentro de GCABA no le permite utilizar y aprender sobre sistemas porque todo es información que no quiere ser difundida. </t>
  </si>
  <si>
    <t xml:space="preserve">Quiere saber a que apuntan las tics. Poder saber bien de que se trata. </t>
  </si>
  <si>
    <t xml:space="preserve">No, le parece que todo se comunicó muy claramente. </t>
  </si>
  <si>
    <t xml:space="preserve">Se quiso anotar en un programa del GCABA sobre programación pero como era virtual no pudo hacerlo, ella quería hacerlo presencial para poder incorporarlo. </t>
  </si>
  <si>
    <t xml:space="preserve"> Buccigrossi</t>
  </si>
  <si>
    <t>Mabel Claudia</t>
  </si>
  <si>
    <t>La posibilidad de cambiar de agrupamiento y como le queda poco para jubilarse un incremento salarial (se le aclaro que no necesariamente implica un aumento salarial)</t>
  </si>
  <si>
    <t>SIGAF Y SADE , WAAP y todas las Redes Sociales</t>
  </si>
  <si>
    <t>Actualizarse en nuevas tecnologias</t>
  </si>
  <si>
    <t>alguno de redes sociales</t>
  </si>
  <si>
    <t>A veces se siente grande y tiene dudas de poder entenderlo</t>
  </si>
  <si>
    <t>Miszczuk</t>
  </si>
  <si>
    <t>Maria De Los Angeles</t>
  </si>
  <si>
    <t>Movilidad y la transferencia. Quiere trabajar en oficina</t>
  </si>
  <si>
    <t>Apps y correo electrónico</t>
  </si>
  <si>
    <t>Ampliar conocimientos en tecnología</t>
  </si>
  <si>
    <t>contratiempo si la capacitación es en horario laboral (es guardaparque)</t>
  </si>
  <si>
    <t xml:space="preserve">Dentro de la franja de lunes a viernes de 7 a 16 hs </t>
  </si>
  <si>
    <t>Etchebarne Alvarez</t>
  </si>
  <si>
    <t xml:space="preserve">Iliana Vanina </t>
  </si>
  <si>
    <t>La motivó la posibilidad de formarse. Refiere que es la primera vez que ve una oportunidad así en el GCABA y que le llamó la atención la posibilidad de formarse en algo que le permita aplicar los conocimientos en otro puesto.</t>
  </si>
  <si>
    <t>En el trabajo no utiliza herramientas tecnológicas - Cursa virtualmente en la facultad (campus facultad, Meet, Excell y Word)</t>
  </si>
  <si>
    <t xml:space="preserve">Refiere que no tiene muy en claro qué hace específicamente cada perfil y no sabe que esperar. Manifiesta interés por UX y analista de datos </t>
  </si>
  <si>
    <t>Consulta sobre la programación de los encuentros, cuándo sabría en qué momento son los encuentros sincrónicos, para poder organizarse con el trabajo y la cursada en la facultad</t>
  </si>
  <si>
    <t>Consideró realizar curos en la facultad, por ejemplo de Excel.</t>
  </si>
  <si>
    <t>Nunez</t>
  </si>
  <si>
    <t xml:space="preserve">Marina Teresa </t>
  </si>
  <si>
    <t>Refiere que intenta cambiar de puesto hace 2 años y que, con la pandemia, se le cayó una posibilidad que tenía de ir a otro hospital en un sector contable administrativo.  Menciona que vio el anuncio del Programa  y le pareció interesante, principalmente por la perspectiva de genero que propone (hizo mucho hincapié en su función como delegada sindical y su rol feminista). Agrega que hace muchos años que se encuentra en el mismo lugar y que también busca cambiar de turno (trabaja sadofe)</t>
  </si>
  <si>
    <t>PC: Zoom, redes sociales</t>
  </si>
  <si>
    <t>No sabe</t>
  </si>
  <si>
    <t xml:space="preserve"> Benites Rebaza</t>
  </si>
  <si>
    <t>Yeny Yulisa</t>
  </si>
  <si>
    <t xml:space="preserve">La posibilidad de salir del puesto de Auxiliar de porteria. Este año se recibio de Licenciada en Administracion Publica en la USAM. </t>
  </si>
  <si>
    <t xml:space="preserve">No aplica. Word Excel Power Point basico para la facultad . </t>
  </si>
  <si>
    <t>Herramientas tecnologicas para que me permita estar en un puesto distinto.</t>
  </si>
  <si>
    <t>La semana pasada hizo excel en el ISC Nivel 1 y Nivel 2</t>
  </si>
  <si>
    <t>Prefiere cursar fuera del horario laboral porque en la escuela no le dejan usar computadora y prefiere evitar conflictos . (en este punto se le aclaro que tiene 7 hs semanales para cursar en horario laboral y que si fuera necesario su mentor o mentora hablaria con las autoridades que correspondan)</t>
  </si>
  <si>
    <t>27-23839482-7</t>
  </si>
  <si>
    <t>eliandca@live.com.ar</t>
  </si>
  <si>
    <t xml:space="preserve"> Caire</t>
  </si>
  <si>
    <t>Elisa Andrea</t>
  </si>
  <si>
    <t>Hace Newsletter quincenal en las organizaciones barriales en monkeys y le gusta mucho y cuando le llego por mail la propuesta le intereso porque puede aprender mas y cambiar de agrupamiento. Le gusta mucho la tecnologia</t>
  </si>
  <si>
    <t>Monkeus para comunicacion digital y realiza newsletter, Power point,  Adobe 9, redes sociales FB IG TW</t>
  </si>
  <si>
    <t>ejecutar aplicativos informaticos, no tener que depender de otra persona</t>
  </si>
  <si>
    <t>La de newsletter es la tarea que mas le gusta porque se siente que crea contenidos y domina la herramienta monkeys</t>
  </si>
  <si>
    <t>Monkeys</t>
  </si>
  <si>
    <t>Perfil Inicial, duda de ser transferida. En el Cv no quedaba claro si tenia el secundario completo o no. Se le pidio que por favor lo tuviera a mano en la entrevista y que mas adelante en otra instancia se lo iban a pedir. Mostro una fotocopia de su titulo. Refirio que estaba muy nerviosa por la entrevista porque penso que ya iba a ser descartada porque posee conocimientos muy escasos. Se le comento lo de bases y condiciones y que no era un requisito excluyente no poseer conocimientos. Le costo tener un discurso organizado en la entrevista, no pudo ser concreta, hubo que ayudarla. Es muy probable que sea una desertora en el programa.</t>
  </si>
  <si>
    <t>Marketing digital</t>
  </si>
  <si>
    <t>Basovich</t>
  </si>
  <si>
    <t xml:space="preserve">Elizabeth Alejandra </t>
  </si>
  <si>
    <t>Cambiar de Sector , quiere la posibilidad de crecer en la carrera y le gusta la tecnologia como edicion de video y le gusta aprender e investigar</t>
  </si>
  <si>
    <t xml:space="preserve">Como Licenciada en artes trabaja en edicion videos y los casting on line </t>
  </si>
  <si>
    <t>Quiere aprender las herramientas posibles para poder cambiar de agrupamiento y que sea motivador</t>
  </si>
  <si>
    <t>Filmaker y montaje empieza en Junio ( duracion 2 meses)</t>
  </si>
  <si>
    <t>Cagliolo</t>
  </si>
  <si>
    <t xml:space="preserve">Mariela </t>
  </si>
  <si>
    <t xml:space="preserve"> le motivo la idea de disminuir la brecha de genero en TIC Le gusta todo lo que tenga que ver con analisis de datos. Y como se recibio en secundaria con orientacion tecnologica (lenguaje HTML). Y la posibilidad de crecer, la NCA no brinda posibilidades de crecimiento y movilidad en otros agrupamiento</t>
  </si>
  <si>
    <t>Computadora, tablet , celular: paquete office Nivel avanzado , internet, redes sociales, adobe  (edicion de libros) Illustrator basico  , Photoshop basico- Teams zoom meets, google Apps, Onedrive de MS- Canva- Pinerest- las app de finanzas ( mercado pago, mercado pago).</t>
  </si>
  <si>
    <t>Analisis de datos, experiencia de usuarios. La relacion con la persona que utiliza ese software</t>
  </si>
  <si>
    <t>El tema de la Transferencia si el area donde esta no la deja? Que pasa?</t>
  </si>
  <si>
    <t>ejemplo : no tengo papel y la piz para tomar nota , lo hace en su celular y luego se lo envia a su correo-</t>
  </si>
  <si>
    <t>Le gusta trabajar en equio, que exista trabajo colaboratico, que el otro puede continuar la tarea de uno sin problema, clima amistoso, y el espacio fisico que tenga ventanas, sea lumisoso</t>
  </si>
  <si>
    <t>nbarrachina@buenosaires.gob.ar</t>
  </si>
  <si>
    <t>Natalia Lorena</t>
  </si>
  <si>
    <t xml:space="preserve">La oportunidad de cambiar de area, y la politica publica de disminuir la brecha de genero </t>
  </si>
  <si>
    <t>Celular y computadora.  En el movil utiliza redes sociales, mail, Mercado pago, homebanking, Cuidar</t>
  </si>
  <si>
    <t>Experiencia de usuario</t>
  </si>
  <si>
    <t>Inicia en EE, Lejagos, Gedo y CCOO- Sial lo utiliza como buscador de personas, cargar licencias como RAP . En general su trabajo es administratico y todo esta standarizado: Designacion de RG, PT. No hay posibilidad de innovar para agilizar esos trabajos. Lo que mas le gusta es cuando aparece algo distinto, por ejemplo art 24 , son pocos usuales y le dedica tiempo</t>
  </si>
  <si>
    <t>Computadora, wapp, Word, Excel (como control de ee) nivel basico SIAL SADE</t>
  </si>
  <si>
    <t>Le gusta mucho todo lo que tiene ver con el diseño, la estetica, la comunicacion</t>
  </si>
  <si>
    <t>Perfil Basico en tics. Motivada por cambiarse de area. Le interesa experiencia de usuario</t>
  </si>
  <si>
    <t>Le gusta: Mercado libre, porque es rapida y para el usuario es intuitiva.  la que menos le gusta no reconoce ninguna</t>
  </si>
  <si>
    <t xml:space="preserve">Busca la forma, otros caminos y tratar de alcanzarlo. No pudo dar un ejemplo. </t>
  </si>
  <si>
    <t>Le gustaria trabajar en proyectos, dentro de un equipo, poder aportar ideas todo lo contrario de donde esta ahora que es muy rutinario. Ambiente positivo, dinamico</t>
  </si>
  <si>
    <t>Manzino</t>
  </si>
  <si>
    <t xml:space="preserve">Analia Haydee </t>
  </si>
  <si>
    <t>Trabaja en sistema del Registro Civil y en su area no hay crecimiento (esta como auxiliar como apoyo informatico en GGU) Es Administadora Local de sistema.</t>
  </si>
  <si>
    <t>Notebook y celular. En el movil usa VPN correo de gobierno, Redes Sociales, Excel y Word Youtube</t>
  </si>
  <si>
    <t>Siempre le gusto la experiencia en usuario. Pero le gustaria ver el temario de los trayectos formativos para ver en cual anotarse</t>
  </si>
  <si>
    <t>Hizo capacitaciones el año pasado lo hizo via cousera: seguridad informatica</t>
  </si>
  <si>
    <t>Cuando era soporte tecnico no tenia conexion para darle ayuda al usuario, ella lo llamaba con su celular para poder solucuionarle un tema tecnico al usuario</t>
  </si>
  <si>
    <t>Lider que tenga ideas clara, objetivos y reuniones semanales y que apoye y haga seguimientos de cada uno y resuelva. Ambiente tiene que ser cordial. Le gusta trabajar en equipo.</t>
  </si>
  <si>
    <t>27-31064994-0</t>
  </si>
  <si>
    <t>gabytoledo0306@gmail.com</t>
  </si>
  <si>
    <t>Toledo</t>
  </si>
  <si>
    <t>María Gabriela</t>
  </si>
  <si>
    <t>Refiere que ingresó  a trabajar como auxiliar de portería y que no se quiere quedar ahí. Ve compañeras hace muchos años en el mismo lugar y ve a este Programa como una oportunidad.</t>
  </si>
  <si>
    <t>PC: Word, Gmail, Campus profesorado, Zoom, Meet. Celular; Whats App, Instagram.</t>
  </si>
  <si>
    <t xml:space="preserve">No sabe. </t>
  </si>
  <si>
    <t>Actualmente estudiando Profesorado en Educación Especial. Experiencia en atención al cliente (trabajó en peluquería). Cursos ISC: Word.</t>
  </si>
  <si>
    <t>Pregunta cómo es la transferencia y cuándo comenzaría la capacitación</t>
  </si>
  <si>
    <t xml:space="preserve">Mencionó que no se desempeña bien estudiando virtualmente y que prefiere la presencialidad. No tiene mucha noción sobre las áreas de sistemas y lo que puede esperar de este Programa. Tiene muchas ganas de cambiar su puesto actual. Mostró predisposición para capacitarse. </t>
  </si>
  <si>
    <t>No sabe... dice que no le da mucha importancia. Escucha mucha música y la PC sólo la usa para estudiar o buscar información.</t>
  </si>
  <si>
    <t>Preguntando, pidiendo ayuda, buscando información</t>
  </si>
  <si>
    <t>Un lugar donde haya un buen ambiente, cálido y gente compañera y solidaria.</t>
  </si>
  <si>
    <t>27-17814111-8</t>
  </si>
  <si>
    <t>lilianestherg@gmail.com</t>
  </si>
  <si>
    <t>Gonzalez</t>
  </si>
  <si>
    <t>Lilian Esther</t>
  </si>
  <si>
    <t>Transferencia y movilidad</t>
  </si>
  <si>
    <t>PC, celular (apps Whatsapp, home banking, redes sociales, apps de juegos mentales)</t>
  </si>
  <si>
    <t>Análisis de datos</t>
  </si>
  <si>
    <t>no realiza tareas en TIC</t>
  </si>
  <si>
    <t>Curso en universidad Siglo XXI toda la carrera de manera virtual.</t>
  </si>
  <si>
    <t xml:space="preserve">Perfil recomendado, tiene muy en claro que le interesa Análisis de datos, después de terminar su tecnicatura intentó hacer análisis de sistemas en los IFTS pero se le complicó por motivos personales. </t>
  </si>
  <si>
    <t>Se había inscripto en un terciario de analista de sistemas y curso primer cuatrimestre pero abandonó, le gusta la matemática.</t>
  </si>
  <si>
    <t>horario de la cursada sincrónica, trabaja de auxiliar de portería.</t>
  </si>
  <si>
    <t>apps de juegos mentales</t>
  </si>
  <si>
    <t>capacidad de resolución, incluso la inscripción al programa es un ejemplo. Luego de consultas no contestadas en su repartición, encontró la manera y la información del programa y pudo inscribirse.</t>
  </si>
  <si>
    <t>Su trabajo ideal es el de Oficina, pidió cambios a bibliotecología pero no le salió la transferencia en Educación. Busca un buen ambiente laboral intergeneracional.</t>
  </si>
  <si>
    <t>florenciiaj13@gmail.com</t>
  </si>
  <si>
    <t>Poltronetto</t>
  </si>
  <si>
    <t xml:space="preserve">Florencia Jacqueline </t>
  </si>
  <si>
    <t xml:space="preserve">Refiere que su motivación para inscribirse es su deseo de no estancarse como auxiliar de portería. Quiere crecer y no tiene esas posibilidades donde esta hoy en día. Menciona que actualmente está estudiando (Tec. RRHH) y planea seguir haciéndolo y busca nuevos desafíos. </t>
  </si>
  <si>
    <t>Celular: Linked In, Instagram, WhatsApp . PC: Zoom, Meet, Outlook, Gmail</t>
  </si>
  <si>
    <t>Refiere que es dinámica y se adapta a todo. Todo lo que sea aprendizaje y nueva información se acomoda. Menciona que le gusta administración y el trato con la gente...</t>
  </si>
  <si>
    <t>Ayuda en la escuela con las tareas administrativas, conoce el sistema SADE. Cursos ISC: SADE, Compras, Word, Excel.</t>
  </si>
  <si>
    <t>Consulta si la transferencia es permanente, porque le han ofrecido situaciones laborales que eran transitorias y no le interesa.</t>
  </si>
  <si>
    <t xml:space="preserve">Refiere que encontró el Programa en búsquedas internas (no ha participado de ningún encuentro informativo, ni leído sobre el mismo en otro lugar) Ingresa constantemente al portal y se ha postulado a muchas búsquedas. Menciona que alguien de RRHH la llamó diciéndole que no podía participar por ser auxiliar de portería (pero no está segura si se referían a esta búsqueda u otra, ni quién se comunicó con ella). Le llamó la atención el perfil UX. </t>
  </si>
  <si>
    <t>Menciona que dentro de la carrera de RRHH estudia la comunicación y que le parece importante poder desarrollarla más.</t>
  </si>
  <si>
    <t>No sabe.</t>
  </si>
  <si>
    <t xml:space="preserve">Buscando distintos caminos o herramientas. Buscando alternativas. </t>
  </si>
  <si>
    <t>Refiere que su trabajo ideal es en el área de RRHH. Al repreguntar menciona la presencia de compañerismo y buen clima laboral.</t>
  </si>
  <si>
    <t>23-28453613-4</t>
  </si>
  <si>
    <t>aanselmucci@hotmail.com</t>
  </si>
  <si>
    <t>Anselmucci</t>
  </si>
  <si>
    <t xml:space="preserve">Anahi Lujan </t>
  </si>
  <si>
    <t xml:space="preserve">Es contadora, la motivó ser usuaria de los sistemas del gcaba, usa todos los sistemas SIGAF, BAC, SADE. La tecnología le despierta inquietudes. </t>
  </si>
  <si>
    <t xml:space="preserve">SIGAF, BAC, LOYS, SADE, Excel, word, powerpoint, un poco de acces, instagram, facebook, mail. </t>
  </si>
  <si>
    <t xml:space="preserve">Le gustaría aprender sobre experiencia al usuario, de acuerdo a que ella hace mucho uso de los mismos. </t>
  </si>
  <si>
    <t>Esta en GCABA desde el 2001. Se considera buena en el uso del SIGAF porque lo maneja fácilmente, siempre encuentra la manera de resolver cualquier inconveniente que le surje.</t>
  </si>
  <si>
    <t>Computadora, teléfono celular, Forticlient, teamviewer.</t>
  </si>
  <si>
    <t>Puso todo lo relacionado</t>
  </si>
  <si>
    <t>Es obligatorio finalizar el programa?</t>
  </si>
  <si>
    <t>Análisis Funcional: Relevan, analizan y diseñan sistemas informáticos., Diseño Experiencia de usuario (UX): Se centran en la accesibilidad y usabilidad de aplicaciones web.</t>
  </si>
  <si>
    <t xml:space="preserve">Jefa del departamento de presupuesto
de la AGIP, tiene muchas dudas de si va a poder finalizarlo o sobre el tema de la transferencia. Remarcó muchas veces interés en perfil UX. </t>
  </si>
  <si>
    <t>Se iba a anotar en el ISC a hacer el curso de Trello, cada vez que puede hace cursos sobre alguna herramienta tecnológica.</t>
  </si>
  <si>
    <t xml:space="preserve">Que le surjan reuniones laborales de manera imprevista incluso fuera de su horario laboral, es jefa de presupuesto. </t>
  </si>
  <si>
    <t xml:space="preserve">Dice que debería analizar muchas cosas para poder definirlo. Inclusive no se siente 100% segura sobre si va a transferirse de finalizarlo. </t>
  </si>
  <si>
    <t xml:space="preserve">Todos le parecen útiles, destaca al excel, pero no tiene favoritos. </t>
  </si>
  <si>
    <t>Busca la manera de conseguir la herramienta, siempre que esté a su alcance. Pero no se queda esperando, trata de resolverlo, sino no se queda tranquila.</t>
  </si>
  <si>
    <t xml:space="preserve">Un equipo donde tiren todos para el mismo lado, donde exista compromiso. </t>
  </si>
  <si>
    <t>mcbanchi@buenosaires.gob.ar</t>
  </si>
  <si>
    <t xml:space="preserve"> Banchi</t>
  </si>
  <si>
    <t>Maria Cecilia</t>
  </si>
  <si>
    <t xml:space="preserve">Su motivacion refiere que es "querer aprender". Le interesa lo tecnologico sobre todo desde la pandemia y el teletrabajo y ella trabaja en la ASI y le gustaria ser transferida dentro de la ASI si es posible. </t>
  </si>
  <si>
    <t xml:space="preserve">Computadora, celular, tablet, smartv. Redes sociales, busqueda en google, emails, wapp, homebanking </t>
  </si>
  <si>
    <t>No se le ocurre , porque no tiene conocimientos en informatica. Esta abierta a cualquier trayecto porque en todos empezaria de cero</t>
  </si>
  <si>
    <t xml:space="preserve">Presentismo, busqueda de datos de personas, haberes . Manejo de EE </t>
  </si>
  <si>
    <t>Excel nivel intermedio -  SIAL, SADE WORD, POWE POINT (lo usa poco) ACCES  (en una epoca lo uso pero ahora ya no)  SIGAF ( antes lo usaba cuando se encargana de Loys y caja chica)</t>
  </si>
  <si>
    <t>Paso muchas areas de gobierno porque cuando siente que no hay posibilidades aprender, o llega un techo de conocimiento, busca la forma de cambiar.</t>
  </si>
  <si>
    <t>Perfil Basico - Su motivacion esta dada por aprender cosas nuevas, siempre cambio de areas cuando sentia que ya no podia aprender nada mas. Le interesaria ser transferida dentro de ASI por una cuestion del PLUS que pagan, pero esta abierta a otras areas si no le bajan el sueldo</t>
  </si>
  <si>
    <t>Penso en capacitarse en analista de bases de datos ya que en la ASI daban cursos y certificaban, pero no al final desistio porque sintio que al no tener idea de informatica no se animo</t>
  </si>
  <si>
    <t>Excepto que sea a la noche o trabajar fin de semana. Mas que nada por temas familiares</t>
  </si>
  <si>
    <t>waap, email, homebanking, buscar en google es lo que mas utiliza no lo reconoce como favorito. No reconoce algo que sea menos favorito</t>
  </si>
  <si>
    <t>Suele buscarlas en google o consulta con compañeros. No se rinde</t>
  </si>
  <si>
    <t>Ambiente:  Que se ameno y responsable      Equipo de trabajo donde todos sumemos y no haya rivalidades, le gusta el trabajo colaborativo: un lider que no tenga preferencias, sea coherente con reglas claras</t>
  </si>
  <si>
    <t>27-28623101-8</t>
  </si>
  <si>
    <t>Rivarola</t>
  </si>
  <si>
    <t>Melina Anahi</t>
  </si>
  <si>
    <t>Hoy oficia de asistente general de Orlanial. El año pasado hizo 33 cursos en el ISC, pero siente que no hay buen material específico de tecnologías. Ella pidió postularse, pero no quiere trasladarse; es solo por la formación- Quiere impulsar mejoras tecnológicas donde ella está ahora. Y también estar preparada para cuando no esté más José.</t>
  </si>
  <si>
    <t xml:space="preserve">Celular, compu, tablet. No es re tecnológica, pero se maneja perfecto con lo del día a día. </t>
  </si>
  <si>
    <t xml:space="preserve">Le encantaría saber todo; si pudiera haría todos los trayectos. Análisis funcional le gusta y cree que le serviría.  </t>
  </si>
  <si>
    <t xml:space="preserve">Averiguó mucho; buscó en ISC e hizo bastante, pero no le convenció; buscó en Digital House, pero le pareció carísimo. </t>
  </si>
  <si>
    <t>No se iría a ningún otro área.</t>
  </si>
  <si>
    <t>27-31224755-6</t>
  </si>
  <si>
    <t>claudiacorrea51@gmail.com</t>
  </si>
  <si>
    <t>Correa</t>
  </si>
  <si>
    <t xml:space="preserve">Claudia Cecilia </t>
  </si>
  <si>
    <t>Le gusta todo lo relacionado con la computadora. Estudió sistemas y le gustaría inscribirse a una ingeniería ahora que sus hijos son más grandes. Justo apareció el programa y no dudo en anotarse.</t>
  </si>
  <si>
    <t xml:space="preserve">Celular, tablet, pc de escritorio, auriculares inalámbricos. </t>
  </si>
  <si>
    <t xml:space="preserve">Como funciona la computadora, sus componentes, como armarla, desarmarla, como hacer un sistema, o una aplicación. Le gustaría aprender a programar. Es buena usando portales de páginas web, en los que a muchos les cuesta acceder o entender.  </t>
  </si>
  <si>
    <t xml:space="preserve">Microsoft teams, paquete office, le gusta mucho hacer trámites por internet, le piden ayuda sus compañeros porque tiene facilidad. Le gusta mucho el excel, armar planillas, trabajar con fórmulas. </t>
  </si>
  <si>
    <t xml:space="preserve">PC, internet, paquete office. </t>
  </si>
  <si>
    <t>no quiere agregar nada</t>
  </si>
  <si>
    <t>Está entusiasmada, tiene muchas ganas de aprender y desarrollarse</t>
  </si>
  <si>
    <t>Estudio unos años análisis de sistemas, pero tuvo que dejar por cuestiones personales. Tiene pensado anotarse en ingeniería electrónica el año que viene.</t>
  </si>
  <si>
    <t xml:space="preserve">Favoritos celular y auriculares. </t>
  </si>
  <si>
    <t xml:space="preserve">Trata de resolverlo de alguna manera. Pedir ayuda a algún compañero/a para conseguir el recurso. </t>
  </si>
  <si>
    <t xml:space="preserve">Que sean buenos compañeros, que se adapten a trabajar en grupo, no se considera sociable pero si se adapta fácil al lugar, horario y compañeros, lo que se necesite ella lo hace. Le gusta colaborar. </t>
  </si>
  <si>
    <t>27-1204482-2</t>
  </si>
  <si>
    <t>meyarch@gmail.com</t>
  </si>
  <si>
    <t>Yajnes</t>
  </si>
  <si>
    <t>Marta</t>
  </si>
  <si>
    <t xml:space="preserve">Le interesó la oportunidad de desarrollo profesional. En 2018 se recibió de especialista en gestión ambiental , en un mes le dan el titulo de master.  Es arquitecta, investigadora de UNSAM y de UBA sobre gestión de residuos . Le interesa cambiar de categoría y poder progresar. Está en el nivel inicial 3, pero está muy calificada (según su criterio) y aún no hay concurso. </t>
  </si>
  <si>
    <t>Tiene tablet, notebook, samrtphone, usa todo</t>
  </si>
  <si>
    <t xml:space="preserve">Programas de uso de bases de datos. Le gustaría poder modificar bases de datos sin tener que recurrir a sistemas, poder hacerlo por si misma. </t>
  </si>
  <si>
    <t xml:space="preserve">Usa datos en el sistema Qugis y le gustaría poder aplicarlo.  Es un sistema que sirve para georefenciar . Como inspectora usa LIZA que es un programa del gobierno. Y usa salesforce que fue un sistema que se usó en Mapa escolar e hizo un censo de infraestructura </t>
  </si>
  <si>
    <t xml:space="preserve">Tablet, smartphone, PC. </t>
  </si>
  <si>
    <t>Amplia exper</t>
  </si>
  <si>
    <t>Consultas sobre la capacitación y las modalidades. Está muy acostumbrada a educarse on line.</t>
  </si>
  <si>
    <t>Profesional muy motivada, con iniciativa y que podrá sacarle el mayor de los provechos al proyecto.</t>
  </si>
  <si>
    <t xml:space="preserve">Es docente del ISC por voluntad propia dio un curso. No tenía pensado formarse en TIC específico porque es muy caro. Hizo una diplomatura en diseño textil, ahí aprendió unos programas sobre motores.  </t>
  </si>
  <si>
    <t>Solo no puede el miércoles a la mañana porque es docente en UNSAM</t>
  </si>
  <si>
    <t xml:space="preserve">Qugis. Office y programas de dibujo autocad. Como inspectora usa LIZA que es un programa del gobierno. Y usa salesforce que fue un sistema que se usó en Mapa escolar e hizo un censo de infraestructura </t>
  </si>
  <si>
    <t xml:space="preserve">Busco.... siempre le encuentro la forma. </t>
  </si>
  <si>
    <t xml:space="preserve">Teletrabajo y con computadoras que funcionen, con equipos interdisciplinarios y donde el trabajo que ella hace resulte en mejoras para las personas. Y que habilite la creatividad y la contribución personal </t>
  </si>
  <si>
    <t>Casimiro</t>
  </si>
  <si>
    <t>Adriana Solana</t>
  </si>
  <si>
    <t xml:space="preserve">Busca un cambio y aprender otras cosas, desde 2007 está en una comuna en atención al público. </t>
  </si>
  <si>
    <t xml:space="preserve"> Computadora y celular. wsp, redes, explorar en internet.</t>
  </si>
  <si>
    <t xml:space="preserve">Es abierta al aprendizaje, siempre se siguió formando más allá de la atención al público que es su puesto. </t>
  </si>
  <si>
    <t xml:space="preserve">no, asistió a las charlas y vió los vivos, fueron muy claras ahí. </t>
  </si>
  <si>
    <t xml:space="preserve">Pide ayuda para poder lograrlo. </t>
  </si>
  <si>
    <t xml:space="preserve">Contar con las herramientas para poder trabajar, con personas que estén dispuestas a ayudarse mutuamente, que haya un buen clima de trabajo. </t>
  </si>
  <si>
    <t>27-25855011-6</t>
  </si>
  <si>
    <t>loreley_242003@yahoo.com.ar</t>
  </si>
  <si>
    <t>Leguizamón</t>
  </si>
  <si>
    <t>Cintia Lorena</t>
  </si>
  <si>
    <t>transferencia y movilidad a otra área del GCABA.</t>
  </si>
  <si>
    <t>PC. celular.</t>
  </si>
  <si>
    <t>Nivel básico de tecnología, no tiene definido que le gustaría aprender.</t>
  </si>
  <si>
    <t>Administración en control de transito. Uso de MS OFFICE y apps SUACI 147.</t>
  </si>
  <si>
    <t>Apps en celular y aplicación web SUASI (sistema propio de la DG Transito)</t>
  </si>
  <si>
    <t>Perfil recomendado, autodidacta con capacidad resolutiva. Le interesa capacitarse y transferirse.</t>
  </si>
  <si>
    <t>Iniciado la carrera tecnicatura en programación UNLA pero discontinuó.</t>
  </si>
  <si>
    <t>Plataforma Google drive, plataformas de chats (meet, zoom , teams) redes sociales.</t>
  </si>
  <si>
    <t>Capacidad de resolución adquirida en la calle trabajando muchos años como agente de transito. Desde hace dos años trabaja en área administrativa en la DG. Perfil autodidacta</t>
  </si>
  <si>
    <t>Trabajo de oficina, ambiente y equipo colaborativo .</t>
  </si>
  <si>
    <t>Arpin</t>
  </si>
  <si>
    <t>Belén</t>
  </si>
  <si>
    <t>Quiere un cambio; está cansada de lo que hace.La tranquiliza que no sea necesaria la aprobación de la autoridad superior y que la capacitación pueda hacerse en horario laboral (preferiría hacerlo por fuera, pero la deja tranquila que si le toca dentro del horario no tendrìa problema). 
Le motiva el crecimiento; de administrativa en el hospital no tiene posibilidad de avanzar.</t>
  </si>
  <si>
    <t xml:space="preserve">Mercado libre, homebanking (app), Rappi, Pedidos Ya, Mercado Pago, redes sociales, telegram. </t>
  </si>
  <si>
    <t xml:space="preserve">Experiencia de usuario o desarrollar nuevas tecnologías le llema la atención; no sabe si llegaría a lograrlo. Le motiva proyectar nuevas cosas. </t>
  </si>
  <si>
    <t xml:space="preserve">Sobre perfiles. </t>
  </si>
  <si>
    <t xml:space="preserve">Hizo Marketing digital (está terminando) y estuvo viendo en UTN desarrollo web o algo de programación. </t>
  </si>
  <si>
    <t xml:space="preserve">Pediría ayuda a gente que puede darme esas herramientas o contactar a alguien para ayudarme. </t>
  </si>
  <si>
    <t xml:space="preserve">Armónico, divertido, con espacios de trabajo en equipo donde escuchar y aprender del otro. Relajado, que haya compañerismo. </t>
  </si>
  <si>
    <t>27-26326645-0</t>
  </si>
  <si>
    <t>cecilia.sozzo@gmail.com</t>
  </si>
  <si>
    <t>Sozzo</t>
  </si>
  <si>
    <t xml:space="preserve">Cecilia </t>
  </si>
  <si>
    <t xml:space="preserve">Aprender de programas de gestión, le resulta necesario para su formación y actualizarse. </t>
  </si>
  <si>
    <t>PC, celular, internet.</t>
  </si>
  <si>
    <t>Diseño de programas. Todo lo relacionado al diseño.</t>
  </si>
  <si>
    <t xml:space="preserve">Manejo de comunicaciones internas, aplicativos de información interna (turneros). </t>
  </si>
  <si>
    <t xml:space="preserve">Word, excel, powerpoint, SIGEOS. </t>
  </si>
  <si>
    <t xml:space="preserve">Fue secretaria administrativa en FAPE (Universidad de la plata), se encargaba de los alumnos, docentes y publico en general en el 2011. </t>
  </si>
  <si>
    <t xml:space="preserve">Puesto actual: Acompañante terapéutico. Remarcó varias veces que le interesa el diseño y todo lo relacionado. </t>
  </si>
  <si>
    <t>Algo en diseño</t>
  </si>
  <si>
    <t xml:space="preserve">Google, firefox (no recordaba nada puntual como para decirme). Plataforma virtual de la UAI. </t>
  </si>
  <si>
    <t xml:space="preserve">Investiga, se actualiza, pregunta, se comunica con quien sea necesario, trata de capacitarse para poder lograrlo. Y lo logra. </t>
  </si>
  <si>
    <t xml:space="preserve">Prefiere el teletrabajo, es muy organizativo para ella, también le gusta presencial. </t>
  </si>
  <si>
    <t>valeriahuracan@gmail.com</t>
  </si>
  <si>
    <t>Fernandez</t>
  </si>
  <si>
    <t xml:space="preserve">Valeria Andrea </t>
  </si>
  <si>
    <t>Refiere que actualmente se encuentra en el área de soporte técnico en Educación realizando tareas administrativas (atiende el teléfono, tareas de rap y carga en sistema de tareas realizadas por los técnicos) y cree que puede  realizar otras tareas y que esta es una oportunidad para capacitarse y hacerlo. Menciona que le interesa cambiar el tramo.</t>
  </si>
  <si>
    <t>Celular: Zoom, Meet, mail, redes sociales (Facebook, Instagram), Meracado Pago, cuidar - pc (para estudiar): Word, Classroom, distintas plataformas de educación</t>
  </si>
  <si>
    <t>Ninguna. Refiere que solo realiza la carga de incidencias en SIAL y carga en un sistema interno el trabajo realizado por los técnicos, pero que no considera que sean tareas relacionadas con las TIC.</t>
  </si>
  <si>
    <t>Está estudiando gastronomía. Refiere que actualmente se anotó en varios cursos del ISC (Word, Excel) y que se encuentra realizando un curso de informática de SUTECBA.</t>
  </si>
  <si>
    <t>Sus conocimientos en TIC son muy básicos, pero manifestó interés en la programación. Al hablar sobre los perfiles, le llamó principalmente la atención el perfil UX. Cree que es subestimada en su lugar de trabajo actual.</t>
  </si>
  <si>
    <t xml:space="preserve">Menciona que el año pasado se inscribió en un curso de programación y que no pudo continuar porque no tuvo el acompañamiento necesario para sobrellevarlo. Dice que además estudiaba otra cosa (lengua de señas) y eso también le dificultó la continuidad en el curso. </t>
  </si>
  <si>
    <t>Netflix,  lo utiliza bastante en el celular y la TV. Facebook, refiere que es la red social que más le gusta ya que está más acostumbrada a su funcionamiento. Menciona que le gustan las páginas de moda y peluquería (es lo que suele ver en Instagram. Spotify, le gusta mucho escuchar música.</t>
  </si>
  <si>
    <t>Investigación, búsqueda de herramientas alternativas</t>
  </si>
  <si>
    <t>Armonía y oportunidad para las mujeres. Aceptación por parte del equipo equipo de trabajo (teniendo en cuenta que se está formando para obtener este puesto)</t>
  </si>
  <si>
    <t>Marquina Christensen</t>
  </si>
  <si>
    <t xml:space="preserve">Pamela Sanra </t>
  </si>
  <si>
    <t>Muchas cosas! Estudió programación basic. Siempre hizo cursos de computación. Hay que ir al ritmo que va al mundo. Querer progresar. La tienen como administrativa cuando ella hace otras y tienen un CV con experiencia</t>
  </si>
  <si>
    <t>Celular, computadora, tablet</t>
  </si>
  <si>
    <t xml:space="preserve">Lenguajes de programación. </t>
  </si>
  <si>
    <t>Su hijo trabaja en seguridad informática y el hijo le motivaba a estudiar Python, Java. Ahora en la pandemia lo estaba considerando. Está haciendo una tecnicatura del Gobierno en administración pública.</t>
  </si>
  <si>
    <t>Busco. Pregunto. Prueblo alternativas</t>
  </si>
  <si>
    <t xml:space="preserve">Estar cómoda, que te reconozcan la tarea y poder progresar. Con gente abierta, con valores, copada. </t>
  </si>
  <si>
    <t>Jablonka</t>
  </si>
  <si>
    <t xml:space="preserve">Patricia Edith </t>
  </si>
  <si>
    <t>1)Aprender mas, 2)Desafio 3) aportar su experiencia y conocimiento porque le encanta los procesos</t>
  </si>
  <si>
    <t>Notebook y celular. Wapp, Ig Home banling Merdo libre por web Autentificado de recibos de sueldos, spotify, netflix, Prime. Mail</t>
  </si>
  <si>
    <t>Herramientas para analizar datos y dar respuestas a soluciones. Lo que enos le gustaria es programar</t>
  </si>
  <si>
    <t xml:space="preserve">Cursos para pedagogia en linea, mentimeter kahoo. Aprender haciendo </t>
  </si>
  <si>
    <t>puede hasta las 18 hs porque luego hace docencia</t>
  </si>
  <si>
    <t>Busca la forma, pide ayuda y si no googlea</t>
  </si>
  <si>
    <t>Lugar amplio, con mucha luz, intercambiando opiniones y con un lider que deje opinar y relacionarse con el resto del grupo</t>
  </si>
  <si>
    <t>Ranaldi</t>
  </si>
  <si>
    <t>Jacquelina Vanesa</t>
  </si>
  <si>
    <t>El desafío de aprender algo nuevo como programación, la motivó la perspectiva de género del programa</t>
  </si>
  <si>
    <t>PC, SO Android, Tablets.</t>
  </si>
  <si>
    <t>Aprender programación.</t>
  </si>
  <si>
    <t>Realizó un curso de informática en gestión y en administración CFPS GCABA (2019)</t>
  </si>
  <si>
    <t>Utiliza la tecnología principalmente Google y Youtube, perfil autodidacta. En segunda instancia recurre a contactos.</t>
  </si>
  <si>
    <t>Ambiente de oficina, luego de pasar muchos años en la calle como agente de transito valoriza mucho el ambiente de oficina y el trabajo en equipo</t>
  </si>
  <si>
    <t>27-33642085-2</t>
  </si>
  <si>
    <t>gcaputo@buenosaires.gob.ar</t>
  </si>
  <si>
    <t xml:space="preserve"> Caputo</t>
  </si>
  <si>
    <t>Gisela Soledad</t>
  </si>
  <si>
    <t>Quiere cambiar de reparticion y en un area de sistema mas especializado SQL Ciencias de Datos</t>
  </si>
  <si>
    <t xml:space="preserve">Notebook, Celular, las apps bancarias, IG, FB , mercado pago, spotify, </t>
  </si>
  <si>
    <t xml:space="preserve">Aprender mas en Ciencias de datos </t>
  </si>
  <si>
    <t>Soporte IT Administración de Insumos de computación Mantenimiento de
Servidores y Pcs Conectividad de Red SQL Server Desarrollo lenguaje Python ( desde 2013 hasta 2019)- Hizo programas en transito para cargar actas , hacia consultas sql para datos. Y en 2019 un sistema para recepcionar gente y tener registro de la gente que entra y sale del servicio con un llamador. En una empresa hizo trabajo de desarrolladora de Data Ingienier proyecto para pepsico ( reportes visualizaciones)</t>
  </si>
  <si>
    <t>SQL Server - Python- Pandas- Spark - Metabase- Java</t>
  </si>
  <si>
    <t>Das clases en Secundario como Profesora de Tecnologia de la informacion</t>
  </si>
  <si>
    <t>Análisis de datos: Interpretan, mediante diferentes herramientas, grandes volúmenes de datos para tomar decisiones basadas en evidencia., Desarrolladora: Desarrollan productos digitales, sistemas y/o aplicaciones.</t>
  </si>
  <si>
    <t>Perfil Avanzado .Le gusta la Ciencia de datos. Maneja varios lenguajes, ha programado sistemas en gcaba. Su deseo esta puesto en ser transferida a un area Tics para poder desarrollarse en su expertise. Es licenciada en Gestion Tecnologica- VER SU CV (Implecable)</t>
  </si>
  <si>
    <t xml:space="preserve">Todos los cursos estan en su CV </t>
  </si>
  <si>
    <t>Fue mama hace 4 meses</t>
  </si>
  <si>
    <t>Favoritos: aplicaciones de programacion, Trello, Github ,Docker, Notepad Menos favoritas. word y excel (las dejo de usar no porque no le gustan)</t>
  </si>
  <si>
    <t>Es autodidacta, investigando buscando recursos por su cuenta</t>
  </si>
  <si>
    <t>Trabajo en equipo, con buen clima laboral y un lider que sea organizado con buena comunicacion con conocimiento</t>
  </si>
  <si>
    <t>Demey</t>
  </si>
  <si>
    <t>Solange</t>
  </si>
  <si>
    <t xml:space="preserve">Capacitarse y trabajar en sistemas. </t>
  </si>
  <si>
    <t xml:space="preserve">PC, iPad IOS, Android.  </t>
  </si>
  <si>
    <t>Programación Java y desarrollo web</t>
  </si>
  <si>
    <t>Cuando estudio administración iba a realizar la carrera de análisis de sistemas. Realizó cursos en educación IT de paquete Adobe y continuamente se capacita a través de coursera.</t>
  </si>
  <si>
    <t>Perfil resolutivo. Resuelve de manera autodidacta las dudas.</t>
  </si>
  <si>
    <t>HomeOffice o espacios de Co-working. Le gusta el trabajo en Equipo colaborativo y prioriza el trabajo por objetivo. Lo que mas le gusta de las áreas IT es la transversalidad que suelen tener en la organización</t>
  </si>
  <si>
    <t>27-18079038-7</t>
  </si>
  <si>
    <t>elena.figueredo@bue.edu.ar</t>
  </si>
  <si>
    <t>Figueredo</t>
  </si>
  <si>
    <t xml:space="preserve">Maria Elena </t>
  </si>
  <si>
    <t xml:space="preserve">Es muy estudiosa, arrancó de grande, obtuvo su licenciatura el año pasado. Quiere saber como usar las plataformas, le interesa el trayecto de Diseño Experiencia de usuario (UX). Es bibliotecaria y siempre le brindo información a los usuarios, ahora quiere aprender a hacerlo de manera profesional. 
</t>
  </si>
  <si>
    <t>PC, celular.</t>
  </si>
  <si>
    <t>Diseño Experiencia de usuario (UX). No se le ocurre nada en detalle, arrancó a usar la pc de grande porque le tenia miedo y por eso le interesa todo lo que tenga que ver con orientar al usuario. Le gusta aprender todo, no le gusta decir "no se"</t>
  </si>
  <si>
    <t>Guiar a los nuevos docentes para que se inscriban en la nómina de docentes de GCABA. Organizar suplencias con el sistema 1, encargarse de que siempre estén los cargos cubiertos. Se creo una plataforma para los actos en línea, colabora con los docentes para que pueda usar el aplicativo. Le interesa todo lo que tiene que ver con experiencia al usuario, ya que colabora con sus compañeros en la explicación sobre el uso de las herramientas nuevas digitales (por ejemplo MIA, SADE).</t>
  </si>
  <si>
    <t xml:space="preserve">SADE, MIA, mail, whatsapp, clasificación docente, sistema de gestión educativo (sistema 1), acto público en línea. </t>
  </si>
  <si>
    <t>Está excedida de puntaje en el ISC, le gustaría volver a hacer varios cursos que considera que se actualizaron, por ejemplo el curso de "Procedimiento Administrativo"</t>
  </si>
  <si>
    <t xml:space="preserve">Muy entusiasmada con el programa y la posibilidad. Quiere hacer el trayecto de Diseño Experiencia de usuario (UX), tenía un machete porque viene investigando de que trata, hizo referencia a eso durante toda la entrevista. </t>
  </si>
  <si>
    <t xml:space="preserve">Paginas web de venta de artículos, coto, mercado libre, youtube, páginas de recetas, home banking. </t>
  </si>
  <si>
    <t>Alla va, le busca la vuelta y lo hace. Se recibió con 50 años, considera que con dedicación todo se puede lograr. Era Auxiliar de Portería se propuso estudiar para cambiar de puesto, hoy es Auxiliar Administrativo con categoría T, y está a la espera de su título como Licenciatura en Administración Pública.</t>
  </si>
  <si>
    <t xml:space="preserve">Con gente que explique, observe y te corrija oportunamente, considera que es la única forma en que uno aprende. </t>
  </si>
  <si>
    <t>27-35142221-7</t>
  </si>
  <si>
    <t>victoria.pwagner@gmail.com</t>
  </si>
  <si>
    <t>Wagner</t>
  </si>
  <si>
    <t xml:space="preserve">Victoria Peralta </t>
  </si>
  <si>
    <t>Le pareció interesante el enfoque con perspectiva de género del programa. Menciona que quizás no se relaciona con su área de conocimientos y estudios (abogacía), peor que siempre estuvo relacionada con la tecnología y es algo que le interesa. Considera que está bueno adquirir nuevos conocimientos y herramientas y que es importante ser flexible y poder hacer diferentes cosas</t>
  </si>
  <si>
    <t>Paquete office (bastante uso) - programas de diseño Photoshop, Illustrator (autodidacta.... realiza ilustraciones), Mail, navega mucho por internet, homebanking y aplicaciones para pagos virtuales (Mercado Pago), página de AFIP, youtube (buqueda de tutoriales)</t>
  </si>
  <si>
    <t>Menciona que tiene intriga. Al no conocer los contenidos específicos del programa,  no esta segura a qué apunta la capacitación.</t>
  </si>
  <si>
    <t>Menciona que se relacionó en la parte jurídica de las TIC, como abogada en área de telecomunicaciones (no tanto aplicando las tic directamente). Actualmente se encuentra con permiso de ausencia en su área (por grupo de riesgo) y se encarga de enviar documentación o armar grupos de Whatsapp (mantener la comunicación)</t>
  </si>
  <si>
    <t>Celular (Whatsapp), mail</t>
  </si>
  <si>
    <t>Tiene intereses artísticos más allá de su profesión. Considera que tiene una veta creativa, que suma a cualquier pensamiento analítico. No recuerda con exactitud, pero cree que hizo curso de Excel y Word en el  ISC. Menciona nuevamente, sus conocimientos en programas de diseño (autodidacta).</t>
  </si>
  <si>
    <t>Contenido</t>
  </si>
  <si>
    <t xml:space="preserve">Manifestó interés por los perfiles UX y Desarrolladora, considero que se adapta bien a los mismos. Tiene mucho entusiasmo para formarse y desempeñarse en alguna de las áreas de sistemas. </t>
  </si>
  <si>
    <t>Le interesaba aprender a programar, pero nunca le dedicó el tiempo</t>
  </si>
  <si>
    <t>Realiza horarios totalmente aleatorios actualmente, ya que depende de los eventos a los que tenga que concurrir. Refiere que parte del cambio, le interesa para regularizar sus horarios.</t>
  </si>
  <si>
    <t>Instagram (fuente de inspiración grande, forma de llegar a distintos públicos y temas), Twitter (medio de comunicación diario, noticias), mucho Google, Wikipedia y Youtube (búsqueda de información y tutoriales)</t>
  </si>
  <si>
    <t xml:space="preserve">Búsqueda de información, cursos, tutoriales (ser autodidacta). Intentarlo hasta que salga. </t>
  </si>
  <si>
    <t xml:space="preserve">Respeto por el conocimiento en todos los niveles (pares y jerárquicos), respeto de las funciones mas allá del género. Le gusta trabajar en equipo y reconoce necesaria cierta estructura de trabajo. Reconoce la importancia de la suma de las individualidades para obtener mejores resultados. </t>
  </si>
  <si>
    <t>vaneroce7@hotmail.com</t>
  </si>
  <si>
    <t>Cedeira</t>
  </si>
  <si>
    <t>Vanesa Romina</t>
  </si>
  <si>
    <t>Trabaja hace 11 años en el GCABA en tránsito y quiere un cambio. También la motiva cambiar su horario. Dice que le gusta capacitarse u hacer cosas nuevas.</t>
  </si>
  <si>
    <t xml:space="preserve">Celular y compu. Se bajó un programa para diseñar interiores de casa (porque están viendo de hacer eso en su casa); Redes, Mercado Libro, aplicaciones de pedidos, Pinterest, homebanking, la página del gobierno. </t>
  </si>
  <si>
    <t>No lo sabe (me pidió que le contara respecto de los perfiles y después dijo que no se sentía segura con ninguno; le expliqué que se partía de 0, pero dudó mucho y no terminó contestando a la pregunta)</t>
  </si>
  <si>
    <t>Ahora: operadora, aplicaciones que vinculan tránsito con poli, bomberos, 103 + una interna
Antes: reparaba celulares en una empresa.(hace unos 11 años). 
Y había hecho pasantía en una empresa que hacía electrobisturíes; ella soldaba componentes a placas, armado de cables, prueba de placas.</t>
  </si>
  <si>
    <t xml:space="preserve">Compu </t>
  </si>
  <si>
    <t>Preguntó mucho sobre los perfiles y el tiempo de formación.</t>
  </si>
  <si>
    <t>No tenía casi idea del Programa.
Hace Turno noche de L a V (no estaba esa opción)
Es técnica en electrónica
DATOS IMPORTANTES PARA MENTOR/A:
-Está muy insegura con el tema de los perfiles y de la formación 
-El marido trabaja en sistemas; y ella consulta mucho con él si tiene dudas.</t>
  </si>
  <si>
    <t>Por su horario nocturno y por su hijo. (la rta de arriba de tiempo laboral no correspondería)</t>
  </si>
  <si>
    <t>De hecho quisiera hacerlo.</t>
  </si>
  <si>
    <t>preferido: Pinterest //  al programa que usa en el trabajo le ve muchas falencias (le falta señal sonora, ve que faltaría la respuesta de si del otro lado vieron lo que mandó; lo siente como que entorpece el trabajo y hasta quizás le sería más útil directo llamar)</t>
  </si>
  <si>
    <t xml:space="preserve">Por lo general suele tratar de capacitarse. 
En caso de que fuera un pedido de otro y ella no esté capacitada avisaría, para evitar consecuencias. Después buscar las herramientas para poder resolverlo. </t>
  </si>
  <si>
    <t xml:space="preserve">Tener un equipo con compañeros de trabajo que tiren para el mismo lado ("que muchas veces en el gobierno no pasa") y que "haya compañerismo". También el "en dónde" influye, donde trabaja actualmente etsá en pésimas condiciones . </t>
  </si>
  <si>
    <t>27-26800754-2</t>
  </si>
  <si>
    <t>maradelvalle@gmail.com</t>
  </si>
  <si>
    <t>Del Valle</t>
  </si>
  <si>
    <t xml:space="preserve">Transferencia. La capacitación y la perspectiva de género del programa. </t>
  </si>
  <si>
    <t>PC, Android, entorno Google</t>
  </si>
  <si>
    <t>Herramientas que aporten a su perfil en derecho penal con orientación en derecho informático.</t>
  </si>
  <si>
    <t>Trabaja como asesora legal en ministerio de educación y esta en el desarrollo de proyecto relacionado al Phising de las cuentas @bue</t>
  </si>
  <si>
    <t xml:space="preserve">SADE, mailing, whatsapp </t>
  </si>
  <si>
    <t>Es abogada y brinda capacitaciones en perspectiva de genero.</t>
  </si>
  <si>
    <t xml:space="preserve">Dispuesta a resignar los adicionales de educación por transferirse a otra área, tiene complicaciones con la presencialidad en edificio de educación. </t>
  </si>
  <si>
    <t>Cursó Maestría en derecho penal y tiene intenciones de orientarse al cibercrimen. Le interesa el derecho informático en relación al delito de grooming.</t>
  </si>
  <si>
    <t>Ingreso antes de las 13 hs.</t>
  </si>
  <si>
    <t>Entorno Google, principalmente Classroom por que le es útil para sus actividades académicas y de contacto.</t>
  </si>
  <si>
    <t>Busca resolver de manera autodidacta y buscando referencias en perfiles que saben del tema. Se define como proactiva y resolutiva.</t>
  </si>
  <si>
    <t>Le gustaría 100% home office y presencialidad solo para reuniones de proyectos. Es lo que mas le interesa de los perfiles tecnológicos.</t>
  </si>
  <si>
    <t>27-27281098-8</t>
  </si>
  <si>
    <t>serikar.79@gmail.com</t>
  </si>
  <si>
    <t>Ramade</t>
  </si>
  <si>
    <t>Sabrina Erika</t>
  </si>
  <si>
    <t>Le interesó por el tema de empoderamiento de las mujeres</t>
  </si>
  <si>
    <t>power point,  word, excel, internet, zoom</t>
  </si>
  <si>
    <t xml:space="preserve">No sabe muy bien </t>
  </si>
  <si>
    <t xml:space="preserve">Trabajó con el excel cuando vendía carteras </t>
  </si>
  <si>
    <t xml:space="preserve">Trabaja en tránsito y toma las denuncias del SUASI y también por wahstapp. </t>
  </si>
  <si>
    <t>Estudia para caligráfo público en la universidad de la Policía Federal en Caballito. Le queda un año</t>
  </si>
  <si>
    <t>Análisis Funcional: Relevan, analizan y detectan puntos de mejora en el diseño de sistemas informáticos., Otro</t>
  </si>
  <si>
    <t>Persona correcta, ya está estudiando y tiene disciplina. Le interesó el programa más por el lado de empoderamiento de las mujeres y secundariamente lo de la tecnología, pero lo toma como una oportunidad para su desarrollo.</t>
  </si>
  <si>
    <t xml:space="preserve">excel en el SIC </t>
  </si>
  <si>
    <t>Instagram le gusta porque  tiene un universo grande. Facebook no le gusta porque no es cuidado</t>
  </si>
  <si>
    <t xml:space="preserve">Busco alternativas. </t>
  </si>
  <si>
    <t>Limpio, prolijo y ordenado, luminoso  y que funcione bien el equipo con quien tiene que trabajar</t>
  </si>
  <si>
    <t>Juarez</t>
  </si>
  <si>
    <t xml:space="preserve">Ludmila </t>
  </si>
  <si>
    <t>Tener la posibilidad como auxiliar de porteria transferirse y poder tener una carrera en la cual desarrollarse</t>
  </si>
  <si>
    <t>Notebook Celular Smart tvTablet.  Documentos de google, word, buscador de google, IG , Spotify Youtube Wapp tik tok, zoom meet, teams , homebanking , mercado pago,</t>
  </si>
  <si>
    <t>Aprender en profundidad el paquete office</t>
  </si>
  <si>
    <t>Queria empezar excel en el ISC</t>
  </si>
  <si>
    <t>Pide ayuda</t>
  </si>
  <si>
    <t>Uno en el que tenga posibilidad de seguir creciendo y aprender, trabajando y colaborando con otros, un lider que tenga conocimiento y sea amable y guiarte</t>
  </si>
  <si>
    <t>27-34873924-2</t>
  </si>
  <si>
    <t>rominavillarruel@buenosaires.gob.ar</t>
  </si>
  <si>
    <t>Villarruel</t>
  </si>
  <si>
    <t xml:space="preserve">Romina Elizabeth </t>
  </si>
  <si>
    <t>Hace 2 años trabaja en GCABA en el área RRHH y le interesa afrontar un nuevo desafío. Considera que las TIC son el futuro y le gustaría formarse en ese área.</t>
  </si>
  <si>
    <t xml:space="preserve">PC: para el trabajo (SIAL SADE, Excel, Drive) y para estudiar (Teams, Campus virtual facultad) - Celular (WhatsApp, homebanking, Mercado Pago, refiere que las redes sociales no le gustan mucho, </t>
  </si>
  <si>
    <t>Le interesa el análisis de datos.</t>
  </si>
  <si>
    <t xml:space="preserve">Pregunta si la transferencia es obligatoria. </t>
  </si>
  <si>
    <t xml:space="preserve">Manifestó desde un comienzo su interés en el análisis de datos. Refiere estar a cargo de RRHH de su área y sentirse cómoda, tiene dudas respecto a la transferencia, pero estaría dispuesta a hacerlo. </t>
  </si>
  <si>
    <t xml:space="preserve">Menciona que había pensado en capacitarse en data entry y manejo de la información, había averiguado por cursos en la UTN, pero considera que no era lo que buscaba o no era el momento, por lo cual no lo hizo. </t>
  </si>
  <si>
    <t>Menciona aquí una de las redes sociales que más usa y le gusta, el Twitter (informarse y comunicarse)</t>
  </si>
  <si>
    <t>Intentaría buscar una solución o herramienta necesaria para resolverlo sea como sea.</t>
  </si>
  <si>
    <t>Entorno colaborativo, equipos diversos (que colaboren en el crecimiento individual de todos)</t>
  </si>
  <si>
    <t>27-27242344-5</t>
  </si>
  <si>
    <t>lorenalugo605@gmail.com</t>
  </si>
  <si>
    <t xml:space="preserve"> Lugo</t>
  </si>
  <si>
    <t>Mercedes</t>
  </si>
  <si>
    <t>Cambiar de area para poder crecer en la carrera, aprendiendo otros conocimientos .</t>
  </si>
  <si>
    <t>Celular, Notebook- SmarTV- Waap, mail, Mensaje de texto, zoom, FB, IG , Amazon, Prime, Netflix Disney , Homebanking</t>
  </si>
  <si>
    <t>Le gustaria "aprender un poco de todo"</t>
  </si>
  <si>
    <t>Perfil basico. Es inspectora de calle , no trabaja con tecnologia. Las actas que realizan aun las siguen haciendo en papel. Posible candidata a desertar. Se sugiere que se la haga seguimiento.</t>
  </si>
  <si>
    <t>Se anoto en el ISC en SADE</t>
  </si>
  <si>
    <t xml:space="preserve">Redes sociales tanto IG como FB las usa porque se entera de noticias son las que mas le gustan . La que menos usa en mensaje de texto. </t>
  </si>
  <si>
    <t>Investiga, pregunta a perosnas que estan em el tema.</t>
  </si>
  <si>
    <t>Esta acostumbrada a trabajar en equipo, que el lider este a la altura , en conocimientos y en el buen trato hacia los demas. Espacioso , luminozo, con ventanas</t>
  </si>
  <si>
    <t>Aguero Alvarez</t>
  </si>
  <si>
    <t xml:space="preserve">Ingrid Soledad </t>
  </si>
  <si>
    <t>Tenia ganas de hacer algo de diseño y programacion soy psicologa y justo salio el programa y vi la oportunidad de hacerlo. Y le interesaria cambiar de area</t>
  </si>
  <si>
    <t xml:space="preserve">Notebook Celular smart TV - Redes sociales: IG FB Linkedin- Homebanking- Mercado pago- Plataformas classroom por sus hijos. </t>
  </si>
  <si>
    <t>Diseño y programacion</t>
  </si>
  <si>
    <t>Hace un tiempo, pensaba hacer algo de programacion pero nunca llego a concretarlo</t>
  </si>
  <si>
    <t xml:space="preserve">Busca ayuda en gente que sabe mas, pidiendo opiniones e ideas </t>
  </si>
  <si>
    <t>Trabajando en equipo, pretendo que un lider tenga conocimientos, de el ejemplo y ayude en el entrenamiento y en termino de ambiente se imagina un buen clima con mas paridad de genero y mucha buena energia</t>
  </si>
  <si>
    <t>Ferrer</t>
  </si>
  <si>
    <t xml:space="preserve">Cecilia Vanesa </t>
  </si>
  <si>
    <t>Una excelente propuesta para aprender tecnologia y cambiar de area</t>
  </si>
  <si>
    <t>Computadora y celular- Todas las de gobierno. mails. zoom, redes sociales FB e IG , aplicaciones bancarias, excel , word. Netflix- wapp</t>
  </si>
  <si>
    <t>Le interesa programacion ( estudio un año en la carrera de analista de sistemas y luego dejo por cuestiones personales)</t>
  </si>
  <si>
    <t xml:space="preserve">Tenia pensado en retormar la carrera el año que viene </t>
  </si>
  <si>
    <t>Trata de resolverlo pero no pudo responder el como. Se la trato de guiar para que ejemplifique con alguna situacion que le haya sucedido pero no se le ocurrio nada</t>
  </si>
  <si>
    <t>Le gusta trabajar en equipo, ayudando al otro y viceversa, para apender lo que mas pueda, un lider que no haga diferencias por amistades personales y un ambiente tranquilo, silencioso, espacioso y luminoso, que haya ventanas</t>
  </si>
  <si>
    <t>27-17255297-3</t>
  </si>
  <si>
    <t>andrealatorre@buenosaires.gob.ar</t>
  </si>
  <si>
    <t>Latorre</t>
  </si>
  <si>
    <t xml:space="preserve">Andrea Alejandra </t>
  </si>
  <si>
    <t>En su lugar llego  un techo y quiere buscar nuevos horizontes, su formacion en economia urbana hace que utilice analisis de datos  ( baja datos duros y hace comparaciones pero no utiliza software solo excel)</t>
  </si>
  <si>
    <t>Notebook, Celular, Redes Sociales : IG FB TW , autocard, analiza gis (donde se ubica un dato en el espacio) google apps. word excel Avanzado Prezi , aplicaciones bancarias, lector de QR, meet zoom, mails spotify, mercado pago , pinterest</t>
  </si>
  <si>
    <t>Analisis de datos- conocer herramientas</t>
  </si>
  <si>
    <t>Fiscalización y supervision de obras de instalaciones complementarias.</t>
  </si>
  <si>
    <t>Lenguaje de dwf para ver planos, cargan datos de check list , leen las QR - en una aplicacion llamada lisa.</t>
  </si>
  <si>
    <t>Perfil intermedio- Le interesa analisis de datos porque hoy es lo que hace en su maestria de economia urbana</t>
  </si>
  <si>
    <t xml:space="preserve">Tiempo, trabaja en calle hasta las 14 hs </t>
  </si>
  <si>
    <t>Pinterest, IG y TW porque me mantien conectado con el resro del mundo. Telegram es la menos favorita porque no es masiva aunque tiene mas cosas interesante</t>
  </si>
  <si>
    <t xml:space="preserve">Estudiando, investigando. </t>
  </si>
  <si>
    <t>Como sillicon Valley, Trabajando en equipo, ambiente luminoso y grandes lideres</t>
  </si>
  <si>
    <t>Sanchez</t>
  </si>
  <si>
    <t xml:space="preserve">Carola </t>
  </si>
  <si>
    <t>Lo que más le interesa del programa es la capacitación, en segundo lugar la movilidad.</t>
  </si>
  <si>
    <t>PC, Celular las apps mas utilizadas Correo (3 correos), Mensajerías, Apps de pagos y redes sociales.</t>
  </si>
  <si>
    <t>Siempre le interesaron cursos de tecnología, realizó en Coursera + ISC cursos de Project, MS Office.</t>
  </si>
  <si>
    <t>Pregunta a gente que sepa del tema o investiga. En su actual DG muchas veces ante la falta de respuesta de superiores, busca la manera de resolver conflictos y dudas del sector a través del contacto con otras áreas.</t>
  </si>
  <si>
    <t>se lo imagina semipresencial con presencialidad para reuniones de equipo, trabajar por objetivos. Suele trabajar con equipos de trabajos reducidos.</t>
  </si>
  <si>
    <t xml:space="preserve"> Escudero</t>
  </si>
  <si>
    <t>Cecilia Ines</t>
  </si>
  <si>
    <t>Hace muchos años que hace lo mismo y necesita un cambio. Formarse en tecnologia para avanzar en la carrera -</t>
  </si>
  <si>
    <t>Computadores de escritorio y  celular. Usa mucho photoshop, picar, canva  (edicion fotos , flyers, publicidad stickers) word excel, (basico) youtube, spotify, FB IG TW, aplicaciones bancarias, mercado pago- wapp</t>
  </si>
  <si>
    <t>Le interesa programacion, si bien no tiene ningun conocimiento es lo que mas le llama la atencion</t>
  </si>
  <si>
    <t>en un momento se le cruzo la idea de formarse como programadora pero no se animo</t>
  </si>
  <si>
    <t xml:space="preserve">Busca ayuda </t>
  </si>
  <si>
    <t>Trabajar en equipo, en un lindo clima laboral, que tengan paciencia con la gente nueva . En un ambiente colaborativo con un lider que escuche , que este abierta a las propuesta de los demas y que que sea acertivo en su comunicacion, que sea claro diciendo que es lo que busca del empleado</t>
  </si>
  <si>
    <t>27-22706055-2</t>
  </si>
  <si>
    <t>aloisiolola72@gmail.com</t>
  </si>
  <si>
    <t>Aloisio</t>
  </si>
  <si>
    <t xml:space="preserve">Lorena Ida </t>
  </si>
  <si>
    <t>Refiere que tiene ganas de crecer permanentes y que cuando se cansa de estar en un lugar o advierte que no hay nada nuevo, siente que cumplió un ciclo. Le pareció una linda idea este Programa y menciona que hay áreas donde ya trabajó.</t>
  </si>
  <si>
    <t>pc: trabajar (Excel Word, SADE, mail)  y estudiar (campus virtual, classroom). Además utiliza homebanking, mercado libre, youyube (tutotriales) . Celular no lo usa mucho (redes sociales)</t>
  </si>
  <si>
    <t xml:space="preserve">Todo... dice que se capacita todo el tiempo y aprovecho este contexto de pandemia para tomar conocimientos. </t>
  </si>
  <si>
    <t>Parecería que no tiene una idea muy certera de la denominación TIC (lo que implican las tecnologías de la información y comunicación). Está en constante movimiento, ha pasado por diversas áreas del GCABA, cumpliendo distintos roles y también manifiesta interés en mantenerse en formación constante. Desde el comienzo de la entrevista señaló que, según lo que había visto, le interesaban los perfiles de análisis funcional y UX.</t>
  </si>
  <si>
    <t>Dice que no lo había oído nombrar .</t>
  </si>
  <si>
    <t xml:space="preserve">Depende el horario que le ofrezcan </t>
  </si>
  <si>
    <t>Instagram y LinkedIn (obtiene mucha información en general y sobre cursos)</t>
  </si>
  <si>
    <t>Preguntando, buscando en internet y en libros, averiguando.</t>
  </si>
  <si>
    <t>Un lugar donde no haya competitividad (que sea sana), con buen trato. Buen líder, que sepa orientar hacia donde va la persona y hacia donde van en conjunto y como termina el proyecto</t>
  </si>
  <si>
    <t>guerra.sonia76@yahoo.com.ar</t>
  </si>
  <si>
    <t>Guerra</t>
  </si>
  <si>
    <t>Sonia Del Carmen</t>
  </si>
  <si>
    <t>La oportunidad crecimiento y reconocer su puesto en la carrera y lo que mas le atrajo del programa es la perspectiva de género.</t>
  </si>
  <si>
    <t>Celular whatsapp, servicios de mensajerias de las redes sociales. Correo desde el celu (laboral , personal)</t>
  </si>
  <si>
    <t>Lenguajes de programación, le interesa el puesto de análisis funcional</t>
  </si>
  <si>
    <t>Celular corporativo para comunicarse con vecinos. Releva información de a quien contactar a través de Correo interno de reservas. Brinda asistencia y asesoramiento a los vecinos con discapacidad para la gestión de reclamos en la DG transito, asesorándolos en digitalización de archivos y mails para entrega de documentación.</t>
  </si>
  <si>
    <t>Notebook del GCABA , SADE y sistemas de correo interno entre la DG de transito y COPIDIS.</t>
  </si>
  <si>
    <t>Cuenta con CUD, está en DG transito por COPIDIS. Perfil autogestivo y autodidacta, con capacidad de aprendizaje rápida.</t>
  </si>
  <si>
    <t>Tenia pensado cursar Análisis de sistemas en el IFTS 21</t>
  </si>
  <si>
    <t xml:space="preserve">Twitter es la que mas utiliza principalmente para levantar noticias, Facebook le dio uso al marketplace para comercializar ropa y Netflix, por el control parental, le resulta útil con sus hijos. Son sus productos digitales favoritos. </t>
  </si>
  <si>
    <t>Perfil resolutivo y gestor. Suele brindar asesoramiento y cuando hay inconvenientes trata de resolverlo y dar ayuda. Por ej con la tarjeta ciudadana, suele gestionar a todo aquel que le pide ayuda, realiza la gestión vía web y adjuntar documentación.</t>
  </si>
  <si>
    <t>Lideres que definan bien los objetivos a cumplimentar. Prioriza el buen clima laboral y el trabajo en equipo es fundamental, no podría trabajar sin estas condiciones. Su equipo de trabajo es lo que mas le gusta de su actual puesto.</t>
  </si>
  <si>
    <t>27-17110700-3</t>
  </si>
  <si>
    <t>soriaedith20@gmail.com</t>
  </si>
  <si>
    <t>Soria</t>
  </si>
  <si>
    <t xml:space="preserve">Edith Leonor </t>
  </si>
  <si>
    <t>trabaja hace 30 años en el zubizarreta, es persona de riego, por eso en el hospital le sugirieron que haga un cambio de repa donde no este tan expuesta por su salud. En el hospital da turnos con agenda manualmente, utiliza la computadora a nivel muy básico. Su motivación seria aprender, no tiene conocimientos, le cuesta mucho y siente que se queda por fuera de TICS, hoy en día tiene que preguntarle a sus hijas dudas sobre tecnología y quiere aprender para hacerlo por su cuenta.</t>
  </si>
  <si>
    <t>solo celular, whatsapp, google, instagram solo para mirar</t>
  </si>
  <si>
    <t xml:space="preserve">Desde lo mas básico ya que repite que le va a costar mucho aprender, pero esta motivada. No tiene idea para especificar que. </t>
  </si>
  <si>
    <t>ingreso de pacientes, tomar datos, contestación de oficios, usaba word</t>
  </si>
  <si>
    <t>computadora, para la toma de turnos utilizaba un programa que no se acuerda</t>
  </si>
  <si>
    <t>quiere saber como se van a distribuir los horarios de la capacitación si tiene algo que hacer y no puede ver la clase, si la puede recuperar</t>
  </si>
  <si>
    <t>No tiene nada de experiencia, uso básico del celular, no utiliza mucho la computadora. Refirió varias veces que le va a costar mucho la capacitación y aprender, pero esta dispuesta.</t>
  </si>
  <si>
    <t xml:space="preserve">favorita whatsapp </t>
  </si>
  <si>
    <t>O se frustra o trata de buscarle una vuelta de alguna forma</t>
  </si>
  <si>
    <t>Buen clima laboral, ameno, ayuda entre compañeros</t>
  </si>
  <si>
    <t xml:space="preserve"> Villanueva</t>
  </si>
  <si>
    <t>Lucrecia Fernanda</t>
  </si>
  <si>
    <t>Trabaja en la ASI, en la parte de presupuesto, si bien hace cosas de sistemas actualmente le gustaría profundizar sus conocimientos y seguir aprendiendo.</t>
  </si>
  <si>
    <t xml:space="preserve">Notebook, tablet, teléfono. </t>
  </si>
  <si>
    <t>no sabe puntualmente.</t>
  </si>
  <si>
    <t>¿Cuándo inicia el trayecto formativo?</t>
  </si>
  <si>
    <t xml:space="preserve">Si lo pensó porque sabe que la tecnología es muy necesaria y que hay partes fundamentales que necesita aprender. </t>
  </si>
  <si>
    <t xml:space="preserve">Siempre y cuando, cuando vuelvan las clases presenciales pueda mantener libres los horarios en los que da clases, es profesora. </t>
  </si>
  <si>
    <t xml:space="preserve">Intentar hacerlo de alguna manera, si hace falta se lleva el trabajo a su casa para poder realizarlo. </t>
  </si>
  <si>
    <t>Trabajando en equipo de manera colaborativa.</t>
  </si>
  <si>
    <t>nzollo33@gmail.com</t>
  </si>
  <si>
    <t>Zollo</t>
  </si>
  <si>
    <t xml:space="preserve">Noelia Sabrina </t>
  </si>
  <si>
    <t xml:space="preserve">Menciona que actualmente se encuentra trabajando en tesorería y está de licencia hace dos años por un accidente. Desde noviembre que está trabajando de forma remota y pronto se reincorporará a trabajar de manera presencial. Hace 16 años trabaja en  GCABA como administrativa y cuando vio la propuesta le gustó. Refiere que le llama la atención la oportunidad de escalonarse y subir un poco de a donde ahora está. Refiere que tiene un buen manejo de paquete office y que  le gusta. Dice que también le gusto el título del Programa "mujeres en carrera" y que eso la motivó a inscribirse. </t>
  </si>
  <si>
    <t>Celular: google, sacar turnos por la web, Microsoft Office, Mercado Pago, transferencias por MODO, homebanking</t>
  </si>
  <si>
    <t xml:space="preserve">Dice que le encanta todo lo que es computación y sistemas, le gustaría especializarse en algo relacionado a eso. </t>
  </si>
  <si>
    <t>Carga de datos en Excel (activos / pasivos), Word (notas). SADE (resoluciones, decretos, providencias, notas internas), SIGAF (carga de información de proveedores)</t>
  </si>
  <si>
    <t>Excel, Word, SADE, SIGAF</t>
  </si>
  <si>
    <t>ISC: Excel, Word.</t>
  </si>
  <si>
    <t xml:space="preserve">Menciona que tiene una discapacidad en el brazo, por lo que prefiere usar el celular antes que la computadora.  No completó el apartado de conocimientos informáticos ni el de idioma en el CV, pero refiere tener un buen manejo del paquete Office y haberse capacitado integralmente en Microsoft Office para el celular, también considera que tiene algo de conocimiento de inglés, además utilizaría en su trabajo distintos sistemas del GCABA. Dice que le interesa el perfil de análisis funcional porque es algo a lo que está acostumbrada y también el de desarrolladora, ya que le interesa solucionar problemas. </t>
  </si>
  <si>
    <t>No sabia que existía</t>
  </si>
  <si>
    <t>Adobe (escanear documentos), Zoom (para las clases de los nenes)</t>
  </si>
  <si>
    <t>Busca y encuentra la herramienta como sea</t>
  </si>
  <si>
    <t>Una oficina donde estar tranquila, resolviendo problemas. Ayudando a personas que no saben como hacer las cosas. Ambiente laboral saludable, gente positiva, trabajo en equipo, igualdad de condiciones, respeto. Donde se den soluciones y no problemas.</t>
  </si>
  <si>
    <t>Orellano</t>
  </si>
  <si>
    <t>Erika Julieta</t>
  </si>
  <si>
    <t>Por que le gusta la tecnología y busca la movilidad</t>
  </si>
  <si>
    <t>PC conectada al smart tv como centro de entretenimiento de su hogar. Celular(apps de mensajerias, principalmente whatsapp y redes sociales)</t>
  </si>
  <si>
    <t>Programación y programas de diseño</t>
  </si>
  <si>
    <t>Realizó el codo a codo del GCABA</t>
  </si>
  <si>
    <t>Coordinar el horario del cuidado de la hija con la cursada sincronicas.</t>
  </si>
  <si>
    <t>Intenta resolverlo por cuenta propia considera que en la red (google, youtube). En lo laboral cuando tiene inconvenientes se pone en contacto con las personas y áreas pertinentes</t>
  </si>
  <si>
    <t>Clima de respeto y compañerismo con lideres que acompañen los procesos. Prefiere la presencialidad al home office.</t>
  </si>
  <si>
    <t>27-31604785-3</t>
  </si>
  <si>
    <t>c_cvitkovic@hotmail.com</t>
  </si>
  <si>
    <t>Cvitkovic</t>
  </si>
  <si>
    <t>Carla</t>
  </si>
  <si>
    <t xml:space="preserve">Cambiar, no le gusta la rutina, aprender cosas nuevas. </t>
  </si>
  <si>
    <t>Celular, pc, televisor.</t>
  </si>
  <si>
    <t xml:space="preserve">Todas las herramientas que puedan ofrecerle, todo conocimiento le suma. </t>
  </si>
  <si>
    <t xml:space="preserve">Genera providencias, informes, vincula y contesta EE, gestiona licencias, </t>
  </si>
  <si>
    <t xml:space="preserve">SADE, PSOJ, paquete office (excel y word) </t>
  </si>
  <si>
    <t>no, considera que detalló todo lo necesario.</t>
  </si>
  <si>
    <t xml:space="preserve">no, por el momento. </t>
  </si>
  <si>
    <t xml:space="preserve">Busca un cambio, no le gusta la rutina ni las tareas rutinarias. </t>
  </si>
  <si>
    <t>google, mail, redes sociales</t>
  </si>
  <si>
    <t xml:space="preserve">busca herramientas sustitutas pero lo hace, de alguna manera se genera el recurso. </t>
  </si>
  <si>
    <t xml:space="preserve">hacer cosas distintas todo el tiempo, cosas nuevas. </t>
  </si>
  <si>
    <t>27-28630508-9</t>
  </si>
  <si>
    <t>veronicapeterz64@gmail.com</t>
  </si>
  <si>
    <t>Peterz</t>
  </si>
  <si>
    <t xml:space="preserve">Veronica Nadia </t>
  </si>
  <si>
    <t>La motivo la perspectiva de genero, interés personal de aprender y tener mayor conocimiento y así crecer</t>
  </si>
  <si>
    <t>computadora, celular tablet, notebook. Aplicaciones del celu: herramientas de google, whatsapp, fotos, instagram. telegram, videollamadas</t>
  </si>
  <si>
    <t>Le interesan todos los perfiles, le interesa el análisis de datos. Quiere aprender mas allá d los sistemas básicos que se utilizan en GCABA</t>
  </si>
  <si>
    <t xml:space="preserve">Utiliza mucho el mail piensa que lo utiliza muy básicamente y quizá puede tener otras herramientas, sistema de mesa de entrada sade, lo nota un poco denso, poco practico, lento. Digitalización de documentación. Base de datos en excel, cruce de información (no con formulas) </t>
  </si>
  <si>
    <t>Computadora, celular, escanner</t>
  </si>
  <si>
    <t>Buena predisposición, interes. Se ve trabajando con bases de datos</t>
  </si>
  <si>
    <t>Evaluación de datos</t>
  </si>
  <si>
    <t>esta cursando tec en seguridad e higiene y tec en administración publica de 15:30 a 18:30 aprox</t>
  </si>
  <si>
    <t>wikipedia lo utiliza a diario, youtube, redes sociales. Facebook no le gusta mucho, lo nota invasivo. Zoom, meet.</t>
  </si>
  <si>
    <t xml:space="preserve">Buscando alternativas, por ej no tiene internet en la casa y debe terminar un trabajo, se va a un café. </t>
  </si>
  <si>
    <t>Capital humano empático, tener las herramientas para trabajar, desarrollo del trabajo en equipo, buen clima laboral, buenas relaciones interpersonales</t>
  </si>
  <si>
    <t xml:space="preserve"> Acevedo</t>
  </si>
  <si>
    <t>Margarita Maxima</t>
  </si>
  <si>
    <t>Me parecio original el programa, adquirir habilidades y conocimientos especificos y es una oportunidad  para crecer en otra area de gobierno</t>
  </si>
  <si>
    <t>Computadora de escritorio, celular, tablet. Redes sociales: FB , wapp e IG, aplicaciones bancarias , para pedir comida, para pedir turno medico , mail, zoom, meet, juegos, youtube, traductor, buscador de google</t>
  </si>
  <si>
    <t>No sabe bien , como no tiene conocimientos podria estudiar cualquiera excepto programacion que no le interesa</t>
  </si>
  <si>
    <t>Trabajo colaborativo, teletrabajo, SADE, en el ISC</t>
  </si>
  <si>
    <t>Buscando ayuda, investigando y buscando informacion</t>
  </si>
  <si>
    <t>Formando un Equipo de diferentes edades , en un ambiente confortable y de respeto.  La persona que lidera el equipo le gustaria que tenga conocimientos, que sea paciente, que sea clara comunicando los objetivos y comprometida con el trabajo y su equipo</t>
  </si>
  <si>
    <t>lantonacci@buenosaires.gob.ar</t>
  </si>
  <si>
    <t>Antonacci</t>
  </si>
  <si>
    <t xml:space="preserve">Leticia Paola </t>
  </si>
  <si>
    <t>Le interesa la formación, aprender, actualizarse. Cree que es algo que viene a futuro. Estudiaba psicología, se fue a vivir al exterior, luego volvió y retomo la carrera pero no le intereso mas continuarla. Hizo curso de paquete office, trabajo con excel y power point pero ya no se acuerda su uso.</t>
  </si>
  <si>
    <t>celular, computadora, netbook</t>
  </si>
  <si>
    <t>Actualizar sus conocimientos, aprender cosas nuevas.</t>
  </si>
  <si>
    <t>Power point le gustaba, excel, sigeos es sencillo y llevadero</t>
  </si>
  <si>
    <t>Al mediodia (11 a 13), A la tarde ( 14 a 16), A la tarde ( 16 a 18)</t>
  </si>
  <si>
    <t xml:space="preserve">Hizo un curso de ingles cuando vivió en Miami, hace muchos años. </t>
  </si>
  <si>
    <t>Trabajo en una empresa que hacia estudios cualitativos donde hacia los power point, con excel hacia relevamientos de datos de cooperativas utilizaba formulas y reportes pero fue hace muchos años y no recuerda muy bien su uso. Le interesa todos los perfiles, el de desarrollador es con el que menos se ve reflejada.</t>
  </si>
  <si>
    <t xml:space="preserve">ninguna en particular, sistemas en si, tecnología. </t>
  </si>
  <si>
    <t>favorito: candycrush, instagram, sigeos, compras por internet, whatsapp / menos favoritas: facebook</t>
  </si>
  <si>
    <t>Le trata de buscar la solución, investigando, estando atenta a las posibilidades.</t>
  </si>
  <si>
    <t>Cree que es fundamental el trabajo en equipo y el buen clima laboral. No le gusta estar sola, le encanta trabajar en equipo.</t>
  </si>
  <si>
    <t>27-30926278-1</t>
  </si>
  <si>
    <t>pfernandezgaido@buenosaires.gob.ar</t>
  </si>
  <si>
    <t xml:space="preserve">Maria Del Pilar </t>
  </si>
  <si>
    <t>Fernandez Gaido</t>
  </si>
  <si>
    <t>progresar en la carrera, capacitarse y aprender cosas nuevas.</t>
  </si>
  <si>
    <t>Celular, PC.</t>
  </si>
  <si>
    <t>No pensó nada puntual. Trabaja con el sade, y le gustaría aprender más sobre las herramientas tecnólogicas que existen en el gcaba</t>
  </si>
  <si>
    <t xml:space="preserve">Sade. Controla mucho el meta4 para verificar que la información es correcta. Atiende reclamos de docente y arma los proyectos de resolución. </t>
  </si>
  <si>
    <t>SADE, META4, Página para sacar certificado de deudores alimentarios, Excel,</t>
  </si>
  <si>
    <t xml:space="preserve">Empezó como auxiliar de portería, actualmente es auxiliar administrativo y quiere seguir progresando y seguir aprendiendo. Es bien predispuesta, se ofrece para colaborar con sus compañeros. </t>
  </si>
  <si>
    <t>Cobra horas cátedra, quiere saber si las seguiría cobrando de ser transferida</t>
  </si>
  <si>
    <t>Busca un cambio para seguir progresando dentro de la administración pública</t>
  </si>
  <si>
    <t>solo no estaría dispuesta a trabajar de noche por cuestiones de seguridad.</t>
  </si>
  <si>
    <t>SADE, META4, excel, google drive, word, meet, No tiene menos favoritos, a todos les encuentra la funcionalidad</t>
  </si>
  <si>
    <t xml:space="preserve">Trata de buscar la manera de conseguir esas herramientas. No se queda en el molde.  </t>
  </si>
  <si>
    <t xml:space="preserve">Le gusta tener su trabajo puntual, prefiere no compartir tareas. Si le gusta tener a quien recurrir si se le presentan dudas, pero prefiere no tener que llegar a hacerlo y poder resolver todo de manera autónoma. </t>
  </si>
  <si>
    <t>27-30877006-6</t>
  </si>
  <si>
    <t>griseldapiris@gmail.com</t>
  </si>
  <si>
    <t>Piris</t>
  </si>
  <si>
    <t xml:space="preserve">Griselda Noemi </t>
  </si>
  <si>
    <t xml:space="preserve">Le interesa la instancia de capacitación, poder aprender un poco más sobre sistemas, no tenía contemplado trabajar en un área de sistemas. Refiere que se encuentra muy bien en su lugar de trabajo actual. </t>
  </si>
  <si>
    <t>Celular: Cuidar, Reserva de tren, Spotify, Acrobat (descarga pdf). Usa más la computadora para trabajar.</t>
  </si>
  <si>
    <t>Base de datos, refiere que trabaja mucho con eso</t>
  </si>
  <si>
    <t>Carga de datos en base de datos, estadísticas y presentaciones</t>
  </si>
  <si>
    <t xml:space="preserve">Power Point, un sistema de base de datos que no recuerda el nombre </t>
  </si>
  <si>
    <t>Análisis Funcional: Relevan, analizan y detectan puntos de mejora en el diseño de sistemas informáticos. El análisis Funcional  implica relacionar las necesidades de los usuarios para diseñar en conjunto con el equipo de desarrollo las mejores soluciones para crear o mejorar la funcionalidad de una aplicación o sistema. Para ello deberán entender, asistir y asesorar a los usuarios, documentar el proceso de diseño, redactar manuales de uso y comprobar la funcionalidad del producto., 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 Otro</t>
  </si>
  <si>
    <t xml:space="preserve">No recomiendo este perfil para participar del Programa. Aunque continuó la entrevista y no dejó cerrada la posibilidad a la transferencia, es claro que no le interesa hacerlo.  Tuve muchos inconvenientes para realizar la entrevista y la comunicación durante la misma tampoco fue buena. </t>
  </si>
  <si>
    <t>No, "recién se entera de esto"</t>
  </si>
  <si>
    <t xml:space="preserve">Refiere que tendría que ver qué tiempo puede hacerse en el trabajo, ya que está muy ocupada generalmente y no podría planificar con anticipación qué momentos dedicarle a capacitarse. Le pregunto por su tiempo fuera del trabajo y también da una respuesta poco certera. Finaliza diciendo que podría organizarse. </t>
  </si>
  <si>
    <t>Tendría que ver que le ofrecen</t>
  </si>
  <si>
    <t>Dice que por lo general, lo que se propone lo consigue, "tampoco me propongo ir a la luna"</t>
  </si>
  <si>
    <t>Buen ambiente de trabajo, cordial. Buena onda de los compañeros. Mucha comunicación.</t>
  </si>
  <si>
    <t>27-20521735-0</t>
  </si>
  <si>
    <t>fabregu@buenosaires.gob.ar</t>
  </si>
  <si>
    <t>Abregu</t>
  </si>
  <si>
    <t xml:space="preserve">Fabiana Andrea </t>
  </si>
  <si>
    <t>Menciona que recientemente estudió una carrera terciaria (tras muchos años sin estudiar) y eso la ayudó a tomar la decisión de anotarse en este Programa. Le resultó interesante y le llamó la atención la perspectiva de genero del mismo. Considera que, actualmente tiene el tiempo y la cabeza para el estudio.</t>
  </si>
  <si>
    <t>Celular: Instagram, Facebbok, WhatsApp, PAMI (para la mamá), Office, Pago mis cuentas</t>
  </si>
  <si>
    <t xml:space="preserve">Dice que le interesa el tema de la tecnología llevada a la comunicación e información. </t>
  </si>
  <si>
    <t>En Tesorería utiliza mucho el WhatsApp para la comunicación interna, mail para la contribución por cupones (para que le lleguen a la gente)</t>
  </si>
  <si>
    <t>WhatsApp, correo electrónico</t>
  </si>
  <si>
    <t>No recuerda si hizo curso de Word y Excel en el ISC. Dice tener buen manejo de paquete office, aunque considera que le faltan cosas por aprender. Tiene una veta creativa, ya que se dedica a distintas actividades artísticas (dibujo, pintura, cerámica).</t>
  </si>
  <si>
    <t xml:space="preserve">Muestra predisposición para el cambio y tiene muchas ganas de capacitarse. </t>
  </si>
  <si>
    <t xml:space="preserve">Youtube, tras la pandemia lo empezó a utilizar mucho, classroom para la facultad </t>
  </si>
  <si>
    <t xml:space="preserve">Dice ser una persona inquieta y curiosa y que  intentaría ver quién puede darle una mano o resolverlo de alguna manera. Buscar alguna referencia </t>
  </si>
  <si>
    <t xml:space="preserve">Armónico preferiblemente y principalmente donde pueda ser útil. </t>
  </si>
  <si>
    <t>Stanganelli</t>
  </si>
  <si>
    <t>Hace un montón que tiene en mente esto, y esto le cerró por completo; es lo que estaba esperando. Estaba capacitándose paralelamente al trabajo y la oportunidad de trabajar con gente que sabe de eso le encanta también. Más allá de que se le de el translado o no le encata la idea de aprender. (aclaré eso)</t>
  </si>
  <si>
    <t>Celular y computadora. Redes sociales, los sitios para hacer cursos, ve películas, homebanking, mercado libre.</t>
  </si>
  <si>
    <t xml:space="preserve">Hacer nuevas aplicaciones o mejorar las aplicaciones que ya están. Poder detectar los problemas reales y mejorarlos. La parte comunicacional y hacer amigables las aplicaciones para que la gente la entienda. Hace aplicaciones para gente con discapacidades. También trabajar con datos, analizar, sacar conclusiones. </t>
  </si>
  <si>
    <t>Quería un cambio y hacer algo útil. Hizo cursos de programación en coursera y está haciendo Phyton ahora en UDA. Desde hace un año que se está capacitando.</t>
  </si>
  <si>
    <t xml:space="preserve">Si la herramienta es interiorizarme e informarme, trato de hacerlo sola; si me excede pediría ayuda a un equipo de trabajo que sepa, compañero o alguien que sepa resolverlo. </t>
  </si>
  <si>
    <t>Con espacio, ordenado, con sus elementos de trabajo a disposición y que anden, higiénico, con poco ruido, con compañeros que colaboren, iluminado. (se percibe el tema de que trabaja en un hospital).</t>
  </si>
  <si>
    <t>Bacaicoa</t>
  </si>
  <si>
    <t xml:space="preserve">Lorena Ivon </t>
  </si>
  <si>
    <t xml:space="preserve">Le encanto la propuesta, ya traba en sistemas, webmaster de la web institucional de la agip edita los contenidos de la pagina y es quien propone las modificaciones de funcionalidades CMS (el editor), seguimiento de métricas google Analitycs. Quiere incorporarse a nuevos proyectos. Tiene mucha experiencia en aplicativos, le gustaría intermediar con los desarrolladores. </t>
  </si>
  <si>
    <t>PC 16 gigas, notebook, tablet, celular. Aplicativos impositivos</t>
  </si>
  <si>
    <t>Incorporarse en el desarrollo como intermediaria de los lideres de proyectos y los desarrolladores.</t>
  </si>
  <si>
    <t>udemi plataforma extranjera alternativa al ISC, paquetes de cursos que se compran, Bootstrap, html5, analítica web de google</t>
  </si>
  <si>
    <t>Trata de conseguir las herramientas.</t>
  </si>
  <si>
    <t xml:space="preserve">Trabajar con gente entusiasta, identificar referentes de los cuales puede aprender, trabajo en equipo. </t>
  </si>
  <si>
    <t>Robles</t>
  </si>
  <si>
    <t>Gisela</t>
  </si>
  <si>
    <t>Transferirse a otra área.</t>
  </si>
  <si>
    <t>Celular Android (las apps que mas utiliza Tiktok, facebook y whatsapp)</t>
  </si>
  <si>
    <t>Programación.</t>
  </si>
  <si>
    <t>Cursó 1er cuatrimestre de análisis de sistemas en IFTS 21 del GCABA, abandonó por problemas de salud.</t>
  </si>
  <si>
    <t>Coordinar con hospital Argerich por si se cursa sincrónicamente por la mañana.</t>
  </si>
  <si>
    <t xml:space="preserve">Trata de resolverlo por cuenta propia. Mencionó que al volver a la presencialidad se encontró con la implementación de un nuevo módulo "gestor de encuentros" muy distinto al que venia usando, ante esto pidió los manuales y se capacito de forma autodidacta. </t>
  </si>
  <si>
    <t xml:space="preserve">se imagina trabajando en equipo colaborativo, intergeneracional y en ambiente tranquilo. </t>
  </si>
  <si>
    <t>Mazzini</t>
  </si>
  <si>
    <t xml:space="preserve">Andrea </t>
  </si>
  <si>
    <t xml:space="preserve">Quebrar la trayectoria laboral, le es un desafío. Estuvo investigando Digital house para cambiar un poco sus tareas y formarse en programación para agregarle algo a su carrera y agregarle formación tecnológica. </t>
  </si>
  <si>
    <t>Tel personal, tablet, pc portatil, medidor laser</t>
  </si>
  <si>
    <t>Le llama la atención el perfil de analista funcional trabajando en función de un objetivo. Hoy trabaja con un aplicativo que no se adapta a las necesidades de los inspectores. Programar en función de una necesidad.</t>
  </si>
  <si>
    <t>Pregunto si el día de mañana se podrán abrir mas repas al proyecto.</t>
  </si>
  <si>
    <t xml:space="preserve">Programación </t>
  </si>
  <si>
    <t xml:space="preserve">Trata de buscarle la situación tratando de suplir esa falencia  </t>
  </si>
  <si>
    <t>Le gusta el trabajo en equipo, trabaja al aire libre actualmente, lugar ameno, no le gusta perder el tiempo con reuniones largas sin llegar a un objetivo.</t>
  </si>
  <si>
    <t>Carina Roxana</t>
  </si>
  <si>
    <t>Su "pasión" por la tecnología.</t>
  </si>
  <si>
    <t>PC para cursar carrera (tercer año de administración) , celular (apps Whatsapp y redes sociales).</t>
  </si>
  <si>
    <t>Lenguajes de desarrollo web.</t>
  </si>
  <si>
    <t>Aunque actualmente está cursando 3° año de Administración, tien epensado capacitarse en Desarrollo web yhacer la tecnicatura en programación. En Crehana esta realizando curso de aplicaciones móviles.</t>
  </si>
  <si>
    <t>Se apoya en la tecnología, a través de Google o Youtube, suele encontrar las ayudas necesarias tanto para el estudio como para su vida diaria.</t>
  </si>
  <si>
    <t>Modalidad semi-presencial, trabajando con equipo colaborativo, bien remunerado y con beneficios tales como pases para gimnasios o descuentos importantes.</t>
  </si>
  <si>
    <t>rominamartinez@buenosaires.gob.ar</t>
  </si>
  <si>
    <t>Martinez</t>
  </si>
  <si>
    <t xml:space="preserve">Romina </t>
  </si>
  <si>
    <t>Las nuevas tecnologias le interesan muchos, por ejemplo programas que tengan que ver con desarrollar tareas administrativas. Salir del area en la que esta para poder desarrollarse.-</t>
  </si>
  <si>
    <t>Computadora de escritorio y notebook y celular. Wapp, googe apps, aplicaciones de salud, jueguitos, app de contabilidad diaria, redes sociales: FB, IG, aplicaciones bancarias, app para comprar bitcoins y una app de inersiones on line, youtube, spotify, netflix , zoom</t>
  </si>
  <si>
    <t>Le gustaria desarrollar programas que faciliten el trabajo a los empleados administrativos. Mejorar los sistemas</t>
  </si>
  <si>
    <t>Recursos humanos: RAP - SIAL 
manejo de escritorio único, recepción y tramitación oficios judiciales, SADE
armado de eventos,  el BAC para buscar presupuestos para los eventos
realizo todas las tareas administrativas de la DG, Word excel, Access (armo ella baso de datos) 
dictado de capacitaciones en Diversidad Sexual, talleres de probation- capacitadora PPT videos de youtube, zoom
La que mas le gusta es la de organizacion de probation donde armo la base de dato con access</t>
  </si>
  <si>
    <t>SIAL SADE WORD EXCEL ACCESS AVANZADO, youtube PPT Zoom</t>
  </si>
  <si>
    <t>Estas estudiando ingles actualmente. Se considera que es una persona que tiene ganas de aprender cosas nuevas todo el tiempo</t>
  </si>
  <si>
    <t>Perfil con conocimientos De excel y Access avanzados, si bien esta comoda en su lugar de trabajo, quiere salir de ese estado de confort y ve como un desafio este programa y la transferencia a un area TIC</t>
  </si>
  <si>
    <t xml:space="preserve">Wapp es con lo que mas se comunica y utiliza wapp business y puede etiquetar conversaciones, IG porque sigue gente que esta en causas sociales y le gusta estar informada, Las app de salud: para tomar agua, para hacer ejercicio,  DRIVE de google descarga todo ahi y le soluciona y ordena sus cosas. No se le ocurre aplicaciones menos favoritas. </t>
  </si>
  <si>
    <t>Busco informacion, investigo y si es necesario me capacito para alcanzarlo</t>
  </si>
  <si>
    <t>Trabajo en equipo , un ambiente iluminado y buen clima laboral con un lider que acepte criticas constructivas y le de posibilidades al equipo de desarrollarse e innovar, que escuche las ideas</t>
  </si>
  <si>
    <t>Arce</t>
  </si>
  <si>
    <t xml:space="preserve">Cecilia Gabriela </t>
  </si>
  <si>
    <t>Capacitarse en un nuevo tema, en su trabajo esta muy limitada y quiere crecer, potenciar sus conocimientos.</t>
  </si>
  <si>
    <t>pc, tablet, celular</t>
  </si>
  <si>
    <t xml:space="preserve">Le llama la atención experiencia de usuario y programación, pero si bien es técnica química, su educación dice haber quedado desfasada y quiere actualizarse. </t>
  </si>
  <si>
    <t xml:space="preserve">Le hubiese gustado indagar en programación y comunicación </t>
  </si>
  <si>
    <t xml:space="preserve">Primeramente detectar que herramienta le falta, capacitarse mas, ver que puede mejorar o de quien puede obtener información </t>
  </si>
  <si>
    <t>Le gusta el trabajo en equipo, en paridad, que sea enriquecedor, aportar ideas, innovar, agilizar la tarea.</t>
  </si>
  <si>
    <t>23-27283612-4</t>
  </si>
  <si>
    <t>paulys10@hotmail.es</t>
  </si>
  <si>
    <t>Tamburelli</t>
  </si>
  <si>
    <t xml:space="preserve">Paula Marcelina </t>
  </si>
  <si>
    <t xml:space="preserve">Comenta que su interés surgió a partir de la expectativa generada a través de las comunicaciones de FOCO. Refiere que le interesó el programa y que le gustan los desfíos y los cambios. Dice que espera  poder crecer en la carrera administrativa y que le interesa todo lo que tenga que ver con la información y comunicación. </t>
  </si>
  <si>
    <t>PC, en el trabajo (SADE, paquete Office), Celular y IPad: Zoom (para estudiar), Google (buscar información), Instagram, Whatsapp, Facebook, homebanking, Mercado Pago, Canva y V12 (para generar contenido visual para Instagram)</t>
  </si>
  <si>
    <t xml:space="preserve">No sabe </t>
  </si>
  <si>
    <t xml:space="preserve">Administradora de SADE: genera y modifica usuarios, genera tickets. Comunicación a través de mails y pase de expedientes </t>
  </si>
  <si>
    <t xml:space="preserve">SADE, SIGEOS </t>
  </si>
  <si>
    <t xml:space="preserve">ISC varios cursos (no recuerda qué). Hizo cursos de Word y Excel en algún momento, pero considera que no tiene muchos conocimientos, les da poco uso. </t>
  </si>
  <si>
    <t xml:space="preserve">Tiene dudas respecto a la transferencia, si va a ser posible que todas las mujeres que se inscribieron puedan participar. Menciona que en el hospital donde trabaja ella se anotaron muchas mujeres y que eso está generando mucho ruido, por lo que le causó esta inquietud. </t>
  </si>
  <si>
    <t xml:space="preserve">Menciona que no querría trabajar en zona Microcentro y que si preferiría que sea por Parque Patricios, que le queda cerca, hizo mucho hincapié en esto. También presentó muchos inconvenientes con respecto al horario, de acuerdo a las actividades curriculares que realiza en su carrera. Le interesan el perfil de análisis funcional y UX, ya que considera que son los más acordes a lo que podría llegar a hacer. </t>
  </si>
  <si>
    <t>Manifiesta mucho problemas de horarios (en relación a la carrera que se encuentra cursando y cosas afines)</t>
  </si>
  <si>
    <t xml:space="preserve">Siempre y cuando no  se le superponga con su carrera </t>
  </si>
  <si>
    <t>Instagram (lo utiliza para la venta de productos y usa Mercado Pago también para ese fin), Google Maps (considera que es de gran ayuda para ubicarse), WhatsApp (para comunicarse)</t>
  </si>
  <si>
    <t xml:space="preserve">Busca la forma de resolverlo, de una manera u otra </t>
  </si>
  <si>
    <t>Tranquilo y armonioso, con las herramientas necesarias para trabajar. Le gusta trabajar tanto en equipo como sola.</t>
  </si>
  <si>
    <t>Guerrero</t>
  </si>
  <si>
    <t xml:space="preserve">Lucila Maria </t>
  </si>
  <si>
    <t>Le pareció interesante el Programa. Ya trabaja en un área de sistemas en un sector  administrativo. Considera que puede encontrar una mayor movilidad de carrera y más oportunidades en el agrupamiento TIC.</t>
  </si>
  <si>
    <t>PC: navegar en internet, mirar series (Netflix, Paramount+, Disney+, Telecentro Play) , Celular: WhatsApp, Facebook, Instagram, Twitter, Homebanking, Mercado Pago, Mercado Libre)</t>
  </si>
  <si>
    <t xml:space="preserve">No sabe mucho de la parte técnica pero le interesa todo lo que hacen. </t>
  </si>
  <si>
    <t xml:space="preserve">Refiere que averiguó para hacer una tecnicatura de analista en sistemas, pero que decidió esperar porque el valor de la cursada era muy alto.  </t>
  </si>
  <si>
    <t xml:space="preserve">En primer lugar, trata de ver que herramientas le faltan y trataría de conseguirlas, luego investigar cómo, si no es con esas herramientas, de qué manera se puede resolver </t>
  </si>
  <si>
    <t xml:space="preserve">Un lugar donde uno se sienta cómodo , donde se tenga un ida y vuelta con su superior, donde pueda tomar decisiones sin estar consultando todo el tiempo (cierta autonomía), comunicación fluida (que baje). Prefiere el trabajo en equipo pero a veces le resulta mas fácil trabajar sola </t>
  </si>
  <si>
    <t xml:space="preserve"> Basoa</t>
  </si>
  <si>
    <t>Sabrina</t>
  </si>
  <si>
    <t>Quiere conocer mas sobre tecnologia, poder avanzar en otra area, y crecer profesionalmente y en el Hospital No hay forma de desarrollarse</t>
  </si>
  <si>
    <t xml:space="preserve">Computadora, Celular, Tablet. Se siente mas comoda con la computadora- Wapp- Netflix, spotify, FB, IG , zoom, TW, teams , aplicaciones bancarias, MODO, mercado libre, mercado pago, app de clima. </t>
  </si>
  <si>
    <t>Dentro de liquidacion de guardias utilizan planillas preestablecidas que no pueden hacer modificaciones y ella tiene la inquietud de saber como se realizan esas planillas. Le gustaria poder comprendeer muchos sistemas de gobierno en cuanto al funcionamiento y porque se permite unas cosas y no otras</t>
  </si>
  <si>
    <t>Busca ayuda, en otros compañeros, o llama a otra oficina</t>
  </si>
  <si>
    <t xml:space="preserve">Trabajo en equipo, colaborativo y buen clima laboral. Un lider que pueda conducir pero enseñando con comunicacion asertiva </t>
  </si>
  <si>
    <t xml:space="preserve">Aguero </t>
  </si>
  <si>
    <t>Yanina</t>
  </si>
  <si>
    <t xml:space="preserve">Posibilidad para crecer en la carrera. </t>
  </si>
  <si>
    <t xml:space="preserve">Compu y celular. Le gustan mucho las aplicaciones para diseñar. </t>
  </si>
  <si>
    <t xml:space="preserve">Le gustarìa diseñar una web. Le gusta el diseño. Es creativa. </t>
  </si>
  <si>
    <t>Estuvo haciendo cursos del ISC pero no de TIC</t>
  </si>
  <si>
    <t>Lo busco como sea. Soy muy perseverante</t>
  </si>
  <si>
    <t xml:space="preserve">Estar sentada tranquila. </t>
  </si>
  <si>
    <t xml:space="preserve">Amelia Aida </t>
  </si>
  <si>
    <t xml:space="preserve">36 años en GCABA siempre en hospital, siempre le gusto la tecnologia, ella es jefa de contabilidad y siente que ya no tiene posibilidad de crecer y desarrollarse en sus ultimos 10 años antes de jubilarse. </t>
  </si>
  <si>
    <t>Computadora de escritorio , smartphone, TV smart,  WAPP, FLOW, FB, hace poco IG solo se abrio por FOCO, Aplicaciones bancarias solo por computadora, jueguitos en el celular ( sopa de letras, y un crucigrama) ZOOM, mail</t>
  </si>
  <si>
    <t>No sabe bien, su motivacion esta dada por aprender tecnologia, cualquier trayecto sera nuevo para ella.</t>
  </si>
  <si>
    <t>No tiene camara en la PC y en el hospital no hay WIFI y en su pc tampoco tiene camara</t>
  </si>
  <si>
    <t>Buscando alternativas. por ejemplo hoy no pudo acceder a teams y lo resolvio con videollamada por wapp</t>
  </si>
  <si>
    <t xml:space="preserve">Una oficina amplia comoda, limia, luminosa, con gente agradable y con equimaniento tecnologico para desarrollar las tareas.  el lider debe ser una persona empatica con conocimiento y con ganas que su equipo se desarrolle. </t>
  </si>
  <si>
    <t>Altamirano</t>
  </si>
  <si>
    <t xml:space="preserve">Mirta Cristina </t>
  </si>
  <si>
    <t>Es contadora y le gustaria aprender tecnologia, para poder tener conocimiento y poder ser una especie de traductora entre el usuario y el programador</t>
  </si>
  <si>
    <t>Notebook Celular Tablet- Plataformas para estudiar: google meet zoom. FB ,youtube,  mail  google APPS, wapp, App de banco ciudad, Agip, Afip, Excell Word, todos los aplicativos de la AFIP, ANSES, infoleg</t>
  </si>
  <si>
    <t>aprender tecnologia, para poder tener conocimiento y poder ser una especie de traductora entre el usuario y el programador</t>
  </si>
  <si>
    <t>Empezo a hacer carrera licenciatura en sistemas de informacion. este cuatrimestre empezo</t>
  </si>
  <si>
    <t>Buscar informacion, ver tutoriales.</t>
  </si>
  <si>
    <t>Buen clima laboral, buena comunicacion, dialogo entre compañeros. Un ambiente laboral tranquilo. y colabrativo</t>
  </si>
  <si>
    <t>María Fernanda</t>
  </si>
  <si>
    <t>principalmente el estudiar, capacitarse. Siempre le gustó aprender. Le gustó esta posibilidad. Sistemas porque es algo nuevo para ella y le da curiosidad. Quiere incorporar nuevos conocimientos.</t>
  </si>
  <si>
    <t>celular (whatsapp, mails, bancos, mercado pago, mercado libre, juegos, facebook) - Computadora solo para trabajar (SADE) - Netflix para ver películas en la TV</t>
  </si>
  <si>
    <t>no tiene un área específica. Quizás en el transcurso puede descubrir qué le gustaría.</t>
  </si>
  <si>
    <t>Actualmente trabaja de 7 a 14 hs. Puede cambiar su horario porque tiene disponibilidad completa, no tiene inconvenientes. Incluso SADOFE.</t>
  </si>
  <si>
    <t>Trata de buscar la información y trata de conseguir lo que quiere. Busca alternativas, pide ayuda. No se queda con el "no puedo".</t>
  </si>
  <si>
    <t>Le gusta trabajar en equipo, a la par, todos juntos para sacar adelante un trabajo. la reconforta trabajar así y se pueden superar los obstáculos. Relacionándose con otras personas.</t>
  </si>
  <si>
    <t>27-28005652-4</t>
  </si>
  <si>
    <t>pedrozo.julieta@gmail.com</t>
  </si>
  <si>
    <t>Pedrozo</t>
  </si>
  <si>
    <t xml:space="preserve">Julieta Del Carmen </t>
  </si>
  <si>
    <t>Estudió RRII, y siente que necesita la pata de la parte de sistemas. Cuando apareció el programa se inscribió porque sintió que era el momento de hacerlo.</t>
  </si>
  <si>
    <t>PC, celular, algún dispositivo de almacenaje.</t>
  </si>
  <si>
    <t xml:space="preserve">Análisis de datos, le interesa la investigación social y le parece una buena herramienta. </t>
  </si>
  <si>
    <t>Uso sade para consultar expedientes, hacer informes, CCOO. Consultas sobre presupuesto, seguimiento de pagos de convenios.</t>
  </si>
  <si>
    <t>SADE, SIGAF.</t>
  </si>
  <si>
    <t>Busca seguir capacitándose, remarco que le interesa el análisis de datos.</t>
  </si>
  <si>
    <t>No profundizó en algo específico.</t>
  </si>
  <si>
    <t xml:space="preserve">Esta estudiando una especialización por lo que necesita mantener esos horarios libres. </t>
  </si>
  <si>
    <t>Microsoft Teams, ZOOM, Google drive, dropbox, Redes sociales en general, homebanking, mercado pago, mercado libre, hotsuite. No tiene ninguna menos favorita.</t>
  </si>
  <si>
    <t>Busca alternativas, consulta, habla con alguien para que la pueda ayudar a conseguir la herramienta. Y sino espera un tiempo y luego vuelve a insistir.</t>
  </si>
  <si>
    <t>Haciendo lo que le gusta, aprendiendo cada día más, con un grupo de trabajo que también quiera aprender con objetivos en común, un clima cálido. Sobre todo un lugar que genere crecimiento.</t>
  </si>
  <si>
    <t xml:space="preserve">Gabriela Sabrina Lourdes </t>
  </si>
  <si>
    <t xml:space="preserve">"Tengo un vicio por la formacion constante " Lic. en Administración y Gestión de Políticas Sociales " y le interesa programacion porque es un area de la tecnologia con mucha posibilidad laboral y estaba indagando para comenzar alguna formacion y surge justo este programa.  Y desea cambiar de area (actualmente en la 108) </t>
  </si>
  <si>
    <t>Notebook, celular, Tablet y SMARTV- wapp, youtube ,FB,  twitter , no usa IG porque no le llama la atencion porque la direccionaba mucho al consumo. google apps, Read , Aplicaciones bancarias , mercado pago, spotify, netflix .cambio de  Navegador de chrome  a brave- Tripadviser.</t>
  </si>
  <si>
    <t>Poseer una base solida en tics. Programacion es algo que siente que le puede interesar</t>
  </si>
  <si>
    <t xml:space="preserve">Programacion indago en varias paginas que te brindan la posibilidad de hacer cursos . </t>
  </si>
  <si>
    <t>Es autodidactica. Y es muy estratega, con lo cual cuando piensa en el objetivo ya piensa en todo lo que va a necesitar. es muy planificadora</t>
  </si>
  <si>
    <t xml:space="preserve">Trabajo en equipo es indispensable, un lider que tenga conocimientos y ganas de que su equipo crezca. </t>
  </si>
  <si>
    <t>27-27218170-0</t>
  </si>
  <si>
    <t>flaviapalacioyluna@gmail.com</t>
  </si>
  <si>
    <t>Palacio</t>
  </si>
  <si>
    <t>Flavia Lorena</t>
  </si>
  <si>
    <t>necesita cambiar porque cree que está para mas, se siente estancada y sin poder avanzar. Te gusta todo lo que es informática, tecnologia y quiere aprender más sobre eso.</t>
  </si>
  <si>
    <t xml:space="preserve">celular (facebook, instagram, whatsapp, gmail, mercado pago, paquete ofice, mercado libre, bancos, netflix, tránsito, family link) - notebook (team viewer, zoom, Meet, mira la tv desde ahi, netflix, cuevana, flow) </t>
  </si>
  <si>
    <t>programas informáticos, todo lo relacionado con internet, diferentes sistemas. Cree que hay un abanico muy grande por aprender.</t>
  </si>
  <si>
    <t>Actualmente: pasa información de ventas y productos a sistemas (excel, SIAL y word). Le gustan Word y Excel.</t>
  </si>
  <si>
    <t>Computadora y Celular</t>
  </si>
  <si>
    <t>Actualmente trabaja como auxiliar de Portería y manifestó estar muy contenta por la oportunidad ya que hace mucho tiempo quiere cambiar porque cree que está para mas, se siente estancada y sin poder avanzar. En el GCBA trabaja de 6 a 13 hs y por la tarde como administrativa/cajera/atención al público en una farmacia de 14 a 18 hs. Refiere que se adaptaría al cambio de horario siempre y cuando pueda mantener el trabajo en la Farmacia. Tiene muchas ganas de trabajar y progresar</t>
  </si>
  <si>
    <t xml:space="preserve">quería hacer un curso relacionado con excel y programas especiales para el trabajo </t>
  </si>
  <si>
    <t xml:space="preserve">Trabaja en el GCBA como Auxiliar de Portería de 6 a 13 hs y por la tarde en una farmacia de 14 a 18 hs. </t>
  </si>
  <si>
    <t>Favoritos: netflix (porque le gusta ver películas y series. Es su momento de ocio), google (le sirve para su vida diaria), facebook e instagram (porque le gusta ver fotos y las cosas que ponen los demás).</t>
  </si>
  <si>
    <t>Busca la forma y lo soluciona. Llega a lo que quiere. Considera que no hay impedimentos para llegar a lo que uno quiere. Busca alternativas.</t>
  </si>
  <si>
    <t>En una oficina sentada con una computadora y con muchos papeles. Trabajando en equipo.</t>
  </si>
  <si>
    <t>mipereyro@gmail.com</t>
  </si>
  <si>
    <t>Pereyro</t>
  </si>
  <si>
    <t>Maria Ines</t>
  </si>
  <si>
    <t>Hace 2 años que quiere cambiar de trabajo. Ya cumpliò un ciclo y le encantò lo de fomentar la formaciòn de mujeres</t>
  </si>
  <si>
    <t xml:space="preserve">Computadora, instagram. Tiene una empresa y vende por instagram </t>
  </si>
  <si>
    <t>Le gustarìa aprender a analizar y mejorar las aplicaciones para que la informaciòn llegue mejor al usuario. Su propia experiencia muestra que algunas aplicaciones no son amigables. Le gusta aprender</t>
  </si>
  <si>
    <t xml:space="preserve">Manejò carga de inspecciones, conformar grupos (LISA, SADE) cuando reemplazò a la gerenta </t>
  </si>
  <si>
    <t>Computadora, telèfono</t>
  </si>
  <si>
    <t>Tiene su caràcter pero la quieren y la respetan. Le gusta aprender y no le cuesta. Le gusta trabajar . Sabe explicar como abogada es buena explicando</t>
  </si>
  <si>
    <t xml:space="preserve">Lee inglès pero se reconoce que tiene que hacer un curso. Mujer con interès, ganas y con tiempo porque sus hijas son grandes. Ambas estàn estudiando la secundaria con orientaciòn TIC y la pueden ayudar. Agradece que se le de oportunidades a las mujeres. </t>
  </si>
  <si>
    <t xml:space="preserve">Està aprendiendo ilustrator. </t>
  </si>
  <si>
    <t xml:space="preserve">Word, excel </t>
  </si>
  <si>
    <t xml:space="preserve">Me pongo una meta y la cumplo. Va a un superior y trata de conseguir las herramientas. Hay que insistir. El No ya lo tiene. </t>
  </si>
  <si>
    <t xml:space="preserve">Trabajo en equipo, con mucha gente para intercambio. Le gusta liderar, le sale bien el manejo de gente. </t>
  </si>
  <si>
    <t>Perrupato</t>
  </si>
  <si>
    <t xml:space="preserve">Valeria Silvina </t>
  </si>
  <si>
    <t xml:space="preserve">En principio, le llamó la atención el nombre del Programa. Refiere que siempre esta atenta a los programas y cursos que van surgiendo ya que es de capacitarse constantemente. Al enterarse de este Programa, quiso ver de que se trataba todo esto. Trabaja en un área de sistemas, en un sector administrativo y le llama la atención aprender el trabajo técnico que se realiza allí. </t>
  </si>
  <si>
    <t>Celular (no le da mucho uso): Facebook, Instagram, Pago mis Cuentas, Mercado Pago, mail, WhatsApp  (PC: WhatsApp web para el trabajo y Mercado Libre)</t>
  </si>
  <si>
    <t>Le gusta mucho el Excel, cruzar información y buscar datos. También menciona que siente  interés en la programación.</t>
  </si>
  <si>
    <t xml:space="preserve">Pregunta qué pasaría con su situación económica actual y si perdería su categoría </t>
  </si>
  <si>
    <t>Menciona que hace muchos años realizó un curso de programación en un instituto de informática (1 o 2 años de duración), pero que ya no se acuerda prácticamente nada del mismo. Siempre le llamó la atención capacitarse en TIC, pero luego volcó sus capacitaciones a los administrativo.</t>
  </si>
  <si>
    <t>Buscando alternativas de herramientas para alcanzar el objetivo, intentando resolverlo de algún modo, sea como sea.</t>
  </si>
  <si>
    <t>Menciona que su equipo de trabajo actual le encanta y que trabajan muy bien en equipo, pero que también  le gusta esta situación de estar trabajando en su casa. Dice que encuentra un mayor nivel de concentración y que le agrada "ser sólo su computadora y ella".</t>
  </si>
  <si>
    <t>23-27756196-4</t>
  </si>
  <si>
    <t>asiaverdun26@gmail.com</t>
  </si>
  <si>
    <t>Verdun</t>
  </si>
  <si>
    <t xml:space="preserve">Natalia Lorena </t>
  </si>
  <si>
    <t xml:space="preserve">Le gusto que tenga que ver con la inclusión de las mujeres, por eso se anoto, para aprovechar la oportunidad y poder superarse. </t>
  </si>
  <si>
    <t xml:space="preserve">Celular y notebook. </t>
  </si>
  <si>
    <t>Le interesaría el trabajo en AGIP, para aprender a usar la computadora, hacer trámites tributarios, o algo que también este relacionado a la tecnología y RRHH.</t>
  </si>
  <si>
    <t xml:space="preserve">Nunca trabajo con pc. Si la usa para la facultad, usa el campus virtual para estudiar, ver videos, hacer dibujos, rendir exámenes. </t>
  </si>
  <si>
    <t xml:space="preserve">Padlet, campus virtual, google drive, powerpoint, youtube. </t>
  </si>
  <si>
    <t>Finalizó curso de word 1 y actualmente está realizando el nivel 1 de Excel en el ISC.</t>
  </si>
  <si>
    <t>Es casera en educación, le dijeron que no se podía ir a ningún lado por falta de personal. Quiere saber si esto sería un impedimento para su participación en el programa.</t>
  </si>
  <si>
    <t>Es casera, solo usa la pc para cursar su carrera, admite tener poco conocimiento de las herramientas tecnológicas en general. Tiene ganas de aprender y de aprovechar esta oportunidad que le están dando a las mujeres de capacitarse y desarrollarse.</t>
  </si>
  <si>
    <t xml:space="preserve">En el marco de su carrera, tiene la materia TIC pero todavía no se pudo anotar porque le falta la correlativa. </t>
  </si>
  <si>
    <t>Le gustaría mantenerlo pero si lo tiene que cambiar, lo cambia.</t>
  </si>
  <si>
    <t>redes sociales, Zoom, meet, word, homebanking, mail, spotify, google drive, youtube, netflix, app flow.</t>
  </si>
  <si>
    <t xml:space="preserve">Pregunta por todos lados, hasta encontrar a alguien que le de una mano. </t>
  </si>
  <si>
    <t>Donde haya buen clima de trabajo, buena comunicación, sin gente problemática, que haya compañerismo.</t>
  </si>
  <si>
    <t>pausantaliestra@gmail.com</t>
  </si>
  <si>
    <t>Santaliestra</t>
  </si>
  <si>
    <t>Paula</t>
  </si>
  <si>
    <t>Siempre le interesò la programaciòn y lo vio como una oportunidad.</t>
  </si>
  <si>
    <t>Computadora, tablet y celular</t>
  </si>
  <si>
    <t xml:space="preserve">Le gustarìa aprender anàlisis de datos. </t>
  </si>
  <si>
    <t xml:space="preserve"> BA Compras, SADE y SIGAF</t>
  </si>
  <si>
    <t xml:space="preserve">No usa </t>
  </si>
  <si>
    <t>Empezò un posgrado en el IDES de Ciencia sociales, no completò la tesis. Le gusta la administraciòn pùblica porque cuando hacès cosas se ve. Tiene muy claro que quiere anàlisis de datos</t>
  </si>
  <si>
    <t xml:space="preserve">Le gusta mucho trabajar en AGC, no le interesa mucho cambiarse de àrea, pero lo acepta cree que si se forma en anàisis de datos puede quedarse en AGC e incluso en su misma tarea podrìa mejorar. </t>
  </si>
  <si>
    <t>Pero siempre llega tarde y ya estàn empezados. Por eso le copa esta oportunidad</t>
  </si>
  <si>
    <t>Word porque escribe. No usa redes sociales. Youtube.. Excel intermedio</t>
  </si>
  <si>
    <t>Lo resulevo tratando de construir las herramientas  que permitan llegar. Repensando el objetivo estrategicamente, plantearse metas intermedias hasta lograrlo.</t>
  </si>
  <si>
    <t>Tengo suerte! me toca trabajar con equipos copados, tengo amigos en el GCBA. El clima y el equipo es lo màs importante y que haya cooperaciòn entre pares</t>
  </si>
  <si>
    <t>Heit</t>
  </si>
  <si>
    <t xml:space="preserve">Ana </t>
  </si>
  <si>
    <t xml:space="preserve">Le llamó la atención la propuesta, esta interesada en el área de UX ya que nota que muchos arquitectos migran a esa área. </t>
  </si>
  <si>
    <t>Diseño constructivo del requerimiento del cliente, actualizarse, llevar su trabajo a la tecnologia para darle un valor agregado. Le interesa meterse en el mundo de la tecnologia y sentir la libertad de elegir una carrera y redireccionarla actualizandose en varias ramas.</t>
  </si>
  <si>
    <t xml:space="preserve">Digital House para UX </t>
  </si>
  <si>
    <t>Investigando, mira videos de youtube, pregunta a referentes y llega a una resolución</t>
  </si>
  <si>
    <t>Home office, espacio interactivo de trabajo donde se tomen decisiones, liderazgo y sinergia en equipos, trabajar por objetivos y no por tiempo</t>
  </si>
  <si>
    <t>27-25560662-5</t>
  </si>
  <si>
    <t>charafdebora@gmail.com</t>
  </si>
  <si>
    <t>Charaf</t>
  </si>
  <si>
    <t xml:space="preserve">Debora Lorena </t>
  </si>
  <si>
    <t>Es un área que no maneja y hoy por hoy todo es tecnología y para darle esa veta a su carrera profesional</t>
  </si>
  <si>
    <t xml:space="preserve">celular, ipad, notebook, pc </t>
  </si>
  <si>
    <t>Desconoce del tema, quiere aprender ampliamente ya que todo le parece novedoso, le parece que es fundamental capacitarse en tecnología</t>
  </si>
  <si>
    <t xml:space="preserve">selección de personal para areas tic </t>
  </si>
  <si>
    <t>pc, cel</t>
  </si>
  <si>
    <t>pregunto si hay diferencia salarial</t>
  </si>
  <si>
    <t>De los 4 perfiles es el que mas se aplicaría a su perfil, de todos modos no tiene mucha experiencia y seria capacitarse de cero.</t>
  </si>
  <si>
    <t xml:space="preserve">Algo relacionado al derecho y tecnología, normativas, seguridad de redes, información y protección de datos, </t>
  </si>
  <si>
    <t>whatsapp, zoom, instagram, aplicaciones de banco, meta4, sigaf, sade</t>
  </si>
  <si>
    <t>Pidiendo ayuda, quien le puede prestar herramientas, ve como lo puede conseguir, contactarse con gente que la pueda ayudar</t>
  </si>
  <si>
    <t xml:space="preserve">Buen clima laboral, independientemente del lugar físico, trabajo en equipo, buenas interrelaciones </t>
  </si>
  <si>
    <t>brisachiappetta24@gmail.com</t>
  </si>
  <si>
    <t>Chiappetta</t>
  </si>
  <si>
    <t>Brisa Delia</t>
  </si>
  <si>
    <t>En la secundaria le gustaba sistemas</t>
  </si>
  <si>
    <t>Redes sociales (facebook, twitter, instagram, tic toc, home banking,  mercado libre y pago)</t>
  </si>
  <si>
    <t>Programación. Me gustaría conocer, no conozco ninguno</t>
  </si>
  <si>
    <t>Ahora utilizo instagram ( mi tarea es hacer contenido, posteos, encuestas relacionadas con la indumentaria que vendo)</t>
  </si>
  <si>
    <t>Desde el celular o la computadora</t>
  </si>
  <si>
    <t>Sí, sobre el modo de aprobación del programa</t>
  </si>
  <si>
    <t xml:space="preserve">Manifiesta interés en analista funcional y UX. Su motivación es cambiar de área. </t>
  </si>
  <si>
    <t>Podria de 9 a 16 hs o de 10 a 17 hs sin inconvenientes</t>
  </si>
  <si>
    <t xml:space="preserve">Instagram ( tiene emprendimiento propio y utiliza tambien mercado pago). Ninguno menos favorito. </t>
  </si>
  <si>
    <t>Busco herramientas básicas y pido ayuda a un compañero, a mi jefe</t>
  </si>
  <si>
    <t>Un lugar con buenos compañeros, buen ambiente y trabajo en equipo</t>
  </si>
  <si>
    <t>27-20957643-6</t>
  </si>
  <si>
    <t>pguerrero@buenosaires.gob.ar</t>
  </si>
  <si>
    <t xml:space="preserve">Patricia </t>
  </si>
  <si>
    <t xml:space="preserve">Curiosidad. Trabaja en la dg de concesiones desde 2011 y ya alcanzo su techo. Ve falta de gente capacitada en sistemas </t>
  </si>
  <si>
    <t>celular, computadora, notebook</t>
  </si>
  <si>
    <t>Programación y comunicación</t>
  </si>
  <si>
    <t xml:space="preserve">memorias de traducción en trados </t>
  </si>
  <si>
    <t xml:space="preserve">pc de escritorio, celular </t>
  </si>
  <si>
    <t>fue codirectora en escuela de danza, ejerce hace mas de 20 años como traductora, esta en 3er año de abogacía</t>
  </si>
  <si>
    <t xml:space="preserve">Al no tener mucho conocimiento, el interés de la postulante es amplio y desea capacitarse en consecuencia. </t>
  </si>
  <si>
    <t>programación, información, comunicación</t>
  </si>
  <si>
    <t>Prefiere mantenerlo pero no tiene problema</t>
  </si>
  <si>
    <t>SADE, Procesadores de texto, office, aplicaciones de traductorado (trados, memoq) corel, photoshop</t>
  </si>
  <si>
    <t>Primero se enoja, luego intenta resolverlo, busca las herramientas y todo lo que este a su alcance. En gral lo resuelve.</t>
  </si>
  <si>
    <t>Buen equipo de trabajo y condiciones necesarias ergonómicamente, buena comunicación con los lideres</t>
  </si>
  <si>
    <t>Casal</t>
  </si>
  <si>
    <t>Marina</t>
  </si>
  <si>
    <t>Le gustan las TICS . Hizo el secundario en orientación análisis de sistemas. Es docente especliazada en digitalización</t>
  </si>
  <si>
    <t>Compu, telefono, tableta</t>
  </si>
  <si>
    <t>Todo lo que pueda! Estudia licenciatura en educacion, politica publica y le interesan las nuevas tecnologías</t>
  </si>
  <si>
    <t>Ya hizo especialización en tecnologías de la información, es una especialización universitaria</t>
  </si>
  <si>
    <t>Busco y me capacito</t>
  </si>
  <si>
    <t>Relacionado con lo pedagógico y las TIC con posibilidad de progreso y aprendizaje</t>
  </si>
  <si>
    <t>27-26117445-1</t>
  </si>
  <si>
    <t>silsamar2011@gmail.com</t>
  </si>
  <si>
    <t xml:space="preserve">Silvana Sandra </t>
  </si>
  <si>
    <t>No tiene idea de qué trata el Programa. Quiere cambiar de trabajo y lo encontró en el portal de búsquedas internas. No tiene mucha idea de lo que son las TIC.</t>
  </si>
  <si>
    <t>Celular: Zoom, WhatsApp, homebanking (cuando indago sobre las aplicaciones que usa, asiente y me dice "si eso, descargo programas y los uso", pero no me dice exactamente qué aplicaciones)</t>
  </si>
  <si>
    <t>Refiere que más el tema del habla, comunicación, informática?</t>
  </si>
  <si>
    <t xml:space="preserve">Le mencioné los distintos perfiles y no sabe cuál le interesa, pareciera estar desorientada respecto a todo. Encontró el Programa en el portal de búsquedas internas y no se preocupó en indagar de qué se trataba. En esta entrevista esperaba obtener información al respecto, la cual le di y no pareció ser suficiente para ella, pero tampoco sabía que preguntar para informarse mejor. La comunicación durante la entrevista fue muy mala. No recomiendo este perfil para participar en el Programa. </t>
  </si>
  <si>
    <t>Refiere que no sabe cuáles son los ítems, el tema de los horarios....</t>
  </si>
  <si>
    <t>Quisiera mantener ese horario</t>
  </si>
  <si>
    <t xml:space="preserve">Youtube para mirar videos, Facebook porque ve lo que publica la gente y Google para buscar información </t>
  </si>
  <si>
    <t xml:space="preserve">Uno siempre busca las herramientas, con esfuerzo se logra. </t>
  </si>
  <si>
    <t>En una oficina, con tranquilidad y buen ambiente laboral</t>
  </si>
  <si>
    <t>García Moreno</t>
  </si>
  <si>
    <t>María Alejandra</t>
  </si>
  <si>
    <t>le intereso la propuesta. Es Psicóloga y la ultima parte de su carrera hizo un master en sistemas de salud. Trabaja en Salud y trabaja con sistemas. Durante 4 años, en nación, formó parte de un equipo para de impulsar transformaciones tecnológicas. Tiene mucho para dar. Cree que hay mucho para mejorar desde lo tecnológico. No tiene muchas posibilidades de aportar en su lugar de trabajo. Le gustaría formar parte de un lugar donde pueda aportar.</t>
  </si>
  <si>
    <t>Computadora - Teléfono celular (Meet, zoom, videollamada de whatsapp, facebook, instagram, banco, mercado libre, mercado pago)</t>
  </si>
  <si>
    <t>poder aprender mas en detalle lo que nos brindan las herramientas informáticas. Formó parte de un encuentro de mujeres emprendedoras que hacían ciber seguridad y les dieron una formación. Se considera muy curiosa con respecto a tecnología</t>
  </si>
  <si>
    <t>no tiene una temática específica. Quiere aprender. Saber manejar un tablero de control y sacarle el provecho a eso. Profundizar sobre eso</t>
  </si>
  <si>
    <t>trabaja de 7 a 14 hs</t>
  </si>
  <si>
    <t>averigua, aprende, busca, pregunta. trata de resolverlo como sea. Hace muchos cursos para aprender.</t>
  </si>
  <si>
    <t>con un equipo de trab que comparta la posib de transf, de hacer el trab más eficiente, que sea un área integrada, sin divisiones de oficinas, que sea donde uno pueda demostrar o que sume algo de valor .</t>
  </si>
  <si>
    <t>Cuzzolino</t>
  </si>
  <si>
    <t xml:space="preserve">Carolina Julieta </t>
  </si>
  <si>
    <t>Quiere un cambio, le gustó la idea de que sea dentro del gobierno a través de un programa de desarrollo. Estudia administración pública y le interesa todo lo relacionado a finanzas. Considera que las TIC son el futuro.</t>
  </si>
  <si>
    <t xml:space="preserve">Celular, PC, Smart tv. </t>
  </si>
  <si>
    <t xml:space="preserve">Le gustaría aprender sobre TIC relacionadas con la liquidación de haberes. </t>
  </si>
  <si>
    <t xml:space="preserve">Como puede, pero lo hace, hasta que no lo lográ no para. </t>
  </si>
  <si>
    <t xml:space="preserve">Con buenas/os compañeras/os. Que de gusto ir, que no sea aburrido, que se puedar ir cambiando, con proyectos a futuro. </t>
  </si>
  <si>
    <t>23-27716362-4</t>
  </si>
  <si>
    <t>nvrodriguez@buenosaires.gob.ar</t>
  </si>
  <si>
    <t>Natalia Vanesa</t>
  </si>
  <si>
    <t>Transferencia a otro sector, la posibilidad de crecer en la carrera y cambiar de puesto</t>
  </si>
  <si>
    <t>Celular Android (Apps Redes sociales, Correo, Whatsapp, Mercado Libre) le da un uso básico.</t>
  </si>
  <si>
    <t>Estadística y carga de datos en SISA, generación y mantenimiento de ficha epidemiológica, carga de defunciones por COVID. Agenda de turnos en SIGHEOS. Manejo de archivo e Historia clínicas. Actualmente está trabajando con la carga de datos en el programa de inmunizaciones.</t>
  </si>
  <si>
    <t>SISA, SIGHEOS, correo electrónico, programa de inmunizaciones (no recuerda el nombre del programa)</t>
  </si>
  <si>
    <t>Análisis de datos: Interpretan, mediante diferentes herramientas, grandes volúmenes de datos para tomar decisiones basadas en evidencia. El análisis de datos implica explorar y procesar distintas bases de datos, para ello deberán analizar, modelar y reportar datos con el objetivo de interpretarlos y brindar la información de calidad necesaria, Otro</t>
  </si>
  <si>
    <t>Perfil básico en el uso de la tecnología pero con ganas de aprender nuevas tecnologías y cambiar de puesto. Le interesa los datos, generar estadísticas y trabajar con reportes. Le gustaría aprender de base de datos y trabajar con grandes volúmenes de datos.</t>
  </si>
  <si>
    <t>Trata de resolverlo por su cuenta. Por ejemplo en la carga de datos suele haber faltante de información que depende de otros sectores, como Estadística. Para completar esa información, facilita la búsqueda a otro sector (compañerismo) para poder cumplimentar con los objetivos.</t>
  </si>
  <si>
    <t>Prioriza la buena relación con los lideres y el trabajo colaborativo en equipo. Recalca que hoy día trabaja con un buen equipo pero prioriza la oportunidad de carrera en otro sector. Le gustaría experimentar modalidad semipresencial.</t>
  </si>
  <si>
    <t>Darreche</t>
  </si>
  <si>
    <t>Maite Vivian</t>
  </si>
  <si>
    <t xml:space="preserve">En su familia hay varias personas de sistemas y hace bastante está buscando un cambio y está motivada a aprender. </t>
  </si>
  <si>
    <t>Aprender sistemas y programas</t>
  </si>
  <si>
    <t>Conocer el contenido del programa</t>
  </si>
  <si>
    <t>En programación</t>
  </si>
  <si>
    <t>Voy buscando la manera de cumplir con lo que tengo que hacer</t>
  </si>
  <si>
    <t>Me adapto sin invenientes en diferentes equipos, el lugar lo hace uno con buena predisposició</t>
  </si>
  <si>
    <t>lielpi@buenosaires.gob.ar</t>
  </si>
  <si>
    <t xml:space="preserve"> Lelpi</t>
  </si>
  <si>
    <t>Luciana</t>
  </si>
  <si>
    <t xml:space="preserve">Buscar otra area de trabajo, obtener otros conocimientos . La idea de formacion en tecnologia, le resulto novedosa y una oportunidad para aprovechar. </t>
  </si>
  <si>
    <t>Notebook Celular, Smart Tv Outlook, gmail, Excel, IG, aplicaciones bancarias, app de prepaga, afip, Cuidar, Spotify Youtube, Mercado libre, Cablevision, Mi personal, Zoom, Netflix Disney plus, WAPP</t>
  </si>
  <si>
    <t>Le gustaria aprender todo lo que tenga que ver con analisis de datos</t>
  </si>
  <si>
    <t>Secretaria Ejecutiva: Organiza la agenda de los Gerentes operativos, las minutas de reuniones . Utiliza Calendar de google</t>
  </si>
  <si>
    <t>Calendar de Google, en las reuniones para tomar notas utiliza lapiz y papel. Luego la traspasa a word y la envia por email o la pega en el calendar</t>
  </si>
  <si>
    <t>Siempre fue administartiva en distintas areas. Maneja Word y Excel Avanzado.-</t>
  </si>
  <si>
    <t>Me pueden bajar el sueldo si me transfieren?</t>
  </si>
  <si>
    <t>Perfil avanzado en excel. Tuvo dificultades para conectarse en teams, tambien por videollamada y por ultimo lo resolvimos por meet. Segun ella le interesa el perfil UX, pero durante la entrevista refirio varias veces que le gusta analizar datos. Se sugiere averiguar en la nivelacion cual de estos dos perfiles podria encajar de acuerdo al conocimiento .</t>
  </si>
  <si>
    <t xml:space="preserve">Lo que mas le gusta IG: porque puede comprar por la app, y se informa y se vincula con gente. Netflix porque es entretenimiento. La que que menos le gusta es Fb porque siente que es aburrida, la usa su mama, su abuela. </t>
  </si>
  <si>
    <t xml:space="preserve">Primero se fija que herramientas tiene y busca lo que le falta. </t>
  </si>
  <si>
    <t xml:space="preserve">En un equipo no de mucha gente, colaborativo, ambiente con gente concentrados pero relajados. Un lider que sea empatico/a con la persona que ingresa y acaba de recibir una capacitacion introductoria, alguien que acompañe </t>
  </si>
  <si>
    <t>27-37204486-7</t>
  </si>
  <si>
    <t>rdpardo@buenosaires.gob.ar</t>
  </si>
  <si>
    <t>Pardo Dominguez</t>
  </si>
  <si>
    <t xml:space="preserve">Rocio Daniela </t>
  </si>
  <si>
    <t>Hace 1 año y medio que se puso la meta de aprender programación, su especialización es en derecho informático. El programa le vino bien para capacitarse y tener la experiencia de ver como seria trabajar en el área y además en el área donde se encuentra no la motiva y ya alcanzo su techo.</t>
  </si>
  <si>
    <t>computadora, celular, notebook, sade, sigaf, bac, illustrator, conocimiento de diseño grafico, pothoshop</t>
  </si>
  <si>
    <t>programación, desarrollo de sistemas, UX</t>
  </si>
  <si>
    <t>diseño grafico digital, parte estética de una pagina web, flyer</t>
  </si>
  <si>
    <t>illustrator, photoshop</t>
  </si>
  <si>
    <t xml:space="preserve">conocimiento de html, java script, hizo cursos no certificados. </t>
  </si>
  <si>
    <t xml:space="preserve">Por sus intereses y formación el perfil adecuado es desarrollador, buen perfil, ganas de aprender, proactiva. </t>
  </si>
  <si>
    <t xml:space="preserve">programación, en junio empieza un curso de fullstack  </t>
  </si>
  <si>
    <t>coordinar horarios con cursada de la facultad</t>
  </si>
  <si>
    <t>netflix, redes sociales, youtube, spotify, streaming</t>
  </si>
  <si>
    <t>Buscando alternativas, información, trata de aprender, nunca se queda con la duda, trata de investigar y obtener las herramientas, consultar a gente que sepa.</t>
  </si>
  <si>
    <t>Equipo de trabajo colaborativo, buen ambiente, flexibilidad horaria de entregas, homeoffice, que sea un ambiente motivador, ameno, de disfrute.</t>
  </si>
  <si>
    <t>Barraza</t>
  </si>
  <si>
    <t xml:space="preserve">Yanina </t>
  </si>
  <si>
    <t xml:space="preserve">Querer participar de un proyecto nuevo y diferente. </t>
  </si>
  <si>
    <t xml:space="preserve">celular, pc. </t>
  </si>
  <si>
    <t xml:space="preserve">Aprender cosas diferentes relacionadas con sistemas y recursos humanos. Es abogada y siente que en un área con esas características puede haber algo relacionado con el derecho. </t>
  </si>
  <si>
    <t xml:space="preserve">Lo inventa pero de alguna manera lo resuelve. </t>
  </si>
  <si>
    <t xml:space="preserve">Con una pc, un ambiente agradable y ameno, con gente que se pueda dialogar y donde haya respeto. </t>
  </si>
  <si>
    <t>27-16939077-6</t>
  </si>
  <si>
    <t>zelma.atralla@gmail.com</t>
  </si>
  <si>
    <t>Atralla</t>
  </si>
  <si>
    <t>Zelma</t>
  </si>
  <si>
    <t>Lo que la motiva es la formación en tecnología.</t>
  </si>
  <si>
    <t>Celular Android (uso intensivo- correo laboral, Apps financieras le resultan útiles, ahorra tiempo) No le interesa las redes sociales, Microsoft Teams le resulta complicado de acceder, poco accesible (en la entrevista no pudo acceder al Teams, la estamos realizando por whatsapp), prefiere meet.</t>
  </si>
  <si>
    <t>Lenguajes de programación.</t>
  </si>
  <si>
    <t xml:space="preserve">Búsqueda y carga de datos de intervenciones referidas a la salud en parador de chicos adolescentes de Desarrollo Humano. </t>
  </si>
  <si>
    <t>PC, celular corporativo y carga en sistema SURNYA.</t>
  </si>
  <si>
    <t xml:space="preserve">Perfil Otro por que no tiene definido que interés y es un perfil básico en tecnología. Prefiere definir más adelante la orientación. La entrevista costó concretarse por que no pudo acceder al MsTeams, por lo que la hicimos por Whatsapp. </t>
  </si>
  <si>
    <t>Cursó dos años de Análisis de sistemas en ORT.</t>
  </si>
  <si>
    <t>Ingresaría como a mas tardar a las 13 hs.</t>
  </si>
  <si>
    <t>Google por el motor de búsqueda y la sección de noticias. No tiene sitios menos favoritos.</t>
  </si>
  <si>
    <t>Busca las herramientas y el asesoramiento y resuelve. Por ejemplo genera redes con personal de CESAC y Min. Salud para facilitar la tarea y las intervenciones de los adolescentes en el parador.</t>
  </si>
  <si>
    <t>trabajo de oficina y escritorio, le gustaría experimentar el home office, trabajo por objetivos</t>
  </si>
  <si>
    <t>ceflores@buenosaires.gob.ar</t>
  </si>
  <si>
    <t xml:space="preserve"> Flores</t>
  </si>
  <si>
    <t>Cecilia Elizabeth</t>
  </si>
  <si>
    <t>Le gusta la tecnologia, pero le tiene temor, porque siente que no tiene conocimientos y este proyecto le parecio genial para poder obtener conocimientos y sentirse en un entorno seguro dentro de un programa como este. Su motivacion es aprender desde cero y porder cambiarse de area</t>
  </si>
  <si>
    <t>Notebook , celular, Smartv - mail- FB- Aplicaciones bancarias - wapp- Su celular tiene poca memoria y no puede bajarse muchas app. Netflix para entretener en la TV .</t>
  </si>
  <si>
    <t xml:space="preserve">No sabe describir bien lo que quiere aprender por falta de conocimientos tecnologicos- Termino diciendo que le gustaria armar una PC </t>
  </si>
  <si>
    <t xml:space="preserve">Instrumentación seguimiento y ejecución de procesos concursales públicos y
cerrados, para el ingreso a la Carrera de Profesionales de la Salud - via SADE- Excel Word, el GDD, SIGEOS
Elaboración e instrumentación de los circuitos administrativos para designación de los
profesionales de la salud.SADE, Word y EE
Elaboración de proyectos de actos administrativos disposiciones y resoluciones SADE
</t>
  </si>
  <si>
    <t>SADE- Excel Word, el GDD, SIGEOS- excel maneja nivel intermedio</t>
  </si>
  <si>
    <t>Tiene conocimiento en SIAL SIGAF y BAC , de otras reparticiones ese conocimiento- se presento a muchos concursos para cambiar de area</t>
  </si>
  <si>
    <t>Cual es el lugar fisico donde trabajaria y el sueldo?</t>
  </si>
  <si>
    <t xml:space="preserve">Perfil basico,le gustaria Analista funcional o Analista de datos quiere cambiarse de area. esta es una oportunidad para cambiar de area y aire.  Esta muy entusiasmada porque la idea de este Programa es lo mas innovador que se ha hecho en el Gobierno en sus 26 años de trabajadora. Siente eque esta oportunidad es un premio. </t>
  </si>
  <si>
    <t xml:space="preserve">Excell, Acces, Armado de PC esto es lo que hizo- Edicion de videos </t>
  </si>
  <si>
    <t>porque tiene un hijo de 7 años que sale de la escuela a las 16 hs y no tiene a nadoe que lo puede ir a buscar ni el dinero para una niñera.</t>
  </si>
  <si>
    <t>Netflix es la favorita porque la distrae, una desconexion y la divierte. No tiene algo que no le gusta, tiene muy pocas porque tiene poca memoria</t>
  </si>
  <si>
    <t>Busca otra forma de hacerlo, refiere ser creativa para resolver soluciones</t>
  </si>
  <si>
    <t>Dinamico, con un lider empatico, donde se pueda crecer acompañado, y poder desarrollarse y oportunidades para presentar proyecto, que el espacio sea amplio y luminoso.</t>
  </si>
  <si>
    <t>andreaturca1902@gmail.com</t>
  </si>
  <si>
    <t>Bruzzone</t>
  </si>
  <si>
    <t>Andrea</t>
  </si>
  <si>
    <t>Varias cosas: la capacitación en TIC,  la posibilidad de pasar a un ministerio diferente de Salud más afín en su carrera (administración de hoteles) y que no tenías que tener conocimiento previo</t>
  </si>
  <si>
    <t>Compu y celular</t>
  </si>
  <si>
    <t xml:space="preserve">Programación y análisis de datos </t>
  </si>
  <si>
    <t>Siempre trabajó con excel en la gestion de restaurantes y recursos humanos. Hizo todos los cursos del iSC</t>
  </si>
  <si>
    <t>Excel. Poco PPT</t>
  </si>
  <si>
    <t xml:space="preserve">Sabe Portugués </t>
  </si>
  <si>
    <t xml:space="preserve">Profesional motivada con ganas de progresar. </t>
  </si>
  <si>
    <t>Si, pero necesita terminar a las 18 para poder seguir cursando administración hotelera en la universidad</t>
  </si>
  <si>
    <t xml:space="preserve">Meet, teams, zoom, paquete office. Usa mucho excel </t>
  </si>
  <si>
    <t xml:space="preserve">Lo hago yo. Lo invento, lo produzco, lo gestiono. </t>
  </si>
  <si>
    <t xml:space="preserve">Gestionando. Con diversidad de personas. </t>
  </si>
  <si>
    <t>Sosa</t>
  </si>
  <si>
    <t>Melisa Leonor</t>
  </si>
  <si>
    <t xml:space="preserve">Vengo leyendo bastante sobre tecnología y ciencia de datos, me interesa la gestión pública y qué herramientas se utilizan para tomar desiciones. </t>
  </si>
  <si>
    <t xml:space="preserve">Computadora, celular, </t>
  </si>
  <si>
    <t xml:space="preserve"> Me interesó la ciencia de datos, y si bien estudié derecho y me quiero agiornar con las nuevas tecnologías y analizar datos para la toma de desiciones</t>
  </si>
  <si>
    <t>Combinar los encuentros virtuales en lo posible fuera del horario laboral, y si son dentro, poder compensarlo</t>
  </si>
  <si>
    <t>Estaba haciendo un curso de ciencia de datos, en Fundación Telefónica, en forma virtual</t>
  </si>
  <si>
    <t>Me preparo, estudio. la clave es formarme y estudiar,  y desde ahí siempre adquirí las herramientas necesarias</t>
  </si>
  <si>
    <t>Para mí lo principal es la cordialidad entre compañeros y el diálogo, formar un buen equipo de trabajo</t>
  </si>
  <si>
    <t>gvalastro@buenosaires.gob.ar</t>
  </si>
  <si>
    <t>Valastro</t>
  </si>
  <si>
    <t xml:space="preserve">Gisela Miriam </t>
  </si>
  <si>
    <t>Se desempeña en la parte contable en la agencia de sistemas dgtal de jefatura de gab de ministros y desea aprender, crecer dentro del gcba, hace muchos años que trabaja en lo mismo y quiere aprender nuevas herramientas para progresar.</t>
  </si>
  <si>
    <t>cel, notebook, tablet</t>
  </si>
  <si>
    <t>Asesoramiento al usuario, análisis de datos, trabaja actualmente haciendo estadísticas en excel</t>
  </si>
  <si>
    <t>renovación de dominios .gob o .com, renueva dominios en la pagina de nic.arg con clave fiscal hace la parte administrativa y la delegación interna de dominios a quien solicita la delegación, no tiene conocimiento de la parte interna de los dominios, eso lo ve con el área de infraestructura. Utiliza interbancking para pago a proveedores, derivación de fondos</t>
  </si>
  <si>
    <t>internet, pc, cel</t>
  </si>
  <si>
    <t>Veo el perfil como análisis funcional o análisis de datos, la postulante refirió que le interesaba análisis funcional o desarrollador le interesa ya que seria un desafío y la motiva a aprender.</t>
  </si>
  <si>
    <t xml:space="preserve">Luego de enterarse del programa, se anoto en ISC búsqueda segura en navegadores, introducción a trello, competencias de transformación digital </t>
  </si>
  <si>
    <t>tiene un hijo en primaria, lo tendría que charlar</t>
  </si>
  <si>
    <t>utiliza excel con formulas, tablas dinámica, office, outlook, facebook, instagram, whasapp, aplicaciones de bancos, tramites virtuales de anses, sade, sigaf, bac</t>
  </si>
  <si>
    <t>Busca la solución por cualquier medio</t>
  </si>
  <si>
    <t xml:space="preserve">Buen clima laboral, capacitaciones constantes, mentoreo, trabajo en equipo, homeoffice </t>
  </si>
  <si>
    <t>Purciariello</t>
  </si>
  <si>
    <t xml:space="preserve">Natasha </t>
  </si>
  <si>
    <t>Le interesa la capacitación, le interesa la tecnología, el análisis de datos, generación de bases para facilitar el trabajo, crecimiento profesional, donde esta alcanzo el techo.</t>
  </si>
  <si>
    <t>computadora, cel, tablet</t>
  </si>
  <si>
    <t xml:space="preserve">Le gusta aprender de todo, se adapta al trabajo, se maneja bien con la informática, base de datos, office. </t>
  </si>
  <si>
    <t>cursos de ISC, manejo de pc, office</t>
  </si>
  <si>
    <t>Tiene diabetes, quizá se le interpone con algún turno medico</t>
  </si>
  <si>
    <t xml:space="preserve">Trata de investigar, conseguir los medios para llegar al objetivo, pidiendo ayuda, si no puede avanzar con una cosa continua con otra </t>
  </si>
  <si>
    <t>Espacio apropiado para desempeñarse cómodamente, herramientas suficientes, intercambio de conocimientos, buena comunicación, buenos tratos</t>
  </si>
  <si>
    <t>yohannac95@gmail.com</t>
  </si>
  <si>
    <t>Cardozo</t>
  </si>
  <si>
    <t>Yohanna</t>
  </si>
  <si>
    <t xml:space="preserve">Me motiva avanzar y aprender, utilizar las herramientas virtuales. </t>
  </si>
  <si>
    <t>Celular y computadora (notebook y cpu), tablet</t>
  </si>
  <si>
    <t>Me gustaría aprender lo máximo que se pueda</t>
  </si>
  <si>
    <t xml:space="preserve">En mi primer trabajo era recepcionista y ahí aprendí a usar la computadora, ahora uso la computadora 3 o 4 veces al mes. </t>
  </si>
  <si>
    <t>Utilizo una página del GCBA</t>
  </si>
  <si>
    <t>No, cuando tenga información del contenido voy a saber más</t>
  </si>
  <si>
    <t xml:space="preserve">Aún no sabe lo que le interesa. La motiva cambiar de lugar de trabajo. </t>
  </si>
  <si>
    <t>Redes sociales,: zoom, facebook, instagram. Word, excel, Google Maps, Gmail, Cuenta Bue. Lo que más uso es Whats App. Mi favorito es Facebook porque tengo amigos lejos</t>
  </si>
  <si>
    <t xml:space="preserve">Al principio me frusto y me quedo, no encuentro la manera de resolverlo. Y luego si me encapricho en algo, no me quedo tranquila si lo tengo pendiente y lo tengo que hacer sí o sí. </t>
  </si>
  <si>
    <t>Buen ambiente laboral, buen grupo de apoyo, ayudarse mutuamente y respetarse</t>
  </si>
  <si>
    <t xml:space="preserve"> Casasola Puita</t>
  </si>
  <si>
    <t>Griselda Veronica</t>
  </si>
  <si>
    <t>En principio la motivo que se haga una politica publica con perspectiva de genero, luego querer irse del trabajo a otra area. En relacion a la tecnologia hizo una tecnicatura en  Informática de la Empresa y otra tecnicatura en Programacion  con orientación Administrativa</t>
  </si>
  <si>
    <t>Celular, Notebook y tablet- Paginas de Afip Arba relacionadas a contadora . Redes sociales: IG TW FB, Alplicaciones bancarias, mercado pago, RAVE (es para compartir peliculas)- Pinturilllo2</t>
  </si>
  <si>
    <t>Aprender mas de Programacion</t>
  </si>
  <si>
    <t xml:space="preserve">Curso sobre diseño de pagina Web para promocionar sus servicios de informatica y sumarle herramientas </t>
  </si>
  <si>
    <t>Investigo, busco, y encuentro la forma para lograr el objetivo.</t>
  </si>
  <si>
    <t>Un lugar que me motive dia a dia, que este organizado, que cada dia tenga un desafio, que siempre haya objetivos para alcanzar de manera organizada</t>
  </si>
  <si>
    <t>Isolani</t>
  </si>
  <si>
    <t>Laura Melina</t>
  </si>
  <si>
    <t>La posibilidad de cambiarse. Trabaja en Sistemas en la Agencia de Protección Ambiental pero en lo administrativo. Convive con los desarrolladores y apoyo técnico . Esos colegas le enseñaron y la usaron como tester. Le gustan mucho los TIC</t>
  </si>
  <si>
    <t>Notebook, celular y netbook</t>
  </si>
  <si>
    <t xml:space="preserve">Experiencia usuario y tester, se siente cómoda. Es cuestión de probar y ver. </t>
  </si>
  <si>
    <t xml:space="preserve">Vio algunos cursos de UX, estaba mirando eso y salió esta oportunidad. </t>
  </si>
  <si>
    <t>Investiga, busca tutoriales, le encuetra la vuelta.</t>
  </si>
  <si>
    <t xml:space="preserve">Hacer algo que le guste, que lo haga feliz, que la divierta. El de ahora ya la aburre. Un trabajo en equipo, le encanta. </t>
  </si>
  <si>
    <t>Petrona Gattelli</t>
  </si>
  <si>
    <t xml:space="preserve">Elena Angelica </t>
  </si>
  <si>
    <t xml:space="preserve">La motivo poder transferirse de la escuela. Es auxiliar administrativa y siente que esta "vegetando" . Trabajar en un area de sistemas la motiva que todo va a ser nuevo </t>
  </si>
  <si>
    <t>Notebook, celular, tablet. Wapp, Word, Excell, Power Point (no lo usa mucho), Zoom, aplicaciones bancarias, mercado pago, mercado libre, para leer codigos QR, IG y FB, TW juegos: solictario y crucigramas.</t>
  </si>
  <si>
    <t xml:space="preserve">No sabe definir que es lo que quiere aprender. Refiere que todo lo que sea nuevo tiene ganas de aprender. </t>
  </si>
  <si>
    <t>Donde van a hacer las clases? en que lugar fisico?</t>
  </si>
  <si>
    <t>Busca ayuda y ve como puede sustituir esa herramientas.</t>
  </si>
  <si>
    <t>Un lugar con una computadora, tranquilidad, un scanner, con buenos compañeros y que pueda llevar mi mate, en un box para cada uno</t>
  </si>
  <si>
    <t>Laura Jorgelina</t>
  </si>
  <si>
    <t>Cambiar, hacer algo nuevo, algo distinto. Hace 13 años que está en el GCABA, siempre en la misma oficina, con las mismas compañeras. Este año va a tomar otra tarea (pasaría a fondos- caja chica), pero le gustaría un cambio más grande. Está cómoda donde está.</t>
  </si>
  <si>
    <t xml:space="preserve">Celu y compu. Celu: mail del trabajo/ personal, redes sociales, zoom, aplicación bancaria, mercado pago, scaner/impresora; hace todo con el celu. </t>
  </si>
  <si>
    <t>Es lo que se viene, cambio la modalidad de trabajar y es una nueva etapa y hay que adaptarse. 
No tiene expectativa de què le gustaría aprender. Quisiera ver los programas.
Le interesaría en principio la experiencia de usuario.</t>
  </si>
  <si>
    <t>Pregunta por evaluación y capacitación</t>
  </si>
  <si>
    <t>Sus hijos ya están grandes y entonces siente que tiene posibilidad; su jefa ya lo sabe.</t>
  </si>
  <si>
    <t>Si vuelven las clase presenciales se le complica por la retirada de su hijo menor que sale 16.30</t>
  </si>
  <si>
    <t xml:space="preserve">Tratar de conseguir las herramientas. Si fueran monetarias sería más complejo, pero se podría hacer la inversión. Si es un tema de no saber se puede pedir ayuda, o investigar en google. </t>
  </si>
  <si>
    <t>Buen ambiente laboral (se puso a describir su lugar positivamente y señala que un lugar nuevo sería "algo abierto", y siguió hablando de lo de actual de ella). Le repregunto y vuelve sobre lo mismo. Suma un escritorio grande, con una oficina con sol (y vuelve a lo actual).
Le gusta la virtualidad.</t>
  </si>
  <si>
    <t>27-26756385-9</t>
  </si>
  <si>
    <t>onoya@buenosaires.gob.ar</t>
  </si>
  <si>
    <t xml:space="preserve"> Noya</t>
  </si>
  <si>
    <t>Ofelia Victoria</t>
  </si>
  <si>
    <t xml:space="preserve">Siento que estoy estancada en la DGAMT, es un lugar no hay posibilidades de crecimiento, estoy hace 16 años que estoy. Este programa me alienta a aprender tecnologia y poder transferirme a algun area de tic en donde pueda desarrollarme. Es un desafio, me gusta aprender, soy curiosa. </t>
  </si>
  <si>
    <t>PC, Celular, Tablet, Smartv-  Wapp, meet zoom, teams, IG , FB, Telegram, Aplicaciones Bancarias, de salud, mails, One drive, youtube, handout, netflix</t>
  </si>
  <si>
    <t xml:space="preserve">Programacion me resulta interesante. </t>
  </si>
  <si>
    <t>Auditoria y estadísticas para el  Fondo Compensador - DGAMT.
Administrativa. Apoyo informático,
colaboración para modificación de plataforma Access del sector.  Secretaria administrativa. Manejo de agenda. Mesa de entrada: Administrativa. Data entry.
Antes en DMT no habia sistemas, actualmente si lo hay y trabajo en armar un programa que desarrollo un informatico que tomaba la base de datos original y sacaba la nota automaticamente (antes se hacia manual). Actualmente esta en Fondo Compensador, y maneja un access. SISTEMA SIFOC: se crea para eliminar el acces porque quedaba chica como bases de datos. Se armo esa plataforma con la ASI- se trata de auditoria del fondo compensador y la obra social. Audita lo que hace obra social (OBSBA)- Se sacan estadisticas desde SIFOC</t>
  </si>
  <si>
    <t>SISTEMA SIFOC- Access- Excel- Word-Power Point para presentaciones-  Por ahora no exporta datos de MIA porque son decisiones de las autoridades.</t>
  </si>
  <si>
    <t>Soy empatica, soy buena exponiendo de forma oral y escrito</t>
  </si>
  <si>
    <t>Perfil intermedio en conocimiento de excell y access De los trayectos se siente mas formada en los dosprimeros trayectos, aunque le gusta programacion pero deberia empezar de cero. Cree que en los dos primeros  trayectos podria aprender cuestiones mas aplicable para el GCABA- Esta dispuesta a cambiarse de area siempre y cuando no le bajen el sueldo</t>
  </si>
  <si>
    <t>estubo curoseando, pero no encontro nada claro</t>
  </si>
  <si>
    <t>solo cuando se cuelga internet</t>
  </si>
  <si>
    <t>IG: Porque es agil, no te lleba tanto tiempo. Wapp: tambien porque es agil. Youtube: no le da mucho uso.</t>
  </si>
  <si>
    <t xml:space="preserve">Busca a la persona indicada para que la ayuda </t>
  </si>
  <si>
    <t>Trabajando en equipo, es generosa con sus conocimientos, . Le gusta un ambiente distendido. Le gustaria una persona que lidere que vea el potencial de cada uno y que apoye a sus colaboradores</t>
  </si>
  <si>
    <t>Analia Ines</t>
  </si>
  <si>
    <t>la motivo tener la capacitación ya que se podrá preparar y adquirir conocimientos. Le interesa mucho aprender, saber sobre el trabajo y es importante para crecer y poder hacer bien su trabajo. Le gusta capacitarte.</t>
  </si>
  <si>
    <t>computadora y celular  (zoom, instagram, whatsapp, facebook, meet, banco, mercado pago, mercado libre, Mi Argentina para permisos y turnos, MIA, excel, google)</t>
  </si>
  <si>
    <t xml:space="preserve">Aprender a trabajar bien con gedo. No sabe decir específicamente qué le gustaría </t>
  </si>
  <si>
    <t>Tiene disponibilidad para cambiar su horario laboral</t>
  </si>
  <si>
    <t>Trato de buscar una solución y no ser parte del problema. Con las herramientas que tengo o buscar la forma de tener las herramientas.</t>
  </si>
  <si>
    <t>un lugar tranquilo, que cuente con los elementos necesarios indispensables para trabajar. Estar en un ambiente donde tenga buenas relaciones interpersonales</t>
  </si>
  <si>
    <t>Gonzales</t>
  </si>
  <si>
    <t xml:space="preserve">Ivonne Solange </t>
  </si>
  <si>
    <t>Que sea destinado a mujeres. Considera que donde trabaja ya llegó a un momento en el que necesita un cambio. Siente que ya aprendió un montón pero que llegó a su techo.</t>
  </si>
  <si>
    <t>PC, celular, ipad.</t>
  </si>
  <si>
    <t xml:space="preserve">Le interesa formarse en sistemas normativos. Sistemas contables. Se considera ordenada y cree que en ese proceso podría aportar su granito de arena.  </t>
  </si>
  <si>
    <t xml:space="preserve">no, está muy informada en el tema. </t>
  </si>
  <si>
    <t>En UTN, el programa integral de formación docente (herramientas para la enseñanza virtual y presencial)</t>
  </si>
  <si>
    <t>Siempre cuando sea compatible con el cuidado de su hijo de 2 años. No podría en horario vespertino y nocturno x sus hijos.</t>
  </si>
  <si>
    <t>Siempre hay alguna herramienta, si el objetivo está claro el camino lo vas transitando, y las herramientas se van creando.</t>
  </si>
  <si>
    <t xml:space="preserve">Que funcione todo, que los recursos materiales sean acordes a la función. </t>
  </si>
  <si>
    <t xml:space="preserve"> Marino</t>
  </si>
  <si>
    <t>Teresa Yolanda</t>
  </si>
  <si>
    <t>Poder salir de ser auxiliar de porteria. esta es una oportunidad para cambiar de agrupamiento. Solo el cambio de auxiliar de porteria la motiva a ir a un area de sistema a traves de una formacion especifica</t>
  </si>
  <si>
    <t>Celular, computadora, tablet. Teams, Meet, Zoom, wapp, Fb IG TW, aplicaciones bancarias, youtube, spotify, netflix google app</t>
  </si>
  <si>
    <t>Todo lo que se pueda aprender</t>
  </si>
  <si>
    <t>Busca en internet, pregunta a alguna persona que sepa</t>
  </si>
  <si>
    <t xml:space="preserve">Un ambiente agradable con compañerismo. Le gusta trabajar en equipo. </t>
  </si>
  <si>
    <t>27-36268073-0</t>
  </si>
  <si>
    <t>agarciamasolini@buenosaires.gob.ar</t>
  </si>
  <si>
    <t>Garcia Masolini</t>
  </si>
  <si>
    <t xml:space="preserve">Ana Belen </t>
  </si>
  <si>
    <t>Refiere que quisiera poder interiorizarse en las TIC y el trabajo que se hace en las áreas de sistemas ya que nunca trabajó en nada relacionado y le parece muy interesante e importante el trabajo que allí se realiza. Considera que fue muy importante el proceso de informatización que se llevó a cabo en el GCABA y que en el contexto actual resulta imprescindible. Menciona que se encuentra trabajando en el GCABA desde hace 10 años y que siempre se dedicó a la parte social y a la netamente administrativa, por lo que le interes el desafío.</t>
  </si>
  <si>
    <t>PC: Classroom, Skype, paquete Office, drive, Instagram. Celular: Whatsapp, Intagram, mail, aplicacioes de lectura, homebanking, Mrecado Pago, billetera virtual MODO. Tablet: navegador Google, Ereader</t>
  </si>
  <si>
    <t>Cómo las nuevas tecnologías pueden colaborar en pos de un estado más eficiente y aportando mejores respuestas al vecino</t>
  </si>
  <si>
    <t>control de presentismo, planificaciones de presupuesto, observaciones parciales cajas chicas o especiales, etc</t>
  </si>
  <si>
    <t>SIAL, SADE, SIGAF</t>
  </si>
  <si>
    <t>Actualmente se encuentra terminando el profesorado de nivel inicial</t>
  </si>
  <si>
    <t xml:space="preserve">Es un perfil interesante. Se comunica hábilmente y mostró estar informada en relación al Programa y las TIC. Presenta mucha predisposición al cambio y a capacitarse para ese fin. </t>
  </si>
  <si>
    <t xml:space="preserve">Menciona que el profesorado que está estudiando tiene una orientación hacia las nuevas tecnologías, pero seguramente, con otro tipo de enfoque y fin. </t>
  </si>
  <si>
    <t xml:space="preserve">Refiere que no tendría ningún contratiempo, pero menciona el hecho de que los lunes por la tarde se encuentra cursando una materia.  </t>
  </si>
  <si>
    <t>Instagram (comunicación con sus amigos, algunos viviendo en el extranjero, le permite mantener la cotidianeidad), Ereader de Amazon (le gusta mucho leer) y aplicaciones bancarias (dice que solucionan la vida)</t>
  </si>
  <si>
    <t>Tratando de encontrarlas o inventándolas.</t>
  </si>
  <si>
    <t>Un lugar con clima ameno, con buenos compañeros (rodeada de buenas personas), posibilidad de crecimiento (imprescindible). Considera importante el trabajo en equipo y que la persona que lidera entienda que lidera personas.</t>
  </si>
  <si>
    <t>Gabito21_10@hotmail.com</t>
  </si>
  <si>
    <t>Choque</t>
  </si>
  <si>
    <t>Gabriela Elisa</t>
  </si>
  <si>
    <t xml:space="preserve">Le interesa superarse, hace 20 años que trabaja en GCABA. Quiere aprovechar ahora que sus hijos están más grandes. </t>
  </si>
  <si>
    <t xml:space="preserve">PC, celular, netbook, smart tv. </t>
  </si>
  <si>
    <t xml:space="preserve">Le gustaría aprender sobre diseño y computadoras, bases de datos, excel. </t>
  </si>
  <si>
    <t xml:space="preserve">Es auxiliar de portería, el trabajo no utiliza pc, pero si colabora con la parte administrativa, haciendo planillas de excel, digitalización de documentos. </t>
  </si>
  <si>
    <t>PC, scanner y fotocopiadora</t>
  </si>
  <si>
    <t xml:space="preserve">Trabajo en OCA haciendo diseño de datos por DOS y en una biblioteca donde utilizaba programas para bibliotecarios. </t>
  </si>
  <si>
    <t xml:space="preserve">Por el momento no. </t>
  </si>
  <si>
    <t xml:space="preserve">Siempre trabajó como auxiliar de portería y quiere progresar, esta muy entusiasmada, siente que es una gran oportunidad y quiere estar a la altura </t>
  </si>
  <si>
    <t>Diseño gráfico.</t>
  </si>
  <si>
    <t>Netflix, amazon, cablevisión por la web, google, meet, clasroom, zoom, gmail, youtube, redes sociales, wish, alibaba, Ebay.</t>
  </si>
  <si>
    <t xml:space="preserve">Siempre tuvo que encontrar los recursos para poder progresar, consiguió becas y con eso podía comprarse ropa y los libros para cursar. Nunca baja los brazos, es perseverante. </t>
  </si>
  <si>
    <t>Con un escritorio y una pc, eso ya es un desarrollo para ella.</t>
  </si>
  <si>
    <t>Goroso</t>
  </si>
  <si>
    <t xml:space="preserve">Magali </t>
  </si>
  <si>
    <t xml:space="preserve">Hace 7 años que es auxiliar de portería y quiere seguir avanzando, apenas se enteró se anoto. </t>
  </si>
  <si>
    <t>Celular, smart tv, pc.</t>
  </si>
  <si>
    <t xml:space="preserve">Investigó sobre los 4 perfiles pero no sabe puntualmente que, esta abierta a todas las opciones y a aprender lo que haga falta. </t>
  </si>
  <si>
    <t>Podría pasar con el programa, que sean transferidas y que las devuelvan a sus reparticiones? (no quiere saber nada con volver, quiere dejar de ser auxiliar de portería)</t>
  </si>
  <si>
    <t xml:space="preserve">Pensó en anotarse en el sistema SIAL, word, excel, como para prepararse para algún cambio. Pero está terminando otros cursos que son pertinentes a tu puesto. </t>
  </si>
  <si>
    <t xml:space="preserve">Lo intenta, y si no lo logra busca alternativas acordes a sus posibilidades. </t>
  </si>
  <si>
    <t xml:space="preserve">Con un buen ambiente laboral y donde se pueda progresar. </t>
  </si>
  <si>
    <t>agustinaalecho29@hotmail.com</t>
  </si>
  <si>
    <t>Alecho</t>
  </si>
  <si>
    <t>Maria Agustina</t>
  </si>
  <si>
    <t>Me gusta mucho el trabajo en sistemas</t>
  </si>
  <si>
    <t>Computadora, celular</t>
  </si>
  <si>
    <t>Me gustaría aprender lo máximo posible</t>
  </si>
  <si>
    <t>No recuerdo</t>
  </si>
  <si>
    <t xml:space="preserve">Perfil básico sin conocimiento de TICs. Su motivación es cambiaar de lugar de trabajo. </t>
  </si>
  <si>
    <t>Hice SIAL</t>
  </si>
  <si>
    <t>Zoom, ClassRoom son los que utilizo</t>
  </si>
  <si>
    <t>Investigo y buso hasta llegar al objetivo, me gustan los desafíos.</t>
  </si>
  <si>
    <t>Un lugar cuidado y tranquilo, con buenos compañeros de trabajo</t>
  </si>
  <si>
    <t>27-24053798-8</t>
  </si>
  <si>
    <t>debotudesco@gmail.com</t>
  </si>
  <si>
    <t>Tudesco</t>
  </si>
  <si>
    <t>Debora karina</t>
  </si>
  <si>
    <t>cuando vio la propuesta le encanto, es para que progrese la gente. Ella esta en SAME pero se siente estancada. Esto es un desafío. Tiene muchas ganas y capacidad para aprender.</t>
  </si>
  <si>
    <t>celular - Notebook (word, excel, homebanking, mercado libre, mercadop pago, instagram, facebook, google maps, waze, whatsapp, pago mis cuentas, ACA, Seguros La Caja)</t>
  </si>
  <si>
    <t>Quiere indagar. Se considera muy curiosa por lo que quiere conocer en profundidad todo lo que se pueda.</t>
  </si>
  <si>
    <t>control de presentismo, de ausentismo y carga de licencias a traves de SIAL y SISEP, manejo de expediente electrónico a traves de GEDO, CCOO, notificaciones por mail, carga de ART a traves de la página de Provincia ART y se vuelca en SIAL, control de fichadas, carga de cambios de horarios. Paquete office.</t>
  </si>
  <si>
    <t>La computadora y celular</t>
  </si>
  <si>
    <t>Siendo personal de Salud (SAME) tengo la duda si nos van a dejar transferirnos.</t>
  </si>
  <si>
    <t>Refiere muchas ganas de progresar y aprender. Se siente estancada. Dice que en SAME ya llegó a un techo. Se considera muy curiosa y tenaz.</t>
  </si>
  <si>
    <t>Trabaja de 7:30 a 14:30 hs</t>
  </si>
  <si>
    <t>Favoritos: instagram, Waze, diarios digitales, buscador de google, Booking
Menos favoritos: diarios de chimentos como primicias ya, mercado pago</t>
  </si>
  <si>
    <t>soy muy tenaz, insisto mucho. Busco alternativas hasta lograr el objetivo.</t>
  </si>
  <si>
    <t>En una oficina con mucha luz y con un buen equipo de trabajo humano y con herramientas adecuadas para realizar la tarea.</t>
  </si>
  <si>
    <t>Adriana</t>
  </si>
  <si>
    <t xml:space="preserve">Le interesan las áreas informáticas. </t>
  </si>
  <si>
    <t>Computadora y celular. Cameo 4 es una máquina que usa un programa siluete america para diseño y manualidades</t>
  </si>
  <si>
    <t>Tecnologías y finanzas le interesaría</t>
  </si>
  <si>
    <t>Busco los recursos. Me valgo mucho de la computadora para ayudarme y con creatividad</t>
  </si>
  <si>
    <t xml:space="preserve">No existe el ideal. Pero hay que adaptar lo que hay hacia eso. Trabajar en equipo, en base al diálogo </t>
  </si>
  <si>
    <t>27-25304941-9</t>
  </si>
  <si>
    <t>mgiacchetta@buenosaires.gob.ar</t>
  </si>
  <si>
    <t>Giacchetta</t>
  </si>
  <si>
    <t>Marisa Eva</t>
  </si>
  <si>
    <t>Curiosidad, integrar con los conocimientos</t>
  </si>
  <si>
    <t>Notebook y celular</t>
  </si>
  <si>
    <t>Me gustaría aprender respecto a aplicaciones, las complicaciones que surgen y poder mejorarlas</t>
  </si>
  <si>
    <t xml:space="preserve">Utilizo SIGAF y SADE, BAC lo utilicé muy poco. El SIGAF es el que más me gusta porque lo conozco desde el 2005 en que se creó. Generalmente me manejo con la gente de sistemas y consulto. </t>
  </si>
  <si>
    <t>Cursos de Word, Excel I y II, Microsoft Team</t>
  </si>
  <si>
    <t xml:space="preserve">Ver el tema de la categoría profesional, si la pierdo o se mantiene siendo contadora. Si va a ser trabajo remoto, y si va a haber un período de prueba en la nueva repartición y puedo volver a mi repartición actual si no me siento cómoda. </t>
  </si>
  <si>
    <t xml:space="preserve">Interesada en adquirir nuevos conocimientos, pero insegura respecto a la transferencia. Consulta sobre si hay período de prueba y podría volver a su repartición. No tiene conocimientos de TICs. </t>
  </si>
  <si>
    <t xml:space="preserve">Podría tener algún contratiempo con mi hijo que va al colegio en capital y vivimos en provincia. </t>
  </si>
  <si>
    <t>Según la ubicación, según la lejanía ya que vivo en provincia.</t>
  </si>
  <si>
    <t>Instagram es mi favorito por los videos que hacen en vivo</t>
  </si>
  <si>
    <t>Averiguo por teléfono, averiguo con un superior</t>
  </si>
  <si>
    <t xml:space="preserve">Me imagino un lugar donde se ayude al otro, un lugar armónico donde vayamos todos hacia un bien común. </t>
  </si>
  <si>
    <t>Albornoz</t>
  </si>
  <si>
    <t>Carolina Elizabeth</t>
  </si>
  <si>
    <t>Al participar de la charla informativa se motivó para tener un desafío personal en un cambio de puesto, quiere salir de su zona confort.</t>
  </si>
  <si>
    <t>PC,  Celular Android uso intensivo (apps mas utilizadas Whatsapp, outlook)</t>
  </si>
  <si>
    <t>Diseño y desarrollo web</t>
  </si>
  <si>
    <t>Había pensado en inscribirse en Análisis de sistemas en el IFTS 21 (actualmente esta cursando Administración Pública en el mismo instituto).</t>
  </si>
  <si>
    <t>de lunes a viernes solamente.</t>
  </si>
  <si>
    <t>Pide ayuda y asesoramiento a referentes en el tema. Considera fundamental el trabajo en equipo, se autodefine como la asesora tecnológica en su grupo de estudio ayudando a sus compañeros en el uso de nuevas plataformas.</t>
  </si>
  <si>
    <t>Buen grupo laboral con lideres que den función y objetivos a cumplir. Ambiente distendido y le resulta muy importante lugares donde implementen pausas activas y que tengan espacios donde distenderse.</t>
  </si>
  <si>
    <t>s-diaz@buenosaires.gob.ar</t>
  </si>
  <si>
    <t>Diaz</t>
  </si>
  <si>
    <t>Sandra Del Carmen</t>
  </si>
  <si>
    <t>El cambio, la transferencia a otra área. Está cansada de atención al público 15 años en el puesto.</t>
  </si>
  <si>
    <t>Notebook para llevar a cabo sus estudios, Celular uso intensivo (apps mas utilizadas, Instagram, telegram, correo)</t>
  </si>
  <si>
    <t>Herramientas que le permitan comprender el "detrás" de los sistemas</t>
  </si>
  <si>
    <t xml:space="preserve">Atención al publico en registro civil respondiendo consultas por correo y whatsapp institucional. </t>
  </si>
  <si>
    <t>Celular institucional y Correo (responde consultas por mesa de entrada) SADE CCOO; EE; TAD.</t>
  </si>
  <si>
    <t>Perfil básico, pero con capacidad y muchas ganas de aprender y cambiar de sector. Centrada en transferirse de área. En el uso de los sistemas se centra en la funcionalidad y en como están distribuidos los elementos en la interfaz, piensa en las mejoras visuales. Por eso recomendé esos dos perfiles.</t>
  </si>
  <si>
    <t>Fav: Instagram por que lo utiliza como motor de búsqueda cotidiano (recetas, tips, cuidados de plantas) telegram (por que le resulta mas seguro y confiable que whatsapp con las ultimas actualizaciones, no confía en el uso de los datos) 
Menos fav: SMS por que considera que ya quedó obsoleta, y todas las apps que hacen uso intensivo de notificaciones push.</t>
  </si>
  <si>
    <t xml:space="preserve">Lo resuelve apoyándose en su experiencia, luego de 15 años la toman como referente. </t>
  </si>
  <si>
    <t xml:space="preserve">aquel que no esté referido a la atención al publico, prioriza un trabajo de oficina con horarios bien estipulados y tareas y objetivos bien definidos. </t>
  </si>
  <si>
    <t>Ros</t>
  </si>
  <si>
    <t>Verónica Liliana</t>
  </si>
  <si>
    <t>Me motiva el crecimiento, aprender cosas nuevas</t>
  </si>
  <si>
    <t xml:space="preserve">Celular, notebook, cpu y play. </t>
  </si>
  <si>
    <t>Lo que se plantea respecto a la parte tecnológica de carga de base de datos</t>
  </si>
  <si>
    <t>No, sólo confirmar horarios de encuentros virtuales</t>
  </si>
  <si>
    <t>Todo lo que sea aprendizaje lo tomo</t>
  </si>
  <si>
    <t xml:space="preserve">Las herramientas las podés tener buscando los medios, buscar una solución, pedir ayuda. </t>
  </si>
  <si>
    <t xml:space="preserve">Trato de dar lo mejor de mí, no soy competitiva, quiero un lugar armonioso donde todos podamos avanzar. </t>
  </si>
  <si>
    <t>Robledo</t>
  </si>
  <si>
    <t xml:space="preserve">Soledad </t>
  </si>
  <si>
    <t>Refiere que tiene mucho interés en  la tecnología ya que es un buen recurso para trasmitir información y abordar de distintas maneras los mensaje. Partiendo de determinada información se puede orientar sobre distintos mensajes a distintos sectores y eso le parece muy importante. Le gustó el cambio cultural que fomenta este Programa. Menciona que le parece una buena iniciativa y una oportunidad desde la cultura de género.</t>
  </si>
  <si>
    <t>Celular: Outlook, Mapa Buenos Aires, Telegram, WhatsApp, Office, Youtube, Instagram, Mía, aplicaciones del banco. PC: mail, drive, Office (Excel, Word, Power Point, para trabajar), Trello, Acrobat, Youtube, BADA, ISC. Tablet: Amazon Prime</t>
  </si>
  <si>
    <t>Dice no tener una idea clara de elección. Menciona que le interesa la transmisión de información clara, poder combinar la consultoría con herramientas de las TIC. Quisiera poder aprender a comunicar de manera creativa.</t>
  </si>
  <si>
    <t>Menciona que nunca lo consideró, en relación a su edad (51), que  le generaba dudas respecto a sus aptitudes para poder abarcar este tipo de temáticas, desde una iniciativa propia. Pero, con esta propuesta se sintió parte de un colectivo y se animó.</t>
  </si>
  <si>
    <t xml:space="preserve">A veces puede contar con PC y a veces no, pero no cree tener problemas. </t>
  </si>
  <si>
    <t>Innovando, buscandole la vuelta, no existe lo imposible, siempre hay una manera</t>
  </si>
  <si>
    <t>Un lugar amplio con mucha luz y con equipos mixtos, le gustaría ser parte de un equipo conformado por gente joven principalmente, libre de prejuicios (los equipos conformados por personas de su edad tienen poca energía).</t>
  </si>
  <si>
    <t>Gabriela</t>
  </si>
  <si>
    <t>hace años que quiere cambiar. esta en un área muy machista y está cansada. Asimismo, al ser inspectora que trabaja en clausuras, está cansada de confrontar con la gente. le hace muy mal por ej cuando va a los prostíbulos a inspeccionar, ver las situaciones que ve con las mujeres. Quiere un cambio. y le gusta capacitarse. Tiene la necesidad de hacer algo que ayude al cambio.</t>
  </si>
  <si>
    <t>celular, tablet, computadora (paquete office, whatsapp, instagram, facebook, medicus, mercado pago, aplicaciones de música, classroom, google)</t>
  </si>
  <si>
    <t>adquirir conocimientos tecnológicos nuevos</t>
  </si>
  <si>
    <t>Se adapta al horario que le requieran</t>
  </si>
  <si>
    <t>trata de buscarlo averiguando, pregunta. Se reconoce muy obstinada.</t>
  </si>
  <si>
    <t>Que esté distribuido en mujeres y hombres, que tengan buena relacion, que haya buen clima laboral.</t>
  </si>
  <si>
    <t>27-26191508-7</t>
  </si>
  <si>
    <t>romina.paez77@hotmail.com</t>
  </si>
  <si>
    <t>Paez</t>
  </si>
  <si>
    <t xml:space="preserve">Romina Iris Nancy </t>
  </si>
  <si>
    <t xml:space="preserve">Me motiva que no estoy desarrollando mi carrera de RRHH, relacionada con los cursos que hice en el ISC.  Estoy buscando algo diferente y me gustó lo de convocar a las mujeres y darles un lugar. </t>
  </si>
  <si>
    <t>Notebook, celular</t>
  </si>
  <si>
    <t xml:space="preserve">Vi lo de JAVA, para programar en ese idioma. </t>
  </si>
  <si>
    <t>Cargaba multas en un sistema. También Excel</t>
  </si>
  <si>
    <t>CPU, notebook, huella</t>
  </si>
  <si>
    <t>Igualdad de género, Problemática laboral de adicciones, Selección de personal</t>
  </si>
  <si>
    <t xml:space="preserve">Manifiesta predisposición a realizar la transferencia, le interesa análisis de datos y diseño UX. Comenta que du hijo estudia programación y le interesa aunque se siente más identificada con los primeros perfiles. </t>
  </si>
  <si>
    <t>El equipo es una notebook muy básica que me dieron en el trabajo</t>
  </si>
  <si>
    <t>Si es posible me gustaría mantener este horario ya que tengo nenes chiquitos, no tengo problema en SADOFE</t>
  </si>
  <si>
    <t>Zoom, Meet, Google Maps</t>
  </si>
  <si>
    <t xml:space="preserve">Investigo, no me quedo con el no, con el que está haciendo la misma tarea o parecida, me gusta saber. </t>
  </si>
  <si>
    <t xml:space="preserve">Con compañe.rismo, con ayuda de unos a otros, un ambiente agradable, aireado. Con un lider que nos haga sentir a todos iguales. </t>
  </si>
  <si>
    <t>lpalombo@buenosaires.gob.ar</t>
  </si>
  <si>
    <t>Palombo</t>
  </si>
  <si>
    <t>Lucia</t>
  </si>
  <si>
    <t xml:space="preserve">Trabaja en DGALH, ya trabaja de manera coordinada con el área de sistemas, desde la implementación del META4. Por este motivo se postuló enseguida. </t>
  </si>
  <si>
    <t xml:space="preserve">PC, teléfono, smart tv. </t>
  </si>
  <si>
    <t xml:space="preserve">Le gustaría aprender sobre la tecnologías de los programas, a profundizar más en sus conocimientos. </t>
  </si>
  <si>
    <t xml:space="preserve">Hace todos los contratos de locación. Le gusta llevar el presupuesto. Buscar datos en bases y programas. </t>
  </si>
  <si>
    <t xml:space="preserve">SADE, SIGAF, META4, excel, word, convertidores de documentos online, </t>
  </si>
  <si>
    <t xml:space="preserve">¿Es obligatorio transferirse? No se quiere transferir, solo le interesa recibir alguno de los trayectos formativos. </t>
  </si>
  <si>
    <t xml:space="preserve">Trabaja DGALH, hace todos los contratos de locación de la subse, no se quiere transferir no cambiar tareas, solo se inscribió para acceder a alguno de los trayectos formativos de su interés. </t>
  </si>
  <si>
    <t xml:space="preserve">Hizo las capacitaciones para emprendedores en las que aprendió sobre herramientas de TIC. </t>
  </si>
  <si>
    <t>Solo se anotó para hacer la capacitación</t>
  </si>
  <si>
    <t xml:space="preserve">Navegadores web, whatsapp, teams, app google (todas), paquete office, SADE, SIGAF (ambos), META4. Netflix, amazon, disney app. Agendas electrónicas. Hace compras online desde distintas páginas. </t>
  </si>
  <si>
    <t xml:space="preserve">Busca la manera de hacerlo, no le preocupa ir a quemarle la cabeza a quien fuera. </t>
  </si>
  <si>
    <t xml:space="preserve">Su trabajo actual lo considera un lugar ideal. Le gusta su puesto de trabajo y su función, no se quiere cambiar de repartición. </t>
  </si>
  <si>
    <t>Anabella Sabrina</t>
  </si>
  <si>
    <t>principalmente crecer porque hace 11 años que está como auxiliar de portería. se considera inteligente y capacitada para poder crecer. Le gusta mucho la tecnología y la maneja con facilidad. Quiere tener la oportunidad de cambiar de sector.</t>
  </si>
  <si>
    <t>notebook y celular (MIA, whatsapp, homebanking, instagram, mercado libre, mercado pago, Avellaneda a un toque, youtube)</t>
  </si>
  <si>
    <t>manejo de sistemas</t>
  </si>
  <si>
    <t>Trabaja de 6 a 13 hs. no tendría inconvenientes para adaptar su disponibilidad.</t>
  </si>
  <si>
    <t>Busca los recursos. Investiga, se interioriza, pregunta para cumplir su objetivo</t>
  </si>
  <si>
    <t>en una oficina, con un sector prolijo, limpio, ordenado, con una computadora que funcione bien y sobre todo, lo más importante que haya un buen clima laboral.</t>
  </si>
  <si>
    <t>Enriquez</t>
  </si>
  <si>
    <t xml:space="preserve">Susana Evangelina </t>
  </si>
  <si>
    <t>Me motivo la oportunidad de crecimiento profesional.  Siento que tengo facilidad para la tecnologia, siempre me gusto y me siento comoda con lo tecnologico</t>
  </si>
  <si>
    <t>Celular, Tablet, Computadora- Zoom , meet, mail, PPT, wapp. FB , IG, TW, aplicaciones bancarias, Afip, cuidar, Juegos, tik tok. Google apps, Classroom, teams</t>
  </si>
  <si>
    <t>No se el contenido del programa. Pero me interesa la tecnologia. me gusta ampliar el abanico de los conocimientos que tengo</t>
  </si>
  <si>
    <t xml:space="preserve">Intenta buscar apoyo, ayuda, o investiga. </t>
  </si>
  <si>
    <t>Un lugar con mucha comunicacion, el resto se construye</t>
  </si>
  <si>
    <t>27-26584483-4</t>
  </si>
  <si>
    <t>nmolina@buenosaires.gob.ar</t>
  </si>
  <si>
    <t>Molina</t>
  </si>
  <si>
    <t>Lorena Natalia</t>
  </si>
  <si>
    <t>Busca un cambio (trabaja en Comuna 13 desde hace 20 años)</t>
  </si>
  <si>
    <t>PC, Celular Android Uso basico (apps mas utilizadas Whatsapp, Instagram, Outlook)</t>
  </si>
  <si>
    <t>Carga de incidencias en SIAL, reportes y estadísticas.</t>
  </si>
  <si>
    <t>PC sistemas mas utilizados SADE y SIAL y para la comunicación interna Correo institucional. Genera reportes en Excel (nivel intermedio)</t>
  </si>
  <si>
    <t>Perfil básico en TIC, recalcó el hecho de capacitarse y la transferencia la aceptaría solo si el área y el horario es respetado. De los perfiles el que mas le interesa es análisis de datos porque le gusta trabajar con reportes y estadísticas.</t>
  </si>
  <si>
    <t>Solo disponible de lunes a viernes de 7 a 14 hs debido al cuidado de sus hijos.</t>
  </si>
  <si>
    <t>Su app favorita Instagram por que considera que el de rapido acceso a la información. Menos favoritas Facebook y Twitter por la cantidad de fake news y desinformación que manejan dichas redes sociales.</t>
  </si>
  <si>
    <t xml:space="preserve">Busca asesoramiento y ayuda en referentes del tema. </t>
  </si>
  <si>
    <t>Trabajo en modalidad semipresencial, con equipo de hasta 5 personas idealmente y prefiere trabajar por objetivos en vez de cumplimentar horario rutinario.</t>
  </si>
  <si>
    <t>Prubner</t>
  </si>
  <si>
    <t xml:space="preserve">Cynthia Romina </t>
  </si>
  <si>
    <t xml:space="preserve">Siempre le gustó sistemas, no eligió esa carrera porque tiene mucha matemáticas,, por eso se anoto, para seguir aprendiendo sobre herramientas de tecnología. </t>
  </si>
  <si>
    <t xml:space="preserve">PC, celular, notebook, reloj digital, tablet. </t>
  </si>
  <si>
    <t xml:space="preserve">Profundizar el conocimiento que ya tiene, le gustaría poder colaborar para hacer sistemas amigables para todos los públicos. </t>
  </si>
  <si>
    <t>no, por el momento</t>
  </si>
  <si>
    <t xml:space="preserve">Desarrollo de aplicaciones, programas, etc. </t>
  </si>
  <si>
    <t xml:space="preserve">Las busca, siente que su puesto de trabajo es así, que siempre la lleva a conseguir las herramientas que necesita para poder lograr el objetivo planteado. </t>
  </si>
  <si>
    <t xml:space="preserve">home working, donde se genera un intercambio de ideas, eso le parece lo más valioso. </t>
  </si>
  <si>
    <t>cecilia278@hotmai.com</t>
  </si>
  <si>
    <t>Aguero</t>
  </si>
  <si>
    <t xml:space="preserve">Me parece genial que capaciten a los trabajadores. </t>
  </si>
  <si>
    <t xml:space="preserve">Computadora y teléfono </t>
  </si>
  <si>
    <t>Siempre estoy haciendo cursos. Hizo una diplomatura de transporte y seguridad vial . No conoce mucho de tecnología y quiere aprender de eso</t>
  </si>
  <si>
    <t>Trabaja con un sistema  para el procesamiento de foto multas. Previamente trabajaba en venta y comercialización. Usaba sistema de gestión PRO que es similar al TANGO</t>
  </si>
  <si>
    <t xml:space="preserve">Computadora </t>
  </si>
  <si>
    <t xml:space="preserve">No </t>
  </si>
  <si>
    <t>Interesada en aprender y capacitarse, no necesariamente fan de las TIC</t>
  </si>
  <si>
    <t xml:space="preserve">Outlook en la compu, Facebook </t>
  </si>
  <si>
    <t>Trato de encontrarle la vuelta con perseverancia, generalmente los logro</t>
  </si>
  <si>
    <t>Un trabajo que me permita viajar por el interior del país</t>
  </si>
  <si>
    <t>27-22982952-7</t>
  </si>
  <si>
    <t>ksegovia@buenosaires.gob.ar</t>
  </si>
  <si>
    <t xml:space="preserve">Karina </t>
  </si>
  <si>
    <t xml:space="preserve">Ella pensó que era un curso de capacitación, se anotó porque siempre le interesó la informática y le interesa capacitarse. </t>
  </si>
  <si>
    <t xml:space="preserve">PC, celular. </t>
  </si>
  <si>
    <t xml:space="preserve">Seguir avanzando con lo que sabe, quiere saber de que se trata, no sabe de que se tratan las TICs. </t>
  </si>
  <si>
    <t xml:space="preserve">Trabajar con expedientes electrónicos, carga de sueldos (liquidaciones), </t>
  </si>
  <si>
    <t>SADE, SIAL, Base de datos interna del ministerio de educación de personal, google drive.</t>
  </si>
  <si>
    <t>Tiene 30 años de antigüedad trabajando en rh en el departamento de licencias.</t>
  </si>
  <si>
    <t>¿Trabaja en educación y quiere saber si mantiene sus plus de educación? ¿Cobraría fondo estímulo o algún plus por ingresar a algún área de TIC?</t>
  </si>
  <si>
    <t>Hizo hincapié en lo salarial durante toda la entrevista.</t>
  </si>
  <si>
    <t>Redes sociales, youtube, whatsapp, netlifx, amazon, google, homebanking, mercado libre, mercado pago. No tiene dificultades con ningún sitio. Zoom, meet.</t>
  </si>
  <si>
    <t xml:space="preserve">Trata de ponerle buena onda, de alguna manera se soluciona con lo que se tiene. Le da para adelante, después se verá. </t>
  </si>
  <si>
    <t xml:space="preserve">Que haya respeto, compañerismo, amabilidad, lugares abiertos. </t>
  </si>
  <si>
    <t>lvanesap76@gmail.com</t>
  </si>
  <si>
    <t>Piedrabuena</t>
  </si>
  <si>
    <t>Laura Vanesa</t>
  </si>
  <si>
    <t>Me interesó la posibilidad de crecimiento</t>
  </si>
  <si>
    <t>Computadora  y teléfono</t>
  </si>
  <si>
    <t>Además de abogada estudió para psicopedagoga y ahí le interesa el tema de enseñar a través de las nuevas tecnologías. Enseña a chicos con discapacidad y para eso usa mucho las herramientas</t>
  </si>
  <si>
    <t xml:space="preserve">Usa LISA web para cargar las inspecciones </t>
  </si>
  <si>
    <t xml:space="preserve">Es una persona proactiva y que le interesa la perfección. </t>
  </si>
  <si>
    <t xml:space="preserve">Mujer con vocación de aprender y progresar en la vida. </t>
  </si>
  <si>
    <t xml:space="preserve">Hoy ella tiene 3 trabajos y prefiere que sea a partir de las 18 horas para no tener que dejar de lado </t>
  </si>
  <si>
    <t xml:space="preserve">word, excel, power point, facebook, instagram y paginas gratuitas geniali o el canvas para enseñar </t>
  </si>
  <si>
    <t>Soy creativa, me las ingenio</t>
  </si>
  <si>
    <t xml:space="preserve">Un trabajo que me permita crear y aportar al bien común. </t>
  </si>
  <si>
    <t>Garcia</t>
  </si>
  <si>
    <t xml:space="preserve">Martina </t>
  </si>
  <si>
    <t xml:space="preserve">la propuesta le resulto innovadora, y que apunte a la tecnologia y a la transparecia de la informacion. La tecnologia como mejora de la produccion de la informacion y la comunicacion de la informacion. La incorporacion de la recnologia mejora procesos. 
</t>
  </si>
  <si>
    <t>Computadora, celular, Tablet, SmarTv- Wapp, IG, FB, mail, Google APPS, meet, Aplicaciones bancarias, Aplicaciones de salud on line, Netflix, App educativas: classroom por ejemplo. Canva</t>
  </si>
  <si>
    <t>Pensar en procesos de manera relacional. Aplcar criterios comunes que permitan validar la informacion. Tomar decisiones basadas en evidencias</t>
  </si>
  <si>
    <t>Buscar alternativas para sortear la dificultad.Recrear la situacion para crear alternativas</t>
  </si>
  <si>
    <t>Equipos tratando de construir algo para resolver problemas de usuarios. Pensar la informacion para transmitir y que sea clara.</t>
  </si>
  <si>
    <t xml:space="preserve"> Bruno</t>
  </si>
  <si>
    <t>Vivian</t>
  </si>
  <si>
    <t>Escucho sistemas y me da vertigo, y a la vez me doy cuenta que me representa un desafio. en ciertos momentos utilizo la tecnologia para resolver problemas. Lo que me motiva es generar algo con la tecnologia para mejorar servicios ya sean internos o para el ciudadano. No la motivo transferirse, pero podria estar dispuesta a realizarlo</t>
  </si>
  <si>
    <t>Computadora, tablet, celular,  Wapp, zoom, aplicaciones bancarias, No usa redes sociales, youtube, mail, mercado libre google app. No tiene capacidad para bajar mas apps</t>
  </si>
  <si>
    <t>mejorar sistema para el usuario. Mejorarle la vida al usuario</t>
  </si>
  <si>
    <t>Busca tratar de suplantar la herramienta que falta, investiga, frabrica cosas, y sino consultar. No se da por vencida</t>
  </si>
  <si>
    <t xml:space="preserve">Un espacio de desafio y creatvidad , colaborativo donde se trabaja en equipo. </t>
  </si>
  <si>
    <t>Jofre</t>
  </si>
  <si>
    <t>Johanna Lucia</t>
  </si>
  <si>
    <t>Incorporar herramientas tecnológicas que le sirvan a nivel profesional y lo que mas la motivo fue la perspectiva de género del programa</t>
  </si>
  <si>
    <t>Celular Android, PC y tablet Android Uso intensivo a todos los dispositivos. Apps mas utilizadas las de comunicación y de geolocalización.</t>
  </si>
  <si>
    <t>Le gustaría aprender herramientas referidas a Big Data para aplicarlo en su profesión de arquitecta referidas a urbanismo y ciudades inteligentes.</t>
  </si>
  <si>
    <t>Se forma continuamente en software Autocad y Sketchup . Con intenciones de capacitarse en datos.</t>
  </si>
  <si>
    <t>Coordinar horario laboral para poder cursar los encuentros sincrónicos.</t>
  </si>
  <si>
    <t>Busca referentes en el tema o se autogestiona para poder resolverlo.</t>
  </si>
  <si>
    <t>Trabajo en equipo, le gusta el trabajo individual pero aportar a un equipo, buen ambiente laboral, lo que mas valora es la parte colaborativa. Prefiere la semi-presencialidad. Prefiere trabajar por objetivos.</t>
  </si>
  <si>
    <t>Marani</t>
  </si>
  <si>
    <t xml:space="preserve">Yanina Andrea </t>
  </si>
  <si>
    <t>La motivacion basicamente es progresar en la carrera. Su trabajo es muy monotono. Y la motiva escencialmente mejorar su salario.</t>
  </si>
  <si>
    <t>Celular, Computadora en el trabajo. : Wapp, IG , FB , Linkedin, app de edicion de fotos, Tw, Criptomonedas, Aplicaciones bancarias, Juegos Candy Crush, Mail, Google apps, Telegram, Spotify, Netflix, calendar de google</t>
  </si>
  <si>
    <t>"Lo que sea, tengo 27 años y la cabeza abierta para aprender lo que me enseñen"</t>
  </si>
  <si>
    <t xml:space="preserve">No tiene equipamiento nuevo. es muy viejo y usa su celular. </t>
  </si>
  <si>
    <t>Busca ayuda</t>
  </si>
  <si>
    <t xml:space="preserve">Trabajar en equipo, en un buen clima laboral. donde pueda progresar </t>
  </si>
  <si>
    <t>27-33626318-8</t>
  </si>
  <si>
    <t>akane_millo@hotmail.com</t>
  </si>
  <si>
    <t>Miguel</t>
  </si>
  <si>
    <t>Candela Alejandra</t>
  </si>
  <si>
    <t>Busca un cambio luego de 8 años de tareas administrativas, quiere capacitarse en algo distinto.</t>
  </si>
  <si>
    <t>Celular Android (Uso intensivo apps mas utilizadas whatsapp, instagram y de movilidad uber-cabify)</t>
  </si>
  <si>
    <t>Reserva de vacantes de profesionales y técnicos. Respuesta de oficios judiciales, administración de personal en Htal Gutierrez</t>
  </si>
  <si>
    <t>Los sistemas que mas utiliza SADE CCOO, EE, GEDO LUE, y el SIAL Meta IV para consulta y bloqueo de haberes.</t>
  </si>
  <si>
    <t>Trabajó como administrativa en local soporte técnico de Apple, fue certificada curso de soporte técnico, aunque no era su puesto realizó el curso. También trabajó como recepcionista en una empresa de desarrollo de software para el agro (no recuerda nombre).</t>
  </si>
  <si>
    <t>Tiene el objetivo principal de la transferencia, duda que su Htal le permita la transferencia. Perfil básico en TIC, ganas y capacidad de aprendizaje rápido, busca cambiar de rubro y perfil laboral. Está muy agradecida por la oportunidad extensible a las administrativas de Salud y a todo el GCABA, recalcó la importancia de la perspectiva del programa.</t>
  </si>
  <si>
    <t>Las apps de redes sociales y la plataforma de Google, le resultan intuitivas. No tiene menos fav.</t>
  </si>
  <si>
    <t>Busca resolverlo por cuenta propia, se define como "googleadora serial". Cuando tiene inconvenientes respecto a equipamiento busca las alternativas para poder cumplir con las tareas o llama al área que pueda asesorarla.</t>
  </si>
  <si>
    <t>Prioriza la armonía laboral entre equipo y lideres, Prefiere trabajar por horas a cumplir por que sabe que cumple con los objetivos dentro del horario.</t>
  </si>
  <si>
    <t>pupina2413@gmail.com</t>
  </si>
  <si>
    <t>Espinoza</t>
  </si>
  <si>
    <t xml:space="preserve">Priscila Elsa </t>
  </si>
  <si>
    <t>Refiere que desde que comenzó a trabajar quiso ponerse metas y capacitare para ir superándose. Cuando vio este proyecto le pareció genial, por sentirse incluida y demostrar que las mujeres pueden. Dice que sabe que no va a ser fácil pero lo quiere intentar.</t>
  </si>
  <si>
    <t>PC: Mail y Zoom (para el colegio de sus hijos) Celular: redes sociales (se quiere "desamigar"), homebanking, WhatsApp, Telegram</t>
  </si>
  <si>
    <t xml:space="preserve">Todo. Menciona que no tiene muchos conocimientos tecnológicos y que actualmente está intentando realizar cursos para aprender un poco más.  </t>
  </si>
  <si>
    <t>Carga de stock y pedidos para el comedor</t>
  </si>
  <si>
    <t xml:space="preserve">Curso de Power Point en ISC (ahora estaría por realizar el de Word). Menciona que quería inscribirse para estudiar RRHH, pero que no llegó a tiempo, así que le pareció una buena oportunidad poder inscribirse en este Programa. </t>
  </si>
  <si>
    <t xml:space="preserve">Pregunta si hay un cupo determinado. </t>
  </si>
  <si>
    <t xml:space="preserve">Perfil muy básico, conocimientos y aptitudes en TIC bastante escasos. Sin embargo, demuestra mucho entusiasmo y predisposición para realizar el Programa y aprender lo que deba. Conocimientos de inglés nulos. </t>
  </si>
  <si>
    <t>No tiene inconvenientes en adaptar el horario, mientras llegue a buscar a su hijo a la escuela</t>
  </si>
  <si>
    <t xml:space="preserve">Las redes sociales le aburren. Dice que intentó tener un emprendimiento y vender productos a través de las redes sociales, pero que no son buenas para llegar a la gente. </t>
  </si>
  <si>
    <t>Siempre intenta hasta alcanzarlo, aunque no sepa cómo, encuentra la manera, buscando información, "el no lo tiene uno".</t>
  </si>
  <si>
    <t>Poder trabajar en equipo, ahora lo hace muy sola</t>
  </si>
  <si>
    <t>27-21478387-3</t>
  </si>
  <si>
    <t>mcarpinella@buenosaires.gob.ar</t>
  </si>
  <si>
    <t>Carpinella</t>
  </si>
  <si>
    <t>Marisa</t>
  </si>
  <si>
    <t>Lo que recalca es la perspectiva de género del programa y la posibilidad de ser capacitada en datos</t>
  </si>
  <si>
    <t>Celular (Correo, redes, Whatsapp) PC (correo)</t>
  </si>
  <si>
    <t>Herramientas referidas a los datos</t>
  </si>
  <si>
    <t>Análisis estadístico. está a cargo del área de planificación y estadística de la DG de Logística.</t>
  </si>
  <si>
    <t>Maneja principalmente Excel.</t>
  </si>
  <si>
    <t xml:space="preserve">Muy interesada en los datos, tanto para lo laboral como analista estadístico, como para su profesión la cual quiere orientar al periodismo de datos. </t>
  </si>
  <si>
    <t xml:space="preserve"> de lunes a viernes trabajaría a mas tardar hasta las 19 hs</t>
  </si>
  <si>
    <t>Programas referidos a diseño y comunicación, paquete adobe y prezi los cuales aplica en su profesión de Periodista. Su plataforma favorita es google, principalmente la app de Drive. Y pagina favorita ILovePDF por que le permite de manera sencilla editar PDFs. Su menos favorita es twitter debido a la desinformación y la agresividad en la red.</t>
  </si>
  <si>
    <t xml:space="preserve">Busca resolverlo por propia cuenta. En sus funciones presenta informes de gestión, si no le dan los tiempos en horarios de trabajos lo resuelve con tiempo extra en su casa. Ante la falta de equipamiento pone a disposición equipamiento propio para desarrollar sus funciones. </t>
  </si>
  <si>
    <t>Tener todos los recursos para desempeñar las funciones, equipo colaborativo en ambiente agradable.</t>
  </si>
  <si>
    <t>27-36158737-0</t>
  </si>
  <si>
    <t>mn.sabbatini@gmail.com</t>
  </si>
  <si>
    <t xml:space="preserve"> Sabbatini</t>
  </si>
  <si>
    <t>Macarena Natividad</t>
  </si>
  <si>
    <t>Es Diseñadora Grafica, en 2019 conocio en la facultad lo que es UX y le intereso mucho. Este año empezo un curso de UX en la UTN y piensa hacer una diplomatura en UX. Ama lo que hace</t>
  </si>
  <si>
    <t>Celular, Notebook, Tablet. SmarTV, Playstation.  IG FB TW TIK TOK Netflix, Amazon , Paquete adobe para edicion , aplicaciones bancarios, playsation: tomrider</t>
  </si>
  <si>
    <t>Diseñadora Gráfica y digital.
 • Diseño de mailing. 
• Diseño de piezas de comunicación para social media. 
• Gestión de tiempos y prioridades. (trello)
• Diseño de folletos de programación mensuales, postales, catálogos de exposiciones, banners, elementos promocionales y armado de originales para envío a imprenta.</t>
  </si>
  <si>
    <t>Paquete Adobe Trello</t>
  </si>
  <si>
    <t>Trabaja como Diseñadora freelance</t>
  </si>
  <si>
    <t>Perfil avanzado para UX-</t>
  </si>
  <si>
    <t>Favorita: IG: por las imagenes. Paquete Adobe: porque diseña ahi todo el tiempo. Menos favorita: porque es la que menos usa</t>
  </si>
  <si>
    <t>Busca alternativas investigando.</t>
  </si>
  <si>
    <t>Trabajo en equipo, objetivos claros, planificados, ambiente luminoso, grande, con reuniones diarias con el equipo. Lider: con conocimientos tecnicos, que sepa lo que cada persona hace.</t>
  </si>
  <si>
    <t>27-34715849-1</t>
  </si>
  <si>
    <t>ggabyy89@gmail.com</t>
  </si>
  <si>
    <t>Gabriela Gisel</t>
  </si>
  <si>
    <t>por PROGRESAR. Quiere progresar, conocer otras cosas y avanzar. Y el Programa le pareció una buena oportunidad para eso.</t>
  </si>
  <si>
    <t>celular, notebook y tablet (facebook, instagram, twiter, whatsapp, páginas de repostería, buscador de google)</t>
  </si>
  <si>
    <t>programación, administración, procesamiento de datos.</t>
  </si>
  <si>
    <t>cargar datos de pacientes, empadronarlos y darles turnos a traves sistema SIGEHOS</t>
  </si>
  <si>
    <t>computadora, impresora y scanner.</t>
  </si>
  <si>
    <t>Refirió que no pudo completar en el CV que tiene un hijo de 5 meses</t>
  </si>
  <si>
    <t>Se mostró muy interesada. Concreta en sus respuestas.</t>
  </si>
  <si>
    <t>Trabaja en un hospital de 06 a 13 hs. Refiere que no tiene inconvenientes en modificar su horario laboral si se lo requieren.</t>
  </si>
  <si>
    <t>favoritos: páginas de repostería, páginas de ropa para bebés, programas para escuchar música, ver películas.
Menos favoritos: paginas de diarios porque siempre hay malas noticias</t>
  </si>
  <si>
    <t>Con lo que tiene. Ej: cuando el sistema andaba mal y no podían ingresarlos, los anotaba en una hoja. y para dar turnos se los daba en un papelito chiquito con la fecha, hora y el médico.</t>
  </si>
  <si>
    <t>con una computadora, en una oficina, llena de papeles. Con compañeros en un ambiente tranquilo, con buena onda, compañerismo, que se apoyen el uno al otro</t>
  </si>
  <si>
    <t>Telerman</t>
  </si>
  <si>
    <t xml:space="preserve">Johanna Laura </t>
  </si>
  <si>
    <t>Le interesa el área de sistemas, por crecimiento laboral. Busca un cambio, hace mucho está en la misma repartición, se formó durante todos estos años y siente que tiene capacidades para seguir desarrollando en otra área. Lo ve como una gran oportunidad.</t>
  </si>
  <si>
    <t xml:space="preserve">PC, notebook, celular, tablet, smart TV. </t>
  </si>
  <si>
    <t>Siempre fue usuaria de sistemas informáticos, le gustaría formarse para aprender otros procesos que forman parte de la temática de la TIC.</t>
  </si>
  <si>
    <t xml:space="preserve">A principio de este año averiguo sobre cursos en nextu y en universidades. Sobre programación y también carreras cortas sobre análisis de sistemas. </t>
  </si>
  <si>
    <t xml:space="preserve">Intenta por sus medios resolverlo, si no lo logra, pregunta para poder saber cuales son los pasos a seguir, para poder hacerlo y finalmente pide ayuda. </t>
  </si>
  <si>
    <t>Buen clima laboral, espacios para c/u de los trabajadores y con sus recursos materiales, que siempre se pueda seguir aprendiendo.</t>
  </si>
  <si>
    <t>23-27779395-4</t>
  </si>
  <si>
    <t>gurresti@buenosaires.gob.ar</t>
  </si>
  <si>
    <t xml:space="preserve"> Urresti</t>
  </si>
  <si>
    <t>Gimena Soledad</t>
  </si>
  <si>
    <t>Me gusta el area tecnologica. Todo lo que tenga que ver con la tecnologia me interesa. No esta segura de ser transferida al area tic ahora, tal vez en un futuro (se le aclaro que es requisito)</t>
  </si>
  <si>
    <t>Celular, PC , SmarTV- wapp, FB, IG, zoom team, word, aplicaciones bancarias, netflix, excel, mail, mercado libre , mercado pago</t>
  </si>
  <si>
    <t>Le gustaria estudiar programacion- Porque le gustaria saber como mejorar un programa que quiza este obsoleto o tambien ser soporte tecnologico</t>
  </si>
  <si>
    <t xml:space="preserve">administrativa área RRHH
RAP: Carga de incidencias de presentismo  en Sial
SADE : Utiliza CCOO- EE- GEDO-  enviar ccoo basicamente y ee y geso para consulta
</t>
  </si>
  <si>
    <t xml:space="preserve">Word Medio
 Excel Medio
 PowerPoint Medio
 Internet Avanzado
 Sade Avanzado
 META 4 medio
</t>
  </si>
  <si>
    <t>curso de Diseño Gráfico asistido por computadora via corel draw- Hizo un curso de diseño web pero no llego a rendir el examen porque tuvo roces con el profesor</t>
  </si>
  <si>
    <t>NO-</t>
  </si>
  <si>
    <t xml:space="preserve">Perfil basico. Le interesa la programacion porque le gustaria saber como mejorar un programa que quiza este obsoleto . No quiere ser transferida por ahora.Lo tiene que pensar, tal vez que de aca a un año cambie de opinion. </t>
  </si>
  <si>
    <t xml:space="preserve">Se anoto en codo a codo pero no lo hizo </t>
  </si>
  <si>
    <t>Igual no esta segura de querer ser transferida. Le interesa el programa peor no sabe si quiere se transferida</t>
  </si>
  <si>
    <t>Favorita: mail porque es la que mas utiliza y le facilitan las cosas cotidianas- FB: porque es la red social que mas vieja, en FB lee noticias, e interactuar con otros. - Menos favorita: la que menos utliza es zoom</t>
  </si>
  <si>
    <t>Busca alternativas , investigando o pidiendo ayuda</t>
  </si>
  <si>
    <t>Con un equipo de trabajo que se complemete, con herramientas para poder trabajar son problemas, en un lugar amplio</t>
  </si>
  <si>
    <t>Claudia A</t>
  </si>
  <si>
    <t>Refiere que siempre le interesó la parte de sistemas, es como "la carrera que no pudo hacer desde un inicio". Dice que haciendo su proyecto de tesis en una maestría hace cuatro años s involucró con el mundo 4.0 y la tecnología y nuevamente se le despertó ese interés (el proyecto abarcaba la temática del cambio de procesos analógicos a digitales en cuanto al portal autogestión de proveedores). Considera que los perfiles del Programa son análogos a los nuevos de las empresas privadas y que eso esta bueno y es interesante. La motiva salir de lo rutinario, y buscar nuevos aires.</t>
  </si>
  <si>
    <t>Redes (Facebook, comunicaciones institucionales, Linkedin, Youtube) , plataformas de formación (entorno propio de Microsoft) Celular: aplicaciones bancarias, WhatsApp</t>
  </si>
  <si>
    <t xml:space="preserve">La programación le despierta mucha curiosidad, y dice que la usabilidad (UX) también le llama la atención. </t>
  </si>
  <si>
    <t>Pregunta si uno puede elegir dónde trabajar o de qué depende</t>
  </si>
  <si>
    <t>Menciona que estuvo averiguando por  carreras en la UAI y la ORT (Analista de Sistemas)</t>
  </si>
  <si>
    <t>Corte de luz o falta de conectividad ocasionalmente</t>
  </si>
  <si>
    <t>Se las ingenia para conseguirlas</t>
  </si>
  <si>
    <t>Un lugar donde uno pueda desarrollarse, aportar y trabajar en equipo, construir cosas nuevas.</t>
  </si>
  <si>
    <t>Reides</t>
  </si>
  <si>
    <t>Verónica Daniela</t>
  </si>
  <si>
    <t xml:space="preserve">Siempre quiso orientar sus estudios a algo como UX; estaba por anotarse en CoderHouse y vió esto. Cuando terminñó de estudiar no existía UX, y ahora quisiera actualizarse en eso. 
(Hasta acá dijo ella; yo le pregunté si le interesaba también trasladarse) Le interesa mucho la propuesta de desarrollarse y entiende que es una buena oportunidad para crecer en el campo laboral. </t>
  </si>
  <si>
    <t>Celular, tablet; canva, inshot para editar videos, instagram, un poco de facebook; si sube cosas o hace tarjetas usa esos programas. Mercado pago, Mercado Libre, Homebanking.</t>
  </si>
  <si>
    <t xml:space="preserve">La modalidad de trabajo post-transferencia. </t>
  </si>
  <si>
    <t>Estaba a punto de inscribirse en CoderHouse en UX, pero justo apareció esto.</t>
  </si>
  <si>
    <t>Preferentemente temprano, pero está abierta a las necesidades.</t>
  </si>
  <si>
    <t xml:space="preserve">Pregunta si son físicas o de conocimiento. Si es físico trata de hacer una solicitud para poder conseguir eso. Da ejemplo de su computadora. La suya se había roto y estuvo un mes con paciencia y respecto tratando de conseguir una del trabajo; y lo logró. En cuanto a capaciadades personales, buscando, investigando, en foros, en youutbe. Pone el ejemplo de MailChing, que ella tuvo que ponerse a investigar, porque no había plata para pagar una plataforma paga. </t>
  </si>
  <si>
    <t xml:space="preserve">Le gustaría poder seguir desarrollándose. Quiere continuar capacitàndose y a la vez ser de utilidad en ese lugar. Donde está hoy siente que llegó a su techo (le gusta el trabajo y el grupo de trabajo, pero quiere un poco más). Se ve trabajando en equipo (donde está trabaja bastante sola) </t>
  </si>
  <si>
    <t>Piñeiro</t>
  </si>
  <si>
    <t xml:space="preserve">Aldana Soledad </t>
  </si>
  <si>
    <t>Es algo nuevo en cuanto a capacitación de gobierno, cree que es una buena herramienta para aportar en un área de rrhh</t>
  </si>
  <si>
    <t>con los pocos conocimientos que tiene le interesa UX ya que lo ve mas relacionado a los rrhh</t>
  </si>
  <si>
    <t>pregunto si este trayecto formativo da créditos y si sirve en el caso de que no quede seleccionada para trabajar en sistemas.</t>
  </si>
  <si>
    <t>Estuvo mirando cursos de UX pero por el costo no los realizo</t>
  </si>
  <si>
    <t>después de las 18 da clases gym y estudia pintura</t>
  </si>
  <si>
    <t>Busca alternativas, averigua que le falta y busca la manera de conseguirlo</t>
  </si>
  <si>
    <t>Trabajo en equipo, buen clima, evitar el papel y que sea mas digital, mejor comunicacion</t>
  </si>
  <si>
    <t>Oliva</t>
  </si>
  <si>
    <t>Rocio Jezabel</t>
  </si>
  <si>
    <t>no tiene inconvenientes con sistemas, le resulta facil. Quiso hacer un curso en Programación. Hizo un curso de Programación en R y le encantó. Su primera cercanía. Su novio en casi Ingeniero en Sistemas. Siempre le gustó. Es una buena opción para capacitarse y su sueño es ir a Rentas.</t>
  </si>
  <si>
    <t>celular y pc (netflix, spotify, diarios digitales, aulas virtuales, zoom, meet, páginas de jurisprudencia, youtube)</t>
  </si>
  <si>
    <t>aprender a Programar. Le encanta.</t>
  </si>
  <si>
    <t>avisan con tiempo para los horarios?</t>
  </si>
  <si>
    <t>cursa después de las 18 hs por lo que mientras que no la complique con la facultad, no tendria inconvenientes.</t>
  </si>
  <si>
    <t>le cuesta mucho darse por vencida. Se apoya mucho en su pareja, amigos por lo que pido ayuda. También siempre puedo confiar en sus compañeros de trabajo.</t>
  </si>
  <si>
    <t>tranquilo, que no sea ruidoso, le gusta el teletrabajo y que siempre pueda darle la posibilidad de capacitarse y aprender. Me considero introvertida por lo que me gustaría que sea en un lugar tranquilo.</t>
  </si>
  <si>
    <t>27-21861542-8</t>
  </si>
  <si>
    <t>marisolmoure3@gmail.com</t>
  </si>
  <si>
    <t>Moure Etchart</t>
  </si>
  <si>
    <t>Marisol</t>
  </si>
  <si>
    <t xml:space="preserve">Tiene ganas de incursionar en otras cosas, es un buen momento para ella de hacer un cambio. Conseguir un lugar para transferirse no es fácil y tiene ganas de aprender lo necesario para poder hacerlo. No le asusta lo nuevo, le gusta los desafíos. </t>
  </si>
  <si>
    <t xml:space="preserve">Por el momento no está segura del tema, lo suyo es lo interpersonal pero no se quedó por fuera de las tecnologías. Por su formación y experiencia siente que podría aprender sobre experiencia al usuario. </t>
  </si>
  <si>
    <t xml:space="preserve">Cargas de cursada (armado, puntuar, etc). Dictado de cursos virtuales. </t>
  </si>
  <si>
    <t>sistema aplicativo Dinamics, word, excel, zoom, campus virtual moodle, SADE (solicitudes de cursada).</t>
  </si>
  <si>
    <t xml:space="preserve">Hizo una diplomatura en FLACSO, a través de una beca otorgada por el ISC, llamada "Diplomatura superior en educación y nuevas tecnologías". </t>
  </si>
  <si>
    <t xml:space="preserve">Trabaja desde 2008 en el ISC, y fue utilizando todas las herramientas y aplicativos hasta la fecha, prefiere el de UX y como 2da opción el trayecto de análisis de datos. </t>
  </si>
  <si>
    <t xml:space="preserve">Estaría dispuesta a adaptar su horario en la franja de las 9 a las 17hs. </t>
  </si>
  <si>
    <t xml:space="preserve">Banca móvil, mercado pago, cuando subo, redes sociales, spotify, flow, outlook, wsp, netflix, pedidos ya, app notas, zoom, uber, youtube, grabadora de voz, app mi remoto, app scanner QR. </t>
  </si>
  <si>
    <t xml:space="preserve">Busca la manera de encontrar las herramientas, si esas herramientas dependen de un 3ro, busca el momento para plantear donde corresponda lo que se necesita. No se queda quieta hasta que lo resuelve. </t>
  </si>
  <si>
    <t xml:space="preserve">Buen ambiente laboral, donde se priorice el respeto mutuo para propiciar el intercambio de ideas. Donde se pueda interactuar. Con posibilidades de crecimiento, donde pueda manifestar sus opiniones y generar espacios para resolver cosas. </t>
  </si>
  <si>
    <t>marianapaola.gagliano@gmail.com</t>
  </si>
  <si>
    <t>Gagliano</t>
  </si>
  <si>
    <t>Mariana Paola</t>
  </si>
  <si>
    <t xml:space="preserve">Me interesa desarrollarme en esa área, me gusta progresar, necesito cambiar y hacer cosas nuevas. </t>
  </si>
  <si>
    <t>Celular, cpu</t>
  </si>
  <si>
    <t>Me gustaría aprender SADE y planillas de Excel</t>
  </si>
  <si>
    <t>PowerPoint, planillas de cálculo</t>
  </si>
  <si>
    <t>Cpu</t>
  </si>
  <si>
    <t>Se muestra interesada en cambiar de repartición. Le interesa: analisis funcional, análisis de datos y desarrolladora. No tiene conocimiento en TICs</t>
  </si>
  <si>
    <t>Por cuestiones de maternidad no lo hice</t>
  </si>
  <si>
    <t>Me gusta el Zoom, Google Drive</t>
  </si>
  <si>
    <t>Busco la forma</t>
  </si>
  <si>
    <t>Me gusta estar con gente que sabe trabajar en equipo, que o sean competitivos</t>
  </si>
  <si>
    <t>27-16288513-3</t>
  </si>
  <si>
    <t>mariarosa2203@hotmail.com</t>
  </si>
  <si>
    <t>Jimenez</t>
  </si>
  <si>
    <t>María Rosa</t>
  </si>
  <si>
    <t>Me motiva el tener otro tipo de trabajo</t>
  </si>
  <si>
    <t>No sé. Me gustaría ver de qué se trata</t>
  </si>
  <si>
    <t>No utilizo</t>
  </si>
  <si>
    <t>Creo que figuran todos los cursos del ISC</t>
  </si>
  <si>
    <t>Me gustaría saber de qué trata, qué nos van a enseñar</t>
  </si>
  <si>
    <t xml:space="preserve">No sabe aún que le interesa y quisiera saber más del programa. No tiene conociemientos en TICs. Está interesada en cambiar de lugar de trabajo. </t>
  </si>
  <si>
    <t>Mercado Pago</t>
  </si>
  <si>
    <t>De alguna manera lo hago, pido ayuda</t>
  </si>
  <si>
    <t>Ambiente alegre, que todos tengan buena onda, compartir</t>
  </si>
  <si>
    <t>27-14304205-2</t>
  </si>
  <si>
    <t>alvaradomargarita@hotmail.com</t>
  </si>
  <si>
    <t>Alvarado</t>
  </si>
  <si>
    <t>Margarita Azucena</t>
  </si>
  <si>
    <t>leyó el programa no entendía qué eran "mujeres TIC" pero le llamó la atención que era una capacitación y se animó a postularse. La motiva que la van a capacitar en sistemas que es algo que no conoce.</t>
  </si>
  <si>
    <t>PC (buscador de google) - celular (whatsapp, zoom)</t>
  </si>
  <si>
    <t>poder manejar el sistema que hace liquidación de haberes, y aprender a analizar datos.</t>
  </si>
  <si>
    <t>Para informarse sobre decretos que firma el jefe de gobierno, si hay algun cambio, alguna normativa nueva, resoluciones usa BAdesdeadentro, el buscador de google. Usa Sistema SIAL para cargar la información del presentismo, licencias, ART, seguimientos de licencias especiales, sanciones. SADE para cargar en los Expedientes electrónicos de los legajos de los agentes, cualquier información.</t>
  </si>
  <si>
    <t>computadora, scanner.</t>
  </si>
  <si>
    <t>Se recibió de mediadora comunitaria hace muchos años (1998)</t>
  </si>
  <si>
    <t>Le costó mucho entender lo que se le preguntaba. Pero tiene mucha disponibilidad y ganas de aprender. Manifestó no tener conicimiento de nada con respecto a las TIC</t>
  </si>
  <si>
    <t>estaría dispuesta siempre y cuando no sea por la noche</t>
  </si>
  <si>
    <t>favoritos: buscador de google
Menos favoritas: twiter, instagram</t>
  </si>
  <si>
    <t>Busca la forma. Ej: Cuando empezo la Pandemia no tenia internet y tenia una computadora rota. Hizo arreglar su computadora y solicitó la instalación de internet para poder trabajar desde su casa.</t>
  </si>
  <si>
    <t>un trabajo en equipo, buena comunicación, que la formación sea constante.</t>
  </si>
  <si>
    <t>Gómez Correa</t>
  </si>
  <si>
    <t>Leila Vanina Lorena</t>
  </si>
  <si>
    <t xml:space="preserve">Progresar, hace 14 años está en un hospital, le gustaría poder aplicar lo que fue aprendiendo para seguir creciendo. Está estudiando para contadora. Busca un cambio que implique una transformación para ella. </t>
  </si>
  <si>
    <t xml:space="preserve">Notebook, tablet, celular. </t>
  </si>
  <si>
    <t>Sistemas, programación, que el aprendizaje le sirva para crear su propio programa (tema contable)</t>
  </si>
  <si>
    <t xml:space="preserve">programación, no conoce en profundidad pero le interesa aprender. </t>
  </si>
  <si>
    <t xml:space="preserve">Buscando alternativas de reemplazo, planteando metas más chicas hasta alcanzar el objetivo. </t>
  </si>
  <si>
    <t xml:space="preserve">Una oficina confortable, pc con cámara, impresora, una buena silla, tener recursos materiales, una buena conexión a internet. </t>
  </si>
  <si>
    <t>27-33529867-0</t>
  </si>
  <si>
    <t>Rociomc11@hotmail.com</t>
  </si>
  <si>
    <t>Miranda Calle</t>
  </si>
  <si>
    <t>Rocío Alejandra</t>
  </si>
  <si>
    <t>La motiva aprender. Le llamo la atención que podrá capacitarse en sistemas para poder crecer y cambiar de área.</t>
  </si>
  <si>
    <t>tablet y celular (buscador de google, redes sociales facebook, whatsapp, homebanking, mercado pago, mercado libre, youtube)</t>
  </si>
  <si>
    <t>todo respecto a sistemas, los sistemas de gobierno.</t>
  </si>
  <si>
    <t>No usa porque su tarea es de limpieza</t>
  </si>
  <si>
    <t xml:space="preserve">Ninguno de los perfiles los encuentro acordes para la postulante. No tiene manejo de herramientas informáticas ni trabaja con tecnología. Su puesto actual es auxiliar de limpieza. Sin embargo busca progresar, cambiar de trabajo y le gustaría trabajar con una computadora, no sabe haciendo qué. </t>
  </si>
  <si>
    <t>favoritos: whatsapp, facebook, mercado libre, homebanking, google, youtube
Menos favoritas: twiter, juegos infantiles del celular</t>
  </si>
  <si>
    <t xml:space="preserve">Espera que se vayan dando las cosas o busca la manera de poder resolverlo, preguntar. </t>
  </si>
  <si>
    <t xml:space="preserve">trabajar en una oficina, con un escritorio y una computadora. </t>
  </si>
  <si>
    <t>Ocampo Lococo</t>
  </si>
  <si>
    <t xml:space="preserve">Carolina </t>
  </si>
  <si>
    <t>Ella cursó su licenciatura virtualmente, y ahí se dió cuenta de la importancia del uso de las TICs; estaba muy relacionada con TICs. Había quedado muy motivada con esto, y cuando salió esto le pareció una muy buena oportunidad. /Tambièn le interesò la pata de la perspectiva de género.</t>
  </si>
  <si>
    <t>computadora, celular, tablet. Redes, programas como canvas, moodle, paquete office, genially, prezzi. Tambiés usa mercado pago, mercado libre, homebanking, rappi</t>
  </si>
  <si>
    <t>Todo lo que tiene que ver con TICs. Dice que conoce algunas aplicaciones que usa ene l trabajo. Le gustaría aprender el manejo de eso; le gustaría poder ayudar a compañeros con herramientas digitales. 
Específicamente ningún contenido. "Hasta donde yo conozco me interesan todos los contenidos"</t>
  </si>
  <si>
    <t>Preguntó respecto de cómo seguíamos.</t>
  </si>
  <si>
    <t xml:space="preserve">Siempre que sale un curso en el ISC lo hace; le gusta capacitarse en eso. </t>
  </si>
  <si>
    <t>Busca en redes, en distintos artefactos/lugares, pregunta.</t>
  </si>
  <si>
    <t>Donde pueda trabajar en equipo, trabajo colectivo, aprender de otra persona. Está acostumbrada a trabajar en dupla y está muy contenta.</t>
  </si>
  <si>
    <t>lcanuqueo@buenosaires.gob.ar</t>
  </si>
  <si>
    <t xml:space="preserve"> Cañuqueo</t>
  </si>
  <si>
    <t>Lorena Soledad</t>
  </si>
  <si>
    <t>Me interesa formarme desde cero y poder transferirse a un area en que pueda desempeñarse en tecnologia</t>
  </si>
  <si>
    <t>Celular ( le entraron a robar y se le llevaron televisor y computadora)- zoom, team, meet, IG, wapp, mails, Aplicaciones para editar words y pdf.</t>
  </si>
  <si>
    <t>Todo lo que sea aprender tecnologia va a estar bueno. Abierta al trayecto formativo que mas se necesite</t>
  </si>
  <si>
    <t>Agente de control de transito.- Administracion: Trabaja con legajos, digitalizo todos los legajos, Cargaba incidencias en SIAL, - Luego comezo la pandemia y paso a colaborar con el plan detectar: tomar datos de la persona y cargaba en sigeos, y vacunacion: Realizacion de tareas administrativas comienza mañana</t>
  </si>
  <si>
    <t>Poco SIAL (porque justo vino la pandemia cuando estaba comenzando a cargar incidencias) y Sigeos en el plan detectar</t>
  </si>
  <si>
    <t>Esta estudiando radiologia actualmente en la UBA.</t>
  </si>
  <si>
    <t>Aceptan mujeres sin conocimientos? y si algun incentivo economico por capacitarse?</t>
  </si>
  <si>
    <t>Se define como alguien que no tiene ningun conocimiento esfecifico en tecnologico , de los trayectos formativos  eligiria aprender desde cero Programacion y en segundo lugar Analista Funcional</t>
  </si>
  <si>
    <t>hizo cursos excel, word en el ISC</t>
  </si>
  <si>
    <t>No tener computadora. Hoy se maneja con celular</t>
  </si>
  <si>
    <t>Solo puede trabajar en SADOFE- porque vive en Tigre y tiene 2 nenas y con su madre a cargo</t>
  </si>
  <si>
    <t xml:space="preserve">Wapp: es la que ma le gusta porque podes enviar archivos recibirlos comunicarte y leer cuando tenes tiempo. No tiene menos favoritas </t>
  </si>
  <si>
    <t xml:space="preserve">Busca alternativas, las necesarias hasta llegar a lograr el objetivo. </t>
  </si>
  <si>
    <t xml:space="preserve">Una oficina grande, trabajando en equipo con bases de datos. </t>
  </si>
  <si>
    <t xml:space="preserve">Sanchez </t>
  </si>
  <si>
    <t>Viviana</t>
  </si>
  <si>
    <t>Está saturada del registro civil. No está empapada de la tecnología, le asusta un poco pero creo que le puede llegar a interesar</t>
  </si>
  <si>
    <t xml:space="preserve">Computadora, teléfono </t>
  </si>
  <si>
    <t>Trato de resolverlo de alguna manera, buscando información pidiendo ayuda a los colegas</t>
  </si>
  <si>
    <t xml:space="preserve">En la Costa y mirando el mar </t>
  </si>
  <si>
    <t>27-33032640-4</t>
  </si>
  <si>
    <t>gguillaume@buenosaires.gob.ar</t>
  </si>
  <si>
    <t>Guillaume</t>
  </si>
  <si>
    <t xml:space="preserve">Giselle Cynthia </t>
  </si>
  <si>
    <t xml:space="preserve">Para aprender más, para ver si logra un crecimiento en su carrera. </t>
  </si>
  <si>
    <t xml:space="preserve">Notebook, celular. </t>
  </si>
  <si>
    <t xml:space="preserve">los sistemas nuevos, profundizar su conocimiento en SIAL y SIGAF. </t>
  </si>
  <si>
    <t xml:space="preserve">Trabaja en rh, consultar designaciones, designaciones de docentes no formales, hacer contratos. </t>
  </si>
  <si>
    <t xml:space="preserve">SIAL, SADE (todos los módulos), mail, whatsapp, excel google drive, </t>
  </si>
  <si>
    <t xml:space="preserve">no, nada pertinente al programa. </t>
  </si>
  <si>
    <t xml:space="preserve">Siente que es para trabajar en una área de sistemas. Pero desconocía la temática sobre la TIC.   </t>
  </si>
  <si>
    <t xml:space="preserve">Portal de noticias, redes sociales, google, paquete office, homebanking, mercado pago, mail, calendario google. </t>
  </si>
  <si>
    <t xml:space="preserve">Busca una alternativa para resolverlo, y si es necesario pide ayuda. </t>
  </si>
  <si>
    <t xml:space="preserve">Dinámico, donde pueda aprender cosas diferentes, se considera estructurada y que es ideal para trabajar en sistemas. </t>
  </si>
  <si>
    <t>27-30887374-4</t>
  </si>
  <si>
    <t>marisabeleng@gmail.com</t>
  </si>
  <si>
    <t xml:space="preserve">Marisa Belen </t>
  </si>
  <si>
    <t>Le interesa el proyecto y el desafío, donde esta ya llego a su techo, viene buscando un cambio, hace 11 años que esta en la misma repa.</t>
  </si>
  <si>
    <t>Computadora y celular</t>
  </si>
  <si>
    <t>No tiene conocimiento de sistemas, quiere aprender ampliamente.</t>
  </si>
  <si>
    <t>trabajó en cámaras de seguridad del gcba, controlando 24/36 cámaras</t>
  </si>
  <si>
    <t>camaras de seguridad, computadora</t>
  </si>
  <si>
    <t>No tiene conocimiento de SADE ni de excel, dice sentirse mas cómoda con el análisis de datos porque no tiene idea de lo demás pero el perfil es muy básico en cuanto a sistemas. Si tiene ganas de aprender pero como desafío para salir de su repa en la cual alcanzo su techo.</t>
  </si>
  <si>
    <t>tendría que coordinar sus horarios con la escuela de los hijos</t>
  </si>
  <si>
    <t>no sabe utilizar sade, sitios web de astrología, hace cursos de la amia desarrollo de humanidad clases grabadas, en el trabajo utilizan un sistema interno para las cargar las licencias, trabajan con un sistema de nación para averiguación de antecedentes, verifican turnos, documentación, datos personales.</t>
  </si>
  <si>
    <t>trata de buscar los medios de todas la maneras posibles, no se rinde</t>
  </si>
  <si>
    <t>TRABAJO EN EQUIPO, LE GUSTA LIDERAR, COORDINAR, BUEN CLIMA, LE GUSTA ESTAR SOLA TAMBIEN, NO LE GUSTA LIDEAR CON LA ATENCION AL PUBLICO, esta buscando un nuevo desafío no tiene problema de adaptarse a trabajar sola</t>
  </si>
  <si>
    <t>27-28987569-2</t>
  </si>
  <si>
    <t>mfernandezleon@buenosaires.gob.ar</t>
  </si>
  <si>
    <t>Fernandez Leon</t>
  </si>
  <si>
    <t xml:space="preserve">Mariangeles </t>
  </si>
  <si>
    <t>Le atrae cambiar de agrupamiento, estudia relaciones del trabajo y cree que se puede relacionar con sistemas de información y le parece interesante capacitarse en tecnología en este sentido</t>
  </si>
  <si>
    <t>COMPUTADORA, CEL</t>
  </si>
  <si>
    <t>Le llamo la atención desarrollo de sistemas y análisis de datos</t>
  </si>
  <si>
    <t>utiliza meta4 para liquidación de sueldos, sade para verificar documentación</t>
  </si>
  <si>
    <t>trabaja en DGALH y quisiera quedarse en esa repa</t>
  </si>
  <si>
    <t>Le interesa desarrollador también pero teniendo un conocimiento del área creo que el análisis de datos iría mejor y además va bien con su perfil, tiene conocimientos de excel.</t>
  </si>
  <si>
    <t xml:space="preserve">Algo relacionado a las relaciones laborales para actualizarse en relacion a la tecnología </t>
  </si>
  <si>
    <t>instagram, facebook, sade meta4, hizo cursos de sistema tango, manejo de office</t>
  </si>
  <si>
    <t>Busca las herramientas y le pone mucha voluntad</t>
  </si>
  <si>
    <t>Buen clima laboral, trabajo en equipo</t>
  </si>
  <si>
    <t>20-33850096-4</t>
  </si>
  <si>
    <t>s.castiglioneok@gmail.com</t>
  </si>
  <si>
    <t>Castiglione</t>
  </si>
  <si>
    <t xml:space="preserve">Sabrina </t>
  </si>
  <si>
    <t xml:space="preserve">Siempre le fue bien en sistemas de la 2ria, visual basic. Siempre está atenta a la tecnología. Siempre le interesó la temática. Quiere seguir aprendiendo y donde está ya llegó a su techo. </t>
  </si>
  <si>
    <t xml:space="preserve">Pc, celular. </t>
  </si>
  <si>
    <t xml:space="preserve">Estuvo averiguando, le interesa el monitoreo, se considera buena en programación. </t>
  </si>
  <si>
    <t>Le gustaba trabajar con SIGAF, todo lo presupuestario, las cajas, asignar a las licitaciones, licencias, filtrar datos. Le gusta el análisis de datos.</t>
  </si>
  <si>
    <t xml:space="preserve">META4 SIAL, cliente web, SADE, SIGAF, BAC, Excel, word, outlook. </t>
  </si>
  <si>
    <t>Está entusiasmada y quiere aprovechar esta oportunidad</t>
  </si>
  <si>
    <t xml:space="preserve">de 8 a 18, dentro de esta franja estaría dispuesta a moverse. </t>
  </si>
  <si>
    <t xml:space="preserve">Redes sociales, programa de edición de videos, zoom, app google, HB, editar fotos, app obra social, mercado pago. </t>
  </si>
  <si>
    <t xml:space="preserve">Busca alternativas para encontrar la manera de resolverlo. </t>
  </si>
  <si>
    <t>Cualquiera mejor que en el que está. Pc, escritorio vacío y que el lugar sea iluminado.</t>
  </si>
  <si>
    <t xml:space="preserve">Sandra Melisa </t>
  </si>
  <si>
    <t xml:space="preserve">Refiere que lleva trabajando en GCABA en el mismo lugar hace 11 años y que tiene ganas de cambiar, se siente estancada. </t>
  </si>
  <si>
    <t>PC: Campus virtual ISC, Photoshop (para diseñar carteras) Tablet: Youtube (la usa poco) Celular: WhatsApp (mensajes y video llamadas), Instagram, Facebook, Google Maps, Cámara, radios, homebanking.</t>
  </si>
  <si>
    <t xml:space="preserve">"Con respecto al tema de la comunicación me copa" </t>
  </si>
  <si>
    <t>Pregunta sobre la capacitación, cómo es, cuánto dura y cómo es la nivelación.</t>
  </si>
  <si>
    <t xml:space="preserve">Trata de buscar a quién la pueda ayudar, la visión de otra persona. Trata de conseguirlas, pedirlas, buscar las herramientas y resolverlo de algún modo. </t>
  </si>
  <si>
    <t>Que tenga un horario adaptable, que le permita dejar a su hijo en el colegio, donde se valore el esfuerzo que uno hace, en capacitarse y mejorar. Con un clima laboral agradable entre compañeros.</t>
  </si>
  <si>
    <t xml:space="preserve">Mariana Soledad </t>
  </si>
  <si>
    <t>Trabajar en home office le hizo darse cuenta que es un beneficio y aprender a teletrabajar, aprender nuevas tecnologias  y está trabajando en un area que esta estancada y ve como posibilidad de movilidad insertarse en una formacion tecnologica y trabajar en sistemas.</t>
  </si>
  <si>
    <t>Celular, Tablet, Computadora, Smart TV(que no tiene mucha memoria ram)- Wapp, mercado pago, IG , FB, una app para andar en bici (strava), mail, drive google, duolingo, Netflix, Flow, youtube</t>
  </si>
  <si>
    <t xml:space="preserve">Analisis de datos y Analista funcional son los que le interesa por lo que leyo en las bases. Sabe que analisis de datos tiene facilidad porque ella maneja bases de datos y hace cruces. </t>
  </si>
  <si>
    <t xml:space="preserve">Consulta, investiga o pregunta. </t>
  </si>
  <si>
    <t xml:space="preserve">Trabajando con bases de datos, en proyectos, trabajando en equipo, solucionando errores, oficina luminosa , amplia. </t>
  </si>
  <si>
    <t>eulalialuja@gmail.com</t>
  </si>
  <si>
    <t>Lujan</t>
  </si>
  <si>
    <t>Eulalia</t>
  </si>
  <si>
    <t>Siempre le gustaron las tecnologías y vi esto como una oportunidad para aprender. Los cursos son caros y no los podia hacer</t>
  </si>
  <si>
    <t>Excel , Sistema bancario AS 400</t>
  </si>
  <si>
    <t xml:space="preserve">Estudió la secundaria y la terciaria de grande. Entro al GCBA por la ley de jefas y jefes de hogar . Hizo cursos de BASIC, DOS, Sistema Operativos en YPF </t>
  </si>
  <si>
    <t>Profesional con ganas y un poco de miedo. Le gustan las tecnologías e hizo algunos cursos por su cuenta. Tengo dudas de como se va a desempeñar, pero le doy 1 oportunidad</t>
  </si>
  <si>
    <t xml:space="preserve">Le gusta la tecnología y cree que puede aprender. Se vio varios videos sobre le tema y tiene miedo de que el /la profesor/a pueda ir muy rápido </t>
  </si>
  <si>
    <t>Excel, Word. SADE Estudió muchos cursos en el instituto de la carrera</t>
  </si>
  <si>
    <t>Desde la casa y solo un par de días a la oficina. Comoda y sin presión y haciendo lo que le gusta</t>
  </si>
  <si>
    <t>27-31262025-7</t>
  </si>
  <si>
    <t>romyromeroolegario84@gmail.com</t>
  </si>
  <si>
    <t>Romina Mariela</t>
  </si>
  <si>
    <t>Siempre sentí que quería avanzar, estoy realizando cursos constantemente</t>
  </si>
  <si>
    <t>Celular y cpu</t>
  </si>
  <si>
    <t>De todo, no tengo algo específico</t>
  </si>
  <si>
    <t xml:space="preserve">Programas que utilicé en obras sociales, Excel, no recuerdo los nombres. </t>
  </si>
  <si>
    <t xml:space="preserve">No tiene conocimientos en TICs. La motivan los nuevos desafíos. </t>
  </si>
  <si>
    <t>Editores de fotos, son mis favoritas, MIA siento que no tiene buena conectividad.</t>
  </si>
  <si>
    <t>Las busco como sea</t>
  </si>
  <si>
    <t xml:space="preserve">Ideal  seria un lugar de trabajo con respeto, con colaboración. </t>
  </si>
  <si>
    <t>27-29675691-7</t>
  </si>
  <si>
    <t>dcascardo@buenosaires.gob.ar</t>
  </si>
  <si>
    <t xml:space="preserve"> Cascardo</t>
  </si>
  <si>
    <t>Daiana Noemi</t>
  </si>
  <si>
    <t>La motivo porque es la gran oportunidad para cambiar de area y poder crecer en la carrera, y tuvo informatica en la secundaria y una materia en el terciario y le gusta</t>
  </si>
  <si>
    <t>Celular, Computadora, Smart TV- Netflix, Snatchap FB IG meet, classroom, la app de servicios como personal, MIA aplicaciones bancarias, youtube, buscadores, radio</t>
  </si>
  <si>
    <t xml:space="preserve">Todo lo que pueda. Todo va a ser nuevo para ella, y como esta estudiando profesorado le gustaria aplicarlo a lo pedagogico cuando se docente de gobierno. le gustaria trabajar es sistemas y ademas ser docente </t>
  </si>
  <si>
    <t xml:space="preserve">Recepcion de mercaderias y de compras- Atencion al publico- Derivacion de publico- Atiende consultas sobre enfermedades zoonoticas-  A veces toma las denuncias de mordeduras y deriva a hospital. </t>
  </si>
  <si>
    <t>Conmutador, wapp, Hoja prediseñada de toma de denuncia en word. En el Pasteur estan trabajando como si fuera el siglo XIX. Muy atrasados en tecnologia</t>
  </si>
  <si>
    <t>No tiene un trayecto formativo en especial. Cualquiera sera nuevo y tiene la voluntad de hacerlo y dice que aprende rapido. Su intencion es lograr realizarlo , aprobarlo y lograr la transferencia</t>
  </si>
  <si>
    <t>Herramientas pedagogicas en el profesorado.</t>
  </si>
  <si>
    <t>Conectividad en el trabajo o en la casa . porque funcionan mal las bandas anchas</t>
  </si>
  <si>
    <t>Siempe y cuando pueda seguir cursando el profesorado</t>
  </si>
  <si>
    <t>Favoritas: las que mas utiliza FB e IG porque se informa, esta en grupos, recibe informacion, te pasan libros IG porque es una red para conocer gente, productos y servicios. 
Menos Favorita: MIA porque no es agil, es una herramienta limitada</t>
  </si>
  <si>
    <t>Busca la forma, pregunta, pide ayuda</t>
  </si>
  <si>
    <t>Armonioso, respetuoso, trabando en equipo, donde se pueda aportar ideas, en un lugar amplio con herramientas y dispositivos tecnologicos agiles.</t>
  </si>
  <si>
    <t xml:space="preserve">27-24856655-3 </t>
  </si>
  <si>
    <t>carlaguzman@buenosaires.gob.ar</t>
  </si>
  <si>
    <t>Guzman</t>
  </si>
  <si>
    <t xml:space="preserve">Carla Beatriz </t>
  </si>
  <si>
    <t xml:space="preserve">La motivó la posibilidad de aprender otra cosa diferente a las que viene haciendo. Le gusta cambiar. Considera que la informática es lo que se viene, lo que esta en auge ahora o a futuro y le interesa explorarlo. Le pareció interesante la propuesta y la posibilidad de cambio. </t>
  </si>
  <si>
    <t>Celular  y PC: aplicaciones bancarias, MP, ML, redes sociales, WhatsApp, Google, Google Drive, Anses, Cuidar</t>
  </si>
  <si>
    <t>Le intrigan "la otra cara" de los sistemas de gestión de rrhh y liquidación de haberes</t>
  </si>
  <si>
    <t>consultas de datos, recopilación de datos (armado planilla de agentes del ministerio)</t>
  </si>
  <si>
    <t>SADE, SIAL, SIGAF</t>
  </si>
  <si>
    <t>Se considera una persona capaz de aprender todo (o al menos casi todo). Menciona que nunca "pasó del paquete Office" al momento de capacitarse en TIC, pero que le gustaría tener la oportunidad de aprender más. Comenta que realizó un curso sobre herramientas digitales y colaborativas en el ISC y que se sintió cómoda y le pareció muy interesante.</t>
  </si>
  <si>
    <t xml:space="preserve">Es un perfil básico. Se comunica de forma muy amena y demuestra mucho interés por capacitarse y cumplir funciones en un nuevo lugar. Además del perfil de análisis de datos (el cual considera que se relaciona un poco con sus funciones actuales y que podría afrontar, a otro nivel), le llamó la atención el de análisis funcional y cree que es un desafío muy interesante. </t>
  </si>
  <si>
    <t xml:space="preserve">Vive en provincia y su horario actual le queda cómodo por el viaje y las horas pico </t>
  </si>
  <si>
    <t xml:space="preserve">Google Drive, lo usa mucho para trabajar y le encanta. </t>
  </si>
  <si>
    <t>Dice que a veces hay que ser muy creativo para lograr lo que uno quiere. Con mucha paciencia buscándole la vuelta a las cosas, considera que uno siempre tiene herramientas disponibles, aunque no sean las que pretende. Puede llevar más trabajo pero a la larga se puede llegar, o al menos acercarse a lo que se quería.</t>
  </si>
  <si>
    <t xml:space="preserve">Un lugar con espacios con ventanas y vista exterior, que también sea cerrado y contenido (no abierto al resto de las personas como actualmente se suele ver). Le gusta más trabajar en equipo que sola. Con la presencia de un buen jefe que te coordine y guie y buenos compañeros. </t>
  </si>
  <si>
    <t>lachechungi@gmail.com</t>
  </si>
  <si>
    <t>Manchego</t>
  </si>
  <si>
    <t>Cecilia</t>
  </si>
  <si>
    <t xml:space="preserve">Es la oportunidad para cambiarme porque soy auxiliar de portería. </t>
  </si>
  <si>
    <t>Computadora, celular y notebook</t>
  </si>
  <si>
    <t xml:space="preserve">No tiene muy claro que le gusta de tecnología. </t>
  </si>
  <si>
    <t>Trabajó activando celulares en Movistar. Utilizaba un programa que no se acuerda el nombre</t>
  </si>
  <si>
    <t>Computadora, celular.</t>
  </si>
  <si>
    <t xml:space="preserve">Muy comprometida en lo que emprende. </t>
  </si>
  <si>
    <t xml:space="preserve">Mujer motivada más por un cambio de carrera que por la tecnología, pero la veo que puede llegar a interesarse. </t>
  </si>
  <si>
    <t>Tango. Word, excel, powepoint y photoshop</t>
  </si>
  <si>
    <t>Trata de alcanzar las herramientas, tocando todos los puntos para lograr conseguirlas</t>
  </si>
  <si>
    <t xml:space="preserve">Con computadora. Un equipo no conflictivo. </t>
  </si>
  <si>
    <t>emarson@buenosaires.gob.ar</t>
  </si>
  <si>
    <t>Marson</t>
  </si>
  <si>
    <t>Eugenia</t>
  </si>
  <si>
    <t xml:space="preserve">Trabaja actualmente en la ASI. Es asistente de Sergio Richetti, quiere crecer, cree que puede capacitarse y dar más.  </t>
  </si>
  <si>
    <t xml:space="preserve">Celular  (Apps: Wapp + Ig+Facebook+Gmail+ Twitter ) y Notebook (Correo + Prog de edición porque estudio eso) </t>
  </si>
  <si>
    <t>Hay cosas que entiende hasta ahí por sus compañeros. Quiere aprender más sobre por ej: programación, desarrollo (aprender más sobre lo que escucha hablar a sus compañero)</t>
  </si>
  <si>
    <t>No realiza tareas TICS.</t>
  </si>
  <si>
    <t xml:space="preserve">Actualmente, estudia italiano 4°año. </t>
  </si>
  <si>
    <t xml:space="preserve">No tiene dudas participo de las charlas y tiene conocimientos previos. </t>
  </si>
  <si>
    <t>Durante la entrevista se mostró muy correcta y colaborativa. Participo de instancias previas entonces tenia conocimientos sobre el programa. Expresó que le gustaría formarse en UX.</t>
  </si>
  <si>
    <t xml:space="preserve">Prefiere no trabajar despues de las 16, ya que estudia. </t>
  </si>
  <si>
    <t>Redes sociales sobre todo ig+face</t>
  </si>
  <si>
    <t xml:space="preserve">Busca la forma de alcanzarlo con lo que tiene y si no tarta de adquirir la herramienta que necesita. </t>
  </si>
  <si>
    <t>Debe tener los elementos necesario para poder desarrollar la tarea asignada, ambiente de trabajo ameno,  de respeto , cordialidad y horizontal (más allá de los roles).</t>
  </si>
  <si>
    <t>Sapia</t>
  </si>
  <si>
    <t xml:space="preserve">Monica Maria Elizabeth </t>
  </si>
  <si>
    <t>Me encanta todo lo que tiene que ver con computación y programación. Me gusta mucho el análisis de datos y estudiar sistemas es una cuenta pendiente. Eso es lo que me motivó</t>
  </si>
  <si>
    <t>celular, computadora y  tablet (mercado pago, mercado libre, aplicaciones de bancos, páginas de bancos, aplicaciones de juegos, whatsapp, buscador de google, netflix, disney chanel, yoytube)</t>
  </si>
  <si>
    <t>Análisis de datos y Programación</t>
  </si>
  <si>
    <t>Alguna vez iba a hacerlo y por cuestion de tiempos no me anoté, no me daban los tiempos con el trabajo.</t>
  </si>
  <si>
    <t>trabaja de 6 a 13 hs. Refiere que le gustaría que sea de mañana pero no tiene inconvenientes.</t>
  </si>
  <si>
    <t>trato de buscar la solución accediendo a internet. pido ayuda, pienso otras alternativas,. Siempre es bueno preguntar.</t>
  </si>
  <si>
    <t>En una oficina, con un escritorio, computadora que me provea de datos para trabajar. Que haya compañeros trabajando, con quienes tenga reuniones para compartir ideas para que el trabajo sea mejor.</t>
  </si>
  <si>
    <t>Hambra</t>
  </si>
  <si>
    <t>Noelia</t>
  </si>
  <si>
    <t xml:space="preserve">Lo ve como una oportunidad y la motiva el aprendizaje. </t>
  </si>
  <si>
    <t xml:space="preserve">La pc y el celular. </t>
  </si>
  <si>
    <t>La motiva aprender, no puede definir nada específico. En Junio arranca un curso de desarrollo UX en coder house.</t>
  </si>
  <si>
    <t>Desarrollo UX en Coder house.</t>
  </si>
  <si>
    <t>Comunicaría que no cuento con todas las herramientas y buscaria plan B para alcanzar el objetivo.</t>
  </si>
  <si>
    <t>Debe tener las herramientas necesarias para realizar la tarea de forma eficiente y buen clima laboral: respeto, buena onda, compañerismo, no competitividad.</t>
  </si>
  <si>
    <t>Sayago</t>
  </si>
  <si>
    <t>Nora</t>
  </si>
  <si>
    <t xml:space="preserve">Esta estudiando la tecnicatura en analista de sistemas en un instituto de formación técnica. Esta en segundo año. La motiva mucho este programa, le da mucha motivación. Es docente tmb. Refiere ser curiosa y que le gusta mucha estudiar.   </t>
  </si>
  <si>
    <t>Pc y celular.</t>
  </si>
  <si>
    <t>Aprender para brindar un servicio a la sociedad desde la innovación tecnológica.</t>
  </si>
  <si>
    <t xml:space="preserve">Está estudiando Tecnicatura en Sistemas. Le interesa mucho la programación y análisis de datos. </t>
  </si>
  <si>
    <t xml:space="preserve">Primero comunicaría que no cuenta con las herramientas y luego pensaría como resolverlo con lo que tiene: investigaría y haría una propuesta. </t>
  </si>
  <si>
    <t xml:space="preserve">Prioriza el orden, trabajo por objetivo y el buen clima laboral: confianza, respeto, escucha. El teletrabajo es un plus, le gustaría sostenerlo. </t>
  </si>
  <si>
    <t>Maldonado</t>
  </si>
  <si>
    <t>Roxana</t>
  </si>
  <si>
    <t xml:space="preserve">La motiva la versatilidad del mundo TIC, el hecho de pensar, de utilizar la creatividad. La motiva tmb el desarrollo profesional. </t>
  </si>
  <si>
    <t>PC,Celular, tablet.</t>
  </si>
  <si>
    <t xml:space="preserve">Le gustaría aprender desarrollo web. </t>
  </si>
  <si>
    <t xml:space="preserve">Formarse de forma autodidacta en programación. </t>
  </si>
  <si>
    <t>Cree que todo se puede conseguir. Sólo hace falta voluntad. Dice que ella es la siempre hace y resuelve.</t>
  </si>
  <si>
    <t xml:space="preserve">Debe ser un espacio lindo ediliciamente, buen clima laboral, compañerismo, respeto, empatía y que las cosas funcionen ya sea por la proactividad y por las herramientas. </t>
  </si>
  <si>
    <t>27-27215266-2</t>
  </si>
  <si>
    <t>mora.kleiman@gmail.com</t>
  </si>
  <si>
    <t>Kleiman</t>
  </si>
  <si>
    <t>Mora</t>
  </si>
  <si>
    <t>siempre hizo cosas relacionadas con sistemas: html. tiene un acercamiento con el lenguaje de programación. Le interesa mucho recibir esa capacitación.</t>
  </si>
  <si>
    <t>celular y computadora (whatsapp, instagram, twiter para informarse) photoshop, netflix, buscador de google Chrome</t>
  </si>
  <si>
    <t>le gusta experiencia del usuario. le parece un área creativa, es ponerte en la piel del usuario y ver cuales son sus necesidades. También le gusta la programación "sencilla". Se imagina que podría defenderse en cosas chicas. Le gusta ser nexo entre áreas.</t>
  </si>
  <si>
    <t>reporte diario lo lo hace por html y lo envía por dopler, envío de gacetillas por mail, usar twiter e instagram institucional del ente de turismo para informar</t>
  </si>
  <si>
    <t>Trabajó en Com gral de gob, turismo trabajó en pág web en contenido y luego en Prensa desde hace 8 años y act sumó redes institucionales</t>
  </si>
  <si>
    <t>UX es con lo que más se siente afin. planteó la pregunta de si está la posibilidad de decir que no al momento de transferir, es decir, si es muy tajante o no. Tiene conocimientos basicos en sistemas pero considera que en 6 meses no podría adquirir todos los conocimientos para ocupar un puesto.</t>
  </si>
  <si>
    <t>sobre usabilidad</t>
  </si>
  <si>
    <t xml:space="preserve">le gusta que sean horarios por la mañana </t>
  </si>
  <si>
    <t>favoritos: twiter, productos de gmail, plataformas para ver películas, photoshop
menos favoritos: explorer, mozzila</t>
  </si>
  <si>
    <t>acude a google. trata de resolverlo por su cuenta porque no le gusta "molestar a nadie". Sino pregunta. Trata de resolverlo sola.</t>
  </si>
  <si>
    <t>tener un esquema mixto de presencialidad, relacionado a proyectos, objetivos. No tener que marcar tarjeta todos los días</t>
  </si>
  <si>
    <t>Provenzano</t>
  </si>
  <si>
    <t>Mayra Daniela</t>
  </si>
  <si>
    <t xml:space="preserve">Le venía llegando la info por mail y le interesaba, pero no terminaba de cerrarle. Esto le pareció como una buena herramienta de crecimiento para el futuro. 
Conocía a Patri y a Mari del video de promociòn; habló con Patri para saber más, y se sintió incentivada. 
Ella en su carrera (Lic en Administración) ya tendría como un 83% en licenciatura en sistemas. Le interesó, pero cuando se quiso inscribir ya era tarde. Entonces cuando vió el programa le pareció genial para inscribirse. 
De hecho, en su ED 2020 hablaron con su superior de capacitaciones en las que quisieras anotarse y había salido capacitación en sistemas (y que en el ISC no había tanto que tuviera que ver). </t>
  </si>
  <si>
    <t>Plataformas de comunicación (teams, zoom, meet) Classroom, facebook, instagram, tik tok, netflix (en jumbo ponele hace la experiencia de autoservicio, para ver cómo se usa el ATM ahí) Le gusta averiguar cómo funcionan las tras plataformas; por ejemplo què pide Mercado Pago para validar identidad... y eso. Homebanking le gusta y le gustó mucho cómo mejoró en la última actualización. Ella está tratando de implementar cuotas en la página de gobierno, entonces entra en garbarino a ver cómo lo muestran, para ver cómo podrían hacerlo ellos.</t>
  </si>
  <si>
    <t xml:space="preserve">Los perfiles de analista funciona, UX le son muy afines; ella siente que de eso toca un poco de oído, pero que le encantaría capacitarse bien en eso. Cuando empezó en gobierno lanzaron el SIR y con ese preoceso aprendió muchísimo y se interiorizó en eso. </t>
  </si>
  <si>
    <t xml:space="preserve">pidió info respecto de las áreas TIC a las cuales podían ser transferidas. </t>
  </si>
  <si>
    <t xml:space="preserve">Repito: Ella en su carrera ya tendría como un 83% en licenciatura en sistemas. Le interesó, pero cuando se quiso inscribir ya era tarde. Entonces cuando vió el programa le pareció genial para inscribirse. 
De hecho, en su ED 2020 hablaron con su superior de capacitaciones en las que quisieras anotarse y había salido capacitación en sistemas (y que en el ISC no había tanto que tuviera que ver). </t>
  </si>
  <si>
    <t xml:space="preserve">Con el SIR aprendió mucho de eso. Primero dar una soluciòn en el corto plazo con lo que tiene. Primero será manual despuès si tratar de automatizar el sistema. Entiende que todo lo que es sistemas lleva tiempo, entonces tener bien claro el fin, pero ir siempre paso a paso. Entiende que siempre hay alguna alternativa. Tiene limitaciones constantes, pero siempre trabajan en cómo dar respuesta a eso. </t>
  </si>
  <si>
    <t xml:space="preserve">En oficina presencial (resuelve un montón estar ahí, levantás la mirada y se resuelve más sencillo), con compañeros, trabajando en un proyecto conjunto, con colaboración y trabajo en equipo. Todos remando para el mismo lado; no le gustaría trabajar con gente demotivada que no tira para adelante. </t>
  </si>
  <si>
    <t>Barron</t>
  </si>
  <si>
    <t>Natalia</t>
  </si>
  <si>
    <t xml:space="preserve">Siempre quiso trabajar en sistemas. Hizo Ing. informática y tuvo que dejar, pero le gusta mucho y quiero trabajar en eso. </t>
  </si>
  <si>
    <t>La PC, wapp, gmail.</t>
  </si>
  <si>
    <t xml:space="preserve">No lo penso y no se le ocurrieron rtas más que es una oportunidad. </t>
  </si>
  <si>
    <t>Esta estudiando tecnicatura en informática en UTN - (Cursa 3 ° año)</t>
  </si>
  <si>
    <t>Cursa de 13 a 17 hs - Los viernes.</t>
  </si>
  <si>
    <t xml:space="preserve">Mientras pueda cursar y trabajar no hay problema. </t>
  </si>
  <si>
    <t xml:space="preserve">Si no cuenta con los conocimientos, trataría de obtenerlos y sino pediría ayuda para lograr el objetivo. </t>
  </si>
  <si>
    <t>Buenas condiciones edilicias, contar con las herramientas y buen clima laboral: compañerismo y respeto.</t>
  </si>
  <si>
    <t>Montero</t>
  </si>
  <si>
    <t>Claudia Andrea</t>
  </si>
  <si>
    <t>todo lo que esta relacionado con la comunicacion le interesa. trasladar lo que se necesita al sistema. Siente que sus habilidades blandas las podría adaptar al área de sistemas. Le interesa mucho el trayecto experiencia de usuario. Confía mucho en los procedimientos de recursos humanos, considera que gracias a eso creció y aprendió mucho. Cree que desde ahi se puede seguir desarrolloando. Le dió confianza en sus habilidades. Tiene mucha expectativa</t>
  </si>
  <si>
    <t>celular, computadora y smart tv (aplicaciones de google, redes sociales, mercado pago, mercado libre, spotify, zoom, meet, homebanking del banco ciudad, pinterest, aplicaciones de diseño y video, youtube, pedidos ya, afip, netflix, radio, aplicación de diseño de interiores</t>
  </si>
  <si>
    <t>participar del proceso que conlleva la experiencia de usuario. hacer que la herramienta sea clara, intuitiva para el usuario. Participar de la producción de eso.</t>
  </si>
  <si>
    <t>hacer cursos sobre diseño gráfico. estudió informática hace mucho tiempo. Su finalidad es poder hacer claras las comunicaciones entre la gente. participar del proceso comunicacional.</t>
  </si>
  <si>
    <t>con perseverancia trata de resolverlo sola. siempre cree que hay alternativas para resolverlo, pedir ayuda. Nunca abandonar</t>
  </si>
  <si>
    <t>con un buen ambiente de trabajo,  con fc claras de cada uno para cumplir el objetivo</t>
  </si>
  <si>
    <t>Cordoba</t>
  </si>
  <si>
    <t>Ludmila</t>
  </si>
  <si>
    <t xml:space="preserve">Avanzar en mi profesión y siento que puedo dar mas, profesionalizándome y teniendo nuevos conocimientos específicos. </t>
  </si>
  <si>
    <t xml:space="preserve">Celu, compu, cuando me compre tablet también. </t>
  </si>
  <si>
    <t xml:space="preserve">Lo que más me interesa es Diseño UX y Desarrolladora porque tengo cierta base en la facultad. </t>
  </si>
  <si>
    <t xml:space="preserve">Actualmente me encuentro cursando en la UTN sobre e-commers y quiero seguir capacitándome. </t>
  </si>
  <si>
    <t xml:space="preserve">Vivo en Quilmes, y tengo un bebé de un año y medio si mantengo el horario sería mejor, sino me podría adaptar una hora más. </t>
  </si>
  <si>
    <t xml:space="preserve">Lo tengo que resolver, al objetivo llego de alguna manera y si no puedo contar con alguien que lo resulva lo hago yo. Soy muy autoexigente. </t>
  </si>
  <si>
    <t xml:space="preserve">Quiero aspirar a un lugar de liderazgo, me gustaría tener un lugar donde pensar además de ir a la práctica todo el tiempo.  Mantener la cuestión remota. </t>
  </si>
  <si>
    <t>27-27789468-3</t>
  </si>
  <si>
    <t>ppute@buenosaires.gob.ar</t>
  </si>
  <si>
    <t xml:space="preserve"> Pute</t>
  </si>
  <si>
    <t>Paola Gisela</t>
  </si>
  <si>
    <t xml:space="preserve">Su motivacion es cambiar de agrupamiento, y desarrollarse en la carrera. </t>
  </si>
  <si>
    <t xml:space="preserve">Notebook Celular, Smart TV, Tablet:  WAPP, Ig, Aplicaciones bancarias, delibery, Obra social, Google Drive, Zoom, MIA, FB, TW. Editor de fotos, Diarios por la computadora, Buscador </t>
  </si>
  <si>
    <t>Diseño de Experiencia UX</t>
  </si>
  <si>
    <t>Emisión de las boletas para el pago del canon de los inmuebles que se encuentran bajo la administración de la Dirección General y que no sean de explotación
comercial y control del cumplimiento del pago, así como el pago de expensas, tasas y servicios de dichos inmuebles. Aplicativo Boleta unica 
Mantener actualizada la base de datos y el Registro de cuentas Inmuebles. Nexo entre
ocupantes y las autoridades de la Dirección General. (una nube compartida BA CLOUD un excel  ) RCI base de datos (es un sistema que no se utlizo en teletrabajo)</t>
  </si>
  <si>
    <t>Aplicativo Boleta unica- EXCEL -</t>
  </si>
  <si>
    <t>Trabajo en Nacion  y estuvo implementando el GEDE con capacitaciones.</t>
  </si>
  <si>
    <t>Perfil Basico- Analista Funcional ( su experiencia en Nacion con la implementacion de gede) o Diseño de experiencia de usuario</t>
  </si>
  <si>
    <t>tiene un nene pequeño que a veces tiene clases de acuerdo a burbujas</t>
  </si>
  <si>
    <t>emails y wapp son los que mas usa, donde se comunica con todos . TW: porque no se engancho, no le encuentra mucho sentido.</t>
  </si>
  <si>
    <t>Busca en internet, o pide ayuda a alguien que este en tema</t>
  </si>
  <si>
    <t>Dividiendo el trabajo en oficina y teletrabajo. Se imagina que podria trabajar desde su casa</t>
  </si>
  <si>
    <t>Bueno</t>
  </si>
  <si>
    <t>Romina Laura</t>
  </si>
  <si>
    <t xml:space="preserve">Estoy incentivada a buscar un nuevo lugar, lo veo como una oportunidad. Actualmente estoy estudiando Administración con orientación municipal. </t>
  </si>
  <si>
    <t>Computadora, celular. Aplicaciones Mercado libre, mercado pago, home banking. Páginas de series</t>
  </si>
  <si>
    <t xml:space="preserve">Analisis funcional, y Experiencia UX también me resultó atractivo. </t>
  </si>
  <si>
    <t>Si fuera dentro del horario de la mañana mucho mejor</t>
  </si>
  <si>
    <t xml:space="preserve">La busco como sea. </t>
  </si>
  <si>
    <t xml:space="preserve">Buena onda, buena predisposición ante todo. Eso sería lo primordial. </t>
  </si>
  <si>
    <t>Gomez</t>
  </si>
  <si>
    <t xml:space="preserve">Cecilia Natalia </t>
  </si>
  <si>
    <t>Igualdad de genero en relación al manejo de la tecnología. Le intereso la propuesta, le interesa aprender nuevas herramientas.</t>
  </si>
  <si>
    <t>celular, notebook</t>
  </si>
  <si>
    <t>UX, análisis de datos, manejos de plataformas, cargas de datos</t>
  </si>
  <si>
    <t>programación</t>
  </si>
  <si>
    <t>con paciencia, vuelve a intentar para buscar la solución</t>
  </si>
  <si>
    <t>Buen clima, posibilidades de desarrollo profesional y humanitario</t>
  </si>
  <si>
    <t>apezzullo@buenosaires.gob.ar</t>
  </si>
  <si>
    <t>Pezullo</t>
  </si>
  <si>
    <t>Anabella</t>
  </si>
  <si>
    <t xml:space="preserve">Me pareción interesante porque estaba viendo cursos, estaba viendo la carrera de Analista de sistemas, pero era muy cara. Lo veo como una oportunidad. </t>
  </si>
  <si>
    <t xml:space="preserve">No sé qué, me gustaría ver el programa. </t>
  </si>
  <si>
    <t xml:space="preserve">Uso Word, Excel , Access en el hospital. Hice una página web con mis compañeros en el colegio secundario, en el 2001, mucho no recuerdo pero me gustó. </t>
  </si>
  <si>
    <t xml:space="preserve">Utilizamos CPU, no recuerdo qué programa. </t>
  </si>
  <si>
    <t xml:space="preserve">Manifiesta que está interesada en transferirse lo más cercano posible a Parque Patricios, ya que tiene dos nenas en edad escolar. Está estudiando inglés (nivel 7 de 20 niveles). </t>
  </si>
  <si>
    <t>Uso Word sobretodo. Uso Gmail, Facebook, Twitter, Telegram. Netflix</t>
  </si>
  <si>
    <t xml:space="preserve">Intento lograrlo con las herramientas que tengo. </t>
  </si>
  <si>
    <t xml:space="preserve">Me imagino un lugar donde me guste estar y me sienta cómoda. Donde pueda progresar con compañerismo y trabajo en equipo. </t>
  </si>
  <si>
    <t xml:space="preserve"> Musante</t>
  </si>
  <si>
    <t>Patricia Milva</t>
  </si>
  <si>
    <t>Le Motivo aprender algo nuevo, Penso que esto era relacionado a la comunicacion solamente por el nombre de TICS</t>
  </si>
  <si>
    <t>Notebook, Celular y PC escritorio, SMART TV- : Buscador google, FB IG, TW , Wapp, Zoom, Aplicaciones bancarias, mercado pago, UBER, pedido ya , Juegos: Candy Crush y juegos de granja , Meet</t>
  </si>
  <si>
    <t>Maneras tecnologicas de comunicarse . Aprender Office, analisis de datos</t>
  </si>
  <si>
    <t>Busca alternativas, no se da por vencida</t>
  </si>
  <si>
    <t>Trabajando en equipo, para poder estar acompañado, una oficina con ventana y mucha luz</t>
  </si>
  <si>
    <t>Quilis</t>
  </si>
  <si>
    <t>Analia</t>
  </si>
  <si>
    <t>Con la pandemia utilizo recursos informáticos aplicados en su profesión de psicóloga que le resultaron novedosos y atractivos, a partir de eso comenzó a interesarse en tecnología y se enteró del programa, a lo que suma la importancia de la perspectiva de género y la posibilidad de que todas puedan transferirse.</t>
  </si>
  <si>
    <t>PC programas mas utilizados son MS Office y el entorno de 365, Tablet, celular Android (uso intensivo en llamadas de WhatsApp y correo electrónico, utiliza tanto personal como laboralmente, indagando en las apps de pagos electrónicos, aún no confía en brindar demasiados datos)</t>
  </si>
  <si>
    <t>Trata de consultar con el superior, con la persona que otorgó la tarea y apoyarse en el conocimiento de sus compañeros. Le gusta manejarse en equipo en función de la mejoría de la tarea.</t>
  </si>
  <si>
    <t>Le gusta trabajar en ambiente cálido donde todos aporten conocimiento, le gusta trabajar transversalmente con otras áreas. En cuanto a lideres que planteen las tareas teniendo en cuenta el conocimiento y las necesidades del personal, que la bajada sea clara.</t>
  </si>
  <si>
    <t>mikaela.tizio@gmail.com</t>
  </si>
  <si>
    <t>Tizio</t>
  </si>
  <si>
    <t>Mikaela</t>
  </si>
  <si>
    <t xml:space="preserve">Cumplí un ciclo en el lugar en el que estoy, siempre me gustó sistemas y con la pandemia me estoy acercando a los sistemas, lo veo una buena oportunidad. </t>
  </si>
  <si>
    <t>PC con Windows, celular, aparatos de conexión bluetoot, conexión de micrófonos</t>
  </si>
  <si>
    <t xml:space="preserve">Soy muy técnica para trabajar, me gustaría probar. Si es necesario perfeccionarme lo hago. </t>
  </si>
  <si>
    <t xml:space="preserve">Hago lo que es venta de productos energéticos, hago hashtag, integración en las historias. No hago mucho vivo. Podcast sí, me siento más cómoda. </t>
  </si>
  <si>
    <t xml:space="preserve">Agregaría los cursos de Google: Estrategia on ine, redes sociales, desarrollo web. </t>
  </si>
  <si>
    <t xml:space="preserve">Funciones que va a haber en las diferentes áreas. </t>
  </si>
  <si>
    <t xml:space="preserve">Tiene conocimiento intermedio de TICs. Inglés básico. Muy motivada a adquirir nuevos conocimientos y avanzar en la transferencia. </t>
  </si>
  <si>
    <t xml:space="preserve">Estoy haciendo cursos de Google Active para ver qué me gusta e ir sumando contenido. En agosto empiezo la carrera de psicología y me gustaría encontrar el equilibrio en estos saberes. </t>
  </si>
  <si>
    <t xml:space="preserve">Prefiero mantenerlo ya que vivo en zona sur, pero si lo tengo que cambiar lo cambio. </t>
  </si>
  <si>
    <t xml:space="preserve">Instagram, tengo una tienda on line, mercado de Instagram, Facebook casi no lo uso. Uso Calendar, Zoom. Paquete office. Menos favorita Anchor, para editar el contenido que grabo. </t>
  </si>
  <si>
    <t xml:space="preserve">Trato de encontrar las herramientas como sea, aunque me cueste, sé que lo voy a lograr. Soy muy resolutiva. </t>
  </si>
  <si>
    <t xml:space="preserve">silencioso, es básico para mí. Soy muy callada, me gusta trabajar tranquila, En la oficina caía en la dinámica de los auriculares. En el tema liderazgo, es primordial la confianza, el dinamismo en resolver. </t>
  </si>
  <si>
    <t>27-21913926-3</t>
  </si>
  <si>
    <t>m_carrizo@buenosaires.gob.ar</t>
  </si>
  <si>
    <t>Carrizo</t>
  </si>
  <si>
    <t xml:space="preserve">Maria Sandra </t>
  </si>
  <si>
    <t>Tener un nuevo abanico de oportunidades y adquirir nuevos conocimientos</t>
  </si>
  <si>
    <t>celular, computadora, tablet</t>
  </si>
  <si>
    <t>capacitación amplia en sistemas, no tiene preferencia</t>
  </si>
  <si>
    <t xml:space="preserve">utiliza el programa liza para coordinar inspectores, asigna inspecciones, filtra antecedentes de los objetivos de trabajo, completa planilla excel </t>
  </si>
  <si>
    <t>celular, teblet, computadora</t>
  </si>
  <si>
    <t>cursos de sade, liza, office</t>
  </si>
  <si>
    <t>si bien utiliza algunas aplicaciones a diario, no tiene conocimientos en sistemas, de capacitarse seria un trayecto formativo amplio y abarcativo</t>
  </si>
  <si>
    <t>tendría que ver como se arregla con su bebe llegado el caso</t>
  </si>
  <si>
    <t xml:space="preserve">programa liza, sade, office, redes sociales, google maps </t>
  </si>
  <si>
    <t>Busca alternativas, consulta, busca información, pregunta, no se queda con la duda, siempre resuelve.</t>
  </si>
  <si>
    <t>Trabajo en equipo para poder avanzar en lo que se emprende, buen clima laboral</t>
  </si>
  <si>
    <t>elizabetparamo@hotmail.com</t>
  </si>
  <si>
    <t>Paramo</t>
  </si>
  <si>
    <t>Elizabeth</t>
  </si>
  <si>
    <t>La capacitación y el cambio de sector.</t>
  </si>
  <si>
    <t>PC programas referidos al estudio (plataforma de aulas virtuales y classroom de Google, MS Office), celular (apps mas utilizadas Facebook, Instagram, whatsapp apps referidas a la sociabilidad , no le da uso laboral al celular)</t>
  </si>
  <si>
    <t>Como crear y programar paginas web</t>
  </si>
  <si>
    <t>Administración de RH, tareas de RAP (no designada) Cargas de incidencias y maneja todos los años las disposiciones de traslados de licencias</t>
  </si>
  <si>
    <t xml:space="preserve">SADE CCOO, EE, y SIAL. </t>
  </si>
  <si>
    <t>Cursando 3er año de Administración pública en IFTS 21.</t>
  </si>
  <si>
    <t>No tiene definido el perfil. Perfil básico, a lo largo de la entrevista manifestó muchas dudas respecto si la temática le atrae y si puede dedicarle el compromiso necesario debido a que esta enfocada en terminar su tecnicatura.</t>
  </si>
  <si>
    <t xml:space="preserve">Coordinar los tiempos con su carrera actual, esta cursando las ultimas materias de administración pública en IFTS 21 </t>
  </si>
  <si>
    <t>Fav: Google forms, aprendió a utilizarlo en la tecnicatura y le resulta muy util hoy dia en lo laboral. Menos Fav: Plataforma de aulas virtuales del GCABA, la considera mas complicada que classroom de Google, poco intuitiva y sin notificaciones de las novedades que le cargan en su perfil de alumno) No se le ocurren otras.</t>
  </si>
  <si>
    <t>Lo ha resuelto por cuenta propia, debido al compromiso con la tarea cuando no cuenta con los elementos necesarios o ante la falta de personal en el sector, termina cumplimentando la tarea en su hogar.</t>
  </si>
  <si>
    <t>Un lugar donde se trabaje con los elementos necesarios, contar con las herramientas para desempeñar la tarea y con equipo colaborativo e intergeneracional.</t>
  </si>
  <si>
    <t>27-23205876-0</t>
  </si>
  <si>
    <t>lhileni@buenosaires.gob.ar</t>
  </si>
  <si>
    <t>Hileni</t>
  </si>
  <si>
    <t xml:space="preserve">Lorena Irma </t>
  </si>
  <si>
    <t>Capacitarse en UX, le llama la atención, actualizar conocimientos.</t>
  </si>
  <si>
    <t>notebook, celular, pc</t>
  </si>
  <si>
    <t>Le interesa UX</t>
  </si>
  <si>
    <t>liquidación de sueldos en sistema bejerman y sistema tanfo, conciliaciones contables</t>
  </si>
  <si>
    <t>Por su perfil y experiencia laboral, tiene empatía, se pone en lugar del otro. También es el perfil que le interesa.</t>
  </si>
  <si>
    <t>Es responsable de rrhh en subsecretaria asistencia y cuidado inmediato, por el caudal de trabajo puede llegar a ser un impedimento</t>
  </si>
  <si>
    <t>sade, herramientas informáticas, office, meta4, bases en access, bejerman (utilizaba formulas para instalar convenios), tango, meet, zoom, redes sociales</t>
  </si>
  <si>
    <t>Intenta buscarlas de alguna forma, consulta, busca la forma, concilia</t>
  </si>
  <si>
    <t>Buen clima, relajación y disposición al dialogo, comodidad, empatía</t>
  </si>
  <si>
    <t>Marano</t>
  </si>
  <si>
    <t>Me motivó que se lance un programa que sea para mujeres, no tengo conocimientos de las áreas de sistemas que están tan plagadas de hombres, algo que me ayude a fortalecer los conocimientos que tengo.</t>
  </si>
  <si>
    <t xml:space="preserve">No sé cuál son los cargos para los que podríamos postularnos. </t>
  </si>
  <si>
    <t xml:space="preserve">Trabajo en una repartición con fondo estímulo, y la transferencia dependería de que se mantuviera este fondo. </t>
  </si>
  <si>
    <t xml:space="preserve">Contratiempo, podría ser que tengo dos mellizas que son bebés. Supongo que los sábados tendría menos problemas quedurante la semana. </t>
  </si>
  <si>
    <t xml:space="preserve">Habría que reorganizar el tema con las mellizas. En agosto cumplen 2 años. </t>
  </si>
  <si>
    <t xml:space="preserve">Consulto a algún compañero. A alguien que me pueda orientar. En mi vida personal, tratar de encontrar la solución para poder lograrlo. </t>
  </si>
  <si>
    <t xml:space="preserve">Ojalá que fuera espectacular, colaborativo. Equipo dispuesto a recibir una persona nueva. Todas las oficinas tienen sus pro y sus contra. </t>
  </si>
  <si>
    <t>27-30576283-6</t>
  </si>
  <si>
    <t>eliana_mai@hotmail.com</t>
  </si>
  <si>
    <t>Maidana</t>
  </si>
  <si>
    <t xml:space="preserve">Eliana Tamara </t>
  </si>
  <si>
    <t>Dice que le interesa y le gusta, que el año pasado tuvo la posibilidad de participar del proyecto Codo a Codo y le interesó todo lo relacionado con la programación. Refiere que uno siempre esta buscando el crecimiento y que en su lugar de trabajo actual considera que encontró su techo.</t>
  </si>
  <si>
    <t xml:space="preserve">PC: la utiliza su hijo, por lo general la usa para hacer cosas del trabajo ocasionalmente y Celular: agenda, mail, redes sociales, Mercado Pago, Banco Ciudad, aplicaciones para lectura de PDF, Tap scaner. </t>
  </si>
  <si>
    <t>Refiere que no sabría exactamente qué.</t>
  </si>
  <si>
    <t>Facturación obras sociales, inscripción certificados de defunción</t>
  </si>
  <si>
    <t>SIGEOS, SADE</t>
  </si>
  <si>
    <t xml:space="preserve">Programa Codo a Codo no lo finalizó, no recuerda por qué. </t>
  </si>
  <si>
    <t xml:space="preserve">Aún no está decidida respecto a su participación en el Programa, refiere que tiene que considerarlo bien, ya que tiene que contemplar si puede cumplir con la cursada adecuadamente y con sus obligaciones en relación a su hijo. Al indagar sobre su participación en el Programa Codo a Codo, no supo qué responder  respecto a los contenidos,  qué le había gustado más, o menos, qué le gustaría continuar aprendiendo, etc. Al mencionarle los perfiles, le interesó el de análisis funcional. No estaba informada sobre las características de este Programa.  </t>
  </si>
  <si>
    <t>Participó en el Programa Codo a codo.</t>
  </si>
  <si>
    <t>Depende del horario, está organizada con el marido para hacer el traspaso con el nene.</t>
  </si>
  <si>
    <t xml:space="preserve">Twitter, para estar informada y por la inmediatez. Instagram no la usa mucho y no le gusta. </t>
  </si>
  <si>
    <t xml:space="preserve">Refiere que tiene una red de apoyo grande (familiar) y que persevera </t>
  </si>
  <si>
    <t>Considera que lo primordial es el equipo de trabajo, buenos compañeros. Que todos vayan hacia el mismo lado y un jefe que predique con el ejemplo.</t>
  </si>
  <si>
    <t>27-22946777-3</t>
  </si>
  <si>
    <t>epatino@agip.gov.ar</t>
  </si>
  <si>
    <t>Patiño</t>
  </si>
  <si>
    <t>Elva</t>
  </si>
  <si>
    <t>La motivo aprender y desarrollarse en el manejo de herramientas de sistemas.</t>
  </si>
  <si>
    <t>celular, pc</t>
  </si>
  <si>
    <t>Le gustaría aprender los procesos. Herramientas.</t>
  </si>
  <si>
    <t>Si, utilizan aplicaciones propias. Búsqueda en base de datos, Sade, aplicativos de reclamos web.</t>
  </si>
  <si>
    <t>Tiene 47 años, trabaja en AGIP en un área de impuestos como agente. Tiene una tecnicatura en informática en Salta en un terciario pero nunca ejercicio. No esta actualizada. No pudimos hacer la entrevista por videollamada porque no pudo conectarse.</t>
  </si>
  <si>
    <t>Prefiere no cambiar su horario laboral</t>
  </si>
  <si>
    <t xml:space="preserve">web, paquete office y wapp </t>
  </si>
  <si>
    <t xml:space="preserve">intenta resolverlo con lo que tenga. </t>
  </si>
  <si>
    <t>Buen ambiente laboral y herramientas para realizar la tarea.</t>
  </si>
  <si>
    <t>renfijes355@est.derecho.uba.ar</t>
  </si>
  <si>
    <t>Renfijes</t>
  </si>
  <si>
    <t>Graciela Analia</t>
  </si>
  <si>
    <t>Aprender nuevas herramientas y formarse en TICS y la posibilidad de ser transferida a otra área. Considera como algo pendiente de su vida formarse en TICS, lo ve como una oportunidad y agradece por la misma.</t>
  </si>
  <si>
    <t>Celular Android (apps más utilizadas Redes sociales, meet google para encuentros académicos y apps de fintech y banca digital como Santander y mercado pago)</t>
  </si>
  <si>
    <t>Aprender programas de diseño.</t>
  </si>
  <si>
    <t>Gestión de turnos médicos y coberturas de obras sociales en guardia Htal Tornú</t>
  </si>
  <si>
    <t>PC escritorio, único sistema que utiliza el SIGHEOS y atención en el conmutador telefónico.</t>
  </si>
  <si>
    <t>Perfil básico en TICS, su principal objetivo es transferirse a un área que tenga cercanía con su domicilio. Tiene mucho interés en capacitarse y determinar si las TICS es un rubro donde pueda desarrollar su profesión.</t>
  </si>
  <si>
    <t>Coordinar el cuidado de su hija recién nacida.</t>
  </si>
  <si>
    <t>Fav: las apps de redes sociales y YouTube porque son las que mas uso le da. No tiene menos favoritos.</t>
  </si>
  <si>
    <t>ante la falta de insumos recurre a la comunicación con soporte técnico. Ante problemas en el SIGHEOS se pone en contacto con el ministerio, se considera resolutiva. Por ejemplo ante problemas y reclamos de pacientes en guardia suele solucionar los conflictos y se pone de intermediaria entre el paciente y el doctor.</t>
  </si>
  <si>
    <t xml:space="preserve">Le gusta trabajar en equipo, prioriza la buena comunicación entre equipo y lideres. Le gustan los ambientes grandes, limpios y ordenados trabajando en  la guardia de un hospital prioriza las comodidades de las oficinas. </t>
  </si>
  <si>
    <t>Gil</t>
  </si>
  <si>
    <t xml:space="preserve">Mercedes Adriana </t>
  </si>
  <si>
    <t>Interés por la tecnología, seguir estudiando y obtener mas capacitación</t>
  </si>
  <si>
    <t>celular, computadora</t>
  </si>
  <si>
    <t>sistemas, desarrollador, UX</t>
  </si>
  <si>
    <t>Cursos del ISC en reparación a tecnología (SADE, correo electrónico)</t>
  </si>
  <si>
    <t xml:space="preserve">Trata de lograr su objetivo, buscando las alternativas </t>
  </si>
  <si>
    <t>Lisio</t>
  </si>
  <si>
    <t xml:space="preserve">Maria Eugenia </t>
  </si>
  <si>
    <t xml:space="preserve">Actualmente se encuentra en un área de comunicación y refiere que no es lo que le interesa ni la motiva hacer. Le gustaría pasar a algún área de sistemas y darle una vuelta a su carrera dentro del GCABA. Le pareció muy interesante este Programa y se relaciona con lo que ella viene capacitándose y con lo que le interesaría hacer. </t>
  </si>
  <si>
    <t>Celular: Instagram, Safari, WhatsApp, Telegram, Banco Ciudad, aplicaciones de delivery (Rappi, Pedidos Ya). PC: más para el trabajo, y para capacitarse: Meet, Zoom, aula virtual GCABA, Gmail, Office Online, Visual Studio.</t>
  </si>
  <si>
    <t>UX y programación (profundizar adobe XD, JavaScript, Python)</t>
  </si>
  <si>
    <t>Pregunta cómo es la transferencia</t>
  </si>
  <si>
    <t xml:space="preserve">Se recibió de técnica reparadora de PC en el ´98 y estudió la carrera de Analista de Sistemas por 2 años en el 2000. Refiere que abandonó esa carrera porque le resultaba un ambiente hostil y lleno de hombres (sólo eran ella y otra compañera), no se sintió cómoda y se desmotivó. Actualmente ha realizado cursos en  Coderhouse de diseño UX (tiene ganas de hacer la segunda parte), Photoshop e Illustrator, y se encuentra cursando el Programa Codo a Codo de desarrollo web. </t>
  </si>
  <si>
    <t xml:space="preserve">De alguna manera se hace igual,  se encuentra otra herramienta, se busca la manera. </t>
  </si>
  <si>
    <t xml:space="preserve">Le gusta trabajar sola, sin distracciones, ideal un área donde la gente trabaje y se refiera a las mismas cosas (en contraste con los espacios que actualmente se estilan, donde hay muchas personas tratando diversos temas y distrayendo). Le gusta la modalidad de trabajo remota o mixta (al principio le costó acostumbrarse, pero dice que ahora la prefiere). Considera importante el trabajo en equipo y el intercambio de ideas. </t>
  </si>
  <si>
    <t>Mercado Quintela</t>
  </si>
  <si>
    <t>Rosa Vicenta</t>
  </si>
  <si>
    <t xml:space="preserve">Me parece algo interesante y quiero saber de qué se trata. Hace bastante que estoy en biblioteca y en el 2012 empezamos con el EE y luego con el TAD, y ahora quiero ver qué otras cosas había dentro de informática. </t>
  </si>
  <si>
    <t>Celular y cpu, tablet</t>
  </si>
  <si>
    <t xml:space="preserve">SADE, Hay módulos que conozco todavía, porque como no es mi área. </t>
  </si>
  <si>
    <t>La CPU no tiene cámara y micrófono</t>
  </si>
  <si>
    <t xml:space="preserve">Te voy a dar un ejemplo, cuando me pasan a Bibliotecas Populares, no estaba armada, habían dejado una carpeta con números. No sábíamos cómo estaban armados. Empezamos de a poco mediante fotocopias a armar los EE y así armamos toda el área. </t>
  </si>
  <si>
    <t xml:space="preserve">Hasta ahora he podido trabajar con un equipo muy lindo, más de 160 personas con las que conversaba cotidianamente. Luego en un equipo de 3 personas. Siempre tuve un buen ambiente de trabajo. </t>
  </si>
  <si>
    <t>27-31060920-5</t>
  </si>
  <si>
    <t>camcas22@gmail.com</t>
  </si>
  <si>
    <t>Del Valle Castro</t>
  </si>
  <si>
    <t xml:space="preserve">Camila </t>
  </si>
  <si>
    <t xml:space="preserve">La motivo el hecho de promover la incorporación de mujeres. </t>
  </si>
  <si>
    <t>Pc, wapp</t>
  </si>
  <si>
    <t>Mejorar su condición salarial.</t>
  </si>
  <si>
    <t xml:space="preserve">Interrumpio la pregunta entrevista, para continuar en el programa quiere saber si va a obtener una mejora salarial o no.  </t>
  </si>
  <si>
    <t xml:space="preserve">Cumple una función TIC.  Trabaja de 14 a 21 hs. Hizo la  Lic en sistemas en la UP, se recibió en el 2012. </t>
  </si>
  <si>
    <t>Visio. Excel.Sade.Sial.Sigaf</t>
  </si>
  <si>
    <t>27-25435915-2</t>
  </si>
  <si>
    <t>vnizza@buenosaires.gob.ar</t>
  </si>
  <si>
    <t>Nizza</t>
  </si>
  <si>
    <t xml:space="preserve">Valeria </t>
  </si>
  <si>
    <t xml:space="preserve">Siempre le gusto sistemas y liquidación de haberes. </t>
  </si>
  <si>
    <t>Celu, pc, tablet</t>
  </si>
  <si>
    <t xml:space="preserve">Seguir aprendiendo en tics </t>
  </si>
  <si>
    <t>Utiliza sistemas de gestion de gobierno</t>
  </si>
  <si>
    <t xml:space="preserve">Estudio Ing en sistema y abandonó. Trabaja actualmente en registro civil. </t>
  </si>
  <si>
    <t>Que en la oficina no la dejen participar. No la dejaron irse anteriormente a otra área de gobierno.</t>
  </si>
  <si>
    <t>Deberia acomodarse con su dinámica fliar</t>
  </si>
  <si>
    <t>Wapp, ig</t>
  </si>
  <si>
    <t xml:space="preserve">Trataría de buscar la manera de realizarlo. </t>
  </si>
  <si>
    <t xml:space="preserve">Buen clima laboral, tareas definidas y herramientas para realizar la tarea asignada. </t>
  </si>
  <si>
    <t>27-35202031-7</t>
  </si>
  <si>
    <t>castaniza.analaura@gmail.com</t>
  </si>
  <si>
    <t>Castañiza</t>
  </si>
  <si>
    <t xml:space="preserve">Ana Laura </t>
  </si>
  <si>
    <t xml:space="preserve">Refiere que se recibió este año de Licenciada en Letras y le interesó el área de sociolingüística y lingüística computacional (carrera que hoy en día está actualizándose en ese aspecto). Le interesa como la lingüística puede ayudar en el avance de la tecnología y comunicación tecnológica. Además, está buscando un cambio en su trabajo actual. </t>
  </si>
  <si>
    <t>PC: paquete Office (escribir artículos o temas de interés), investigaciones personales, bajar películas (pirat day) Celular: Zoom, Instagram, Facebook, Twitter, Microsoft Teams, Gmail, homebanking, Pedidos Ya.</t>
  </si>
  <si>
    <t>Menciona que le gustaría entender a qué llamamos análisis funcional y desarrollo de sistemas.</t>
  </si>
  <si>
    <t>Armado de base de datos (distintos servicios del uso del nosocomio, lavadero, recursos patogénicos, etc.)</t>
  </si>
  <si>
    <t xml:space="preserve">Además de lo que ya mencionó, respecto a la finalización de su carrera universitaria en letras, tiene formación artística (teatro, cine, música) y le interesa el área de cultura </t>
  </si>
  <si>
    <t xml:space="preserve">Mencionó que se siente cómoda con el perfil de análisis de datos, porque guarda relación con su formación académica. Dice que tiene práctica en generar y analizar bases de datos con grandes volúmenes de información, ya que lo ha realizado para una investigación sobre el uso del lenguaje en niños, relacionado con la lengua española y guaraní. Así también, considera factible para ella el perfil de análisis funcional. Es concreta al hablar y muestra interés tanto en cambiar de trabajo, como en capacitarse para ello. </t>
  </si>
  <si>
    <t xml:space="preserve">Se anotó el año pasado en el Programa Codo a Codo, pero no lo pudo sostener porque le dio prioridad a continuar con su carrera universitaria.  </t>
  </si>
  <si>
    <t xml:space="preserve">No cuenta con disponibilidad de tiempo en el horario de trabajo, pero considera que podría resolverlo, de ser necesario. </t>
  </si>
  <si>
    <t xml:space="preserve"> Las páginas académicas son las que más provecho le saca y las redes sociales no le gustan mucho (tiktok, snapchat, siente que son muy nuevas y que no "se haya" con el uso de las mismas)</t>
  </si>
  <si>
    <t>Pide ayuda a la gente que sabe, no tiene miedo de preguntar y aprender</t>
  </si>
  <si>
    <t xml:space="preserve">Refiere que la el respeto es fundamental y la presencia de espacios de discusión, donde se pueda consensuar y resolver problemas en conjunto. </t>
  </si>
  <si>
    <t>Caminos</t>
  </si>
  <si>
    <t>Romina Melina</t>
  </si>
  <si>
    <t>Las ganas de cambiar de area, de poder desarrollarme en la carrera. Siento que en el lugar que estoy actualmente es un estanque. No puedo moverme.</t>
  </si>
  <si>
    <t>Celular, Computadora y Smart TV. utiliza Wapp. FB IG, email, aplicaciones bancarias, Netflix, Zoom, MIA, Badesdeadentro, TW</t>
  </si>
  <si>
    <t>No sabe, no hay algo puntual. No tengo conocimientos como para definir un trayecto formatico</t>
  </si>
  <si>
    <t>Cuando es la nivelacion?</t>
  </si>
  <si>
    <t>Esperando que en algun momento se de la situacion para alcanzar el objetivo</t>
  </si>
  <si>
    <t xml:space="preserve">Con un clima laboral tranquilo, en un abiente calido y en equipo y donde se pueda crecer profesionalmente. </t>
  </si>
  <si>
    <t>27-30409811-8</t>
  </si>
  <si>
    <t>aeuro@buenosaires.gob.ar</t>
  </si>
  <si>
    <t>Euro</t>
  </si>
  <si>
    <t>Alejandra Gimena</t>
  </si>
  <si>
    <t>no sabia de qué se trataba, tenia dudas de si era de sistemas. Me hallo mucho en lo que es manejar sistemas, bases de datos. Quise ver de qué se trata.. Me interesa ir a otra área, explorar otro lugar</t>
  </si>
  <si>
    <t>celular y la computadora (correo electrónico, mercado pago, páginas compras on line, whatsapp, redes sociale facebook e instagram, word, buscador de google.</t>
  </si>
  <si>
    <t>los diferentes sistemas que existen. Uso varios sistemas y soy práctica, me siento cómoda usandolos. Pero me gustaría profundizar en eso, liquidar sueldos me atrae.</t>
  </si>
  <si>
    <t>ingreso de sistemas para chequear datos (excel), cargar licencias (SIAL), control de presentismo (SIAL), manejo de excel para compras (BAC). Manejo de expedientes electrónicos para informes y chequear legajos (SADE)</t>
  </si>
  <si>
    <t>siempre que sale una capacitación la hace. Generalmente son de Recursos Humanos.</t>
  </si>
  <si>
    <t>Se mostró interesada por saber de qué se trata el programa, le da "curiosidad". Manifestó que le gusta la posibilidad de cambiar de área y conocer otra temática.</t>
  </si>
  <si>
    <t>Favoritos: instagram, buscador de google, mercado pago, mercado libre.
Menos favoritos: tik tok.</t>
  </si>
  <si>
    <t>trata de resolverlo de otra manera. Buscaría ayuda.</t>
  </si>
  <si>
    <t>con un buen ambiente, buenos compañeros, tener mi espacio de trabajo con computadora, escritorio.</t>
  </si>
  <si>
    <t>Caffaro</t>
  </si>
  <si>
    <t>Refiere que hace rato quiere progresar en algo, y que por su cuenta realizó un curso de Phyton para introducirse en el mundo de la tecnología. Ésta le parece una oportunidad muy valiosa para aprovechar.</t>
  </si>
  <si>
    <t>PC: para cursar (plataforma de Cursera), dar clases (puericultura): Power Point, Prezi, Beautiful days, Classroom, navegador web (búsqueda de material y armado de las clases). Celular: Teams, Classroom, zoom, navegador, Instagram, WhatsApp, Facebook, homebanking, Mercado Pago, Snapchat, Tiktok, una aplicación para dividir gastos (no recuerda el nombre), Mercado Libre, paquete Office, Spotify, Netflix</t>
  </si>
  <si>
    <t xml:space="preserve">Programación, desarrollo de sistemas, portales, actualización de distintas plataformas, abierta a conocer o aprender lo que pueda. </t>
  </si>
  <si>
    <t>Pregunta sobre las siguientes etapas y sus tiempos</t>
  </si>
  <si>
    <t xml:space="preserve">Actualmente está realizando un curso de Phyton en Cursera y también menciona que estuvo averiguando por la carrera de sistemas, pero que no lo ha concretado porque resultan ser costosas. </t>
  </si>
  <si>
    <t>Es franquera en el hospital, ya que de lunes a viernes trabaja en otro lado, tendría que organizarse con los tiempos, pero considera que puede acomodarse y cumplir con el Programa.</t>
  </si>
  <si>
    <t>Quisiera mantener el horario franquero  (si es dentro del fin de semana no le importa modificarlo), tiene otro trabajo en la semana</t>
  </si>
  <si>
    <t xml:space="preserve">Buscando y gestionando la búsqueda orientada a ese objetivo, adaptando el objetivo de ser necesario. </t>
  </si>
  <si>
    <t>Con un ambiente colaborativo, ya que es la mejor forma de avanzar, con la contribución de todos para llegar a un objetivo común.</t>
  </si>
  <si>
    <t>Briggs</t>
  </si>
  <si>
    <t xml:space="preserve">Monica Adriana </t>
  </si>
  <si>
    <t>Me interesa la administracion publica. En el htal Elizalde es muy acotado y no hay posibilidades de desarrollar y le interesa todos los campos inclusive la tecnologia. Siempre le intereso el area de sistema, cuando era joven estudio sistema pero dejo por problemas personales. Licenciatura en informatica solo 1 er año (año 89)</t>
  </si>
  <si>
    <t>Celular, Notebook. Word excel, SADE SIGAF, wapp, IG FB Zoom, Aplicaciones bancarias, editor de fotos , google drive. uber, mercado pago, mercado libre, supermercado</t>
  </si>
  <si>
    <t>No entendio la terminologia de los trayectos formativos, asi que no sabe.</t>
  </si>
  <si>
    <t xml:space="preserve">Busca la forma de lograrlo, a veces trabaja mas horas pero lo resuelve. </t>
  </si>
  <si>
    <t>Trabajar en equipo es esencial, me gusta formar parte de las decisiones, poder participar, con un lider que escucha ideas y permite generarlas.</t>
  </si>
  <si>
    <t>valeriamontana82@hotmail.com</t>
  </si>
  <si>
    <t>Montaña</t>
  </si>
  <si>
    <t>Poder crecer en la carrera . Quiere salir de donde esta .</t>
  </si>
  <si>
    <t>Celular. Computadora de escritorio, Smart TV-  email, plataforma educativas para estudiar, sitios web de libros de derecho, Wapp, FB, zoom, meet, google drive, aplicaciones bancarias, mercado libre, tiene poco espacio en el celular. Youtube en smart tv y compu</t>
  </si>
  <si>
    <t>No leyo las bases y condiciones y desconoce los trayectos formativos</t>
  </si>
  <si>
    <t>Agente de vigilancia sin portacion de armas- No Aplica</t>
  </si>
  <si>
    <t xml:space="preserve">Actualmente curso Instalacion y Soporte de informatica (redes, componentes de PC) y un curso de operador informatico para gestion administrativa ( excel word etc) y esta estudiando Derecho en la Universidad de Lomas de Zamora esta en 2 do año. </t>
  </si>
  <si>
    <t>Trabaja de 00 a 06 hs -  De los trayectos formativos que le lei y explique eligio Analisis de datos o Desarrolladora- Perfil basico</t>
  </si>
  <si>
    <t>Actualmente curso Instalacion y Soporte de informatica (redes, componentes de PC) y un curso de operador informatico para gestion administrativa ( excel word etc)</t>
  </si>
  <si>
    <t>Favorita: Plataforma de estudio y youtube: por es lo que usa a diario . Menos favorita: no tiene</t>
  </si>
  <si>
    <t>Busca alternativas en la web para lograrlo.</t>
  </si>
  <si>
    <t>Ambiente distendido, trabajando en equipo y con posibilidades de desarrollo</t>
  </si>
  <si>
    <t>carolina.castiello@gmail.com</t>
  </si>
  <si>
    <t>Castiello</t>
  </si>
  <si>
    <t xml:space="preserve">Carolina Leandra </t>
  </si>
  <si>
    <t xml:space="preserve">Refiere que venía con ganas de hacer algún curso de programación, pero que por cuestiones económicas se le complicaba acceder. Además, considera que el puesto que ocupa actualmente no le permite ningún tipo de ascenso ni se relaciona con sus intereses. Dice que está en un trabajo monótono y que no le gusta trabajar en un hospital. Vio este Programa como una oportunidad, en todo sentido. </t>
  </si>
  <si>
    <t>Celular: Instagram, Twitter, WhatsApp, homebanking, plataforma de la universidad, Zoom, Pago mis Cuentas. PC: estudia cine y la necesita mucho para editar (Reaper, Premier, Photoshop)</t>
  </si>
  <si>
    <t xml:space="preserve">programación </t>
  </si>
  <si>
    <t>Ingresar medicamentos y descartables que ingresan en la farmacia y descontar lo que sale diariamente</t>
  </si>
  <si>
    <t>SIGEHOS</t>
  </si>
  <si>
    <t xml:space="preserve">Tiene experiencia en fotografía y edición de videos y lo relacionado con la audiovisión </t>
  </si>
  <si>
    <t xml:space="preserve">Está muy interesada por capacitarse en TIC y tiene mucha motivación por cambiar de trabajo. No le interesa el perfil de análisis de datos. </t>
  </si>
  <si>
    <t>Le interesa la programación</t>
  </si>
  <si>
    <t>Depende el horario</t>
  </si>
  <si>
    <t>Reaper  y Premier, las utiliza mucho para la edición de sonido e imagen.</t>
  </si>
  <si>
    <t>Busca las herramientas y hace lo que considere necesario para lograrlo</t>
  </si>
  <si>
    <t>Un lugar donde haya buena comunicación, buenos compañeros, espacialmente cómodo (espacio propio con equipamiento necesario) y buen clima de trabajo.</t>
  </si>
  <si>
    <t>Leal Denis</t>
  </si>
  <si>
    <t>Andrea Liliana</t>
  </si>
  <si>
    <t xml:space="preserve">No trabajó nunca en sistemas. La motivó la posibilidad de progreso, de crecimiento y poder cambiar de trabajo. Es Auxiliar de Portería y no tiene muchas posibilidades de cambiar. Quiere mejorar, progresar. Es Consultora psicológica y le gustaría tener la posibilidad. Refiere que se capacita mucho porque le gusta pero hasta ahora no tuvo posibilidades de transferencia. </t>
  </si>
  <si>
    <t>celular y computadora, tablet (word para entrega de trabajos, mail, zoom, meet, facebook, instagram, whatsapp, buscador de google, mercado pago, homebanking, aplicación cuidar, MIA</t>
  </si>
  <si>
    <t>No tiene noción de lo que podría aprender. No sabe lo que ofrece a nivel capacitación el programa. Le gusta mucho trabajar con la gente y con la tecnología tuvo un pequeño interés hace muchos años.</t>
  </si>
  <si>
    <t>Hace muchos años intentó estudiar Ciencias de la Computación en UBA y más adelante se inscribió en Ingeniería en Sistemas en UTN (no pudo iniciar ninguna de las dos por motivos personales)</t>
  </si>
  <si>
    <t>Su horario laboral es de 06 a 13 hs - No tiene inconvenientes de adaptarse a los cambios de horarios</t>
  </si>
  <si>
    <t>Busco las herramientas. Trato de buscar cómo hacerlo, buscando la manera, soy resiliente naturalmente. Busca otras alternativas, investigo para ver cual es la manera de lograr ese objetivo</t>
  </si>
  <si>
    <t>trabajando en una oficina, con mi escritorio, mi computadora. Con mucha comunicación con mis compañeros de trabajo, que haya equipos colaborativos, apoyarse unos con otros. Para mi el trabajo en equipo es muy importante.</t>
  </si>
  <si>
    <t>jesicangomez@hotmail.com</t>
  </si>
  <si>
    <t xml:space="preserve">Jesica Natalia </t>
  </si>
  <si>
    <t>Refiere que está estudiando pedagogía popular y que es scout, ayudar a los demás es algo que le gusta, la hace sentir bien y cómoda. Poder responder dudas, ver cómo a la otra persona le sirve lo que le puede llegar a dar, le genera satisfacción. Dice que poder abrirle el espacio a esas mujeres que no lo tienen le genera esa satisfacción y que le llamó la atención la perspectiva de género del Programa.</t>
  </si>
  <si>
    <t>Tablet: para ver las noticias (navegador web). PC: para hacer cursos, Classroom, Meet, Zoom. Celular: WhatsApp, Instagram, Facebook, Twitter, Outlook, Gmail.</t>
  </si>
  <si>
    <t xml:space="preserve">Saber como ayudar, tener las herramientas para saber explicar las distintas cuestiones tecnológicas. Refiere que lo que sabe no es  mucho y le gustaría sumar herramientas, no solo por ella, sino para poder ayudar al otro. </t>
  </si>
  <si>
    <t xml:space="preserve">Menciona que realizó cursos del ISC pero no recuerda cuáles. </t>
  </si>
  <si>
    <t xml:space="preserve">Le llamaron la atención los perfiles UX y desarrolladora, porque se considera una persona creativa y que "le gusta probar". Tiene un perfil básico, sin muchos  conocimientos en TIC.  Se nota su interés en capacitarse, no tanto su interés o motivación por trabajar en un área de sistemas. No obstante, no presentó dudas para transferirse. </t>
  </si>
  <si>
    <t>Dice que no sabía que existía esta posibilidad.</t>
  </si>
  <si>
    <t xml:space="preserve">Twitter, le gusta mucho, porque la gente tiene la posibilidad de decir cosas en pocas palabras, considera que se dicen cosas importantes. Le gusta leerlo porque la información es de primera mano. Tiktok no le gusta por la repetición y la falta de creatividad. </t>
  </si>
  <si>
    <t>Al principio se sienta, se angustia, se lava la cara, vuelve a mirar el objetivo y lo separa en partes, intenta ir lográndolo de a pasos. De a poco cumpliendo pequeños objetivos hasta llegar al grande.</t>
  </si>
  <si>
    <t xml:space="preserve">Un trabajo donde pueda salir y al finalizar el día sienta que hizo algo bueno, que dejó algo bueno. Irse satisfecha con su trabajo, sabiendo que dejó algo bueno en el mundo. Acostumbrada a trabajar con distintos tipos de personas. Un lugar donde haya respeto. </t>
  </si>
  <si>
    <t>Torres Patron</t>
  </si>
  <si>
    <t>Ana Carolina</t>
  </si>
  <si>
    <t>le dio curiosidad. No tiene conocimiento en nada relacionado con sistemas. Le interesa conocer y tener una aproximación a la temática</t>
  </si>
  <si>
    <t>celular y la computadora (mails, mercado pago, aplicación para cargar la sube, banca movil, buscador de google, instagram, facebook, meet, zoom, uber)</t>
  </si>
  <si>
    <t>usar distintos sistemas de información, aprender a usar herramientas tecnológicas</t>
  </si>
  <si>
    <t>hacer un curso de excel, mejorar sus herramientas para su estudio</t>
  </si>
  <si>
    <t>Su horario laboral es de 07 a 14 hs - Refiere que para cambiar de horario tendría que ver qué tipo de horario.</t>
  </si>
  <si>
    <t>busca, pregunta, recurre a la persona que sabe, que entiende.</t>
  </si>
  <si>
    <t>que tenga linda vista (verde, árboles), volver a tener compañeros de trabajo con quienes pueda sociabilizar, un clima de trabajo tranquilo</t>
  </si>
  <si>
    <t>23-28370621-4</t>
  </si>
  <si>
    <t>mariasilviafaure@hotmail.com</t>
  </si>
  <si>
    <t>Faure</t>
  </si>
  <si>
    <t xml:space="preserve">Maria Silvia </t>
  </si>
  <si>
    <t>Le interesa capacitarse en tecnología y la perspectiva de genero del programa.</t>
  </si>
  <si>
    <t>computadora, scanner, celular</t>
  </si>
  <si>
    <t>conocimientos amplios de sistemas</t>
  </si>
  <si>
    <t>audiencias online, comunicación con los juzgados de menores, indagatorias, vía zoom, meet, teams. Redacción de escritos, bases de datos red del trabajo y utilizan los recursos desde ahí, digitalización de documentación e ingreso a la base de datos(compartida)</t>
  </si>
  <si>
    <t>No tiene conocimientos ni acercamiento al área, de capacitarse debería ser algo amplio para poder definir el perfil.</t>
  </si>
  <si>
    <t>sade, google, correo electrónico, aplicaciones de edición en el celular, homebanking, mercado libre, gmail, compras virtuales, zoom, meet, teams</t>
  </si>
  <si>
    <t>Se instruye para poder comprender lo que tiene que hacer para después abordarlo, busca libros o las herramientas que le permitan tener mas info y entender el procedimiento</t>
  </si>
  <si>
    <t>Buen clima para poder desarrollar habilidades, respeto, buen trato, compañerismo</t>
  </si>
  <si>
    <t>27-23771534-4</t>
  </si>
  <si>
    <t>griselnasser@hotmail.com</t>
  </si>
  <si>
    <t>Nasser</t>
  </si>
  <si>
    <t xml:space="preserve">Grisel </t>
  </si>
  <si>
    <t xml:space="preserve">Porque le gusta. No tiene experiencia, pero se está capacitando desde que empezó la pandemia, hizo muchos cursos en el ISC. Le gustaría ascender. Hizo outblook, excel 1 y 2, power point, seguridad en información, teams, resguardo de informaciones institucionales. Se sintió cómoda haciendo esos cursos, los entiende como básicos, salvo excel 2.  </t>
  </si>
  <si>
    <t xml:space="preserve">Está haciendo un diario de pandemia y usa el word. // aplicaciones: IG, mail, facebook, twitter, WA, telegram, la del banco, mercado libre, mercado pago. MIA también. </t>
  </si>
  <si>
    <t>No se acuerda de los "cursos". Le tuve que contar todo.</t>
  </si>
  <si>
    <t>Ahora no. 
Antes trabajó en un laboratorio medicinal; marcaba códigos de barra con la computadora.</t>
  </si>
  <si>
    <t xml:space="preserve">No sabe cuál era el sistema. </t>
  </si>
  <si>
    <t>preguntó si es que con la transferencia se podía ir a cualquier área de gobierno.</t>
  </si>
  <si>
    <t xml:space="preserve">El intercambio de correos con ella dió cuenta de pocas habilidades comunicacionales (mails sin introducciòn ni cierre, ni siquiera el nombre al final) + me pidió que hiciéramos la entrevista por otra plataforma, porque teams la dejaba entrar (asumo que habrá tratado de entrar al link cuando todavía no era la fecha ni horario). Le respondí el mail con el link directamente y con la imagen de teams cuando hay que decidir "¿Cómo desea unirse a la reunión teams?", marcada la opción que corresponde- 
En entrevista: Me dijo que había bajado la aplicación, pero no le dejaba acceder.
Había visto el vivo de IG, y había cosas que no había entendido.
No sabía nada de los perfiles; le contè un poco y me dijo que a priori se veía más en el de UX, pero que se iba a interiorizar en eso para saber bien qué prefería. 
Está con licencia, no está trabajando. </t>
  </si>
  <si>
    <t xml:space="preserve">Repito: Hizo outblook, excel 1 y 2, power point, seguridad en información, teams, resguardo de informaciones institucionales. Se sintió cómoda haciendo esos cursos, los entiende como básicos, salvo excel 2.  </t>
  </si>
  <si>
    <t>Le da un poco de miedo de no poder (intelectualmente)</t>
  </si>
  <si>
    <t>le gustaría trabajar de noche.</t>
  </si>
  <si>
    <t>La que más: IG y Twitter, porque se entera todo lo que pasa (cosas del mundo) y cosas que le interesan.
La que menos: Facebook. Es la menos usa.
"igual no estoy todo el día en redes sociales" "no me dominan las redes"</t>
  </si>
  <si>
    <t>Estudiando, "hay que estudiar"; por ejemplo esta oportunidad está buenísima.</t>
  </si>
  <si>
    <t>Tranquilo y con buenos compañeros; compañeros que te ayuden y te apoyen; que haya buena relación (me cuenta que tiene una experiencia muy fea en su trabajo actual; con dos se lleva muy mal; dice que antes nunca había tenido problemas)</t>
  </si>
  <si>
    <t>27-27540419-0</t>
  </si>
  <si>
    <t>patriciapaz7996@hotmail.com</t>
  </si>
  <si>
    <t xml:space="preserve"> Paz</t>
  </si>
  <si>
    <t>Paula Patricia</t>
  </si>
  <si>
    <t>Encontrar un lugar que se ajuste a mi desarrollo. Quiero cambiar para estar mejor. y modernizarme con la tecnologia para innovar. Siento que me estoy quedando atras de la tecnologia</t>
  </si>
  <si>
    <t>Celular, notebook, smart tv, tablet-  Utiliza IG, canva, domestica, wapp, programas de gobierno BAC Sigeos, word excel, ppt, Jambo, classroom, Google drive, Aplicaciones bancarias, Mercado libre, Mercado pago , wacon, corel</t>
  </si>
  <si>
    <t>Le interesa el analisis de datos para la toma de decisiones.</t>
  </si>
  <si>
    <t xml:space="preserve">Sector de facturación, detección de las cobertura medica, conocimiento del nomenclador
de salud, como de las ordenes medicas y las historias clínicas a fin de confeccionar los
comprobantes de recupero de gastos, facturación de internaciones y prácticas ambulatorias de PACES. SIGEOS- Superintedencia de salud (para saber si la persona es monostributista y que covertura tiene) SISA- BAC </t>
  </si>
  <si>
    <t>SIGEOS- Superintedencia de salud (para saber si la persona es monostributista y que covertura tiene) SISA- BAC para la compra de insumos.</t>
  </si>
  <si>
    <t>Esta buscando hace rato un cambio para estar mejor en lo profesional y por ende personal</t>
  </si>
  <si>
    <t>Estaba muy nerviosa , hubo que guiarla para que no se vaya por las ramas. No es concreta cuando se le pregunta algo especifico- Perfil basico. Esta muy motivada por aprender tecnologia y salir del Hospital. Tiene claro el trayecto formativo</t>
  </si>
  <si>
    <t>Favoritas: Canva porque le gusta mucho el diseño, Corel porque le permite mejorar las presentaciones- Menos Favorita: el PPT porque hace mucho que no lo usa</t>
  </si>
  <si>
    <t>la busqueda continua de opciones y el apoyo tecnologico para investigar distintas soluciones</t>
  </si>
  <si>
    <t xml:space="preserve">Imagino un ambiente amplio, con luz, ordenado y limpio , trabajando en equipo y con un lider que escuche ideas y propuestas de la empleada. </t>
  </si>
  <si>
    <t>Hilda Alicia</t>
  </si>
  <si>
    <t>Quiere salir del puesto de auxiliar de portería, busca progresar dentro de la organización.</t>
  </si>
  <si>
    <t>Celular Android (apps mas utilizadas WhatsApp, redes sociales, Fintech y banca digital como MP y Banco ciudad)</t>
  </si>
  <si>
    <t>Le gustaría aprender de programación.</t>
  </si>
  <si>
    <t>En general trata de buscar otra opción. Por ej: Ante la falta de personal en la escuela buscan cubrir entre equipo y ante la falta de elementos se comparten entre otras instituciones. Busca resolverlo de manera propia.</t>
  </si>
  <si>
    <t>Ambiente de confianza y tranquilo, prioriza el trabajo en equipo y en cuanto a lideres que sepan guiar al equipo con confianza y respeto.</t>
  </si>
  <si>
    <t>27-30943108-7</t>
  </si>
  <si>
    <t>nmdiaz@buenosaires.gob.ar</t>
  </si>
  <si>
    <t xml:space="preserve"> Diaz</t>
  </si>
  <si>
    <t>Natalia Melina</t>
  </si>
  <si>
    <t xml:space="preserve">Lo innovador del programa y una propuesta concreta que no queda en formacion sino en algo concreto como la transferencia. </t>
  </si>
  <si>
    <t>Notebook , celular Ipad, - WappAplicaciones bancaria, telegram google drive, skype email, scanner, notas, mercado libre, adobe  pdf, editor de fotos zoom.youtube, IG FB Pedido ya, spotify, la biblia audio</t>
  </si>
  <si>
    <t>Analista Funcional y/o Analista de datos porque se lleva muy bien con los numeros</t>
  </si>
  <si>
    <t xml:space="preserve"> Propuesta de diseño de programas para el desarrollo para mandos medios. Experiencia empleado y mujeres lideres - : Propuesta de capacitaciones - PPT, Excel</t>
  </si>
  <si>
    <t>PPT, Excel</t>
  </si>
  <si>
    <t>Curso de Big Data inicial. Excel avanzado. Le gustan las matematicas. y procesar datos</t>
  </si>
  <si>
    <t>Perfil intermedio para Analista funcional y Analista de datos. Muy motivada</t>
  </si>
  <si>
    <t xml:space="preserve">en digital house averiguo para hacer un curso de analista funcional pero era muy caro y no lo pudo hacer </t>
  </si>
  <si>
    <t>preferiria por la mañana, porque tiene 2 hijos uno de 4 y 7 meses</t>
  </si>
  <si>
    <t xml:space="preserve">Notas porque tiene registrado todo en el momento, ordenar prioridades, la organiza Y telegram porque funcionalidads mejor que wapp son las que mas le gustan. </t>
  </si>
  <si>
    <t>Investiga por internet, pregunta en foros.</t>
  </si>
  <si>
    <t>Un ambiente colaborativo, entre pares, mucho trabajo en equipo , dialogo, con feedback permanente</t>
  </si>
  <si>
    <t>27-26516940-1</t>
  </si>
  <si>
    <t>gsalvia@buenosaires.gob.ar</t>
  </si>
  <si>
    <t>Salvia</t>
  </si>
  <si>
    <t>Giselle Verónica</t>
  </si>
  <si>
    <t xml:space="preserve">Hace 22 años que estoy en el mismo lugar, quiero buscar otros rumbos. Nunca lo intenté. La verdad que como se abrió la convocatoria, me pareció interesante el no tener que tener conocimientos previos.Son ganas de probar otras cosas y ver qué pasa. </t>
  </si>
  <si>
    <t xml:space="preserve">Celular, notebook. Uso casillas de correo, redes sociales, classroom. </t>
  </si>
  <si>
    <t>No tengo nada en particular</t>
  </si>
  <si>
    <t xml:space="preserve">Usé SIAL, ticket. Una para los comunicados. La que más me gusta... Ticket es muy nuevo, no tenemos tanta experiencia, en SIAL pasamos lo es licencias, también la uso bastante. </t>
  </si>
  <si>
    <t>Por la mañana (8 a 10), A la tarde ( 14 a 16)</t>
  </si>
  <si>
    <t xml:space="preserve">Tiene conocimientos básicos. La motiva la posibilidad de transferencia. Manifiesta que le gustaría mantener su horario por la mañana por los horarios de los hijos. </t>
  </si>
  <si>
    <t xml:space="preserve">Preferería mantener el mismo horario, no más de las 15 hs. </t>
  </si>
  <si>
    <t xml:space="preserve">Instagram, Facebook. Pago mis cuentas. Porque me permite buscar cosas, me gusta pintar, miro páginas de pinturas. No tengo menos favorito. </t>
  </si>
  <si>
    <t>Trato de consultar, de buscar por internet, buscar en la áreas.</t>
  </si>
  <si>
    <t xml:space="preserve">Ideal sería de compañerismo, trabajar en equipo. Eso sería lo ideal. </t>
  </si>
  <si>
    <t xml:space="preserve">Lucia Amarilla </t>
  </si>
  <si>
    <t>Poder crecer en la carrera y cambiarse de area</t>
  </si>
  <si>
    <t>Celular, Notebook y computadora de escritorio, SmarTV - Netflix- youtube- Mi Argentina- Las apps de O. Social y bancarias, tik tok ig fb zoom excel word google drive, email wapp</t>
  </si>
  <si>
    <t>Experiencia Diseño de usuario, porque le gusta poder mejorar aplicaciones web del Gobierno</t>
  </si>
  <si>
    <t>Tiene un nene menor y a partir de las 16 hs se tiene que encargar ella</t>
  </si>
  <si>
    <t xml:space="preserve">Trata de pedir ayuda e intenta de alcanzar el objetivo </t>
  </si>
  <si>
    <t>Un ambiente agradable de compañerismo, y con un escritorio para cada uno.</t>
  </si>
  <si>
    <t>Dias</t>
  </si>
  <si>
    <t>Dora Natalia</t>
  </si>
  <si>
    <t>Busca mejor lugar de trabajo y progresar</t>
  </si>
  <si>
    <t>Celular Android (Apps más utilizadas, WhatsApp Facebook y MP uso intensivo, para venta y compra de cosas)</t>
  </si>
  <si>
    <t>Desarrollo paginas web</t>
  </si>
  <si>
    <t>Conectividad débil dependiendo del horario, Coordinar horario entre el colegio y el cuidado de su hija</t>
  </si>
  <si>
    <t>Se define como resolutiva, por ejemplo ante la falta de elementos para cumplir con su trabajo, busca en contactos como resolverlo, genera redes con otras áreas del distrito para facilitar la tarea (auxiliar de porteria)</t>
  </si>
  <si>
    <t>Piensa en las oficinas de Google como su trabajo ideal, oficinas cómodas con luminosidad y buen ambiente laboral. Busca trabajar con equipo joven. Un lugar donde "no se pague derecho de piso", algo muy común en los colegios.</t>
  </si>
  <si>
    <t>Cortese</t>
  </si>
  <si>
    <t xml:space="preserve">Gilda Beatriz </t>
  </si>
  <si>
    <t>Aprender algo nuevo y distinto, hace muchos años que trabaja en el consejo. Le interesa la tecnología aunque no tenga mucho conocimiento.</t>
  </si>
  <si>
    <t>computadora, teléfono, internet</t>
  </si>
  <si>
    <t>sistemas, programación</t>
  </si>
  <si>
    <t>desarrollo de app, programación</t>
  </si>
  <si>
    <t>Investigando, busca información, consulta a personas que sepan mas del tema, se genera un criterio en base a eso y actúa.</t>
  </si>
  <si>
    <t xml:space="preserve">Buen clima de trabajo entre pares y jefes, clima de dialogo y consenso, compromiso y responsabilidad con las tareas de cada uno </t>
  </si>
  <si>
    <t>27-17245144-1</t>
  </si>
  <si>
    <t>alefur@yahoo.com.ar</t>
  </si>
  <si>
    <t>Furnari</t>
  </si>
  <si>
    <t>Alejandra</t>
  </si>
  <si>
    <t>Busca un progreso en su carrera y busca un cambio de sector.</t>
  </si>
  <si>
    <t>Celular android (Uso intensivo de ocio apps mas utilizadas whatsapp, instagram, youtube)</t>
  </si>
  <si>
    <t>todo lo referido a sistemas</t>
  </si>
  <si>
    <t>Digitalización de archivos en SADE. Trabajó anteriormente en RH con carga en SIAL</t>
  </si>
  <si>
    <t>SADE, SIAL meta IV.</t>
  </si>
  <si>
    <t>Perfil básico en TICS. No tiene definido perfil (otro) Pasó por diversas áreas en su experiencia dentro de Min Salud, adaptación al entorno y equipo y capacidad de aprendizaje rápido de las tareas.</t>
  </si>
  <si>
    <t>Fav: Wikipedia, para averiguar. Youtube para aprender oficios nuevos, se define como autodidacta.
Menos Fav: Facebook considera que ya pasó de moda.</t>
  </si>
  <si>
    <t>Trata de autogestionarse y buscar en normativa. Por ejemplo: Ante los cambios en entorno SADE, busco orientación en sus compañeros y realizó las actualizaciones de los cursos.</t>
  </si>
  <si>
    <t>Ambiente tranquilo, trabajar cómoda en buena relación con lideres y se desempeña bien en trabajo en equipo.</t>
  </si>
  <si>
    <t>27-27150906-0</t>
  </si>
  <si>
    <t>ecatena@agip.gov.ar</t>
  </si>
  <si>
    <t>Catena</t>
  </si>
  <si>
    <t xml:space="preserve">Eliana Giselle </t>
  </si>
  <si>
    <t xml:space="preserve">Refiere que dónde esta trabajando actualmente se siente estancada, sin posibilidades de cambio. Considera que está bueno abrirse a otras posibilidades y no quedarse con lo que ya sabe. La tecnología le interesa mucho y dice que quiere salir del lugar donde está. Siente que da para más, quiere capacitarse y encontrar nuevos caminos. Le gusto que el Programa este orientado a las mujeres </t>
  </si>
  <si>
    <t>PC: para trabajar y clases de los chicos. Celular: búsquedas, aplicaciones bancarias, aplicaciones para las clases de los chicos (zoom, classroom, etc), mail, redes sociales, lector pdf, scaner.</t>
  </si>
  <si>
    <t>Dice que para ella esto es una novedad y que quiere descubrir bien a que apunta, capacitarse y seguir aprendiendo para abrirse nuevos caminos.</t>
  </si>
  <si>
    <t>Análisis de la información y documentación del contribuyente y su realidad impositiva.</t>
  </si>
  <si>
    <t>SADE, Excel, Word, PDF</t>
  </si>
  <si>
    <t xml:space="preserve">Perfil básico. Le interesa romper con su estructura y aprender cosas nuevas, siempre se desempeñó en sectores relacionados a su carrera (Contadora Pública). Se siente cómoda en su trabajo actual, pero desmotivada. </t>
  </si>
  <si>
    <t xml:space="preserve">Puede llegar a tener inconvenientes con los tiempos, ya que cuenta con una sola PC y por la mañana la utilizan sus hijos para las clases. Dice que igualmente se acomodaría. </t>
  </si>
  <si>
    <t>Dentro del rango horario de mañana no tendría problema. Por la tarde noche no, ya que quisiera pasar tiempo con sus hijos y además vive en provincia.</t>
  </si>
  <si>
    <t>Refiere que todas las cosas que usa son amigables</t>
  </si>
  <si>
    <t>Piensa en un ejemplo actual, la situación en su casa. Hay una sola pc y con ella todos tienen que hacer sus cosas (colegio y trabajo). Dice que lo esencial es no desesperarse y buscar el momento. Saber que en su momento se va a poder hacer. Hay que organizarse y acomodar los tiempos. En relación a lo laboral, apoyarse en el grupo de trabajo y el jefe.</t>
  </si>
  <si>
    <t>Un lugar cómodo, luminoso, con un ambiente de trabajo amigable y con buen equipo de trabajo (buena relación con compañeros y supriores). Que haya dialogo y respeto</t>
  </si>
  <si>
    <t>27-27927192-6</t>
  </si>
  <si>
    <t>lopeznoee@gmail.com</t>
  </si>
  <si>
    <t>Lopez</t>
  </si>
  <si>
    <t xml:space="preserve">Noelia Estela </t>
  </si>
  <si>
    <t>Trabaja en SAME, se recibio de abogada y cree que ya cumplio un ciclo. Le gusta la tecnologia y le parecio innovador el proyecto</t>
  </si>
  <si>
    <t xml:space="preserve">Celular, Notebook, tablet, smart TV: Windows (word excel PPT) , spotify, Netflix youtube, aplicaciones bancarias, FB IG , TW, </t>
  </si>
  <si>
    <t>Analista de datos porque le gusta el manejo de datos para tomar decisiones certeza o Experiencia de diseño de usuario, porque le gusta mejorar la experiencia del otro cuando ingresa a un aplicativo</t>
  </si>
  <si>
    <t>Radio operadora/ Atención y despacho de auxilios/ coordinación de traslados 107. un sistema interno que se abre una pantalla y lo deriva al area que coordina la ambulancia con el hospital</t>
  </si>
  <si>
    <t>sisterma interno que le permite ver en tiempo real por donde esta la ambulancia</t>
  </si>
  <si>
    <t xml:space="preserve">Perfil basico, para Analista de datos o UX - </t>
  </si>
  <si>
    <t>Netflix porque es entrenido y youtube porque escontras de todo. No tiene algo que no le gusta</t>
  </si>
  <si>
    <t xml:space="preserve">busco y si no lo invento. </t>
  </si>
  <si>
    <t>Ambiente laboral calido en armonia y sonriendo, en un lugar comodo y dispuesta a aprender.</t>
  </si>
  <si>
    <t>27-25477949-6</t>
  </si>
  <si>
    <t>paumiguez@yahoo.com.ar</t>
  </si>
  <si>
    <t>Miguez</t>
  </si>
  <si>
    <t>Paula Cecilia</t>
  </si>
  <si>
    <t>Me motvó, y me gustó la propuesta. Me llamó la atención el poder pasarme a un área donde se use SIGAF, que lo uso desde el 2005. También el lugar donde nos mudamos, que es el barrio 31. El cambio, que esté destinado a las mujeres me gustó</t>
  </si>
  <si>
    <t xml:space="preserve">PC, celular, notebook: mail, redes sociales: Instagram, Facebook, algún buscador. </t>
  </si>
  <si>
    <t>Interiorizarme en lo que manejo, SIGAF y Buenos Aires Compra. BAC y EE</t>
  </si>
  <si>
    <t xml:space="preserve">SIGAF Y BAC. Me gusta más el SIGAF porque lo uso desde el 2005 y fue todo un descubrimiento. Lo uso mucho, es ensayo y error, los vuelvo locos a los de mesa de ayuda, trabajo con partidas presupuestarias. </t>
  </si>
  <si>
    <t>PC</t>
  </si>
  <si>
    <t>Hice varios cursos de SIGAF, Redacción Administrativo, Manejo de grupo que no figuran en el CV</t>
  </si>
  <si>
    <t xml:space="preserve">La transferencia se realizaría siempre que no me signifique una perdida monetaria, ya que cobro además del sueldo horas cátedra. </t>
  </si>
  <si>
    <t xml:space="preserve">Tiene conocimiento intermedio de TIC y de Inglés. La motiva el cambio de lugar de trabajo. </t>
  </si>
  <si>
    <t>Mientras se continúe con teletrabajo cuento con el tiempo disponible</t>
  </si>
  <si>
    <t>Siempre voy a intentar mantener mi horario, podría ser de 8 a 15 hs.</t>
  </si>
  <si>
    <t>Home banking, turnos en la prepaga</t>
  </si>
  <si>
    <t>Busco información, pregunto a mi alrededor a quien me pueda ayudar, de alguna manera lo voy a hacer</t>
  </si>
  <si>
    <t>Buen equipo de trabajo, compañerismo, con un lider que nos sepa coordinar, con una buna relación recíproca, que podamos contar</t>
  </si>
  <si>
    <t>yamilafigon@hotmail.com</t>
  </si>
  <si>
    <t>Figón</t>
  </si>
  <si>
    <t>Yamila</t>
  </si>
  <si>
    <t>La realidad es que me gustan los cambios, y cuando vi que me permitían anotarme, ni lo pensé. Mucho no nos dejan a nosotras hacer cursos</t>
  </si>
  <si>
    <t>PC y netbook para cosas básicas: home banking. Celular. Utilizo Excel, Bloc de notas. Mercado pago. Instagram, Tic Toc, Facebook. YouTube</t>
  </si>
  <si>
    <t xml:space="preserve">Estoy en una etapa en que tengo ganas de renovarme en lo que más pueda, tengo ganas de estudiar, y relacionado con la informática. </t>
  </si>
  <si>
    <t xml:space="preserve">Trabajé muchos años en Edesur y muchos años en el cementerio. Manejé programas puntuales que no recuerdo. </t>
  </si>
  <si>
    <t>PC de escritorio</t>
  </si>
  <si>
    <t xml:space="preserve">Tiene conocimiento básico en TICs. Manifiesta conocer inglés técnico básico. La motiva el cambio de lugar de trabajo. </t>
  </si>
  <si>
    <t xml:space="preserve">Mercado pago es mi favorito. Me parece muy práctico. Instagram porque es entretenido. Menos favorito la de la obra social. </t>
  </si>
  <si>
    <t xml:space="preserve">Trato de buscar las herramientas si es lo que quiero de verdad. Si me anoté y nada más, lo dejo a mitad de camino, es una pérdida de tiempo. </t>
  </si>
  <si>
    <t xml:space="preserve">Me gusta estar en un ambiente cómodo, estar bien con el grupo. En un buen ambiente, donde me sienta bien, feliz. </t>
  </si>
  <si>
    <t>27-23968492-6</t>
  </si>
  <si>
    <t>avschiari@gmail.com</t>
  </si>
  <si>
    <t>Schiariti</t>
  </si>
  <si>
    <t>Analía</t>
  </si>
  <si>
    <t>Aprender, seguir desarrollándose. Le interesa la tecnología.</t>
  </si>
  <si>
    <t>Celu, pc, scanner e impresora</t>
  </si>
  <si>
    <t xml:space="preserve">Nuevas herramientas y poder ocupar otras funcionas. </t>
  </si>
  <si>
    <t>Todas las tareas que realizo en sus trabajos le gustaron: hacer seguimiento en excel, usar sade, sial, sigaf, etc. Enviar mails.</t>
  </si>
  <si>
    <t>Herramientas de gestión de Gcba, el correo electrónico, wapp, paquete office</t>
  </si>
  <si>
    <t xml:space="preserve">Realizo varios cursos sobre herramientas de gestión. </t>
  </si>
  <si>
    <t>Hizo secundario con orientación en informática. No tiene otra formacion TIC. Le interesa 1°análisis de datos + 2°análisis funcional.</t>
  </si>
  <si>
    <t>Un programa de auditores internos del gcba</t>
  </si>
  <si>
    <t>wapp y correo electrónico</t>
  </si>
  <si>
    <t xml:space="preserve">Se fijaría que hacer y que necesita para hacerlo y hablaría con su jefe para ver como lo puede realizar de todas formas. </t>
  </si>
  <si>
    <t xml:space="preserve">Que tenga confort y las herramientas para hacer el trabajo. </t>
  </si>
  <si>
    <t>Ferraro</t>
  </si>
  <si>
    <t>Se lo pasó Julia Domeniconi. Porque siempre está esperando que hayan capacitaciones. Desconoce Sistemas y le gustaría capacitarse en sistemas, profundizar sobre eso.</t>
  </si>
  <si>
    <t>celular y computadora (páginas de GCBA, mercado libre, mercado pago, buscador de google, facebook, instagram, telegram, meet y zoom, homebanking, spotify, youtube, Waze)</t>
  </si>
  <si>
    <t>Un poco de todo, sistemas en general</t>
  </si>
  <si>
    <t>cantidad de modulos</t>
  </si>
  <si>
    <t>No tenía el modo de acceder a un curso. Nunca supo cómo instruírse en sistemas. Diseño de páginas, cruzar datos, programar. Poder saber hacerlo.</t>
  </si>
  <si>
    <t>Su horario laboral es de 07 a 14 hs y se adaptaría si tiene que cambiar de horario</t>
  </si>
  <si>
    <t>no se da por vencida, tener paciencia y esperar el momento oportuno para poder lograrlo.</t>
  </si>
  <si>
    <t>en un buen ambiente de trabajo, donde pueda aprender, ser útil y aplicar los conocimientos.</t>
  </si>
  <si>
    <t>Prieto</t>
  </si>
  <si>
    <t>Patricia Fabiana</t>
  </si>
  <si>
    <t xml:space="preserve">Mi motivación no es de ahora, ya hace tiempo. Estuve averiguando, me voy a anotar en una tecnicatura de 2 años, y voy a usar de base este programa, tengo claro que voy a programar. </t>
  </si>
  <si>
    <t xml:space="preserve">Notebook, celular. Utilizo YouTube, los tutoriales son muy prácticos y explicativos. </t>
  </si>
  <si>
    <t xml:space="preserve">Analisis de datos me gusta mucho. Me serviria para la hipersegmentación que es lo que me está faltando. </t>
  </si>
  <si>
    <t xml:space="preserve">No, me parece super innvador el programa, más allá de la brecha de género, se está gestando la semilla en la planta permanente, este conocimiento, es un recurso que va a quedar. </t>
  </si>
  <si>
    <t xml:space="preserve">Sí, mi idea es programar y ya estoy matriculada en la UTN para el año que viene, son dos años. </t>
  </si>
  <si>
    <t xml:space="preserve">En la medida en que pueda sea partir de las 16 hs. para  seguir trabajando en la consultora, a partir de las 16 hs, algunos días de la semana, en determinadas épocas. </t>
  </si>
  <si>
    <t xml:space="preserve">Soy muy resliciente y perseverante.  En google, busco tutoriales, pido ayuda. Me pasó con Doppler. Me dijeron: hay que mandar una comunicación  en media hora,  y me puse a buscar cursos de HTML. </t>
  </si>
  <si>
    <t xml:space="preserve">Mi fantasia es trabajo colaborativo, no me puedo imaginar un lugar sin mucho feedback de pares y de quien lidere, donde sea importante la escucha de ideas, un ambiente con espacio de concentración, con momentos de silencio. </t>
  </si>
  <si>
    <t>Sampedro</t>
  </si>
  <si>
    <t>Triana</t>
  </si>
  <si>
    <t xml:space="preserve">Actualmente estoy estudiando para ser analista de sistemas, cuando me llegó la propuesta me pareció muy interesante ya que estoy buscando transferirme a un área de sistemas. </t>
  </si>
  <si>
    <t xml:space="preserve">Computadora y celular, utilizo Drive, videollamadas, correo, Instagram y Twitter. </t>
  </si>
  <si>
    <t>No tengo una idea todavía</t>
  </si>
  <si>
    <t xml:space="preserve">Me gustaría mantener el horario, saber los lugares adonde podría ir, orientarme sobre qué lugares pueden llegar a tocarme. </t>
  </si>
  <si>
    <t xml:space="preserve">Empecé a cursar un terciario en el Instituto de Formación Superior N° 21, el título sería Analista de Sistemas, son 3 años. </t>
  </si>
  <si>
    <t xml:space="preserve">Idealmente estoy buscando horario por la mañana, podría llegaar a ser una hora antes o después de mi horario actual. </t>
  </si>
  <si>
    <t xml:space="preserve">En principio intento tranquilizarme y ver las opciones, ver si alguien me puede brindar las herramientas o si puedo solucionarlo sin necesitarlas. </t>
  </si>
  <si>
    <t xml:space="preserve">En una oficina haciendo soporte de un sistema, actualizándolo. Eso es lo que se me ocurre. </t>
  </si>
  <si>
    <t>27-23071031-2</t>
  </si>
  <si>
    <t>mirtoconas@gmail.com</t>
  </si>
  <si>
    <t>Toconas</t>
  </si>
  <si>
    <t>Agapita Mirta</t>
  </si>
  <si>
    <t>penso que era para capacitarse para poder ejercer en otra área, cambiar de trabajo.</t>
  </si>
  <si>
    <t>celular y computadora (redes sociales, buscador de google, mail, mercado pago, youtube)</t>
  </si>
  <si>
    <t>manejar más el tema de sistemas ya que le cuesta mucho desde el uso de la computadora hasta manejar algun sistema. Su conocimiento es muy básico</t>
  </si>
  <si>
    <t>envío de mail, whatsapp para comunicarse con los compañeros del área por tareas diarias. Actualmente está como voluntaria en un hotel de covid y usa el Programa BENIS para cargar datos y consultas.</t>
  </si>
  <si>
    <t>computadora, celular.</t>
  </si>
  <si>
    <t>La postulante no tiene conocimiento de nada respecto a sistemas por lo que manifestó sus ganas de aprender sobre la temática. Tiene muy buen trato y le gusta la interacción con la gente.</t>
  </si>
  <si>
    <t>cada tanto se cae internet en su casa</t>
  </si>
  <si>
    <t>Su horario laboral es de 07 a 14 hs y está dispuesta a adaptar su horario siempre con preferencia por la mañana.</t>
  </si>
  <si>
    <t>favoritos: buscador de google, youtube
menos favoritas: instagram, mercado pago</t>
  </si>
  <si>
    <t>trata de buscarlas pero si no lo puede resolver busca otras alternativas.</t>
  </si>
  <si>
    <t>que sea tranquilo, con buenos compañeros y sentirse util sobre todo</t>
  </si>
  <si>
    <t>27-23471726-5</t>
  </si>
  <si>
    <t>v.mraidan@buenosaires.gob.ar</t>
  </si>
  <si>
    <t>Mraidan</t>
  </si>
  <si>
    <t xml:space="preserve">Vanesa Elizabeth </t>
  </si>
  <si>
    <t>Trabajaba en AGC y adquirió muchos conocimientos administrativos y sistemas. Ahora está en otra repartición y le gustaría poder cambiar a un lugar donde pueda seguir desarrollándose y explotando su conocimiento.</t>
  </si>
  <si>
    <t>Notebook, PC escritorio, celular.</t>
  </si>
  <si>
    <t xml:space="preserve">Sabe mucho de SADE, Ama SADE, es su fuerte. Cualquier cosa que le pongan para aprender, ella misma se va a exigir a aprenderlo. No sabe bien que podría aprender pero esta abierta a todo tipo de conocimiento. </t>
  </si>
  <si>
    <t xml:space="preserve">Carga de datos de paciente ingresados a la guardia (triage de acuerdo a la sintomatología). En rrhh asistía a otrxs agentes para que hagan blanqueo de mail, contraseñas, trámites al banco ciudad. Se siente útil agilizando procedimientos. </t>
  </si>
  <si>
    <t xml:space="preserve">Excel, SIGEHOS, internet, impresora para imprimir carnet, mi buenosaires web. </t>
  </si>
  <si>
    <t xml:space="preserve">Hizo el curso de Microsoft Teams en 2020. </t>
  </si>
  <si>
    <t>¿</t>
  </si>
  <si>
    <t xml:space="preserve">Tiene preferencia por el trayecto formativo de Análisis de datos. Está muy entusiasmada y muestra mucha seguridad en sí misma, se considera resolutiva más allá de la tarea que le asignen. </t>
  </si>
  <si>
    <t xml:space="preserve">Algo de Software. </t>
  </si>
  <si>
    <t>Mail, facebook para ver noticias, wsp, app de bancos, mercado pago, microsoft teams, meet, zoom, pinterest, mercado libre. No le gusta IG ni TW.</t>
  </si>
  <si>
    <t>Intenta crear las herramientas dentro de la lógica posible, y su lógica posible es muy amplia.</t>
  </si>
  <si>
    <t xml:space="preserve">Resolviendo la problemática de la persona que te plantea algo. Que el equipo de trabajo responda, sea sólido y efectivo. </t>
  </si>
  <si>
    <t>27-19075553-9</t>
  </si>
  <si>
    <t>jalva4692@gmail.com</t>
  </si>
  <si>
    <t>Alva Gonzalez</t>
  </si>
  <si>
    <t xml:space="preserve">Carmen Julia </t>
  </si>
  <si>
    <t>porque su anhelo es estudiar lo básico de sistemas. Y es una buena oportunidad porque siempre discriminan a las mujeres y este programa tiene la finalidad de igualar a las mujeres con los varones</t>
  </si>
  <si>
    <t>computadora, celular (word para hacer trabajos de ISC, facebook, instagram, homebanking, buscador de google, para cargar SUBE, mercado libre)</t>
  </si>
  <si>
    <t>diseños, word, de qué se trata analista funcional, todo lo relacionado a sistemas</t>
  </si>
  <si>
    <t>refiere que no realiza tareas relacionadas con la TIC porque es cuidadora de adultos mayores. Salvo cuando ayuda a algún adulto mayor a usar el celular o prenderle la TV.</t>
  </si>
  <si>
    <t>celular y TV</t>
  </si>
  <si>
    <t xml:space="preserve">La postulante mostró mucha dificultad para entender las preguntas que se le formularon así como para describir sobre lo que se le preguntó. No tiene conocimiento de nada con respecto a sistemas y su interés está puesto en aprender. Dada esta situación no me es posible recomendarla para ninguno de los perfiles descriptos. </t>
  </si>
  <si>
    <t>en office (word, power point)</t>
  </si>
  <si>
    <t>Horario laboral de 14 a 20 hs. y refiere que podría adaptarse a un cambio de horario</t>
  </si>
  <si>
    <t>favoritos: facebook, instagram, whatsapp, mails
Menos favoritos: juegos, mesenger, twiter</t>
  </si>
  <si>
    <t>busca ayuda, busca en internet.</t>
  </si>
  <si>
    <t>trabajar en equipo y dar todo de mi</t>
  </si>
  <si>
    <t>27-33698551-5</t>
  </si>
  <si>
    <t>lmacevedo@buenosaires.gob.ar</t>
  </si>
  <si>
    <t xml:space="preserve"> Acevedo Lopez</t>
  </si>
  <si>
    <t>Leslie Muriel</t>
  </si>
  <si>
    <t>Siente que ya tiene un ciclo cumplido en su reparticion y tiene conocimientos de tecnologia para poder ser transferida a un area de sistema</t>
  </si>
  <si>
    <t>Celular , Computadora de escritorio, Smart TV: Wapp, IG Telegram, Jueguitos, VacunatePBA, aplicaciones bancarias, email, google drive, aplicaciones de plantas, FB, Youtube, spotify, netflix , cinear, tik tok</t>
  </si>
  <si>
    <t>Le gustan los datos, sistematizar la informacion. Maneja excel avanzado. Hizo un curso de PHP para principiantes y le parecio complejo</t>
  </si>
  <si>
    <t>Seguimiento y carga de actuados en Ecosistema SADE - Manejo de agenda de la Gerenta
Operativa - Atención Telefónica- Carga de datos en excel de las personas que reciben un subsidio habitacional, saca reportes</t>
  </si>
  <si>
    <t>SADE, excel avanzado</t>
  </si>
  <si>
    <t>Base de datos- Lenguaje PHP</t>
  </si>
  <si>
    <t>Perfil Basico - Si bien tiene excel avanzado, y realizo curso de php. No utiliza excel avanzado en su trabajo. Le interesaria cualquier trayecto formativo excepto el de programadora. Por lo hablado en la entrevista, sugiero Analista de datos</t>
  </si>
  <si>
    <t>tik tok : Es entretenida, no pongo contenido pero me gusta ver sus contenido y netflix porque es entretenimiento. No tiene una que menos le gusta</t>
  </si>
  <si>
    <t>Preguntando a contactos que transitaron los mismo y ver como lo resolvio</t>
  </si>
  <si>
    <t xml:space="preserve">Ordenado, criterios de trabajo claros, trabajando en equipo. </t>
  </si>
  <si>
    <t>sofiso.dn@hotmail.com</t>
  </si>
  <si>
    <t>Herrera</t>
  </si>
  <si>
    <t xml:space="preserve">Sofia Micaela </t>
  </si>
  <si>
    <t>Interés en progresar, habla de desarrollar algun app. Considera que es algo interesante y le representa un desafío.</t>
  </si>
  <si>
    <t xml:space="preserve">Celular. notebook. </t>
  </si>
  <si>
    <t>Desarrollo de aplicaciones le interesaría pero manifiesta desconocer sobre la temática</t>
  </si>
  <si>
    <t xml:space="preserve">Dar turnos. Dice que nunca en un trabajo uso paquete office y que tampoco usa mail. Desde que entró solo da turnos. Recupero de gastos. </t>
  </si>
  <si>
    <t>SIGEHOS.</t>
  </si>
  <si>
    <t xml:space="preserve">Tiene secundario completo. </t>
  </si>
  <si>
    <t xml:space="preserve">
Tiene secundario completo. Eligió los 4 porque todos le resultan interesantes. Manifestó desconocer sobre la temática de la TIC. </t>
  </si>
  <si>
    <t xml:space="preserve">app banco, redes sociales, wsp, mercado pago. </t>
  </si>
  <si>
    <t>Buscando las herramientas y llegando al objetivo "soy medio obse" "lucharla hasta conseguirlo"</t>
  </si>
  <si>
    <t xml:space="preserve">Oficina con compañeros/as. Trabajó varios años en una oficina sola. </t>
  </si>
  <si>
    <t>Rasgido</t>
  </si>
  <si>
    <t xml:space="preserve">Constanza Valeria </t>
  </si>
  <si>
    <t xml:space="preserve">El interés por el área de tecnología. Curso análisis de sistemas y dejo. </t>
  </si>
  <si>
    <t>Celular, pc,</t>
  </si>
  <si>
    <t xml:space="preserve">Quiere saber bien de que se trata. </t>
  </si>
  <si>
    <t>Consulto sobre los perfiles porque no entendía bien de que se trataban.</t>
  </si>
  <si>
    <t>Análisis de sistemas y programación</t>
  </si>
  <si>
    <t>Si es para crecer si, quiere cambiar.</t>
  </si>
  <si>
    <t xml:space="preserve">Busca ayuda en sus compañeros. </t>
  </si>
  <si>
    <t>Buen clima laboral.</t>
  </si>
  <si>
    <t>marianavenesio@gmail.com</t>
  </si>
  <si>
    <t>Venesio</t>
  </si>
  <si>
    <t xml:space="preserve">Mariana Gabriela Malvina </t>
  </si>
  <si>
    <t xml:space="preserve">Refiere que el año pasado, cuando empezó lo de la cuarentena, empezó a capacitarse en temas actuales, derecho a la tecnología, protección de datos personales (es abogada). También dice tener influencia familiar, ya que tiene un hermano que es Ingeniero en Sistemas y dos hermanas que son Licenciadas en Comunicación Social. Le interesó la propuesta por estar planteada para mujeres y como una manera de repuntar un poco su carrera. </t>
  </si>
  <si>
    <t xml:space="preserve">Celular: (para todo) WhatsApp, Telegram, Mercado Pago, Adobe file &amp; sign, Cam Scaner. Ipad: Zoom, Meet, Teams, edición PDF. PC: (para trabajar) procesadores de texto, acceso a internet.  SmartTV y Apple TV: plataformas de contenido audiovisual. </t>
  </si>
  <si>
    <t>Herramientas que le permitan desempeñar el trabajo.</t>
  </si>
  <si>
    <t>Hace dos años estaba a cargo de la gestión judicial de un ministerio y realizaba análisis de datos</t>
  </si>
  <si>
    <t xml:space="preserve">Excel </t>
  </si>
  <si>
    <t>Perfil básico. Demuestra interés por capacitarse y trabajar en alguna de las áreas de sistemas en el agrupamiento TIC (actualmente se encuentra trabajando en la AGIP)</t>
  </si>
  <si>
    <t>No tiene problemas en adaptar su horario laboral, pero tendría que ver la propuesta.</t>
  </si>
  <si>
    <t xml:space="preserve">Considera que las aplicaciones de pago hoy en día son fundamentales (Mercado Pago) y utiliza mucho las aplicaciones y programas de edición de PDF </t>
  </si>
  <si>
    <t>Vería como hacer para conseguirlas.</t>
  </si>
  <si>
    <t>Un lugar de trabajo que pueda brindar desafíos para mantenerse motivada e interesada. Con un líder importante que pueda guiar y mantener la motivación y un equipo de pares que tiren para el mismo lado.</t>
  </si>
  <si>
    <t>Farachi</t>
  </si>
  <si>
    <t>Marcela</t>
  </si>
  <si>
    <t xml:space="preserve">Lo que más le interesa dentro del hospital s la parte de sistemas. Es diseñadora gráfica. Comunicaciones le interesa. Se siente cómoda en sistemas. </t>
  </si>
  <si>
    <t>tablet, celular - rrss</t>
  </si>
  <si>
    <t>UX le interesa. Hizo cursos (html, css - en Fundación Gutenberg)</t>
  </si>
  <si>
    <t xml:space="preserve">Dudas no, pero expectativas. </t>
  </si>
  <si>
    <t>depende de los horarios de la hija y la organización familiar</t>
  </si>
  <si>
    <t>trato de investigar y aprender, pregunto, consulto. Si no puedo hacerlo, lo reconozco. Busco los medios para resolverlo.</t>
  </si>
  <si>
    <t xml:space="preserve">aprendizaje, aprendizaje mutuo entre compañeros. no se ubica como líder, pero si muy participativa. </t>
  </si>
  <si>
    <t xml:space="preserve">27-27716321-2 </t>
  </si>
  <si>
    <t>Sicuranza</t>
  </si>
  <si>
    <t>Vanesa</t>
  </si>
  <si>
    <t xml:space="preserve">actualmente trabaja en la dirección de fiscalización control pero siempre le interesó sistemas porque trabajó antes en una empresa de sistemas: ITConvergence. Busca otra perspectiva laboral. evaluó la posibilidad de empezar una carrera relacionada con sistemas y comenzó un maestría en gestión y análisis de datos hace 3 meses. Con este programa vio una gran oportunidad para incorporarse a lo que le gusta. Se siente estancada donde está y quiere crecer. </t>
  </si>
  <si>
    <t>notebook, celular, lectora de libros (instagram, telegram, facebook, páginas de diarios, twiter, pinterest, mercado libre, mercado pago, homebanking, edx, udmi, coursera)</t>
  </si>
  <si>
    <t>quiere ver los contenidos. como es un sistema, programación, SQL, quiere ver de qué se trata.</t>
  </si>
  <si>
    <t xml:space="preserve">quiere saber los contenidos del programa. </t>
  </si>
  <si>
    <t>comenzó una Maestría en gestión y análisis de datos (actualmente cursando en la Universidad Tres de Febrero)</t>
  </si>
  <si>
    <t>trata de conseguirlas de alguna manera, pregunta, busca alternativas para alcanzar el objetivo</t>
  </si>
  <si>
    <t>un trabajo dinámico que pueda resolver cosas. En un ambiente de trabajo agradable, con gente agradable.</t>
  </si>
  <si>
    <t>Ruscio</t>
  </si>
  <si>
    <t>Evangelina</t>
  </si>
  <si>
    <t xml:space="preserve">Trabaja en un área de sistemas, el área de rrhh. Considera que no puede crecer donde está por lo cual busca una oportunidad de desarrollo. </t>
  </si>
  <si>
    <t xml:space="preserve">Tablet, celular, pc escritorio. </t>
  </si>
  <si>
    <t xml:space="preserve">Le gusto mucho la parte de sistemas, le interesa aprender de que manera puede colaborar con que se mejoren los sistemas. </t>
  </si>
  <si>
    <t xml:space="preserve">Depende el lugar físico, tiene que ver con un tema de seguridad, no con un tema de horarios. </t>
  </si>
  <si>
    <t xml:space="preserve">Investiga y pregunta, pide que le enseñen, no tiene dificultad en decir que no sabe algo y pedir ayuda. </t>
  </si>
  <si>
    <t xml:space="preserve">Que tenga una ventana, que sea ordenado, que haya respeto por el espacio de cada uno. </t>
  </si>
  <si>
    <t xml:space="preserve"> Viñe</t>
  </si>
  <si>
    <t>Noemi Aida</t>
  </si>
  <si>
    <t>Quiero salir de auxiliar de porteria, se que doy para mas. El año pasado trabaje en area administrativa por la pandemia.</t>
  </si>
  <si>
    <t>Celular, Computadora de escritorio. Smart Tv : Excel, PPT, wapp, IG FB, team, MIA, Youtube, snapchat , tik tok, editor de fotos , spotify, netflix, Flow, email.</t>
  </si>
  <si>
    <t>No sabe bien, porque no tiene conocimientos para comprender exactamente cada trayecto formativo. Ella refiere que solo quiere avanzar y salir de servicios generales</t>
  </si>
  <si>
    <t>Sele frustrarse, pero lo vuelve a intentar tomandose su espacio y tiempo.</t>
  </si>
  <si>
    <t xml:space="preserve">Ambiente calido, con ganas de trabajar, y colaborativo. Que la comunicacion sea clara, y los criterios de trabajo claros tambien. </t>
  </si>
  <si>
    <t xml:space="preserve"> Rabanaque</t>
  </si>
  <si>
    <t>Ivana</t>
  </si>
  <si>
    <t xml:space="preserve">Es contadora y trabaja como inspectora en calle, quiere irse porque no tiene un horizonte de desarrollo, asimismo hoy la tecnologia esta asociada con el trabajo, sobre todo en su trabajo como contadora independiente. </t>
  </si>
  <si>
    <t xml:space="preserve">Celular, Notebook, tablet, Smart TV- Wapp, todo paquete office , FB . Aplicaciones bancarias, Netflix </t>
  </si>
  <si>
    <t>Analisis Funcional</t>
  </si>
  <si>
    <t xml:space="preserve">al trabajar en la calle , si los horiarios de los encuentros sincronicos son en su horario de trabajo le sera imposible hacerlo. </t>
  </si>
  <si>
    <t>Busca un plan B para llegar al objetivo. Investiga opciones distintas</t>
  </si>
  <si>
    <t>Se imagina una oficina amplia, luminosa, ordenado, rutinario, metodico. Automatizar tareas y trabajar en equipo.</t>
  </si>
  <si>
    <t>27-36736298-2</t>
  </si>
  <si>
    <t>nbnavarro@buenosaires.gob.ar</t>
  </si>
  <si>
    <t>Navarro</t>
  </si>
  <si>
    <t>Natalia Belén</t>
  </si>
  <si>
    <t>se recibio de lic. en relaciones lab y le interesa el análisis de datos. las capacitaciones son muy costosas y le parece una gran oportunidad. Hace 8 años que está en el Htal Tornú y se siente estancada. Quiere tener la posibilidad de buscar otro lugar.</t>
  </si>
  <si>
    <t>computadora (por el estudio), celular (buscador de google, youtube, aplicaciones para bajar archivos, reproductor de música, homebanking, mercado pago, facebook, instagram)</t>
  </si>
  <si>
    <t>análisis de datos para recolectar info, tomar desiciones. le sirve mucho para su carrera.</t>
  </si>
  <si>
    <t xml:space="preserve">armar expedientes por sistema SADE, GEDO, CCOO, LUE, comunica novedades a los empleados por mail, altas, bajas se maneja con el formulario de bloqueo de expedientes, envía mails, meta4 para sacar información de la gente, scaneo de documentación mediante una aplicación. </t>
  </si>
  <si>
    <t>computadora y el celular, scaner.</t>
  </si>
  <si>
    <t>está buscando crecimiento personal. Si bien no está mal donde está, quiere conocer otras áreas, crecer y aprender más.</t>
  </si>
  <si>
    <t>se usa mucho en RRHH el análisis de datos</t>
  </si>
  <si>
    <t>horario laboral: de 06 a 13 hs y está dispuesta a cambiar el horario si se lo requieren.</t>
  </si>
  <si>
    <t>favoritos: mercado pago, aplicaciones para bajar archivos, excel, buscador de google
menos favoritos: zoom</t>
  </si>
  <si>
    <t xml:space="preserve">busca la forma hasta que encuentra una solución para llegar al objetivo. se siente bastante resiliente en eso. </t>
  </si>
  <si>
    <t>haciendo lo que le gusta y poder implementar mas conocimiento. Siente que no le dan el espacio para proponer cosas y generar crecimiento. Que le den lugar para crecer</t>
  </si>
  <si>
    <t>Volpe Viotti</t>
  </si>
  <si>
    <t xml:space="preserve">Carla Florencia </t>
  </si>
  <si>
    <t xml:space="preserve">Siempre quiso trabajar en sistemas, desde chica se lo inculco tu mamá, pero justamente por cuestiones de género se tiró más para el lado de lo visual y no tanto de sistemas. Es una gran oportunidad para ella. </t>
  </si>
  <si>
    <t xml:space="preserve">Celular, notebook. </t>
  </si>
  <si>
    <t>Le interesa aprender sobre experiencia al usuario y desarrollado de app, le parece muy interesa.</t>
  </si>
  <si>
    <t xml:space="preserve">no, investigó sobre el tema y antes de la entrevista vió nuevamente los vivos y leyó las bases y condiciones. </t>
  </si>
  <si>
    <t xml:space="preserve">Diseño de página web, por cuestiones económicas no se inscribió, pero aprendió lo básico con tutoriales de youtube. </t>
  </si>
  <si>
    <t xml:space="preserve">Por su trabajo en los meses de septiembre y diciembre, aumento su flujo de trabajo, por lo cual es posible que tenga que ausentarse a alguno de los encuentros. </t>
  </si>
  <si>
    <t xml:space="preserve">Investiga sobre alternativas a las herramientas, intenta cumplir los objetivos en el corto plazo. </t>
  </si>
  <si>
    <t xml:space="preserve">Un ambiente ameno, de intercambio, con los recursos materiales necesarios, donde se pueda aprender. Un lugar ventilado. </t>
  </si>
  <si>
    <t>Escalante</t>
  </si>
  <si>
    <t>Anita Marcela</t>
  </si>
  <si>
    <t>Curiosidad y aprender, poder crecer dentro de la organización.</t>
  </si>
  <si>
    <t>Celular android (uso intensivo apps mas utilizadas Google, whatsapp, faceboook y redes sociales) PC escritorio programas relacionados a estudio (Classroom, meet y zoom)</t>
  </si>
  <si>
    <t>Ingreso de la jornada laboral como muy tarde a las 10.00 hs</t>
  </si>
  <si>
    <t>Averigua y se apoya en la normativa y en la ayuda de los compañeros. Generar redes es de suma importancia. Lo vive constantemente en Salud, donde tiene que interactuar con diversas áreas para lograr el objetivo y las tareas.</t>
  </si>
  <si>
    <t xml:space="preserve">Prioriza la calidad de personas y el compañerismo del equipo. En cuanto al trato de los lideres que las tareas sean repartidas y comunicadas de manera eficiente. Ambiente cálido para ella es el buen trato entre todos. </t>
  </si>
  <si>
    <t>23-18902038-4</t>
  </si>
  <si>
    <t>dora_la10@hotmail.com</t>
  </si>
  <si>
    <t>Huaman Chavarri</t>
  </si>
  <si>
    <t>Dora Consuelo</t>
  </si>
  <si>
    <t>La transferencia a otra área, quiere desarrollarse y crecer.</t>
  </si>
  <si>
    <t xml:space="preserve">Celular Android (uso intensivo de correo, redes sociales y apps de pago) </t>
  </si>
  <si>
    <t>Herramientas referidas a datos.</t>
  </si>
  <si>
    <t>Ingreso de alumnos en base de datos de la escuela, colaborando con la dirección del colegio.</t>
  </si>
  <si>
    <t>PC escritorio, programa utilizado Excel.</t>
  </si>
  <si>
    <t>Perfil básico en TICS, pero con muchas ganas de aprender, le interesan entender el diseño y las relaciones de las bases de datos, rama que puede aplicar a su profesión de Bibliotecóloga.</t>
  </si>
  <si>
    <t>Fav: Winsis programa para archivar y registrar libros, lo utiliza para bibliotecología.
Whatsapp por que le permite enviar distintos tipos de archivos de manera fácil. Sitio de Google y su entorno, principalmente la sección de noticias. Home banking del banco ciudad porque le permite hacer seguimiento de sus movimientos y le resulta intuitiva.
Menos fav: Twitter, no le gusta la dinámica de la red social.</t>
  </si>
  <si>
    <t xml:space="preserve">Busca ayuda, de buscar la solución dentro del área en principio entre compañeros. </t>
  </si>
  <si>
    <t xml:space="preserve">Ambiente tranquilo y de compañerismo y de organización para una buena convivencia laboral. Le gustaría trabajar con la dinámica de oficina. Prioriza la buena comunicación entre equipo y lideres. </t>
  </si>
  <si>
    <t>27-33840772-1</t>
  </si>
  <si>
    <t>mpvera@buenosaires.gob.ar</t>
  </si>
  <si>
    <t>Vera</t>
  </si>
  <si>
    <t>María Pía</t>
  </si>
  <si>
    <t>siempre pienso hacer algun curso de sistemas, redes. Y nunca me decido. Vi esta propuesta y quiero aprovechar a llevarlo adelante.</t>
  </si>
  <si>
    <t>computadora para ver videos, escuchar música. Celular para instagram, whatsapp, zoom, meet, mercado pago, hombanking</t>
  </si>
  <si>
    <t>la parte de programación (algo conoce del secundario) le llama la atención</t>
  </si>
  <si>
    <t>se encarga de liquidar de modulos de enfermería, horas nocturnas usa el Meta4, envía los expedientes de esas liquidaciones desde SADE. Recurre mucho a la herramienta ODDO donde se encuentran los datos de todos los agentes y reparticiones. Lo usa mucho para información.</t>
  </si>
  <si>
    <t xml:space="preserve">Se encuentra muy interesada. Cuenta con conocimientos básicos y siempre tuvo interés por la TIC. </t>
  </si>
  <si>
    <t>quería hacer la tecnicatura en redes informáticas</t>
  </si>
  <si>
    <t>favoritos: instagram, whatsapp y mercado pago
menos favoritas: no tiene</t>
  </si>
  <si>
    <t>aprendiendo por ella misma, o preguntando a alguien para que la oriente</t>
  </si>
  <si>
    <t>que tenga todas las herram que nec para hacer el trab, un amb lab tranquilo para poder desempeñarse bien</t>
  </si>
  <si>
    <t>Bisarello</t>
  </si>
  <si>
    <t xml:space="preserve">Anabella Laura </t>
  </si>
  <si>
    <t xml:space="preserve">Refiere que hace mucho que trabaja en el mismo lugar y tiene ganas de cambiar. Actualmente se encuentra fiscalizando y le gustaría volver al trabajo de oficina. Le dio curiosidad el Programa y quiere ver si cumple con sus expectativas. </t>
  </si>
  <si>
    <t>Redes sociales (Facebook, Instagram, Pinterest), mail, páginas Educatina, Word, turnos medicos, homebanking, alquiler de casas, rentas, agip, página del poder judicial  (dice que hace prácticamente todo por el teléfono)</t>
  </si>
  <si>
    <t xml:space="preserve">Le interesa aprender todo lo relacionado a sistemas, datos, estadísticas. </t>
  </si>
  <si>
    <t xml:space="preserve">Refiere que hizo un profesorado con orientación en nuevas tecnologías. </t>
  </si>
  <si>
    <t>Trata de buscar la herramienta, para poder alcanzar el objetivo.</t>
  </si>
  <si>
    <t xml:space="preserve">Que sea algo que a uno le guste y le apasione, con prolijidad. El lugar físico pierde importancia en relación a eso. Un ambiente cordial y con buena onda, de amabilidad, sin conflictos. </t>
  </si>
  <si>
    <t>Margot Lewis</t>
  </si>
  <si>
    <t>Refiere que hizo un curso de programación y que le pareció atractivo el Programa para poder seguir capacitándose.</t>
  </si>
  <si>
    <t>PC: Photoshop (diseños de su emprendimiento), Corel, Word. Celular: WhatsApp, Banca Móvil, MIA, SADE, SIAL, Mercado Pago, redes sociales (Facebook, Instagram)</t>
  </si>
  <si>
    <t>Quisiera ver de qué trata el programa</t>
  </si>
  <si>
    <t xml:space="preserve">Realizó un curso de programación web y dice que realizó más cursos pero no recuerda ahora cuáles. </t>
  </si>
  <si>
    <t xml:space="preserve">Tiene su vida organizada en base al horario de 07 a 14 hs.  </t>
  </si>
  <si>
    <t>Refiere que haría todo lo posible para alcanzarlo.</t>
  </si>
  <si>
    <t>Un lugar donde tener su propio espacio y dedicarse a una tarea específica. Importante el compañerismo</t>
  </si>
  <si>
    <t>Alonso</t>
  </si>
  <si>
    <t>Valeria</t>
  </si>
  <si>
    <t>Busca ocupar una posición IT (dentro o fuera del GCBA)</t>
  </si>
  <si>
    <t xml:space="preserve">Pc, celular </t>
  </si>
  <si>
    <t xml:space="preserve">desarrollar y hacer análisis funcional. </t>
  </si>
  <si>
    <t>Se está formando en Tester QA - Educación IT</t>
  </si>
  <si>
    <t xml:space="preserve">Hablaría con su jefe para ponerlo al tanto de la situación y pedir ayuda. </t>
  </si>
  <si>
    <t xml:space="preserve">Compañerismo, compromiso, Buen clima laboral. </t>
  </si>
  <si>
    <t>Reyes</t>
  </si>
  <si>
    <t>Gladys Mabel</t>
  </si>
  <si>
    <t>busca un cambio de funcion porque está hace 16 años en su actual repartición. Le gusta Sistemas pero nunca tuvo la posibilidad de desarrollarlo. considera que es el futuro y quiere progresar.</t>
  </si>
  <si>
    <t>celular, notbook, smart TV (buscador de google, youtube, aplicación de la biblia, whatsapp, instagram, facebook, schoolnet, meet, homebanking)</t>
  </si>
  <si>
    <t>todas las herramientas para poder elegir cual es aquella que le guste mas o se sienta más preparada</t>
  </si>
  <si>
    <t>horario laboral: de 07 a 19 hs (refiere que por el momento tiene que trabajar SADOFE porque no tiene la posibilidad de tener a alguien que le cuide a sus hijos en la semana)</t>
  </si>
  <si>
    <t>busca ayuda, pregunta. "no me quedo con que no se"</t>
  </si>
  <si>
    <t>En un ambiente productivo, cómodo, que haya compañerismo. Con un grupo de trabajo que tenga ganas de progresar.</t>
  </si>
  <si>
    <t>Britez</t>
  </si>
  <si>
    <t>Ana Gabriela</t>
  </si>
  <si>
    <t xml:space="preserve">Ya hace un tiempo que quiere hacer un cambio, desde lo laboral y económico. Desde ya más de 15 años que trabaja en el GCABA y cuando leyó las bases y condiciones sentió que era su oportunidad de crecer. </t>
  </si>
  <si>
    <t>Usa mucho el celular, con la hija el tik tok (tablet y celular), IG, homebanking, seguro del auto, mercado libre, mercado pago</t>
  </si>
  <si>
    <t>Todo lo que tenga que ver con la tecnología le gusta, "Todo". (Le pregunto por algo en particular y me dice) "Los sistemas en general me gustan"; dice que maneja el sistema desde que tiene uso de razón. (Le pregunto a que se refiere) dice que navega mucho en internet; hizo algunos cursos de diseño gráfico, y desde que está en el GCABA maneja expedientes y hace carga de reclamos del GCABA (Sistema de Gestión Ciudadana) y el sistema VENICE (sistema que se abrió por la pandemia y se ingresa a los pacientes que van de hospitales a hoteles.)</t>
  </si>
  <si>
    <t>No, dijo que tenía la duda de los perfiles y yo ya se la había cubierto.</t>
  </si>
  <si>
    <t xml:space="preserve">Buscando las herramientas (le repregunto) dice que hoy en día hay muchas maneras de conseguir; si se trata de capacitarse hay que capacitarse, si se trata de buscar se busca. Siempre dàndole vuelta la rosca para encontrar la solución al problema. </t>
  </si>
  <si>
    <t xml:space="preserve">Con gente que tenga ganas de trabajar, esté capacitada y se genere un buen ámbito laboral. </t>
  </si>
  <si>
    <t>achenal@buenosaires.gob.ar</t>
  </si>
  <si>
    <t>Chenal</t>
  </si>
  <si>
    <t>Annabella</t>
  </si>
  <si>
    <t xml:space="preserve">Le interesa el desarrollo de software. Quiere generar un movimiento a un área de sistemas hace ya muchisimos años. Sistemas de base de datos - consultas en SQL. Sabe de visual, pero se hacía a mano. </t>
  </si>
  <si>
    <t>computadora - hace cosas de diseño. celular -youtube e idiomas (mejorando en inglés)</t>
  </si>
  <si>
    <t xml:space="preserve">Programar/desarrollar. Auditoría de sistemas - "buscar el error" pero como herramienta para corregir y mejorar. Facilitar la vida. </t>
  </si>
  <si>
    <t xml:space="preserve">cruces de bases de datos. </t>
  </si>
  <si>
    <t>Computadora. 
Excel
SADE - ee; loys; sigaf, bac; noramtiva en BO; backoffice de compras. Hardware - programa de registro de RRRHH humanos docentes y META4.</t>
  </si>
  <si>
    <t xml:space="preserve">Soy muy versátil y me adapto mucho. Lo asume como lógica por ser auditora. POrque el cambio sobre qué se audita es muy cambiante. Siempre tenes que formarte y hay cambio constante y aprendiendo. Se siente cómoda con eso. </t>
  </si>
  <si>
    <t xml:space="preserve">No quiere pasar a Educación. </t>
  </si>
  <si>
    <t xml:space="preserve">desarrollo y auditoría. Desarrollo para poder auditar y correir, necesitas concoer el desarrollo. </t>
  </si>
  <si>
    <t>Por maternidad.</t>
  </si>
  <si>
    <t>youtube; inkscape (software de diseño de vectores de licencia libre)</t>
  </si>
  <si>
    <t xml:space="preserve">Investigo. Siempre lo primero que haya es investigar y leer al respecto. Estamos en una era gloriosa de la tecnología. Soy muy autodidacta y cuando algo me interesa los investigo. </t>
  </si>
  <si>
    <t>Que haya un equipo en el que todos tiren apra el mismo lado; ambiente abierto y flexible. Que haya lugar a las propuestas y licencias en caso de necesitarlas (permisos por maternidad)</t>
  </si>
  <si>
    <t>Margarucci</t>
  </si>
  <si>
    <t>Adriana Beatriz</t>
  </si>
  <si>
    <t>Trabaja en CMD, la carga de trabajo es cada vez menor. Su intención es transferirse a Ministerio de Ambiente y espacio público u otra área.</t>
  </si>
  <si>
    <t>Notebook programas mas utilizados (Power point, Excel, QGis- programa de georreferenciación SIG ) celular android (apps mas utilizadas whatsapp, gmail)</t>
  </si>
  <si>
    <t>Herramientas que pueda aplicar a ciencias ambientales (Teledetección y SIG)</t>
  </si>
  <si>
    <t>Jornada laboral con limite a las 18 hs.</t>
  </si>
  <si>
    <t>Busca de manera propia resolverle apoyándose en normativa y en buscar información en internet. En caso de que no pueda resolverlo en esa instancia recurre a la ayuda de referente en el tema.</t>
  </si>
  <si>
    <t>Equipo intergeneracional y colaborativo, participó de la conformación de su área actual y de los procesos que se establecieron en el área. Prioriza la buena comunicación y el buen trato tanto en el equipo como con los lideres, le gusta trabajar por objetivos y en ambiente tranquilo. Prefiere la semipresencialidad.</t>
  </si>
  <si>
    <t xml:space="preserve">Salguero </t>
  </si>
  <si>
    <t>Glenda Analía</t>
  </si>
  <si>
    <t xml:space="preserve">Estoy trabajando en el Ente de Higiene Urbana, hice cursos de Excel y Word, despés empecé a realizar encuestas, estoy trabajando como administrativa en sistemas. </t>
  </si>
  <si>
    <t>Tengo computadora en casa y el celular, gmail, Facebook, Home Banking, Mercado Pago</t>
  </si>
  <si>
    <t xml:space="preserve">Capacitarme en lo que trabajo, en Excel, Word, carpetas compartidas, paquete Office. </t>
  </si>
  <si>
    <t xml:space="preserve">Mi repartición es Ente de Higiene Urbana, GO Zona V, dependemos de lo que era Medioambiente, GO Técnica administrativa y legal, mi duda es si puedo participar o la repartición en la que me encuentro es un área de sistemas. </t>
  </si>
  <si>
    <t xml:space="preserve">Me había anotado en un programa que se daba en Villa Lugano en el ISC, ya hice varios cursos de Exccel I y II. Trabajo por debajo de dos técnicos, hago migraciones de correos. </t>
  </si>
  <si>
    <t>Podría ser la conectividad un inconveniente</t>
  </si>
  <si>
    <t xml:space="preserve">Depende de la distancia, ya que vivo en Ciudad Evita. </t>
  </si>
  <si>
    <t xml:space="preserve">Si te lo proponés lo tenés, las herramientas las tenés, </t>
  </si>
  <si>
    <t xml:space="preserve">Trabajo mejor bajo mando, siempre tengo superiores, me desempeño muy bien sola. Me cuesta entender la parte técnica, me gusta un ambiente tranquilo, de compañerismo. Que el trabajo esté bien hecho y se cumpla en tiempo y forma. Lo que tenemos en este lugar es el reconocimiento y con muy pocas cosas hacemos malabares. Voy aprendiendo y me gusta. </t>
  </si>
  <si>
    <t>27-17642710-3</t>
  </si>
  <si>
    <t>beakremer2001@yahoo.com.ar</t>
  </si>
  <si>
    <t>Kremer</t>
  </si>
  <si>
    <t xml:space="preserve">Beatriz </t>
  </si>
  <si>
    <t>Tiene ganas de aprender. Su trabajo tuvo algo que ver con sistemas; tuvo reuniones con la DGUIAF. En su área hubo un cambio de dirección y siente que ahora no está motivada (ni siquiera le dieron una computadora para trabajar en pandemia).</t>
  </si>
  <si>
    <t xml:space="preserve">IG, Skype, Zoom, homebanking, mercado pago, mercado libre. App para bajar los estudios médicos de la madre, google para conocer cuestioens vinculadas al adulto mayor. 
En el edificio hay muchas viejitas que le piden ayuda con el celu y la compu; mira pàginas web de supermercados para comprar precios; tambièn con hotsale. </t>
  </si>
  <si>
    <t xml:space="preserve">Amplia a poder aprender lo que sea. </t>
  </si>
  <si>
    <t>Su área tiene múltiples tareas, tienen que controlar el funcionamiento de ATM, la mesa de ayuda, hicieron diseño de manuales (ella trabajó con la DGUIAF haciendo manuales por ejemplo para PAMI o Policía Federal para que no pagaran por la BUI y pagaran por EE). Ella ahí fue detectando algunos errores en el proceso.
También manual de uso de un ATM para asistente de ayuda al ciudadano, pensaron en el lenguaje amigable, los colores, las flechas. 
Con Planetario implementaron sistema web, estuvo trabajando con el área de sistemas acompañando y coordinando desde la Teso. Coordinaba reuniones para hacer el seguimiento.</t>
  </si>
  <si>
    <t xml:space="preserve">Relavamientos con Excel. </t>
  </si>
  <si>
    <t>Empezó la Tecnicatura superior en administración pública (con Sonia Ferré); no lo terminó por razones de madre a cargo y flia.
Estaba en una caja y atendía más de 300 personas por día, y fue elegida entre más de 80 cajeros para sacarla de ahí y pasarla a donde está-</t>
  </si>
  <si>
    <t>Preguntó un montón durante la entrevista.</t>
  </si>
  <si>
    <t xml:space="preserve">Coordinamos reunión para el martes 8 y nunca logró ingresar. 
Me escribió tres mails avisándome que no podía entrar y el último decñia "Me disculpo por las dificultades técnicas ,es que no tengo computadora y se me dificulta con el celular por Microsoft team,no olvidé la fecha y me encantaría conversar hoy si no tenes problema de mandarme tu número celular o si querés llamarme al 156-9448210 y hacemos la video llamada te parece?" Le expliquè que siendo un programa de formación en sistemas, se esperaba que las participantes pudieran acceder a la plataforma de videollamadas. Le copiè el link en el texto del mail, le explicitè que tenìa que hacer clic en el horario pautado, y le dije que si se iba a conectar por el celular podía bajarse la apliacación para que le fuera más sencillo. 
-------------------
Me dijo después que nunca recibió el mail de la reunión (la calendarización)
------------------
No conocía los perfiles, se sintió interpelada con el de analista funcional y UX, dice que tuvo experiencia en eso.
Más allá de TODO esto, la vi capaz en la entrevista, parecía tener mucha motivación, y ser muy "pilla" para las respuestas. 
Despuès de haberle explicado los perfiles, cuando me respondía preguntas siempre tomaba la descripciòn que yo había hecho para explicar sus experiencias asemejables. 
Evidentemente tiene una enorme frustración con su lugar de trabajo.
También manifestó que por esta frustración se había dejado de sentir identificada con el GCABA y que con la aparició del Programa se sintió muy feliz de verse "contenida" por el gobierno. </t>
  </si>
  <si>
    <t>No tiene computadora; del trabajo no le dieron y la de ella se le rompió. // tiene a su madre que vive con ella.</t>
  </si>
  <si>
    <t xml:space="preserve">Favorito Google, porque ahí siempre encuentra las respuestas, porque también le gusta el asistente virtual.
Menos favorito ninguno. </t>
  </si>
  <si>
    <t xml:space="preserve">Aplicando plan b, plan c, plan z; busco, agoto todas las instancias. </t>
  </si>
  <si>
    <t>Lugar donde se pueda hablar, con intercambio posible, con apoyo, con respeto por parte del superior.
Desde lo fíciso con una ventana, con plantas, "google"</t>
  </si>
  <si>
    <t>23-26275351-4</t>
  </si>
  <si>
    <t>yleanax@hotmail.com</t>
  </si>
  <si>
    <t>Valdez</t>
  </si>
  <si>
    <t>Ileana</t>
  </si>
  <si>
    <t>Desarrollarse</t>
  </si>
  <si>
    <t xml:space="preserve">Celular, la pc </t>
  </si>
  <si>
    <t xml:space="preserve">crecer en la "carrera", investigar. </t>
  </si>
  <si>
    <t>Ante de trabajar en gcba trabajaba en hospital y usaba herramientas de gestión</t>
  </si>
  <si>
    <t>Hizo cursos en el isc: excel, word, varios</t>
  </si>
  <si>
    <t xml:space="preserve">Tiene 43 años. Tiene tecnicatura en análisis de sistemas y nunca mas se formó. Hizo cursos en el ISC. Está ilusionada con el desafío. </t>
  </si>
  <si>
    <t>paquete office, wapp,edita contenido,youtube</t>
  </si>
  <si>
    <t>pide ayuda, busca la forma de resolverlo</t>
  </si>
  <si>
    <t>Buen clima laboral y ambiente ordenado, limpio</t>
  </si>
  <si>
    <t>Cabrera</t>
  </si>
  <si>
    <t>Pamela</t>
  </si>
  <si>
    <t>siente que llego a un techo en su rol actual y quiere seguir creciendo.</t>
  </si>
  <si>
    <t>pc, celular</t>
  </si>
  <si>
    <t>Aprender cosas nuevas, desarrollarse</t>
  </si>
  <si>
    <t xml:space="preserve">Arranco a estudiar la tecnicatura en  programación, análisis y desarrollo en un Instituto de San vicente. </t>
  </si>
  <si>
    <t>Mientras pueda seguir estudiando sí</t>
  </si>
  <si>
    <t>trata de buscar la forma de hacerlo como sea</t>
  </si>
  <si>
    <t>Buen clima laboral: comunicación y herramientas</t>
  </si>
  <si>
    <t>27-25751090-0</t>
  </si>
  <si>
    <t>monibartoselli@yahoo.com.ar</t>
  </si>
  <si>
    <t>Vilca</t>
  </si>
  <si>
    <t>Elva Mónica</t>
  </si>
  <si>
    <t>Mantenerse actualizada y la posibilidad de discutir una trasnferencia</t>
  </si>
  <si>
    <t>Notebook (Uso estudiantil) Celular (apps mas utilizadas Whatsapp, Correo electrónico, Instagram, mercado pago para comercializar emprendimiento propio)</t>
  </si>
  <si>
    <t>Le interesa el marketing digital</t>
  </si>
  <si>
    <t>Tramitación de expedientes y atención de reclamos de agentes en cuanto a NCA y Retiro voluntario. RAP Designada. Su DG centraliza el personal de 7 museos</t>
  </si>
  <si>
    <t>SADE Mayormente Expediente electrónico, SIAL para la carga de incidencias, SIGAF para la contratación de LOyS</t>
  </si>
  <si>
    <t xml:space="preserve">Perfil básico en TICS. Busca incorporar nuevas herramientas que pueda aplicar también en sus proyectos personales. Busca un cambio laboral pero no tiene muy definido el rumbo, ve el programa como la posibilidad para definirlo. </t>
  </si>
  <si>
    <t>de lunes a viernes entre 8 a 17 hs</t>
  </si>
  <si>
    <t>Fav: Classroom por que le resultó útil para la carrera, intuitivo y porque dejaban las clases grabadas. 
Menos fav: MIA considera que no es funcional.</t>
  </si>
  <si>
    <t>Busca ayuda en los referentes del tema. Por ejemplo ante inconvenientes en carga de incidencias se apoya en la normativa y en las áreas que manejan los sistemas, como DG Auditoria.</t>
  </si>
  <si>
    <t>Equipo que se lleven bien entre todos, con metas y objetivos bien delineados, le gusta trabajar con compañeros comprometidos con las tareas. Ambiente tranquilo y de armonía para trabajar.</t>
  </si>
  <si>
    <t>Esther Alva</t>
  </si>
  <si>
    <t xml:space="preserve">Vió la oportunidad siendo que ella había estudiado programación y no lo pudo revalidar cuando llegó a la argentina. </t>
  </si>
  <si>
    <t>en el celu aplicaciones: anses, mi argentina, mercado libre, youtube, el IG, el "face", el twitter
en computadora todo lo que es office, windorws, google drive, homebanking.</t>
  </si>
  <si>
    <t>Empezó hablando de programación, pero no sabía de los perfiles. Cuando le conté los perfiles le interesó UX y Desarrolladora</t>
  </si>
  <si>
    <t>En el ISC fue haciendo lo que va apareciendo nuevo, dice que word, excel y power point no, porque ella ya tiene la base y las novedades que hay no varían tanto como para hacer la capacitación.</t>
  </si>
  <si>
    <t>Trata de buscar en lo que está a su alcance. Por ejemplo, si es falta conocimiento trata de autoeducarse con internet; desde lo económico ya es más complejo.</t>
  </si>
  <si>
    <t xml:space="preserve">Trabajar en equipo, dice que programación debe hacerse en equipo, solucionar, recibir ayuda, dar ideas. </t>
  </si>
  <si>
    <t>Daniela</t>
  </si>
  <si>
    <t>Busca capacitarse y crecer en la organización profesionalmente, busca una transferencia de área.</t>
  </si>
  <si>
    <t>PC de uso estudiantil (MS office básico) Celular Android (apps mas utilizadas WhatsApp, correo, redes sociales)</t>
  </si>
  <si>
    <t>quiere tener aproximamiento a programación</t>
  </si>
  <si>
    <t>Tenia planificado realizar un curso de community manager</t>
  </si>
  <si>
    <t>Trata de ver la manera más lógica de resolverlo de manera autónoma y busca puntos en común  en caso de que requiera el asesoramiento de otros para lograr su objetivo.</t>
  </si>
  <si>
    <t>donde pueda desarrollarse profesionalmente, crecer y que sea valorado. Un ambiente tranquilo donde sea reconocido profesionalmente y sentirse útil. Le gusta el trabajo presencial para reforzar los lazos en equipo y la dinámica de grupo, algo que le gustaría experimentar ya que al ser auxiliar su trabajo es muy solitario.</t>
  </si>
  <si>
    <t>27-27703522-2</t>
  </si>
  <si>
    <t>cincastro@hotmail.com</t>
  </si>
  <si>
    <t>Castro</t>
  </si>
  <si>
    <t xml:space="preserve">Cintia Yanina </t>
  </si>
  <si>
    <t xml:space="preserve">Refiere que trabaja en un área de sistemas (sector de rrhh) hace varios años y que percibe esa brecha existente. Refiere que planteó hace un tiempo que los capacitaran en rrhh en sistemas, ya que le parece importante y necesario tener desde ese sector más conocimientos al respecto, para trabajar más eficientemente, pero que no fue escuchada. Menciona que, además, le parece un área interesante, y que se siente bastante empapada en el tema, ya que su esposo también trabaja en sistemas como técnico en programación.  Ve a este Programa como una oportunidad, ya que considera que no tiene posibilidades de desarrollo en su sector actual, además del interés que tiene por capacitarse en el tema. </t>
  </si>
  <si>
    <t>Celular: Teams, Zoom, aplicaciones de compra, Swiss Medical, aplicaciones bancarias, WhatsApp, Telegram, Instagram, Facebook. PC: para trabajar, paquete Office, Google Drive y Calendar.  Tablet: como dispositivo de lectura, sobre todo para los viajes. Impresora.</t>
  </si>
  <si>
    <t>Le interesa el área de seguridad informática pero desconoce el perfil requerido.</t>
  </si>
  <si>
    <t xml:space="preserve">Carga de horas nocturnas e incidencias de licencias, control de documentación y de nómina, designaciones, carga de facturas </t>
  </si>
  <si>
    <t xml:space="preserve">Consulta sobre su categoría técnica y el plus que cobra actualmente, si lo perdería. También consulta por el fondo estímulo del la DG Administración y Liquidación de Haberes, que tiene entendido que no está habilitado para nuevos ingresos, si es así, porque le interesa el área. </t>
  </si>
  <si>
    <t xml:space="preserve">La motiva el cambio, lleva muchos años en GCABA realizando funciones similares, además le interesa capacitarse en TIC. Refiere que un área que le gusta mucho, es el de seguridad informática, considera que es muy importante e interesante lo que hacen allí. Dice que no le interesa desarrollo, pero sí análisis funcional. No obstante, menciona que sí le gustaría trabajar en desarrollo en sistemas como el META4, que lo conoce desde su función de rrhh. Se comunicó durante la entrevista de manera clara y consistente. </t>
  </si>
  <si>
    <t xml:space="preserve">Averiguó para iniciar Tec. en Programación y refiere que le gustaría hacerlo luego de este Programa, para continuar con su formación. </t>
  </si>
  <si>
    <t xml:space="preserve">Dentro de los márgenes de la escolaridad </t>
  </si>
  <si>
    <t>Considera que Coto y Día tienen aplicaciones de compra muy buenas.</t>
  </si>
  <si>
    <t xml:space="preserve">Tendría que salir a buscarlas. </t>
  </si>
  <si>
    <t xml:space="preserve">Un lugar con buena capacidad de trabajo en equipo, líderes fuertes, que se pueda trabajar con tranquilidad y con todas las herramientas, y  que haya  desafíos. </t>
  </si>
  <si>
    <t>Ayala</t>
  </si>
  <si>
    <t>Le interesa formarse y ocupar una posición TIC</t>
  </si>
  <si>
    <t>Celular y pc</t>
  </si>
  <si>
    <t>Le interesa el análisis de datos. Siente que tiene mucho para aprender.</t>
  </si>
  <si>
    <t>Trata de apoyarse en algún compañero para poder hacerlo y sino le dice a su jefe que le de las herramientas pa</t>
  </si>
  <si>
    <t xml:space="preserve">Herramientas y tranquilidad </t>
  </si>
  <si>
    <t>23-23328120-4</t>
  </si>
  <si>
    <t>mdurica@buenosaires.gob.ar</t>
  </si>
  <si>
    <t>Durica</t>
  </si>
  <si>
    <t>Marcela Andrea</t>
  </si>
  <si>
    <t>saber de que se trataba la propuesta y la mayor parte de mi vida trabaje debido a mi hipoacusia</t>
  </si>
  <si>
    <t>celular, tablet, computadora</t>
  </si>
  <si>
    <t>lo que sea relacionado a la tareas a desempeñar</t>
  </si>
  <si>
    <t>no realice ninguno por ahora</t>
  </si>
  <si>
    <t>para todo computadora</t>
  </si>
  <si>
    <t>n/a</t>
  </si>
  <si>
    <t>no ,a medida que vayan pasando los cursos podre consultarlos.</t>
  </si>
  <si>
    <t xml:space="preserve">Candidata con hipoacusia, realizó la entrevista a través de un formulario de google que armé para ella, que posteriormente volqué acá, porque no realiza entrevistas por Teams. No se maneja con LSA, pero sí con lectura de labios. Debido a esto como apoyo para poder realizar el trayecto formativo manifestó necesitar como apoyo que los módulos y los encuentros estén subtitulados. Realizó la capacitación obligatoria de género de manera virtual sin ningún problema. </t>
  </si>
  <si>
    <t>facebook,instagram,hotmail,programas no tengo preferencias y sitio web google,son las aplicaciones de uso cotidiano y no tengo menos favoritos.</t>
  </si>
  <si>
    <t xml:space="preserve">si es una resolucion de un conflicto y no tengo el medio para resolverlo,acudo a un compañero que tengas las herramientas para realizarlo. </t>
  </si>
  <si>
    <t>desempeño,colaboracion,trabajo en equipo</t>
  </si>
  <si>
    <t>aldanaclaribelcoronel@buenosaires.gob.ar</t>
  </si>
  <si>
    <t xml:space="preserve">Aldana Claribel </t>
  </si>
  <si>
    <t>Refiere que está tratando de aprender lo máximo que pueda porque está en un área muy cerrada y cualquier cosa que ve lo trata de tomar. Todo lo relacionado a sistemas le llama la atención, porque hoy en día todo tira hacia allí. La perspectiva de género también le llamó la atención, poder avanzar en ese sentido.</t>
  </si>
  <si>
    <t>Celular: Instagram, Discord (para comunicarse con sus amigas), aplicaciones bancarias, Mercado Pago. Pc: para cursar Derecho (plataforma virtual facultad), navegador web, Adobe Acrobat, Word.</t>
  </si>
  <si>
    <t>Todo, tiene muchas ganas de aprender lo que sea.</t>
  </si>
  <si>
    <t xml:space="preserve">Tramitar certificados de defunción, ingreso de pacientes, expedientes electrónicos, registro de vacunas, notas y subsanaciones </t>
  </si>
  <si>
    <t>SIGEHOS, SADE, HIS</t>
  </si>
  <si>
    <t xml:space="preserve">Considera que está mejorando su habilidad de comunicación, trabajando en el área de admisiones y egresos del hospital, donde uno trata con personas en situaciones difíciles. </t>
  </si>
  <si>
    <t xml:space="preserve">Pregunta cómo se decide el nuevo lugar de trabajo, si puede elegir. </t>
  </si>
  <si>
    <t xml:space="preserve">Se muestra muy entusiasmada por participar del Programa, tiene ganas de aprender y de encarar un nuevo desafío. Tiene un año de antigüedad en el GCABA.  Perfil básico. Manifestó su interés en el desarrollo de sistemas/aplicaciones. Concreta al hablar. </t>
  </si>
  <si>
    <t>Usa mucho Instagram, la entretiene.</t>
  </si>
  <si>
    <t>En principio, informándose.</t>
  </si>
  <si>
    <t xml:space="preserve">Un lugar cálido, con ventanas. Buenos compañeros de trabajo. Le gusta trabajar en gestión y poder ayudar a las personas. </t>
  </si>
  <si>
    <t>Fappiano</t>
  </si>
  <si>
    <t xml:space="preserve">Mariana </t>
  </si>
  <si>
    <t xml:space="preserve">Refiere que busca cambiar el laburo, hacer otra cosa y hacer algo. Viene de un año que no hizo nada, solo laburar y quiere buscar otro lado y cambiar, no le gusta la rutina. Le llamó la atención para hacer otra cosa distinta. </t>
  </si>
  <si>
    <t>PC, no la usa actualmente. Celular: correo electrónico, WhatsApp, Instagram, buscador, Mercado Pago</t>
  </si>
  <si>
    <t xml:space="preserve">No sabía qué era </t>
  </si>
  <si>
    <t xml:space="preserve">Dio vueltas con respecto a la computadora. Manifiesta que cuenta con el celular, pero que la computadora la tiene su hijo en la pieza y que ella no la usa, que se trajo una notebook pequeña de la escuela y que tiene problemas para usarla, no quedó claro si podría acceder al uso de la computadora o no. También refiere que por la mañana le sería imposible realizar la capacitación, porque está trabajando en la escuela. </t>
  </si>
  <si>
    <t xml:space="preserve">Refiere que trata de hacerlo, pero que, si hay algo que no le da el tiempo no lo hace. Trata de ir tranquila, si ve que no puede con todo lo deja. No le gusta estresarse ni hacerse mal en el intento. </t>
  </si>
  <si>
    <t>"Un lugar tranqui, haciendo cosas". Menciona que le gusta la atención al público.</t>
  </si>
  <si>
    <t>Maizares</t>
  </si>
  <si>
    <t>Nadina</t>
  </si>
  <si>
    <t xml:space="preserve">Estoy cursando Lic. En gestión tecnologica. Vengo on trayecto académico de sistemas. Inicio con tecnicatura en sistemas. Quiero formarme profesionalmente en el {area des sistemas que es lo que estoy estudiando. </t>
  </si>
  <si>
    <t>computadora, celular: teams; Matlab</t>
  </si>
  <si>
    <t xml:space="preserve">La UX me gusta mucho. "lo podemos hacer de esta forma que es más fácil para el usuario". Buscar la simplicidad para la persona. </t>
  </si>
  <si>
    <t xml:space="preserve">Sistemas, es en lo que se está formando. </t>
  </si>
  <si>
    <t xml:space="preserve">Busco herramientas que me hagan llegar al objetivo, sigo intentándolo. Me gusta aprender. </t>
  </si>
  <si>
    <t xml:space="preserve">Un buen equipo de trabajo, que vayan juntos a la par. Que haya buena predisposición entre todos (superiores y pares). Flexibilidad doble sentido. Todos sepan hacer todo. </t>
  </si>
  <si>
    <t>Grasso</t>
  </si>
  <si>
    <t>Lucila</t>
  </si>
  <si>
    <t xml:space="preserve">Hace casi 14 años que trabajo en GCBA y quiero crecer. Me motivo la idea de aprendizaje y crecimiento. Una puerta para un montón de otras cosas. </t>
  </si>
  <si>
    <t>Computadora celular</t>
  </si>
  <si>
    <t xml:space="preserve">Formar para estar a la altra de la evolución de la tecnología. Formarse en UX. También la parte de análisis, no se ve tanto la parte terica, sino más de analisis. </t>
  </si>
  <si>
    <t xml:space="preserve">Esta en Hacienda y cobra el fondo estímulo. Esta en la categoría más baja porque ingreso hace poco a la planta. Quiere saber si el fondo estímulo se mantiene. Porque no lo puede perder. </t>
  </si>
  <si>
    <t xml:space="preserve">´Julio arranca en CoderHouse el curso de diseño UX. Diseño web inicio un curso, pero no pudo terminarlo por la facu + horas de viaje. </t>
  </si>
  <si>
    <t xml:space="preserve">Puede terner algun tema con la facultad, pero nada mas. Cree que puede organizarse sin problemas. </t>
  </si>
  <si>
    <t>"Necesito resolver" - siempre voy a encontrar los medios para resolverlo. No soy de quedarme en el "no puedo"</t>
  </si>
  <si>
    <t xml:space="preserve">Con buenos compañeros. DOnde te sentís valorado. El GCBA puede llegar a ser rutinario, y podés llegar a perder la motivación. Que a uno lo valoren, y que pueda opinar y desplegar lo que uno sabe: para trabajar bien y poder desarrollarse. </t>
  </si>
  <si>
    <t>mpeduto@buenosaires.gob.ar</t>
  </si>
  <si>
    <t>Peduto</t>
  </si>
  <si>
    <t>María Victoria</t>
  </si>
  <si>
    <t>porque siempre trabajó en áreas relacionadas con sistemas y le gustaría capacitarse y progresar en esa función</t>
  </si>
  <si>
    <t>computadora, celular (mapa, whatsapp, mercado libre, mercado pago, redes sociales, aplicaciones de musica, buscador de google, homebanking)</t>
  </si>
  <si>
    <t>programación HTML, CSS</t>
  </si>
  <si>
    <t>y administración de portales web. Nexo entre las áreas del Ministerio de Cultura y las áreas de Sistemas, Envíos de mailings y newsletters. Limpieza y actualización de bases de datos.</t>
  </si>
  <si>
    <t>Tiene mucho conocimiento porque siempre trabajó en áreas de sistemas. Le interesa mucho la propuesta. No esta dispuesta a cambiar de horario porque tiene otro trabajo</t>
  </si>
  <si>
    <t>para desempeñar mejor su trabajo.</t>
  </si>
  <si>
    <t>Que sea dentro del horario de su trabajo de la tarde</t>
  </si>
  <si>
    <t>No porque tiene otro trabajo por la tarde</t>
  </si>
  <si>
    <t>favoritos: mapa, whatsapp y redes sociales
menos favoritos: no tiene</t>
  </si>
  <si>
    <t>trata de solucionarlo por su cuenta o busca ayuda</t>
  </si>
  <si>
    <t>en un ambiente ameno, divertido y que tenga la posibilidad de capacitarse constantemente</t>
  </si>
  <si>
    <t>DATOS PERSONALES</t>
  </si>
  <si>
    <t>ASPECTOS GENERALES</t>
  </si>
  <si>
    <t>LOGICA</t>
  </si>
  <si>
    <t>EXCEL</t>
  </si>
  <si>
    <t>CONOCIMIENTOS TECNICOS</t>
  </si>
  <si>
    <t>HABILIDADES INTERPERSONALES</t>
  </si>
  <si>
    <t>PERFILES</t>
  </si>
  <si>
    <t>COMPLEMENTOS</t>
  </si>
  <si>
    <t>TOTAL RESPUESTAS CORRECTAS (Lógica + Excel + Conocimiento técnico)</t>
  </si>
  <si>
    <t>Análisis de Datos (1)</t>
  </si>
  <si>
    <t>Análisis Funcional (2)</t>
  </si>
  <si>
    <t>Desarrolladora (3)</t>
  </si>
  <si>
    <t>UX (4)</t>
  </si>
  <si>
    <t>Lógica (5)</t>
  </si>
  <si>
    <t>Excel (6)</t>
  </si>
  <si>
    <t>check 
vs Base Madre</t>
  </si>
  <si>
    <t>Correo electrónico</t>
  </si>
  <si>
    <t>Apellido y nombre</t>
  </si>
  <si>
    <t>CUIL (con guiones)</t>
  </si>
  <si>
    <t>CUIL (sin guion)</t>
  </si>
  <si>
    <t>Teléfono celular</t>
  </si>
  <si>
    <t>Para inscribirte al programa de Mujeres en Carrera TIC debías completar tu CV y postularte a través del portal de Búsquedas Internas (BI) al anuncio del Programa, ¿Te encontraste con algún obstáculo para postularte?</t>
  </si>
  <si>
    <t>Para qué tipo de actividades realizaste videollamadas durante las últimas 3 semanas (podés seleccionar más de una opción)</t>
  </si>
  <si>
    <t>¿Participaste alguna vez en el desarrollo de una aplicación? (podés seleccionar más de una opción)</t>
  </si>
  <si>
    <t>aux</t>
  </si>
  <si>
    <t>¿Al momento de aprender o reforzar un conocimiento cuál es el medio que preferís para interiorizarte/aprenderlo?</t>
  </si>
  <si>
    <t>¿Cuáles de estos tipos de capacitaciones realizaste en los últimos dos años? (podés seleccionar más de una opción)</t>
  </si>
  <si>
    <t>Supongamos que estuvieras trabajando dentro de un equipo de proyecto TIC, en el desarrollo de una aplicación nueva. ¿En cuál de las siguientes funciones te sentirías más a gusto?</t>
  </si>
  <si>
    <t>Si el Número1 es mayor al Número2 y el Número3 es menor al Número1 ¿Cuál es el valor más grande? Elegí la respuesta correcta</t>
  </si>
  <si>
    <t>Si el 2% de un número es cuatro (4) ¿Cuál es el valor de ese número"?</t>
  </si>
  <si>
    <t>¿Cuál es el número que completa la serie? 17 – 34 – 51 – 68 - X</t>
  </si>
  <si>
    <t>Luisa trabaja más horas que Carlos; Mauro trabaja más horas que Carlos y menos que Rosa. Rosa, a su vez, trabaja más horas que Luisa. ¿Quién de ellos/as trabaja menos horas?</t>
  </si>
  <si>
    <t>En una familia hay seis hermanos, de los cuales, cada uno tiene una hermana y dos de ellos son gemelos ¿Cuántos suman todos?</t>
  </si>
  <si>
    <t>Una inmobiliaria aprobará el alquiler de un local comercial, sólo si el pago mensual no supera el 25% de los ingresos actuales de los dos socios. Si un socio tiene un ingreso de $ 130.000 ¿Cuánto debería tener de ingresos el otro socio si el alquiler mensual a pagar es de $92.000?</t>
  </si>
  <si>
    <t>¿Qué son las funciones matemáticas de Excel y para qué sirven?</t>
  </si>
  <si>
    <t>¿Qué permite un formato condicional?</t>
  </si>
  <si>
    <t>¿Podés bloquear o proteger la información de una hoja de cálculo?</t>
  </si>
  <si>
    <t>Si una celda muestra ##########, significa que...</t>
  </si>
  <si>
    <t>¿Para qué sirve la función CONCATENAR?</t>
  </si>
  <si>
    <t>La función de la tabla dinámica es...</t>
  </si>
  <si>
    <t>¿Cuál de las siguientes funciones utilizarías para realizar una búsqueda de un valor que puede estar posicionado en cualquier columna de una matriz de datos?</t>
  </si>
  <si>
    <t>Una Página Web es:</t>
  </si>
  <si>
    <t>¿Qué es un backup?</t>
  </si>
  <si>
    <t>Un algoritmo es:</t>
  </si>
  <si>
    <t>¿Qué tipo de lenguaje de programación entiende directamente una computadora?</t>
  </si>
  <si>
    <t>¿Qué es Phyton?</t>
  </si>
  <si>
    <t>¿Qué se entiende por UX?</t>
  </si>
  <si>
    <t>¿Qué significa Front End?</t>
  </si>
  <si>
    <t>Indica cuáles de las siguientes son herramientas específicamente UX:</t>
  </si>
  <si>
    <t>A través de la Metodología Desing Thinking se busca:</t>
  </si>
  <si>
    <t>¿Cuáles de estos son considerados errores en un proceso de diseño de UX?</t>
  </si>
  <si>
    <t>¿Crees que son fundamentales las pruebas de usabilidad en un proyecto?</t>
  </si>
  <si>
    <t>Identifica cuáles de estas herramientas corresponden a herramientas de prototipado:</t>
  </si>
  <si>
    <t>¿Qué es un dashboard?</t>
  </si>
  <si>
    <t>¿Cuáles son las herramientas de visualización de datos más utilizadas en la actualidad?</t>
  </si>
  <si>
    <t>¿Qué significa web responsive?</t>
  </si>
  <si>
    <t>¿Qué es una base de datos?</t>
  </si>
  <si>
    <t>¿Qué hace una clave principal?</t>
  </si>
  <si>
    <t>La herramienta informática que permite crear, manipular, gestionar y eliminar los datos y las estructuras de una base de datos es:</t>
  </si>
  <si>
    <t>De los siguientes acrónimos, indica cuál es un Sistema Gestor de Bases de Datos (SGBD):</t>
  </si>
  <si>
    <t>Una consulta en una base de datos es…</t>
  </si>
  <si>
    <t>Un informe en una base de datos es…</t>
  </si>
  <si>
    <t>Un formulario en una base de datos es…</t>
  </si>
  <si>
    <t>¿Cuál es el rol principal de un/a Desarrollador/a Back-End?</t>
  </si>
  <si>
    <t>¿Cuáles son las tecnologías iniciales que utiliza un/a Desarrollador/a Web Front End?</t>
  </si>
  <si>
    <t>Si defino una variable utilizando la sentencia miejemplo= “FullStack” , estoy creando una variable que almacenará datos del tipo:</t>
  </si>
  <si>
    <t>La definición de una variable con la sentencia micalculo= 8/2 mostrará al visualizarse en pantalla:</t>
  </si>
  <si>
    <t>La sentencia: for( i=1 ; i&lt;10; i++) se ejecutará:</t>
  </si>
  <si>
    <t>En el caso que: a=20 y b=10 .La condición if ( (a + b) &gt; 30) arrojará un resultado:</t>
  </si>
  <si>
    <t>¿Cuál de las siguientes opciones representa un bucle en Programación?</t>
  </si>
  <si>
    <t>En líneas generales, ¿con cuáles de estas habilidades te sentís más identificada? (marcá hasta 3 opciones)</t>
  </si>
  <si>
    <t>¿Cómo organizas tu jornada laboral?</t>
  </si>
  <si>
    <t>Cuando te piden una nueva tarea ¿Cuál es tu reacción?</t>
  </si>
  <si>
    <t>¿Cómo te sentís los días que hay mucha demanda de trabajo?</t>
  </si>
  <si>
    <t>En conversaciones laborales, preferís...</t>
  </si>
  <si>
    <t>Respecto a tus compañeros/as de equipo, ¿De qué forma soles desenvolverte?</t>
  </si>
  <si>
    <t>Apellido y Nombre</t>
  </si>
  <si>
    <t>Cuil</t>
  </si>
  <si>
    <t>Lógica</t>
  </si>
  <si>
    <t>AD</t>
  </si>
  <si>
    <t>AF</t>
  </si>
  <si>
    <t>DES</t>
  </si>
  <si>
    <t>Total Rtas Correctas</t>
  </si>
  <si>
    <t>s.castiglione@gmail.com</t>
  </si>
  <si>
    <t>Sabrina Castiglione</t>
  </si>
  <si>
    <t>Entrevista para el programa., Conversaciones cotidianas con familia y amigos/as., Reuniones laborales., Capacitación.</t>
  </si>
  <si>
    <t>Miro vídeo tutoriales.</t>
  </si>
  <si>
    <t>Encuentros virtuales sincrónicos con capacitadores/as., Encuentros presenciales., Cursos autogestionados.</t>
  </si>
  <si>
    <t>Analizando múltiples datos de las personas que podrían utilizar la aplicación, el mercado en el cual se ofertaría la misma y la competencia.</t>
  </si>
  <si>
    <t>Número1</t>
  </si>
  <si>
    <t>OK</t>
  </si>
  <si>
    <t>Rosa</t>
  </si>
  <si>
    <t>Las dos anteriores son correctas.</t>
  </si>
  <si>
    <t>No sé.</t>
  </si>
  <si>
    <t>Sí, podés revisar y proteger la hoja de cálculo con una contraseña para que los datos se puedan visualizar por un equipo pero no se pueda editar ni copiar.</t>
  </si>
  <si>
    <t>Se debe ensanchar la columna.</t>
  </si>
  <si>
    <t>Unir varios elementos en uno solo.</t>
  </si>
  <si>
    <t>Ambas respuestas son correctas</t>
  </si>
  <si>
    <t>Buscarv</t>
  </si>
  <si>
    <t>Un conjunto de documentos HTML que se muestran en el navegador.</t>
  </si>
  <si>
    <t>Es una copia de seguridad de determinados archivos.</t>
  </si>
  <si>
    <t>Un lenguaje de programación orientado a la resolución de problemas.</t>
  </si>
  <si>
    <t>Lenguaje formado por instrucciones binarias.</t>
  </si>
  <si>
    <t>Es toda la parte visible de las aplicaciones y sitios web.</t>
  </si>
  <si>
    <t>Power Point</t>
  </si>
  <si>
    <t>Uno o varios atributos que sirven para distinguir cada entidad en la relación.</t>
  </si>
  <si>
    <t>No permite duplicar registros en una tabla.</t>
  </si>
  <si>
    <t>una pantalla de introducción, consulta o modificación de datos en una o varias tablas.</t>
  </si>
  <si>
    <t>una presentación de los datos en la vista de impresión.</t>
  </si>
  <si>
    <t>una manera de seleccionar información de una o más tablas, visualizada como otra tabla.</t>
  </si>
  <si>
    <t>Trabajar del lado del/la usuario/a y del servidor.</t>
  </si>
  <si>
    <t>If</t>
  </si>
  <si>
    <t>Comunicación efectiva, Empatía, Pensamiento Crítico, Trabajo en equipo</t>
  </si>
  <si>
    <t>Armo una agenda con prioridades.</t>
  </si>
  <si>
    <t>Pregunto todas las dudas que tengo para asegurarme que entendí lo que debo hacer.</t>
  </si>
  <si>
    <t>Estoy acostumbrada, así que priorizo las tareas y planifico mi jornada laboral para organizarme.</t>
  </si>
  <si>
    <t>Me adapto a la dinámica establecida en el equipo: WhatsApp, calls, llamadas, e.mails, etc.</t>
  </si>
  <si>
    <t>Prefiero el bajo perfil, llevarme bien con todos/as y hacer lo que se me indica de la mejor manera posible.</t>
  </si>
  <si>
    <t>Gimenez Maria Laura</t>
  </si>
  <si>
    <t>Entrevista para el programa., Capacitación.</t>
  </si>
  <si>
    <t>Pregunto a personas que conocen la temática.</t>
  </si>
  <si>
    <t>Realizando el relevamiento y estudio del proceso de creación de la aplicación; y estableciendo posibles puntos de mejora y sirviendo de interlocutora entre quien demanda la aplicación y el equipo de trabajo.</t>
  </si>
  <si>
    <t>Número2</t>
  </si>
  <si>
    <t>Carlos</t>
  </si>
  <si>
    <t>Son cálculos matemáticos predefinidos para obtener resultados específicos de manera sencilla y rápida.</t>
  </si>
  <si>
    <t>Aportar un formato diferente a unas celdas que cumplen una serie de condiciones.</t>
  </si>
  <si>
    <t>Sumar una cadena de celdas con números.</t>
  </si>
  <si>
    <t>Mostrar gran cantidad de información de una manera más clara y concisa.</t>
  </si>
  <si>
    <t>Un software.</t>
  </si>
  <si>
    <t>Es el desarrollo del elemento web que no vemos.</t>
  </si>
  <si>
    <t>Siempre es necesario realizar pruebas de usabilidad.</t>
  </si>
  <si>
    <t>Una web capaz de adaptarse a cualquier dispositivo.</t>
  </si>
  <si>
    <t>Un conjunto de información relacionada entre sí.</t>
  </si>
  <si>
    <t>Identifica exclusivamente cada registro almacenado en la tabla.</t>
  </si>
  <si>
    <t>Una base de datos relacional.</t>
  </si>
  <si>
    <t>Desarrollar el uso de Web Services y administrar el procesamiento de datos.</t>
  </si>
  <si>
    <t>HTML, CSS, JavaScript y Python</t>
  </si>
  <si>
    <t>Siempre ofrezco ayuda desinteresada a quien la necesita.</t>
  </si>
  <si>
    <t>Debora Clarens</t>
  </si>
  <si>
    <t>Entrevista para el programa., Conversaciones cotidianas con familia y amigos/as., Capacitación.</t>
  </si>
  <si>
    <t>Encuentros virtuales sincrónicos con capacitadores/as., Cursos autogestionados.</t>
  </si>
  <si>
    <t>Seleccionar el color y tipografía para una celda.</t>
  </si>
  <si>
    <t>Todas las anteriores son correctas.</t>
  </si>
  <si>
    <t>Todas las anteriores correctas.</t>
  </si>
  <si>
    <t>Es un panel de control que brinda una representación gráfica de las principales KPIs del negocio/proyecto, etc.</t>
  </si>
  <si>
    <t>Todas las anteriores.</t>
  </si>
  <si>
    <t>La realizó incluyendo mejoras.</t>
  </si>
  <si>
    <t>sanchez maria fernanda</t>
  </si>
  <si>
    <t>Entrevista para el programa., Reuniones laborales., Capacitación.</t>
  </si>
  <si>
    <t>Consulto páginas en internet.</t>
  </si>
  <si>
    <t>Encuentros virtuales sincrónicos con capacitadores/as., Encuentros presenciales.</t>
  </si>
  <si>
    <t>Poniéndome en el lugar de los/as usuarios/as, pensando en las mejoras posibles para una óptima experiencia de usuario y diseñando maquetas para las pruebas.</t>
  </si>
  <si>
    <t>Hay un error en la fórmula.</t>
  </si>
  <si>
    <t>Un documento HTML que se muestra en el navegador.</t>
  </si>
  <si>
    <t>Una web responsable de html.</t>
  </si>
  <si>
    <t>una presentación de los datos en la vista de impresión ninguna de las anteriores.</t>
  </si>
  <si>
    <t>Alfanuméricos</t>
  </si>
  <si>
    <t>Reflexiono sobre los detalles del proyecto antes de ponerlo en práctica.</t>
  </si>
  <si>
    <t>Spagnoli Jaramillo, Florencia</t>
  </si>
  <si>
    <t>Si, como analista funcional., Si, como experiencia de usuario.</t>
  </si>
  <si>
    <t>Encuentros virtuales sincrónicos con capacitadores/as., Encuentros presenciales., Cursos autogestionados., Semipresencial (Modalidad mixta encuentros virtuales y contenido autogestionado).</t>
  </si>
  <si>
    <t>Ninguna de las anteriores es correcta.</t>
  </si>
  <si>
    <t>Un conjunto de operaciones para resolver un caso planteado.</t>
  </si>
  <si>
    <t>Un lenguaje de programación.</t>
  </si>
  <si>
    <t>Significa experiencia de usuario.</t>
  </si>
  <si>
    <t>Entender qué es lo que los usuarios quieren para pensar en una solución del problema/Necesidad que tienen.</t>
  </si>
  <si>
    <t>Realizar un diseño basado en suposiciones sobre la necesidades de los usuarios.</t>
  </si>
  <si>
    <t>Justinmind, InVision, Origami</t>
  </si>
  <si>
    <t>Tableau y Power BI.</t>
  </si>
  <si>
    <t>El conjunto de valores que puede tomar un atributo.</t>
  </si>
  <si>
    <t>Un Sistema Gestor de Bases de Datos (SGBD).</t>
  </si>
  <si>
    <t>Ninguna de las anteriores.</t>
  </si>
  <si>
    <t>HTML, CSS y JavaScript</t>
  </si>
  <si>
    <t>Danielal1507@mail.com</t>
  </si>
  <si>
    <t>Lopez daniela</t>
  </si>
  <si>
    <t>Cursos autogestionados.</t>
  </si>
  <si>
    <t>Mauro</t>
  </si>
  <si>
    <t>BuscarH</t>
  </si>
  <si>
    <t>Un protocolo de programación ya obsoleto.</t>
  </si>
  <si>
    <t>Ninguna de las anteriores es cierta.</t>
  </si>
  <si>
    <t>Peduto, María Victoria</t>
  </si>
  <si>
    <t>Entrevista para el programa., Conversaciones cotidianas con familia y amigos/as., Reuniones laborales., Otro.</t>
  </si>
  <si>
    <t>Proactividad, Pensamiento Crítico, Liderazgo</t>
  </si>
  <si>
    <t>Según va surgiendo en el día.</t>
  </si>
  <si>
    <t>Me genera mucho estrés y puedo bloquearme.</t>
  </si>
  <si>
    <t>Enviar e-mails antes que las reuniones personales</t>
  </si>
  <si>
    <t>pams.cabrera@gmail.com</t>
  </si>
  <si>
    <t>CABRERA PAMELA SOLEDAD</t>
  </si>
  <si>
    <t>Conversaciones cotidianas con familia y amigos/as., Reuniones laborales., Otro.</t>
  </si>
  <si>
    <t>Si, realizando la programación., Si, como experiencia de usuario.</t>
  </si>
  <si>
    <t>Encuentros virtuales sincrónicos con capacitadores/as.</t>
  </si>
  <si>
    <t>Es la finalización de un proyecto.</t>
  </si>
  <si>
    <t>InVisión, Java, Origami</t>
  </si>
  <si>
    <t>11 veces</t>
  </si>
  <si>
    <t>While</t>
  </si>
  <si>
    <t>Si me sobra tiempo y alguien necesita mi ayuda, se la presto.</t>
  </si>
  <si>
    <t>Mariana Venesio</t>
  </si>
  <si>
    <t>Desarrollando/programando la aplicación acorde a los requerimientos.</t>
  </si>
  <si>
    <t>MySQL</t>
  </si>
  <si>
    <t>9 veces</t>
  </si>
  <si>
    <t>Proactividad, Comunicación efectiva, Adaptación al cambio, Pensamiento Crítico, Trabajo en equipo, Liderazgo, Gestión del tiempo</t>
  </si>
  <si>
    <t>Prieto Patricia</t>
  </si>
  <si>
    <t>Entrevista para el programa., Conversaciones cotidianas con familia y amigos/as., Reuniones laborales., Capacitación., Otro.</t>
  </si>
  <si>
    <t>Si, como experiencia de usuario.</t>
  </si>
  <si>
    <t>Depende del gantt.</t>
  </si>
  <si>
    <t>Lógicos</t>
  </si>
  <si>
    <t>berlles maria cecilia</t>
  </si>
  <si>
    <t>Reuniones laborales., Capacitación.</t>
  </si>
  <si>
    <t>Luisa</t>
  </si>
  <si>
    <t>Ninguna de las opciones son correctas.</t>
  </si>
  <si>
    <t>Es un lenguaje de programación.</t>
  </si>
  <si>
    <t>Recopilar datos para conocer el problema/necesidad real de los usuarios.</t>
  </si>
  <si>
    <t>Es un programa de diseño.</t>
  </si>
  <si>
    <t>Una web que cumple con los códigos responsive.</t>
  </si>
  <si>
    <t>Agarciamasolini@buenosaires.gob.ar</t>
  </si>
  <si>
    <t>Garcia Masolini Ana Belen</t>
  </si>
  <si>
    <t>Busco libros relacionados a la temática.</t>
  </si>
  <si>
    <t>Encuentros virtuales sincrónicos con capacitadores/as., Cursos autogestionados., Semipresencial (Modalidad mixta encuentros virtuales y contenido autogestionado).</t>
  </si>
  <si>
    <t>Error</t>
  </si>
  <si>
    <t>Lisio, María Eugenia</t>
  </si>
  <si>
    <t>Aplicar filtros.</t>
  </si>
  <si>
    <t>Hay una referencia errónea en la fórmula.</t>
  </si>
  <si>
    <t>Que solamente acepta letras.</t>
  </si>
  <si>
    <t>10 veces</t>
  </si>
  <si>
    <t>Toledo María Gabriela</t>
  </si>
  <si>
    <t>Entrevista para el programa., Conversaciones cotidianas con familia y amigos/as., Capacitación., Otro.</t>
  </si>
  <si>
    <t>Gómez Cecilia</t>
  </si>
  <si>
    <t>Conversaciones cotidianas con familia y amigos/as.</t>
  </si>
  <si>
    <t>Encuentros presenciales.</t>
  </si>
  <si>
    <t>No, se puede proteger un libro pero no una hoja de cálculo.</t>
  </si>
  <si>
    <t>UXPin</t>
  </si>
  <si>
    <t>Sayago Nora Mariana</t>
  </si>
  <si>
    <t>Solicitar Información de forma excesiva con los usuarios.</t>
  </si>
  <si>
    <t>Nadhesko2003@yahoo.com.ar</t>
  </si>
  <si>
    <t>Rodriguez, Elida Barbara</t>
  </si>
  <si>
    <t>Conversaciones cotidianas con familia y amigos/as., Reuniones laborales., Capacitación.</t>
  </si>
  <si>
    <t>Cursos autogestionados., Semipresencial (Modalidad mixta encuentros virtuales y contenido autogestionado).</t>
  </si>
  <si>
    <t>Ninguno de los anteriores.</t>
  </si>
  <si>
    <t>achenal.82@gmail.com</t>
  </si>
  <si>
    <t>Chenal Annabella</t>
  </si>
  <si>
    <t>Justinmind, Origami, Prezzi</t>
  </si>
  <si>
    <t>natalia.b.navarro@hotmail.com</t>
  </si>
  <si>
    <t>NAVARRO NATALIA BELEN</t>
  </si>
  <si>
    <t>Conversaciones cotidianas con familia y amigos/as., Capacitación.</t>
  </si>
  <si>
    <t>Adaptación al cambio, Empatía, Gestión del tiempo</t>
  </si>
  <si>
    <t>Banchi, María Cecilia</t>
  </si>
  <si>
    <t>Entrevista para el programa., Reuniones laborales.</t>
  </si>
  <si>
    <t>String</t>
  </si>
  <si>
    <t>Tudesco Débora</t>
  </si>
  <si>
    <t>Entrevista para el programa., Conversaciones cotidianas con familia y amigos/as., Otro.</t>
  </si>
  <si>
    <t>Encuentros presenciales., Cursos autogestionados.</t>
  </si>
  <si>
    <t>Es un programa para rescatar los archivos de un disco duro formateado.</t>
  </si>
  <si>
    <t>SOLANGE DEMEY</t>
  </si>
  <si>
    <t>Ricart, Laura Inés</t>
  </si>
  <si>
    <t>sandra.07.diaz@gmail.com</t>
  </si>
  <si>
    <t>Diaz, Sandra del Carmen</t>
  </si>
  <si>
    <t>Proactividad, Comunicación efectiva, Gestión del tiempo</t>
  </si>
  <si>
    <t>Reviso tareas y voy haciendo en función de lo que me guste más.</t>
  </si>
  <si>
    <t>Abregu Fabiana</t>
  </si>
  <si>
    <t>1 vez</t>
  </si>
  <si>
    <t>Atención al detalle, Proactividad, Comunicación efectiva</t>
  </si>
  <si>
    <t>johatelerman@gmail.com</t>
  </si>
  <si>
    <t>Telerman Johanna Laura</t>
  </si>
  <si>
    <t>erica_veronica@yahoo.com.ar</t>
  </si>
  <si>
    <t>Erica Verónica García</t>
  </si>
  <si>
    <t>Entrevista para el programa., Otro.</t>
  </si>
  <si>
    <t>Quiroga Claudia</t>
  </si>
  <si>
    <t>Me gusta ser competitiva y destacarme.</t>
  </si>
  <si>
    <t>Maizares Nadina</t>
  </si>
  <si>
    <t>Entrevista para el programa., Reuniones laborales., Capacitación., Otro.</t>
  </si>
  <si>
    <t>Si, como analista funcional.</t>
  </si>
  <si>
    <t>Realizar pruebas cómo si fuesen usuarios para verificar la funcionalidad de una aplicación.</t>
  </si>
  <si>
    <t>Bruzzone Andrea maria</t>
  </si>
  <si>
    <t>Capacitación.</t>
  </si>
  <si>
    <t>Proactividad, Empatía, Liderazgo</t>
  </si>
  <si>
    <t>Paz, Paula Patricia</t>
  </si>
  <si>
    <t>Es una herramienta de Google.</t>
  </si>
  <si>
    <t>lucianaielpi@gmail.com</t>
  </si>
  <si>
    <t>ielpi luciana</t>
  </si>
  <si>
    <t>Hago lo que puedo.</t>
  </si>
  <si>
    <t>CAFFARO CECILIA</t>
  </si>
  <si>
    <t>Count</t>
  </si>
  <si>
    <t>VILCA ELVA MONICA</t>
  </si>
  <si>
    <t>Capacitación., Otro.</t>
  </si>
  <si>
    <t>Si, realizando la programación.</t>
  </si>
  <si>
    <t>Jaimez Silvana Victoria</t>
  </si>
  <si>
    <t>Entrevista para el programa., Conversaciones cotidianas con familia y amigos/as.</t>
  </si>
  <si>
    <t>Martínez Romina Gabriela</t>
  </si>
  <si>
    <t>Photoshop</t>
  </si>
  <si>
    <t>nulo</t>
  </si>
  <si>
    <t>Empatía, Pensamiento Crítico, Trabajo en equipo</t>
  </si>
  <si>
    <t>Abalonso@buenosaires.gob.ar</t>
  </si>
  <si>
    <t>Empatía, Trabajo en equipo</t>
  </si>
  <si>
    <t>Sigo las indicaciones y no cuestiono nada, aunque se me ocurran soluciones mejores.</t>
  </si>
  <si>
    <t>suamar38@yahoo.com.ar</t>
  </si>
  <si>
    <t>Suarez Georgina</t>
  </si>
  <si>
    <t>ceciliaescudero@buenosaires.gob</t>
  </si>
  <si>
    <t>Escudero Cecilia</t>
  </si>
  <si>
    <t>Una base de datos jerárquica.</t>
  </si>
  <si>
    <t>Nunca he tenido un volumen de trabajo excesivo.</t>
  </si>
  <si>
    <t>Ruscio Evangelina</t>
  </si>
  <si>
    <t>Reuniones laborales.</t>
  </si>
  <si>
    <t>ps-paos@hotmail.com</t>
  </si>
  <si>
    <t>Saucedo Paola</t>
  </si>
  <si>
    <t>Encuentros presenciales., Cursos autogestionados., Semipresencial (Modalidad mixta encuentros virtuales y contenido autogestionado).</t>
  </si>
  <si>
    <t>Realizar gráficos dinámicos.</t>
  </si>
  <si>
    <t>lorenahileni@gmail.com</t>
  </si>
  <si>
    <t>Lorena Irma Hileni</t>
  </si>
  <si>
    <t>Aloisio Lorena</t>
  </si>
  <si>
    <t>Proactividad, Trabajo en equipo, Liderazgo</t>
  </si>
  <si>
    <t>11-63575149</t>
  </si>
  <si>
    <t>Lenguaje R.</t>
  </si>
  <si>
    <t>Lgomezcorrea@buenosaires.gob.ar</t>
  </si>
  <si>
    <t>Leila gomez correa</t>
  </si>
  <si>
    <t>Entrevista para el programa.</t>
  </si>
  <si>
    <t>Marson Eugenia Irene</t>
  </si>
  <si>
    <t>Atención al detalle, Comunicación efectiva, Creatividad e Innovación</t>
  </si>
  <si>
    <t>BRIGGS MONICA ADRIANA</t>
  </si>
  <si>
    <t>Número3</t>
  </si>
  <si>
    <t>Leguizamón Cintia Lorena</t>
  </si>
  <si>
    <t>Se trata de una opción predefinida de ecuaciones que realiza cálculos.</t>
  </si>
  <si>
    <t>Atención al detalle, Comunicación efectiva, Adaptación al cambio, Empatía, Trabajo en equipo</t>
  </si>
  <si>
    <t>Comunicarme siempre por WhatsApp.</t>
  </si>
  <si>
    <t>Benitez Noelia Grisel</t>
  </si>
  <si>
    <t>Piedrabuena Laura Vanesa</t>
  </si>
  <si>
    <t>Entrevista para el programa., Reuniones laborales., Otro.</t>
  </si>
  <si>
    <t>Miguez Paula</t>
  </si>
  <si>
    <t>No, sólo se puede ocultar una hoja de cálculo.</t>
  </si>
  <si>
    <t>Indice-Coincidir</t>
  </si>
  <si>
    <t>Cagliolo Mariela</t>
  </si>
  <si>
    <t>Acevedo, Margarita</t>
  </si>
  <si>
    <t>Stanganelli Natalia</t>
  </si>
  <si>
    <t>marcela_ame@hotmail,com</t>
  </si>
  <si>
    <t>Escalante A.Marcela</t>
  </si>
  <si>
    <t>Es una tecnología para aumentar la performance de la computadora.</t>
  </si>
  <si>
    <t>luciaxayala@gmail.com</t>
  </si>
  <si>
    <t>Ayala Lucía Verónica</t>
  </si>
  <si>
    <t>15-59157728</t>
  </si>
  <si>
    <t>Necesito terminar el proyecto anterior porque si no, no soy capaz de concentrarme en ninguno.</t>
  </si>
  <si>
    <t>Jablonka Patricia</t>
  </si>
  <si>
    <t>Si, en el análisis de datos., Si, como experiencia de usuario.</t>
  </si>
  <si>
    <t>BASE</t>
  </si>
  <si>
    <t>amariadelosangeles@buenosaires.gob.ar</t>
  </si>
  <si>
    <t>Alberto, María de los Ángeles</t>
  </si>
  <si>
    <t>GUZMAN CARLA BEATRIZ</t>
  </si>
  <si>
    <t>Entrevista para el programa., Capacitación., Otro.</t>
  </si>
  <si>
    <t>GUERRA GIOVANETTI ADRIANA CECILIA</t>
  </si>
  <si>
    <t>27-22.796.070-7</t>
  </si>
  <si>
    <t>Si, en el análisis de datos.</t>
  </si>
  <si>
    <t>lucrevillanueva@gmail.com</t>
  </si>
  <si>
    <t>Villanueva Lucrecia</t>
  </si>
  <si>
    <t>casasolagriselda@hotmail.com</t>
  </si>
  <si>
    <t>Casasola Griselda</t>
  </si>
  <si>
    <t>laurajalvarez@yahoo.com.ar</t>
  </si>
  <si>
    <t>Alvarez, Laura Jorgelina</t>
  </si>
  <si>
    <t>Entrevista para el programa., Conversaciones cotidianas con familia y amigos/as., Reuniones laborales.</t>
  </si>
  <si>
    <t>Diaz Romina Debora</t>
  </si>
  <si>
    <t>27/26689501/7</t>
  </si>
  <si>
    <t>FLORES</t>
  </si>
  <si>
    <t>Reuniones laborales., Capacitación., Otro.</t>
  </si>
  <si>
    <t>Crear páginas web estáticas desde cero.</t>
  </si>
  <si>
    <t>Atención al detalle, Adaptación al cambio, Creatividad e Innovación, Trabajo en equipo, Liderazgo</t>
  </si>
  <si>
    <t>FLORES Cecilia</t>
  </si>
  <si>
    <t>Mazzini Andrea</t>
  </si>
  <si>
    <t>Luviccio Mabel Haydee</t>
  </si>
  <si>
    <t>Encuentros virtuales sincrónicos con capacitadores/as., Encuentros presenciales., Semipresencial (Modalidad mixta encuentros virtuales y contenido autogestionado).</t>
  </si>
  <si>
    <t>Veronica ROS</t>
  </si>
  <si>
    <t>Semipresencial (Modalidad mixta encuentros virtuales y contenido autogestionado).</t>
  </si>
  <si>
    <t>Colaboro sólo cuando me lo indica mi responsable.</t>
  </si>
  <si>
    <t>Amarilla Benítez Lucia</t>
  </si>
  <si>
    <t>Cintia Castro</t>
  </si>
  <si>
    <t>Bonetti Xoana Edith</t>
  </si>
  <si>
    <t>Micaela.belennn@hotmail.com</t>
  </si>
  <si>
    <t>Flores micaela</t>
  </si>
  <si>
    <t>Es un código de programación.</t>
  </si>
  <si>
    <t>Volpe Viotti, Carla Florencia</t>
  </si>
  <si>
    <t>Node.js y SQL</t>
  </si>
  <si>
    <t>Monica Sapia</t>
  </si>
  <si>
    <t>No suelo hacer videollamadas., Entrevista para el programa.</t>
  </si>
  <si>
    <t>Peralta Wagner, Victoria</t>
  </si>
  <si>
    <t>Clicktale</t>
  </si>
  <si>
    <t>HTML, Bootstrap y Java</t>
  </si>
  <si>
    <t>Atención al detalle, Comunicación efectiva, Adaptación al cambio, Creatividad e Innovación, Trabajo en equipo, Gestión del tiempo</t>
  </si>
  <si>
    <t>Lopez Andrea Veronica</t>
  </si>
  <si>
    <t>Atención al detalle, Trabajo en equipo, Gestión del tiempo</t>
  </si>
  <si>
    <t>PERRUPATO SILVINA VALERIA</t>
  </si>
  <si>
    <t>Sicuranza, Vanesa Andrea</t>
  </si>
  <si>
    <t>Valastro Gisela Miriam</t>
  </si>
  <si>
    <t>Atención al detalle, Proactividad, Creatividad e Innovación</t>
  </si>
  <si>
    <t>Marí, Agustina</t>
  </si>
  <si>
    <t>Atención al detalle, Proactividad, Gestión del tiempo</t>
  </si>
  <si>
    <t>Gattelli Elena Angelica Petrona</t>
  </si>
  <si>
    <t>Espero a que mi responsable me asigne las prioridades.</t>
  </si>
  <si>
    <t>Jofre Johanna Lucia</t>
  </si>
  <si>
    <t>Valeriamontana82@hotmail.com</t>
  </si>
  <si>
    <t>Montaña valeria</t>
  </si>
  <si>
    <t>Encuentros virtuales sincrónicos con capacitadores/as., Semipresencial (Modalidad mixta encuentros virtuales y contenido autogestionado).</t>
  </si>
  <si>
    <t>letyanto@hotmail.com</t>
  </si>
  <si>
    <t>Leticia Antonacci</t>
  </si>
  <si>
    <t>Santaliestra Paula</t>
  </si>
  <si>
    <t>27-32252527-9</t>
  </si>
  <si>
    <t>Guerrero Lucila María</t>
  </si>
  <si>
    <t>González, Gabriela Sabrina Lourdes</t>
  </si>
  <si>
    <t>Renfijes Graciela Analia</t>
  </si>
  <si>
    <t>Arce Cecilia</t>
  </si>
  <si>
    <t>Caminos Romina</t>
  </si>
  <si>
    <t>Una aplicación.</t>
  </si>
  <si>
    <t>Manzino Analia</t>
  </si>
  <si>
    <t>ROMINA I N PAEZ</t>
  </si>
  <si>
    <t>Yajnes Marta Edith</t>
  </si>
  <si>
    <t>mabelclaudia@hotmail.com</t>
  </si>
  <si>
    <t>Buccigrossi Mabel Claudia</t>
  </si>
  <si>
    <t>Etchebarne Iliana Vanina</t>
  </si>
  <si>
    <t>Cordoba Ludmila</t>
  </si>
  <si>
    <t>Maciel Perez karina</t>
  </si>
  <si>
    <t>Conversaciones cotidianas con familia y amigos/as., Reuniones laborales.</t>
  </si>
  <si>
    <t>Miszczuk María</t>
  </si>
  <si>
    <t>Torres Patrón Ana Carolina</t>
  </si>
  <si>
    <t>Ferraro Flavia</t>
  </si>
  <si>
    <t>Orellano Erika Julieta</t>
  </si>
  <si>
    <t>Ahumada Pino, Alejandra</t>
  </si>
  <si>
    <t>Isolani, Melina</t>
  </si>
  <si>
    <t>Rodriguez Natalia Vanesa</t>
  </si>
  <si>
    <t>Proactividad, Comunicación efectiva, Trabajo en equipo</t>
  </si>
  <si>
    <t>chechi0307@hotmail.com</t>
  </si>
  <si>
    <t>Ferrer Cecilia</t>
  </si>
  <si>
    <t>Grasso Lucila</t>
  </si>
  <si>
    <t>Martinez Sanchez Maria Florencia</t>
  </si>
  <si>
    <t>Atención al detalle, Proactividad, Comunicación efectiva, Adaptación al cambio, Empatía, Trabajo en equipo, Liderazgo, Gestión del tiempo</t>
  </si>
  <si>
    <t>yesicamperezz@gmail.com</t>
  </si>
  <si>
    <t>Pérez Yesica</t>
  </si>
  <si>
    <t>Moya Claudia</t>
  </si>
  <si>
    <t>Lopez Noelia</t>
  </si>
  <si>
    <t>Urresti Gimena</t>
  </si>
  <si>
    <t>jypaz@buenosaires.gob.ar</t>
  </si>
  <si>
    <t>Paz Jesica</t>
  </si>
  <si>
    <t>Prubner Cynthia Romina</t>
  </si>
  <si>
    <t>analiariccobaldi@yahoo.com.ar</t>
  </si>
  <si>
    <t>González Analía Ines</t>
  </si>
  <si>
    <t>laura alenny</t>
  </si>
  <si>
    <t>Atención al detalle, Trabajo en equipo, Liderazgo</t>
  </si>
  <si>
    <t>marcela_rivarola@hotmail.com.ar</t>
  </si>
  <si>
    <t>Rivarola Marcela Alejandra</t>
  </si>
  <si>
    <t>Lenguajes de alto nivel.</t>
  </si>
  <si>
    <t>Aguero Yanina Soledad</t>
  </si>
  <si>
    <t>Linux</t>
  </si>
  <si>
    <t>valeriaandrea.fernandez@bue.edu.ar</t>
  </si>
  <si>
    <t>Fernandez Valeria Andrea</t>
  </si>
  <si>
    <t>Enfocarse en la demanda/necesidad que el cliente identifica y nos transmite.</t>
  </si>
  <si>
    <t>Albornoz Carolina</t>
  </si>
  <si>
    <t>Palombo Lucia</t>
  </si>
  <si>
    <t>Gonzalez Carina</t>
  </si>
  <si>
    <t>Raed, Cecilia B.</t>
  </si>
  <si>
    <t>ana_sosa70@yahoo.com.ar</t>
  </si>
  <si>
    <t>sosa ana</t>
  </si>
  <si>
    <t>Si, realizando la programación., Si, en el análisis de datos.</t>
  </si>
  <si>
    <t>Garcia, Martina Luciana</t>
  </si>
  <si>
    <t>Bacaicoa, Lorena Ivon</t>
  </si>
  <si>
    <t>ROBLEDO SOLEDAD DEL VALLE</t>
  </si>
  <si>
    <t>Smartlook</t>
  </si>
  <si>
    <t>Correa Sandra Melisa</t>
  </si>
  <si>
    <t>Maldonado Roxana</t>
  </si>
  <si>
    <t>Quilis Analia</t>
  </si>
  <si>
    <t>valdez yleana carola</t>
  </si>
  <si>
    <t>Atención al detalle, Proactividad, Adaptación al cambio</t>
  </si>
  <si>
    <t>Rabanaque Ivana</t>
  </si>
  <si>
    <t>Montero Claudia Andrea</t>
  </si>
  <si>
    <t>ggimenez2010@gmail.com</t>
  </si>
  <si>
    <t>gimenez gabriela</t>
  </si>
  <si>
    <t>liliaan.meendez@gmail.com</t>
  </si>
  <si>
    <t>Méndez Godoy Lilian</t>
  </si>
  <si>
    <t>Un programa que se instala en los celulares.</t>
  </si>
  <si>
    <t>LEWIS VALERIA</t>
  </si>
  <si>
    <t>Segovia Maria Lorena</t>
  </si>
  <si>
    <t>RIVAROLA MELINA ANAHI</t>
  </si>
  <si>
    <t>Alvarez Laura Flor</t>
  </si>
  <si>
    <t>Bueno Romina</t>
  </si>
  <si>
    <t>Rocío Miranda calle</t>
  </si>
  <si>
    <t>Cursos autogestionados., Ninguna de las anteriores.</t>
  </si>
  <si>
    <t>Si todo funciona no es necesario.</t>
  </si>
  <si>
    <t>Lugo Mercedes Lorena</t>
  </si>
  <si>
    <t>Atención al detalle, Comunicación efectiva, Empatía</t>
  </si>
  <si>
    <t>Ramade Sabrina Erika</t>
  </si>
  <si>
    <t>yamila figon</t>
  </si>
  <si>
    <t>Encuentros presenciales., Semipresencial (Modalidad mixta encuentros virtuales y contenido autogestionado).</t>
  </si>
  <si>
    <t>Ibarra Lidia noemi</t>
  </si>
  <si>
    <t>Latorre Andrea</t>
  </si>
  <si>
    <t>Proactividad, Adaptación al cambio, Pensamiento Crítico, Trabajo en equipo</t>
  </si>
  <si>
    <t>farizan florencia</t>
  </si>
  <si>
    <t>Barrón Natalia Belén</t>
  </si>
  <si>
    <t>Macarena Sabbatini</t>
  </si>
  <si>
    <t>Westerholz Cecilia</t>
  </si>
  <si>
    <t>Castiello Carolina Leandra</t>
  </si>
  <si>
    <t>Fisdel Jana</t>
  </si>
  <si>
    <t>frasso melisa</t>
  </si>
  <si>
    <t>Proactividad, Liderazgo, Gestión del tiempo</t>
  </si>
  <si>
    <t>Jimenaramirez07@hotmail.com</t>
  </si>
  <si>
    <t>Ramirez Jimena</t>
  </si>
  <si>
    <t>No significa nada relacionado con las TIC.</t>
  </si>
  <si>
    <t>Guerrero Patricia</t>
  </si>
  <si>
    <t>Alecho Maria Agustina</t>
  </si>
  <si>
    <t>Oliva Rocío Jezabel</t>
  </si>
  <si>
    <t>MARANO MARIA LAURA</t>
  </si>
  <si>
    <t>asalvatierra@buenosaires.gob.ar</t>
  </si>
  <si>
    <t>Salvatierra Ana</t>
  </si>
  <si>
    <t>Conocer a los usuarios a través de un cuestionario estandarizado con preguntas cerradas.</t>
  </si>
  <si>
    <t>Atención al detalle, Comunicación efectiva, Empatía, Pensamiento Crítico</t>
  </si>
  <si>
    <t>Ravaioli Mariela Beatriz</t>
  </si>
  <si>
    <t>Atención al detalle, Proactividad, Adaptación al cambio, Empatía, Pensamiento Crítico, Trabajo en equipo, Liderazgo</t>
  </si>
  <si>
    <t>PIÑEIRO ALDANA</t>
  </si>
  <si>
    <t>Leal Denis Andrea</t>
  </si>
  <si>
    <t>Valeria Andrea Nizza</t>
  </si>
  <si>
    <t>Analia GIMENEZ</t>
  </si>
  <si>
    <t>alejandra garcía moreno</t>
  </si>
  <si>
    <t>Reuniones laborales., Otro.</t>
  </si>
  <si>
    <t>villarruel romina</t>
  </si>
  <si>
    <t>Proactividad, Adaptación al cambio, Trabajo en equipo, Gestión del tiempo</t>
  </si>
  <si>
    <t>musante patricia</t>
  </si>
  <si>
    <t>pardodominguezr@gmail.com</t>
  </si>
  <si>
    <t>Pardo Dominguez Rocio Daniela</t>
  </si>
  <si>
    <t>herrera sofia</t>
  </si>
  <si>
    <t>Gabriela Gisele Fernández</t>
  </si>
  <si>
    <t>Julieta Folguerona</t>
  </si>
  <si>
    <t>Comunicación efectiva, Empatía, Pensamiento Crítico</t>
  </si>
  <si>
    <t>PEREYRO MARIA INES</t>
  </si>
  <si>
    <t>beltramoemilse@mail.com</t>
  </si>
  <si>
    <t>Beltramo Emilse</t>
  </si>
  <si>
    <t>Pando, Mariana Margarita</t>
  </si>
  <si>
    <t>Atención al detalle, Pensamiento Crítico, Creatividad e Innovación</t>
  </si>
  <si>
    <t>marcelafarachi@gmail.com</t>
  </si>
  <si>
    <t>Farachi Marcela</t>
  </si>
  <si>
    <t>Kleiman Mora</t>
  </si>
  <si>
    <t>Reides Verónica</t>
  </si>
  <si>
    <t>Villalba Carolina</t>
  </si>
  <si>
    <t>grisel nasser</t>
  </si>
  <si>
    <t>Romero Ariana</t>
  </si>
  <si>
    <t>Di Giovanni Jesica Paola</t>
  </si>
  <si>
    <t>Atención al detalle, Proactividad, Comunicación efectiva, Adaptación al cambio, Empatía, Trabajo en equipo</t>
  </si>
  <si>
    <t>Figueredo María Elena</t>
  </si>
  <si>
    <t>Atralla Zelma Hilda</t>
  </si>
  <si>
    <t>Empatía, Trabajo en equipo, Gestión del tiempo</t>
  </si>
  <si>
    <t>m.arca@gmail.com</t>
  </si>
  <si>
    <t>Arca Marianela</t>
  </si>
  <si>
    <t>27-33086675-1</t>
  </si>
  <si>
    <t>susanaenriquez@buenosaires</t>
  </si>
  <si>
    <t>enriquez susana evangelina</t>
  </si>
  <si>
    <t>Coronel Claudia Alicia</t>
  </si>
  <si>
    <t>EURO ALEJANDRA</t>
  </si>
  <si>
    <t>benitez karina vanessa</t>
  </si>
  <si>
    <t>CAROLI BEATRIZ EUGENIA</t>
  </si>
  <si>
    <t>Atención al detalle, Pensamiento Crítico, Liderazgo</t>
  </si>
  <si>
    <t>annabellapezzu@gmai.com</t>
  </si>
  <si>
    <t>Annabella Pezzullo</t>
  </si>
  <si>
    <t>Comunicación efectiva, Empatía, Trabajo en equipo, Liderazgo</t>
  </si>
  <si>
    <t>arianadaiana98@gmail.com</t>
  </si>
  <si>
    <t>Ariana Daiana Tro</t>
  </si>
  <si>
    <t>27-41561148-5</t>
  </si>
  <si>
    <t>Hambra Noelia Kalanit</t>
  </si>
  <si>
    <t>Tizio Mikaela Agustina</t>
  </si>
  <si>
    <t>Atención al detalle, Comunicación efectiva, Empatía, Pensamiento Crítico, Creatividad e Innovación, Gestión del tiempo</t>
  </si>
  <si>
    <t>Piris Griselda Noemi</t>
  </si>
  <si>
    <t>Cedeira Vanesa</t>
  </si>
  <si>
    <t>Darreche Maite Vivian</t>
  </si>
  <si>
    <t>sosareccia.melisa@gmail.com</t>
  </si>
  <si>
    <t>Sosa Melisa</t>
  </si>
  <si>
    <t>SANCHEZ MARIANA SOLEDAD</t>
  </si>
  <si>
    <t>Poltronetto Florencia</t>
  </si>
  <si>
    <t>gildacortese@buenosaires.gob.ar</t>
  </si>
  <si>
    <t>Cortese Gilda Beatriz</t>
  </si>
  <si>
    <t>Cuzzolino Carolina Julieta</t>
  </si>
  <si>
    <t>Pamela Sandra Marquina Christiansen</t>
  </si>
  <si>
    <t>Vanesa Mraidan</t>
  </si>
  <si>
    <t>nataliabarrachina@hotmail.com</t>
  </si>
  <si>
    <t>Barrachina Natalia</t>
  </si>
  <si>
    <t>Guillaume Giselle</t>
  </si>
  <si>
    <t>Fernández León Mariángeles</t>
  </si>
  <si>
    <t>Conversaciones cotidianas con familia y amigos/as., Reuniones laborales., Capacitación., Otro.</t>
  </si>
  <si>
    <t>Atención al detalle, Comunicación efectiva, Adaptación al cambio, Empatía, Creatividad e Innovación, Trabajo en equipo</t>
  </si>
  <si>
    <t>BEATRIZ KREMER</t>
  </si>
  <si>
    <t>Juarez Ludmila</t>
  </si>
  <si>
    <t>chiappetta brisa</t>
  </si>
  <si>
    <t>Correa Claudia</t>
  </si>
  <si>
    <t>Paola Pute</t>
  </si>
  <si>
    <t>Atención al detalle, Proactividad, Comunicación efectiva, Creatividad e Innovación, Trabajo en equipo</t>
  </si>
  <si>
    <t>Nancy Salas</t>
  </si>
  <si>
    <t>cmd.adriana@gmail.com</t>
  </si>
  <si>
    <t>Margarucci, Adriana B.</t>
  </si>
  <si>
    <t>Giacchetta Marisa</t>
  </si>
  <si>
    <t>Trabajo en equipo, Gestión del tiempo</t>
  </si>
  <si>
    <t>Castillo, Rocio Soledad</t>
  </si>
  <si>
    <t>Goroso Magali Anabel</t>
  </si>
  <si>
    <t>Atención al detalle, Adaptación al cambio, Empatía, Pensamiento Crítico, Creatividad e Innovación, Trabajo en equipo, Gestión del tiempo</t>
  </si>
  <si>
    <t>Gagliano Mariana Paola</t>
  </si>
  <si>
    <t>giselacaputo88@gmail.com</t>
  </si>
  <si>
    <t>Caputo Gisela</t>
  </si>
  <si>
    <t>chabina1@gmail.com</t>
  </si>
  <si>
    <t>Basoa Sabrina</t>
  </si>
  <si>
    <t>Riccio Noelia</t>
  </si>
  <si>
    <t>Coronel Anabella Sabrina</t>
  </si>
  <si>
    <t>Marino Teresa Yolanda</t>
  </si>
  <si>
    <t>Alonso Valeria Elizabeth</t>
  </si>
  <si>
    <t>Purciariello Natasha</t>
  </si>
  <si>
    <t>Conversaciones cotidianas con familia y amigos/as., Capacitación., Otro.</t>
  </si>
  <si>
    <t>URZAGASTE MIRIAM VERONICA NOEMI</t>
  </si>
  <si>
    <t>27-24838614-8</t>
  </si>
  <si>
    <t>Manchego Cecilia Laura</t>
  </si>
  <si>
    <t>27-28861736-3</t>
  </si>
  <si>
    <t>No suelo hacer videollamadas., Reuniones laborales., Capacitación.</t>
  </si>
  <si>
    <t>Lococo Ocampo Carolina</t>
  </si>
  <si>
    <t>Rodriguez Sanchez Nadia soledad</t>
  </si>
  <si>
    <t>Pupina2414@gmail.com</t>
  </si>
  <si>
    <t>Espinoza Peiscila</t>
  </si>
  <si>
    <t>Recortar texto.</t>
  </si>
  <si>
    <t>Gonzalez Lilian Esther</t>
  </si>
  <si>
    <t>Casimiro Adriana</t>
  </si>
  <si>
    <t>altamirano.mcristina@gmail.com</t>
  </si>
  <si>
    <t>Altamirano Mirta Cristina</t>
  </si>
  <si>
    <t>huaman chavarri dora consuelo</t>
  </si>
  <si>
    <t>Si, como analista funcional., Si, en el análisis de datos.</t>
  </si>
  <si>
    <t>Viñe Noemi</t>
  </si>
  <si>
    <t>Alvarado, Margarita Azucena</t>
  </si>
  <si>
    <t>Yenybenites8@gmail.com</t>
  </si>
  <si>
    <t>Benites Rebaza Yeny yulisa</t>
  </si>
  <si>
    <t>Marani.ya@hotmail.com</t>
  </si>
  <si>
    <t>MARANI YANINA ANDREA</t>
  </si>
  <si>
    <t>gabito21_10@hotmail.com</t>
  </si>
  <si>
    <t>choque gabriela</t>
  </si>
  <si>
    <t>Jiménez María Rosa</t>
  </si>
  <si>
    <t>Guerra Sonia Del Carmen</t>
  </si>
  <si>
    <t>Amarilla Loto Jacqueline Gilda</t>
  </si>
  <si>
    <t>eligisca@hotmail.com</t>
  </si>
  <si>
    <t>CATENA ELIANA GISELLE</t>
  </si>
  <si>
    <t>Atención al detalle, Adaptación al cambio, Empatía, Pensamiento Crítico, Creatividad e Innovación, Trabajo en equipo, Liderazgo</t>
  </si>
  <si>
    <t>Melgarejo Fiorella Cristina</t>
  </si>
  <si>
    <t>SANCHEZ NANCY VIVIANA</t>
  </si>
  <si>
    <t>Cvitkovic Carla</t>
  </si>
  <si>
    <t>Sozzo Cecilia</t>
  </si>
  <si>
    <t>Empatía, Pensamiento Crítico, Liderazgo</t>
  </si>
  <si>
    <t>veronicapeterz@hotmail.com</t>
  </si>
  <si>
    <t>Peterz Verónica</t>
  </si>
  <si>
    <t>Atención al detalle, Comunicación efectiva</t>
  </si>
  <si>
    <t>Del Valle Maria de los Angeles</t>
  </si>
  <si>
    <t>Gsalguero@buenosaires.gob.ar</t>
  </si>
  <si>
    <t>Salguero glenda</t>
  </si>
  <si>
    <t>aschiariti@buenosaires.gob.ar</t>
  </si>
  <si>
    <t>Schiariti Analia</t>
  </si>
  <si>
    <t>Atención al detalle, Comunicación efectiva, Adaptación al cambio, Trabajo en equipo</t>
  </si>
  <si>
    <t>aldcoronel@hotmail.com</t>
  </si>
  <si>
    <t>CORONEL ALDANA</t>
  </si>
  <si>
    <t>Proactividad, Pensamiento Crítico, Creatividad e Innovación, Trabajo en equipo</t>
  </si>
  <si>
    <t>rgianvi@gmail.com</t>
  </si>
  <si>
    <t>Gianvittorio Romina</t>
  </si>
  <si>
    <t>Ana Laura Castañiza</t>
  </si>
  <si>
    <t>Ranaldi Jaquelina Vanesa</t>
  </si>
  <si>
    <t>casco veronica</t>
  </si>
  <si>
    <t>Soria Edith Leonor</t>
  </si>
  <si>
    <t>No suelo hacer videollamadas.</t>
  </si>
  <si>
    <t>Aheit@buenosaires.gob.ar</t>
  </si>
  <si>
    <t>heit ana catalina</t>
  </si>
  <si>
    <t>palacio flavia lorena</t>
  </si>
  <si>
    <t>bisarello anabella</t>
  </si>
  <si>
    <t>Bruno, Vivian</t>
  </si>
  <si>
    <t>,arco "otro" porque me siento cómoda con el punto 2 y 4 (relevamientos/puntos de mejora y tb ponerme en el lugar del usuario y mejorar la exper.)</t>
  </si>
  <si>
    <t>natalia.diazborg@gmail.com</t>
  </si>
  <si>
    <t>Diaz Natalia</t>
  </si>
  <si>
    <t>Faure María Silvia</t>
  </si>
  <si>
    <t>Atención al detalle, Proactividad, Comunicación efectiva, Empatía, Pensamiento Crítico, Creatividad e Innovación, Trabajo en equipo, Liderazgo</t>
  </si>
  <si>
    <t>Casal Marina</t>
  </si>
  <si>
    <t>Robles Gisela</t>
  </si>
  <si>
    <t>Reyes Gladys</t>
  </si>
  <si>
    <t>Licingridaguero@gmail.com</t>
  </si>
  <si>
    <t>Ingrid Agüero</t>
  </si>
  <si>
    <t>Fappiano Mariana Elvira</t>
  </si>
  <si>
    <t>PARAMO ELIZABET</t>
  </si>
  <si>
    <t>FURNARI , Alejandra Mónica</t>
  </si>
  <si>
    <t>daianacascardo@gmail.com</t>
  </si>
  <si>
    <t>Cascardo, Daiana Noemí</t>
  </si>
  <si>
    <t>Dias Dora Natalia</t>
  </si>
  <si>
    <t>ksegoviabuensoaires.gob.ar</t>
  </si>
  <si>
    <t>karina segovia</t>
  </si>
  <si>
    <t>roxecar@yahoo.es</t>
  </si>
  <si>
    <t>Lopez Rosana Vivian</t>
  </si>
  <si>
    <t>leticasa@gmail.com</t>
  </si>
  <si>
    <t>Natalia Verdun</t>
  </si>
  <si>
    <t>ANSELMUCCI ANAHI LUJAN</t>
  </si>
  <si>
    <t>Maidana Hilda Alicia</t>
  </si>
  <si>
    <t>mirta toconas</t>
  </si>
  <si>
    <t>Rasgido Constanza</t>
  </si>
  <si>
    <t>yaninaba201@gmail.com</t>
  </si>
  <si>
    <t>Barraza Yanina Ines</t>
  </si>
  <si>
    <t>15 6525 7780</t>
  </si>
  <si>
    <t>Cañuqueo Lorena Soledad</t>
  </si>
  <si>
    <t>11-24509903</t>
  </si>
  <si>
    <t>Atención al detalle, Comunicación efectiva, Gestión del tiempo</t>
  </si>
  <si>
    <t>Fernández Amelia Aída</t>
  </si>
  <si>
    <t>11-63350707</t>
  </si>
  <si>
    <t>sofmarte@yahoo.com.ar</t>
  </si>
  <si>
    <t>Franco Maria Teresa</t>
  </si>
  <si>
    <t>Sanchez Carola</t>
  </si>
  <si>
    <t>Fernandez Gaido Maria del Pilar</t>
  </si>
  <si>
    <t>Alva Carmen</t>
  </si>
  <si>
    <t>ealva180 gmail.com</t>
  </si>
  <si>
    <t>Alva Gonzales</t>
  </si>
  <si>
    <t>jesicangomez@gmail.com</t>
  </si>
  <si>
    <t>Gomez Jesica</t>
  </si>
  <si>
    <t>mercedesadrianagil@gmail.com</t>
  </si>
  <si>
    <t>Martinez Monica Marcela</t>
  </si>
  <si>
    <t>Vacantes</t>
  </si>
  <si>
    <t>Difrencia</t>
  </si>
  <si>
    <t>0% a 20%</t>
  </si>
  <si>
    <t>Las personas con menor % en nivelación fueron asignadas la general.
El resto: 
-Motivación e Intereses.
-Conocimiento Previo.
-Datos personales (Edad, perfil profesional, etc)</t>
  </si>
  <si>
    <t>21% a 40%</t>
  </si>
  <si>
    <t>41% a 60%</t>
  </si>
  <si>
    <t>Asignó el trayecto formativo de acuerdo al % de acierto por perfil.
Los perfiles profesionales
Las vacantes y contenidos de los trayectos.</t>
  </si>
  <si>
    <t>61% a 80%</t>
  </si>
  <si>
    <t>81% a 100%</t>
  </si>
  <si>
    <t>Id</t>
  </si>
  <si>
    <t>CORREO ELECTRONICO</t>
  </si>
  <si>
    <t>CORREO ALTERNATIVO</t>
  </si>
  <si>
    <t>TELEFONO</t>
  </si>
  <si>
    <t>Horario Cursada</t>
  </si>
  <si>
    <t>Mentoreo</t>
  </si>
  <si>
    <t>Encuentro 15/7</t>
  </si>
  <si>
    <t>Observaciones</t>
  </si>
  <si>
    <t>Comisión 1 - Educación IT</t>
  </si>
  <si>
    <t>Jueves 14 a 17hs</t>
  </si>
  <si>
    <t>P</t>
  </si>
  <si>
    <t>27-39713424-0</t>
  </si>
  <si>
    <t>Delfina Kolodko</t>
  </si>
  <si>
    <t>dkolodko@buenosaires.gob.ar</t>
  </si>
  <si>
    <t>11 3560 3417</t>
  </si>
  <si>
    <t>Martes 14 a 17 hs</t>
  </si>
  <si>
    <t>Intermedio - Educación IT / Se incorpora al programa 26/7/21</t>
  </si>
  <si>
    <t>martes y jueves de 15 a 16:30</t>
  </si>
  <si>
    <t>Continua</t>
  </si>
  <si>
    <t>\Ministerio de Cultura\SS Políticas Culturales y Nuevas Audiencias\DG Centro Cultural General San Martín\GO Gestión de Operaciones e Infraestructura</t>
  </si>
  <si>
    <t>TESTING</t>
  </si>
  <si>
    <t>Ariana Tro</t>
  </si>
  <si>
    <t>BAJA</t>
  </si>
  <si>
    <t>Ma y Jue 15.00 a 16.30</t>
  </si>
  <si>
    <t>Única com - Agencia - BAJA- NO ESTABA CONFORME CON EL DESARROLLO DE LAS CLASES, MUCHA INTERRUPCIONES DE LAS COMPAÑERAS</t>
  </si>
  <si>
    <t>Intermedio - Agencia</t>
  </si>
  <si>
    <t>Ma y Jue 16.00 a 17.30</t>
  </si>
  <si>
    <t>Patricia Guerrero</t>
  </si>
  <si>
    <r>
      <rPr>
        <rFont val="Calibri, Arial"/>
        <color rgb="FF000000"/>
        <sz val="11.0"/>
      </rPr>
      <t>Básico - Agencia - BAJA -29/10 NO LLEGA CON LOS TIEMPOS /ESTÁ CURSANDO UNA CARRERA DE GRADO PREFIERE BAJARSE</t>
    </r>
    <r>
      <rPr>
        <rFont val="Calibri, Arial"/>
        <b/>
        <color rgb="FF000000"/>
        <sz val="11.0"/>
      </rPr>
      <t xml:space="preserve"> </t>
    </r>
    <r>
      <rPr>
        <rFont val="Calibri, Arial"/>
        <b/>
        <color rgb="FFFF0000"/>
        <sz val="11.0"/>
      </rPr>
      <t>"TENERLA EN CUENTA PARA UNA NUEVA APERTURA!!!!!!"</t>
    </r>
  </si>
  <si>
    <t>Comisión 2 - Educación IT</t>
  </si>
  <si>
    <t>Miércoles 9 a 12hs</t>
  </si>
  <si>
    <t>Pide Cambio de horario, pasa de grupo A a B</t>
  </si>
  <si>
    <t>Martes 8 - 11</t>
  </si>
  <si>
    <t>Básico - Siglo XXI - BAJA- POR PROBLEMAS LABORALES 30/9</t>
  </si>
  <si>
    <t>Única com - Agencia</t>
  </si>
  <si>
    <t>Nadia Soledad Rodriguez Sanchez</t>
  </si>
  <si>
    <t>Claudia Moya</t>
  </si>
  <si>
    <t>Intermedio - Agencia- BAJA- 21/10 NO CONTINUA POR FALTA DE TIEMPO</t>
  </si>
  <si>
    <t>Analia Veronica Schiariti</t>
  </si>
  <si>
    <t>Comisión 1 Eduación IT - Baja 02/09 se le complica cursar por falta de tiempo está realizando otro programa.</t>
  </si>
  <si>
    <t>Jesica Paola Di Giovanni</t>
  </si>
  <si>
    <t>Única com - Agencia - BAJA- SE ATRASO CON LAS ENTREGAS NO QUIERE SEGUIR</t>
  </si>
  <si>
    <t>Pide cambio de horario, pasa de com1 a com2</t>
  </si>
  <si>
    <t>27-29867658-9</t>
  </si>
  <si>
    <t>Agustina Marí</t>
  </si>
  <si>
    <t>Intermedio - Agencia - BAJA - 06/10 ESTA A PUNTO DE PARIR</t>
  </si>
  <si>
    <t>Mariana Margarita Pando</t>
  </si>
  <si>
    <t>Paula Daniela Santaliestra</t>
  </si>
  <si>
    <t>Única com - Agencia Baja 03/09 Le salio nombramiento como SGO</t>
  </si>
  <si>
    <t>Maria Florencia Martinez Sanchez</t>
  </si>
  <si>
    <t>Comisión 2 - Educación IT - Baja aviso el mentor. No respondio mesj de WA</t>
  </si>
  <si>
    <t>jaqueline.amarilla@bue.edu.ar</t>
  </si>
  <si>
    <t>Romina Marisol Gianvittorio</t>
  </si>
  <si>
    <t>Micaela Belen Flores</t>
  </si>
  <si>
    <t>Única com - Agencia - Baja 24-9 POR FALTA DE TIEMPO</t>
  </si>
  <si>
    <t>Laura Valeria Alenny</t>
  </si>
  <si>
    <t>Intermedio - Educación IT- BAJA- POR FALTA DE TIEMPO /BUEN DESEMPEÑO TENER EN CUENTA PARA UNA PROXIMA COMISIÓN</t>
  </si>
  <si>
    <t>Andrea Veronica Lopez</t>
  </si>
  <si>
    <t>CONTINUA</t>
  </si>
  <si>
    <t>Comisión 1 - Educación IT- Baja 21/10 razones laborales</t>
  </si>
  <si>
    <t>Marianela Arca</t>
  </si>
  <si>
    <t>m.arca@buenosaires.gob.ar / arcamarianela@gmail.com</t>
  </si>
  <si>
    <t>Básico - Agencia - BAJA- 27/9 POR FALTA DE TIEMPO</t>
  </si>
  <si>
    <t>Maria Ines Pereyro</t>
  </si>
  <si>
    <t>Ausente en presentación del TF, no contestó al contacto posterior</t>
  </si>
  <si>
    <t>Alejandra Beatriz Alonso</t>
  </si>
  <si>
    <t>Intermedio - Agencia- BAJA- 21/10 NO CONTINUA NO PUEDE SEGUIR</t>
  </si>
  <si>
    <t>Noelia Grisel Benitez</t>
  </si>
  <si>
    <t>Baja por problemas de salud</t>
  </si>
  <si>
    <t>Georgina Marianela Suarez</t>
  </si>
  <si>
    <t>Básico - Agencia - baja- 21/10 problemas personales</t>
  </si>
  <si>
    <t>Maria Cecilia Berlles</t>
  </si>
  <si>
    <t>Comisión 2 - Educación IT - Baja 18/10/21  porque no puede cumplir con los tiempos (asistió a las clases del primer módulo y sólo realizo el primer exámen, no hizo ninguna otra actividad desde entonces)</t>
  </si>
  <si>
    <t>Pasa de básico a intermedio 19/8/21</t>
  </si>
  <si>
    <t>27-25051920-1</t>
  </si>
  <si>
    <t>Nancy Andrea Salas</t>
  </si>
  <si>
    <t>Única Com - Agencia / Baja por falta de tiempo</t>
  </si>
  <si>
    <t>Maria De Los Angeles Del Valle</t>
  </si>
  <si>
    <t>BAJA PROBLEMAS DE HORARIO. NO LE RESULTA ÚTIL</t>
  </si>
  <si>
    <t>Carolina Vanesa Villalba</t>
  </si>
  <si>
    <t>Básico - Agencia- BAJA- 07/10 POR FALTA DE TIEMPO</t>
  </si>
  <si>
    <t>Maria Florencia Farizan</t>
  </si>
  <si>
    <t>Andrea Maria Bruzzone</t>
  </si>
  <si>
    <t>Erica Veronica Garcia</t>
  </si>
  <si>
    <t>Básico - Agencia - Baja - 27/9 NO ESTA AL DIA Y PREFIERE BAJARSE</t>
  </si>
  <si>
    <t>NO RESPONDIO AL MAIL</t>
  </si>
  <si>
    <t xml:space="preserve">"controversial" -  Cambia de Análisis Funcional (Com1) a UX </t>
  </si>
  <si>
    <t>"especial"</t>
  </si>
  <si>
    <t>Laura Flor Alvarez</t>
  </si>
  <si>
    <t>Comisión 2 - Educación IT -BAJA- VA A SER MAMÁ</t>
  </si>
  <si>
    <t>Viviano, Constanza</t>
  </si>
  <si>
    <t>ccviviano@yahoo.com.ar</t>
  </si>
  <si>
    <t>Melisa Antonela Frasso</t>
  </si>
  <si>
    <t>CONTINUA - SIN INTERNET</t>
  </si>
  <si>
    <t>Básico - Agencia / Baja 18/8/21, toma licencia</t>
  </si>
  <si>
    <t>Debora Maria Clarens</t>
  </si>
  <si>
    <t>Intermedio - Agencia / 23/7 - Baja por problema de horarios</t>
  </si>
  <si>
    <t>Mariela Beatriz Ravaioli</t>
  </si>
  <si>
    <t>Agencia - baja consiguio transferencia a otro lugar/ no le gustaba 02/09</t>
  </si>
  <si>
    <t>continúa en el programa</t>
  </si>
  <si>
    <t>Claudia Cecilia Correa</t>
  </si>
  <si>
    <t>Única com - Agencia - BAJA - NO RESPONDIO A LOS WA</t>
  </si>
  <si>
    <t>Cecilia Sozzo</t>
  </si>
  <si>
    <t>BAJA 30/08 NO PUEDE POR LOS HORARIOS</t>
  </si>
  <si>
    <t>Maria De Los Angeles Miszczuk</t>
  </si>
  <si>
    <t>Maria Elena Figueredo</t>
  </si>
  <si>
    <t>Básico  Agencia / Baja 30/08, no dio motivos</t>
  </si>
  <si>
    <t>Griselda Noemi Piris</t>
  </si>
  <si>
    <t xml:space="preserve">Comisión 2 - Educación IT / No asistió a ninguna de las clases presenciales ni realizó ninguna de las actividades y/o módulo autogestionado, se la contacta el 30/8 y comunica que se da de baja por complicaciones de horario. </t>
  </si>
  <si>
    <t>Romina Elizabeth Villarruel</t>
  </si>
  <si>
    <t>La llame pero no responde, le volvi a mandar mail.</t>
  </si>
  <si>
    <t>Única com - Agencia - BAJA- PERDIO LA REGULARIDAD ASISTIO A SOLO 2 CLASES</t>
  </si>
  <si>
    <t>Beatriz Eugenia Caroli</t>
  </si>
  <si>
    <t>Carla Cvitkovic</t>
  </si>
  <si>
    <t>Única com - Agencia -BAJA- NUNCA EMPEZO- SE LE MANDO MAIL</t>
  </si>
  <si>
    <t>27-25374939-9</t>
  </si>
  <si>
    <t>Laura V Piedrabuena</t>
  </si>
  <si>
    <t>Comisión 1 - Educación IT- Baja- 22/9 VIOLENCIA DE GENERO</t>
  </si>
  <si>
    <t>Maria Del Pilar Fernandez Gaido</t>
  </si>
  <si>
    <t>Intermedio - Agencia - Baja 06-09 POR RAZONES DE SALUD</t>
  </si>
  <si>
    <t>ESTUVO PRESENTE</t>
  </si>
  <si>
    <t>Victoria Peralta Wagner</t>
  </si>
  <si>
    <t>Intermedio - Educación IT Baja- NO TIENE TIEMPO</t>
  </si>
  <si>
    <t>aviso que no se podía conectar, continua con el programa</t>
  </si>
  <si>
    <t>Julieta Vanina Folguerona</t>
  </si>
  <si>
    <t>jeacas98@hotmail.com</t>
  </si>
  <si>
    <t>Básico - Agencia -BAJA- 12/10 PREFIERE NO SEGUIR NO DIO MOTIVOS</t>
  </si>
  <si>
    <t>Natalia Lorena Verdun</t>
  </si>
  <si>
    <t>Básico - Agencia / Baja 20/8/21, baja por motivos personales</t>
  </si>
  <si>
    <t>Emilse Noemi Beltramo</t>
  </si>
  <si>
    <t>p</t>
  </si>
  <si>
    <t>Lorena Ida Aloisio</t>
  </si>
  <si>
    <t>Básico- Siglo XXI/ Baja 24/8/21, se baja del programa "por no ser el momento".</t>
  </si>
  <si>
    <t>martes y jueves de 14 a 15:30</t>
  </si>
  <si>
    <t>\Ministerio de Justicia y Seguridad\Agencia Gubernamental de Control Ley Nº 2624\Unidad de Coordinación Administrativa\GO Administrativa y Financiera\SGO Administrativo, Contable y Presupuestario</t>
  </si>
  <si>
    <t>Auxiliar contable</t>
  </si>
  <si>
    <t>DWEB</t>
  </si>
  <si>
    <t>Noelia Sabrina Zollo</t>
  </si>
  <si>
    <t>CONTINUA CON EL PROGRAMA/ NO SE PUDO CONECTAR</t>
  </si>
  <si>
    <t>Intermedio - Agencia- Baja 21/10 POR PROBLEMAS DE SALUD</t>
  </si>
  <si>
    <t>Gabriela Elisa Choque</t>
  </si>
  <si>
    <t>Florencia Jacqueline Poltronetto</t>
  </si>
  <si>
    <t>Magaligoroso@hotmail.com.ar</t>
  </si>
  <si>
    <t>Maria Gabriela Toledo</t>
  </si>
  <si>
    <t>Básico - Agencia -BAJA 27/9  DEJO EL GRUPO- NO RESPONDIO EL WA</t>
  </si>
  <si>
    <t>Fabiana Andrea Abregu</t>
  </si>
  <si>
    <t>Básico - Siglo XXI / Baja 17/8/21 por motivos personales</t>
  </si>
  <si>
    <t>Miriam Veronica Urzagaste</t>
  </si>
  <si>
    <t>Agencia- BAJA 02/09 POR RAZONES FAMILIARES</t>
  </si>
  <si>
    <t>lunes y miércoles de 18 a 19:30</t>
  </si>
  <si>
    <t>\Ministerio de Hacienda y Finanzas\SS Hacienda\DG Oficina de Gestión Pública y Presupuesto - OGEPU\GO Gestión del Sistema Presupuestario</t>
  </si>
  <si>
    <t>Auxiliar de presupuesto</t>
  </si>
  <si>
    <t>PHYTON</t>
  </si>
  <si>
    <t>melrivarola@gmail.com</t>
  </si>
  <si>
    <t>Pide cambio de horario, pasa de grupo B a A</t>
  </si>
  <si>
    <t>Gabriela Sabrina Lordes Gonzalez</t>
  </si>
  <si>
    <t>Ana Belen Garcia Masolini</t>
  </si>
  <si>
    <t>Agencia - única/ 30/08 BAJA POR FALTA DE TIEMPO</t>
  </si>
  <si>
    <t>Karina Segovia</t>
  </si>
  <si>
    <t>Agencia- Intermedia Baja - No dio motivo se fue del grupo</t>
  </si>
  <si>
    <t>Gisela Miriam Valastro</t>
  </si>
  <si>
    <t>Gvalastro@buenosaires.gob.ar</t>
  </si>
  <si>
    <t>Vanesa Romina Cedeira</t>
  </si>
  <si>
    <t>Aldana Claribel Coronel</t>
  </si>
  <si>
    <t>Carolina Ocampo Lococo</t>
  </si>
  <si>
    <t>Pide cambio de horario, pasa de grupo A a B</t>
  </si>
  <si>
    <t xml:space="preserve">Cambia de trayecto formativo (de "codo a codo" a Análisis de Datos </t>
  </si>
  <si>
    <t>Gisela Soledad Caputo</t>
  </si>
  <si>
    <t xml:space="preserve">Única com - Agencia BAJA - RENUNCIA AL GCBA- Pide cambio de trayecto formativo: pasa de programación avanzado a Análisis de Datos </t>
  </si>
  <si>
    <t>estuvo presente, pero se quedó sin conexión</t>
  </si>
  <si>
    <t>Priscila Elsa Espinoza</t>
  </si>
  <si>
    <t>\Ministerio de Hacienda y Finanzas\SS Hacienda\DG Contaduría\GO Coordinación de Representaciones\SGO Representación Ministerio de Salud</t>
  </si>
  <si>
    <t>Analista contable organo rector</t>
  </si>
  <si>
    <t>Cintia Yanina Castro</t>
  </si>
  <si>
    <t>Básico - Siglo XXI - Baja 02/09 Incompatibilidad en los horarios</t>
  </si>
  <si>
    <t>continua en el programa</t>
  </si>
  <si>
    <t>Básico - Agencia- BAJA- ÚLTIMA CLASE A LA QUE ASISTIO 26/08. SE LE ENVIO WA Y NUNCA RESPONDIO</t>
  </si>
  <si>
    <t>Carla Beatriz Guzman</t>
  </si>
  <si>
    <t>Maria Cecilia Banchi</t>
  </si>
  <si>
    <t>Carolina Leandra Castiello</t>
  </si>
  <si>
    <t>Eliana Giselle Catena</t>
  </si>
  <si>
    <t>Básico - Agencia- BAJA- PERDIO LA REGULARIDAD NO ASISTIO A NINGUNA CLASE DESDE EL 28/8</t>
  </si>
  <si>
    <t>Giselle Cynthia Guillaume</t>
  </si>
  <si>
    <t>NO SE PUDO CONECTAR - CONTINUA</t>
  </si>
  <si>
    <t xml:space="preserve">Única com - Agencia- BAJA- VOLVIO A LA PRESENCIALIDAD Y NO LE DA LOS TIEMPOS </t>
  </si>
  <si>
    <t>Andrea Alejandra Latorre</t>
  </si>
  <si>
    <t>Única com - Agencia - Baja 13-9 - x falta de tiempo</t>
  </si>
  <si>
    <t>Básico - Siglo XXI - Baja  07/09 POR FALTA DE TIEMPO</t>
  </si>
  <si>
    <t>Lilian Esther Gonzalez</t>
  </si>
  <si>
    <t>Básico - Agencia-Baja 09/09 POR PROBLEMAS DE SALUD</t>
  </si>
  <si>
    <t>Analia Elizabeth Gimenez</t>
  </si>
  <si>
    <t>Básico - Agencia - BAJA - 21/10 PROBLEMAS DE SALUD</t>
  </si>
  <si>
    <t>Cintia Lorena Leguizamon</t>
  </si>
  <si>
    <t>LORELEY_242003@YAHOO.COM.AR</t>
  </si>
  <si>
    <t>Única com - Agencia- Baja 24/9 NO LE PUEDE SEGUIR EL RITMO</t>
  </si>
  <si>
    <t>Pasa de com2 a com1 por cuestiones de cupo (perfil aplica)</t>
  </si>
  <si>
    <t>Zelma Hilda Atralla</t>
  </si>
  <si>
    <t>vacaciones hasta fines de julio</t>
  </si>
  <si>
    <t>Intermedio - Agencia baja 06-09 POR FALTA DE TIEMPO</t>
  </si>
  <si>
    <t>giselaerobles@gmail.com</t>
  </si>
  <si>
    <t>Leticia Paola Antonacci</t>
  </si>
  <si>
    <t>Sonia Del Carmen Guerra</t>
  </si>
  <si>
    <t>Edith Leonor Soria</t>
  </si>
  <si>
    <t>Básico - Agencia- BAJA- 05/11 NO PUEDE CONTINUAR HIJA ENFERMA Y NO TIENE TIEMPO- PIDE SER TENIDA EN CUENTA/ MUY BAJO DESARROLLO EN EL TIEMPO QUE CURSO</t>
  </si>
  <si>
    <t>Sabrina Erika Ramade</t>
  </si>
  <si>
    <t>Básico - Agencia- BAJA- FALTA DE TIEMPO LE QUIERE DAR PRIORIDAD A LA FACULTAD</t>
  </si>
  <si>
    <t>MARINAMAC423@GMAIL.COM</t>
  </si>
  <si>
    <t>Pide cambio de horario, pasa de grupa B a A</t>
  </si>
  <si>
    <t>Veronica Nadia Peterz</t>
  </si>
  <si>
    <t>Básico - Agencia - BAJA 27/9 MOTIVOS PERSONALES</t>
  </si>
  <si>
    <t>Natalia Vanesa Rodriguez</t>
  </si>
  <si>
    <t>Única com - Agencia - BAJA POR PROBLEMAS FAMILIARES</t>
  </si>
  <si>
    <t>martes y jueves de 19 a 20:30</t>
  </si>
  <si>
    <t>Avanzado - Codo a Codo, baja por complicaciones de horarios</t>
  </si>
  <si>
    <t>27-12094482-2</t>
  </si>
  <si>
    <t>Marta Edith Yajnes</t>
  </si>
  <si>
    <t>AVISO CON ANTICIPACION QUE NO PODIA PARTICIPAR</t>
  </si>
  <si>
    <t>Conflictiva en primer encuentro de presentación de los trayectos / Única Com - Agencia, baja por problemas de salud</t>
  </si>
  <si>
    <t>Annabella Cristina Chenal</t>
  </si>
  <si>
    <t>Sandra Del Carmen Diaz</t>
  </si>
  <si>
    <t>Cecilia Laura Manchego</t>
  </si>
  <si>
    <t>Única com - Agencia - Baja 22/09 ESTA CON MUCHO TRABAJO Y NO SE PUEDE PONER AL DÍA</t>
  </si>
  <si>
    <t>Cecilia Elizabeth Flores</t>
  </si>
  <si>
    <t>Romina Martinez</t>
  </si>
  <si>
    <t>licingridaguero@gmail.com</t>
  </si>
  <si>
    <t>Mercedes Lugo</t>
  </si>
  <si>
    <t>Baja: le resulta complicado y le demanda mucho tiempo</t>
  </si>
  <si>
    <t>Luciana Ielpi</t>
  </si>
  <si>
    <t>teresaymarino514</t>
  </si>
  <si>
    <t xml:space="preserve">Pide cambio de horario, pasa de grupo A a B - al 29/9 no se conectó nunca a una clase ni relizó las actividades, menciona que no le llegan los links, pero no se preocupó ni se resposabilizó por resolverlo, jamás nos contactó ni mencionó nada... la contactamos nosotras para ver en que situación estaba debido a sus incumplimientos y allí mencionó todo esto, luego de ésto, tampoco activó con la cursada. </t>
  </si>
  <si>
    <t>Lorena Soledad Cañuqueo</t>
  </si>
  <si>
    <t>Pide cambio de horario, pasa de grupo B a A - Se anota para el mentoreo 18/8/21</t>
  </si>
  <si>
    <t>Macarena Natividad Sabbatini</t>
  </si>
  <si>
    <t>Intermedio - Educación IT, baja: toma licencia s/ goce de sueldo</t>
  </si>
  <si>
    <t>Daiana Noemi Cascardo</t>
  </si>
  <si>
    <t>Confilctiva: en el primer encuentro del programa dedicó mucho tiempo a discutir y mencionó que en la entrevista le habían dado toda la información mal / No asistió a ninguna clase ni comenzó las actividades, se la contacta el 30/8 y confirma que no continúa en el Programa</t>
  </si>
  <si>
    <t>Debora Karina Tudesco</t>
  </si>
  <si>
    <t>Educación IT, baja por problemas familiares</t>
  </si>
  <si>
    <t>27-41621988-0</t>
  </si>
  <si>
    <t>Brisa Chiappetta</t>
  </si>
  <si>
    <t>Única com - Agencia - BAJA- POR RAZONES PERSONALES</t>
  </si>
  <si>
    <t>27-25670484-1</t>
  </si>
  <si>
    <t>Maria Agustina Alecho</t>
  </si>
  <si>
    <t>Agustinaalecho29@hotmail.com</t>
  </si>
  <si>
    <t>Básico - Agencia- BAJA INFORMADA A LA AGENCIA NO PUEDE ASISTIR A LAS CLASES</t>
  </si>
  <si>
    <t>\Ministerio de Gobierno\SS Articulacion y Fortalecimiento de Gestion\DG Articulación Territorial</t>
  </si>
  <si>
    <t>Asistente estadistico</t>
  </si>
  <si>
    <t>PHP</t>
  </si>
  <si>
    <t>Rocio Alejandra Miranda Calle</t>
  </si>
  <si>
    <t xml:space="preserve">Básico - Agencia BAJA- NO TIENE TIEMPO </t>
  </si>
  <si>
    <t>Margarita Azucena Alvarado</t>
  </si>
  <si>
    <t>Básico - Agencia- BAJA- ÚLTIMA CLASE 24/8 PIDIO VOLVER EN OCTUBRE, PERO DESPUES SE DIO DE BAJA</t>
  </si>
  <si>
    <t xml:space="preserve">NO CONTINUA POR LICENCIA </t>
  </si>
  <si>
    <t>Ileana Carola Valdez</t>
  </si>
  <si>
    <t xml:space="preserve">NO CONTINUA  </t>
  </si>
  <si>
    <t xml:space="preserve">Intermedio - Agencia - BAJA 21/10 ULTIMA CLASE QUE ASISTIÓ 24/08 </t>
  </si>
  <si>
    <t>Mora Kleiman</t>
  </si>
  <si>
    <t>Básico - Agencia (baja 9/8/21), se fue del gobierno</t>
  </si>
  <si>
    <t>Romina Iris Nancy Paez</t>
  </si>
  <si>
    <t>Básico - Agencia - BAJA- DEMASIADO TRABAJO QUE ENTREGAR NO QUIERE SEGUIR</t>
  </si>
  <si>
    <t>Agapita Mirta Toconas</t>
  </si>
  <si>
    <t xml:space="preserve">Básico - Agencia - Baja 22/10 NO PUEDE ASISTIR A LAS CLASES </t>
  </si>
  <si>
    <t>Alejandra Gimena Euro</t>
  </si>
  <si>
    <t>Básico - Agencia- Baja 09/09 Por problemas graves se le dificulta el tiempo</t>
  </si>
  <si>
    <t>Flavia Lorena Palacio</t>
  </si>
  <si>
    <r>
      <rPr>
        <rFont val="Calibri, Arial"/>
        <color theme="1"/>
        <sz val="11.0"/>
      </rPr>
      <t xml:space="preserve">Básico - Agencia- BAJA- 12/10 TIENE DOS TRABAJOS, NO LE ALCANZA EL TIEMPO. </t>
    </r>
    <r>
      <rPr>
        <rFont val="Calibri, Arial"/>
        <b/>
        <color theme="1"/>
        <sz val="11.0"/>
      </rPr>
      <t xml:space="preserve">TENER EN CUENTA PARA EL AÑO QUE VIENE. ASISTENCIA PERFECTA A LAS CLASES!!!! </t>
    </r>
  </si>
  <si>
    <t>Gabriela Gisel Fernandez</t>
  </si>
  <si>
    <t>Única com - Agencia - BAJA- SE BAJA ESTA MUY ATRASADA</t>
  </si>
  <si>
    <t>Ma y Jue 15.00 a 16.54</t>
  </si>
  <si>
    <t>Maria Rosa Jimenez</t>
  </si>
  <si>
    <t>Básico - Agencia- BAJA- 12/10 LE DEMANDA MUCHO TIEMPO Y NO ENTIENDE</t>
  </si>
  <si>
    <t>Maria Alejandra Gracía Moreno</t>
  </si>
  <si>
    <t>No pudo asistit al encuentro, continua en el programa</t>
  </si>
  <si>
    <t>Valeria Montaña</t>
  </si>
  <si>
    <t>Grisel Nasser</t>
  </si>
  <si>
    <t>Básico - Agencia - BAJA- 27/09 LE RESULTA MUY COMPLICADO LOS CONTENIDOS</t>
  </si>
  <si>
    <t>Paola Gisela Pute</t>
  </si>
  <si>
    <t>Comisión 2 - Educación IT- baja 06/10 NO TIENE TIEMPO PARA PONERSE AL DIA CON LOS EJERCICIOS</t>
  </si>
  <si>
    <t>Jesica Natalia Gomez</t>
  </si>
  <si>
    <t>Paula Patricia Paz</t>
  </si>
  <si>
    <t>Comisión 1 - Educación IT- Baja 09/09 LIC. POR INTEGRACION FLIAR</t>
  </si>
  <si>
    <t>Le llegó mal la invitación, continúa en el programa</t>
  </si>
  <si>
    <t>Mariana Gabriela Malvina Venesio</t>
  </si>
  <si>
    <t>Vanesa Elizabeth Mraidan</t>
  </si>
  <si>
    <t>V.mraidan@buenosaires.gob.ar</t>
  </si>
  <si>
    <t>Única com - Agencia - 28/10 BAJA PROBLEMAS DE SALUD</t>
  </si>
  <si>
    <t>Elizabeth Paramo</t>
  </si>
  <si>
    <t>Intermedio - Agencia - BAJA- 17/9 NO PUEDE SEGUIRLE EL RITMO</t>
  </si>
  <si>
    <t>Noelia Estela Lopez</t>
  </si>
  <si>
    <t>Básico - Agencia - Baja 17/8/21, no especificó motivo</t>
  </si>
  <si>
    <t>Monica Vilca</t>
  </si>
  <si>
    <t>Básico - Agencia- 06/10 BAJA POR PROBLEMAS FAMILIARES</t>
  </si>
  <si>
    <t>Natalia Dias</t>
  </si>
  <si>
    <t>Natalia_dias@hotmail.com.ar</t>
  </si>
  <si>
    <t>11 53110016</t>
  </si>
  <si>
    <t>Dora Consuelo Huaman Chavarri</t>
  </si>
  <si>
    <t>Básico - Agencia -BAJA- NO PUEDE CUMPLIR CON LAS TAREAS</t>
  </si>
  <si>
    <t>Mariangeles Fernandez Leon</t>
  </si>
  <si>
    <t>Intermedio - Agencia - Baja 08/09 POR FALTA DE TIEMPO</t>
  </si>
  <si>
    <t>Alejandra Furnari</t>
  </si>
  <si>
    <t>BAJA POR PROBLEMAS PERSONALES 30/08</t>
  </si>
  <si>
    <t>Maria Silvia Faure</t>
  </si>
  <si>
    <t>Agencia - Unica com. 02/09 Baja no le resultó fácil - no quiere seguir</t>
  </si>
  <si>
    <t>Básico- Siglo XXI / 30/08 BAJA POR RAZONES PERSONALES Y LABORALES</t>
  </si>
  <si>
    <t>Natalia Melina Diaz</t>
  </si>
  <si>
    <t>Comisión 1 - Educación IT - BAJA 27/9 FALTA DE TIEMPO</t>
  </si>
  <si>
    <t>Graciela Analia Renfijes</t>
  </si>
  <si>
    <t>Alicia.maidana91@gmail.com</t>
  </si>
  <si>
    <t>Danielal1507@gmail.com</t>
  </si>
  <si>
    <t>Sofia Micaela Herrera</t>
  </si>
  <si>
    <t>Yamila Figon</t>
  </si>
  <si>
    <t>Intermedio - Agencia- baja 21/10- NO VA A CONTINUAR NO LE GUSTA - PIDIO CAMBIO DE TRAYECTO EL 23/9 SE LE EXPLICO QUE YA ESTABAN CERRADAS LAS COMISIONES</t>
  </si>
  <si>
    <t>Natalia Belen Navarro</t>
  </si>
  <si>
    <t>Única com - Agencia- BAJA- MOTIVOS PERSONALES</t>
  </si>
  <si>
    <t>Beatriz Kremer</t>
  </si>
  <si>
    <t>Básico - Agencia- BAJA PROBLEMAS DE SALUD DE SU MAMA</t>
  </si>
  <si>
    <t>Carmen Julia Alva Gonzalez</t>
  </si>
  <si>
    <t>Básico - Agencia- BAJA- 12/10 SE LE COMPLICO CON SU TRABAJO NO VA A CONTINUAR</t>
  </si>
  <si>
    <t>Identificar personas que están en las repas tics, cambio de agrupamiento</t>
  </si>
  <si>
    <t>Identificar repas que cobran fondo estímulo: FONDO ESTÍMULO-DIRECCIONES GENERALES DE RENTA; DE PLANIFICACIÓN PRESUPUESTARIA DEPENDIENTE DE LA SUBSECRETARÍA DE HACIENDA Y; TÉCNICO ADMINISTRATIVA DEPENDIENTE DEL SECRETARIO DE HACIENDA Y
FINANZAS, Y DE PATRIMONIO URBANO
[13:22, 30/6/2021] Anita Kaplann: esas de la ordenanza 44.407
[13:23, 30/6/2021] Anita Kaplann: + Direcciones Generales de Contaduría, de Tesorería, de Compras y Contrataciones y de Recursos Humanos, dependientes del Ministerio de Hacienda
[13:23, 30/6/2021] Anita Kaplann: de la ley 2272
Habría que averiguar cuales cobran el 100 y cuales el 50.</t>
  </si>
  <si>
    <t>Cuanto es el adicional de la ASI? $$</t>
  </si>
  <si>
    <t>Normalizar columna de niveles</t>
  </si>
  <si>
    <t>Redefinir sobre los perfiles que tenemos más gente que vacantes, y cuyos niveles están en blanco a dónde las movemos de acuerdo a la info que tenemos de entrevista + nivelación</t>
  </si>
  <si>
    <t>Criterios para pensar</t>
  </si>
  <si>
    <t>Los arquitectos con buen nivel de UX recomendar UX</t>
  </si>
  <si>
    <t>Abogados, podrían linkearse con seguridad informática sin embargo no tenemos un perfil para eso</t>
  </si>
  <si>
    <t>Pasos a seguir:</t>
  </si>
  <si>
    <t xml:space="preserve">Agregar archivo de contenidos y archivo de perfiles </t>
  </si>
  <si>
    <t>Revisar trayectos básicos "ambos" y definir cuáles podrían ser nivel intermedio --&gt; evaluar tryecto alternativo</t>
  </si>
  <si>
    <t>Identificar niveles intermedios entre los básicos de los otros trayectos formativos (ux, ad,af, des)</t>
  </si>
  <si>
    <t>Armar grupos según comisiones y niveles informados en la tabla de temario y niveles</t>
  </si>
  <si>
    <t xml:space="preserve">Corroborar contenidos en relación a los niveles intermedios/avanzados de cada trayecto </t>
  </si>
  <si>
    <t>Una vez cerrados los trayectos identificar quienes no se quieren transferir (u otras situaciones: ver suplementos que cobran actualmente)</t>
  </si>
  <si>
    <t>Base de Trayectos Formativos</t>
  </si>
  <si>
    <t>Niveles</t>
  </si>
  <si>
    <t>2 niveles (2 comisiones de distintos proveedores)
 Nivel básicobásico: Siglo XXI
 Nivel básico: Educación IT</t>
  </si>
  <si>
    <t>Conceptos Generales TIC</t>
  </si>
  <si>
    <t>Introducción a UX</t>
  </si>
  <si>
    <t>HMTL</t>
  </si>
  <si>
    <t>Illustrator</t>
  </si>
  <si>
    <t>Diseño de interfaz de usuario</t>
  </si>
  <si>
    <t>Fundamentos de diseño gráfico</t>
  </si>
  <si>
    <t>Metodologías Ágiles</t>
  </si>
  <si>
    <t>Presentaciones Efectivas</t>
  </si>
  <si>
    <t>Design Thinking</t>
  </si>
  <si>
    <t>2 comisiones
 1 mismo trayecto formativo para ambas comisiones
 división de grupos según nivel
 Nivel básico A: Educación IT
 Nivel básico B: Educación IT</t>
  </si>
  <si>
    <t>A. Funcional</t>
  </si>
  <si>
    <t>Análisis funcional</t>
  </si>
  <si>
    <t>Gestión de proyectos</t>
  </si>
  <si>
    <t>Scrum</t>
  </si>
  <si>
    <t>Microsoft Project</t>
  </si>
  <si>
    <t>Lógicas de Programación</t>
  </si>
  <si>
    <t>Comunicación efectiva para lograr resultados</t>
  </si>
  <si>
    <t>1 comisión
 con "nivelación previa" de curso autogestionado Big Data
 Nivel básico: Agencia de Aprendizaje para la Vida</t>
  </si>
  <si>
    <t>A. Datos</t>
  </si>
  <si>
    <t>Intro a SQL y Base de datos</t>
  </si>
  <si>
    <t>Algoritmos</t>
  </si>
  <si>
    <t>Power BI</t>
  </si>
  <si>
    <t>Data Analytics</t>
  </si>
  <si>
    <t>Lenguaje R</t>
  </si>
  <si>
    <t>3 niveles
 Nivel básicoultratumba: Agencia de A.pV
 Nivel básico: Agencia A.pV
 Nivel medio: directo a nivelación de Codo a Codo (A.A.pV.)</t>
  </si>
  <si>
    <t>Intro Front End Back End</t>
  </si>
  <si>
    <t>Python para no programadores</t>
  </si>
  <si>
    <t>Javascript</t>
  </si>
  <si>
    <t>Familia</t>
  </si>
  <si>
    <t>Código Puesto</t>
  </si>
  <si>
    <t>Literal de Puesto</t>
  </si>
  <si>
    <t>ALCANCE DEL NOMENCLADOR</t>
  </si>
  <si>
    <t>PUESTO (Catálogo ASI/SECITD/PT TIC)</t>
  </si>
  <si>
    <t>Catálogo de Origen</t>
  </si>
  <si>
    <t>Alcance</t>
  </si>
  <si>
    <t>Objetivo</t>
  </si>
  <si>
    <t>Administración y soporte de infraestructura</t>
  </si>
  <si>
    <t>TIC0210</t>
  </si>
  <si>
    <t>Analista de nuevas arquitecturas</t>
  </si>
  <si>
    <t>Investigar y analizar nuevas tecnologías con el objetivo de optimizar la arquitectura de la infraestructura del Centro de Datos. Diseñar, planificar y ejecutar planes de mejora continua de la arquitectura actual y la inclusión de nuevas tecnologías.</t>
  </si>
  <si>
    <t>Analista Infraestructura Nivel 3</t>
  </si>
  <si>
    <t>Puestos PT - Repas TICs</t>
  </si>
  <si>
    <t>Revisar Posibilidad Apertura del Puesto</t>
  </si>
  <si>
    <t>Ver agregar puesto a Nomenclador</t>
  </si>
  <si>
    <t>Arquitecto de Sistemas Nivel 3</t>
  </si>
  <si>
    <t>Puestos ASI</t>
  </si>
  <si>
    <t>Coincidencia Parcial</t>
  </si>
  <si>
    <t>Análisis funcional de aplicaciones e información</t>
  </si>
  <si>
    <t>TIC0302</t>
  </si>
  <si>
    <t>Analista de arquitectura de sistemas</t>
  </si>
  <si>
    <t>Analizar y colaborar en el diseño y desarrollo de arquitecturas de aplicaciones o servicios. Controlar y realizar el seguimiento de la estructura de tecnologías. Evaluar y recomendar tecnologías para el diseño y desarrollo de aplicaciones o servicios contemplando su integridad, escalabilidad, rendimiento, seguridad, entre otros. Participar en el desarrollo de parámetros para la realización de las pautas de diseño, desarrollo, seguridad, testeo, documentación y administración que se utilizarán en aplicaciones del GCABA. Brindar soporte a la mesa de ayuda en los casos que requiera asesoramiento técnico / funcional.</t>
  </si>
  <si>
    <t>Coincidencia Directa</t>
  </si>
  <si>
    <t>Puesto Contemplado en Nomenclador TICs</t>
  </si>
  <si>
    <t>TIC0304</t>
  </si>
  <si>
    <t>Analista de plataforma Web</t>
  </si>
  <si>
    <t>Administrar la utilización de los portales de intranet e internet del GCABA y controlar el resguardo y/o almacenamiento de información o utilización de servicios a través de la Nube. Analizar y colaborar en el diseño de los aplicativos desarrollados. Formular arquitecturas de plataformas Web para la implementación óptima de los mismos. Colaborar en la publicación de contenidos y aplicaciones de los portales de intranet e internet del GCABA. Establecer parámetros para la realización de las pautas de diseño, desarrollo, seguridad, testeo, documentación y administración de los portales. Analizar la factibilidad de nuevos desarrollos y la reingeniería de sistemas implementados.</t>
  </si>
  <si>
    <t>Analista de Contenidos Web</t>
  </si>
  <si>
    <t>Puestos IT SECITD</t>
  </si>
  <si>
    <t>Ver si es Absorbido por un puesto del nomenclador</t>
  </si>
  <si>
    <t>Maquetador/Diseñador Web</t>
  </si>
  <si>
    <t>TIC0307</t>
  </si>
  <si>
    <t>Analista funcional y de soporte</t>
  </si>
  <si>
    <t>Analista Funcional Sr</t>
  </si>
  <si>
    <t>Absorbido por un puesto del nomenclador</t>
  </si>
  <si>
    <t>TIC0310</t>
  </si>
  <si>
    <t>Analista GIS</t>
  </si>
  <si>
    <t>Relevar las necesidades de usuarios en cuanto a actualización y/o desarrollo de aplicativos georreferenciados. Administrar y actualizar la información geográfica. Elaborar la cartografía temática según las necesidades del usuario. Analizar información geográfica y elaborar soluciones para los requerimientos de gestión. Analizar información social, cultural, económica y poblacional para brindar herramientas de consulta a reparticiones del GCABA.</t>
  </si>
  <si>
    <t>Analista Gis Sr</t>
  </si>
  <si>
    <t>TIC0313</t>
  </si>
  <si>
    <t>Analista de diseño y experiencia del usuario</t>
  </si>
  <si>
    <t>Analizar y proponer mejoras en la experiencia del usuario en la utilización de las plataformas webs. Realizar el seguimiento de la estrategia de uso de las plataformas webs y aplicaciones móviles del GCABA. Colaborar en la publicación de contenidos y aplicaciones de los portales de intranet e internet del GCABA. Colaborar en la definición y el control de los estándares de diseño gráfico. Analizar y proponer las estrategias de comunicación audiovisual de la plataforma digital del GCABA. Facilitar la implementación de políticas de accesibilidad web. Brindar soporte a diferentes reparticiones para mejorar los procesos y trámites digitales.</t>
  </si>
  <si>
    <t>Diseñador UX/UI Sr</t>
  </si>
  <si>
    <t>Ver alcance del puesto en el nomenclador</t>
  </si>
  <si>
    <t>UX Writing/Conversational Designer Sr</t>
  </si>
  <si>
    <t>Desarrollo de aplicaciones</t>
  </si>
  <si>
    <t>TIC0401</t>
  </si>
  <si>
    <t>Analista desarrollador</t>
  </si>
  <si>
    <t>Analista Desarrollo de Sistemas Nivel 3</t>
  </si>
  <si>
    <t>Desarrollador Back End Sr</t>
  </si>
  <si>
    <t>Desarrollador DevOps Sr</t>
  </si>
  <si>
    <t>Desarrollador Front End Sr</t>
  </si>
  <si>
    <t>Desarrollador Fullstack Sr</t>
  </si>
  <si>
    <t>Desarrollador Meta4</t>
  </si>
  <si>
    <t>Desarrollador Mobile</t>
  </si>
  <si>
    <t>Desarrollador Nivel 1</t>
  </si>
  <si>
    <t>Gestión de accesos y seguridad de aplicaciones</t>
  </si>
  <si>
    <t>TIC0501</t>
  </si>
  <si>
    <t>Analista de seguridad</t>
  </si>
  <si>
    <t>Realizar el control de los permisos y accesos en los sistemas de base, de aplicación y comunicación de la ASI en función de las políticas establecidas. Realizar el monitoreo de los LOGS. Participar en la definición de los procesos y procedimientos referentes a la seguridad informática. Controlar el proceso de evaluación de los riesgos emergentes ante situaciones de interrupciones no previstas del servicio.</t>
  </si>
  <si>
    <t>Analista 
 Seguridad 
 Informática 
 Nivel 2</t>
  </si>
  <si>
    <t>Analista Seguridad Informática Nivel 2</t>
  </si>
  <si>
    <t>TIC0504</t>
  </si>
  <si>
    <t>Analista de accesos</t>
  </si>
  <si>
    <t>Administrar y controlar los permisos y accesos de los usuarios a los diferentes recursos técnologicos del GCBA. Establecer las definiciones de las configuraciones de permisos y accesos de los sistemas y las ubicaciones.</t>
  </si>
  <si>
    <t>Administrador 
 Seguridad 
 Informática
 Nivel 2</t>
  </si>
  <si>
    <t>Administrador Seguridad Informática Nivel 2</t>
  </si>
  <si>
    <t>Operador Seguridad Informática Nivel 2</t>
  </si>
  <si>
    <t>TIC0507</t>
  </si>
  <si>
    <t>Especialista en seguridad y resguardo de información</t>
  </si>
  <si>
    <t>Ejecutar los procedimientos para la generación de resguardos de los aplicativos del GCABA según la forma y periodicidad determinadas por sus propietarios y/o custodios. Colaborar en la planificación e instrumentación de la recuperación de la información administrada y el control periódico de su integridad. Administrar y controlar la cintoteca o almacén de medios magnéticos, actualizando el inventario de los soportes bajo su custodia.</t>
  </si>
  <si>
    <t>Líder de Seguridad Informática</t>
  </si>
  <si>
    <t>Lider Seguridad Informática</t>
  </si>
  <si>
    <t>Gestión de bases y modelos de datos</t>
  </si>
  <si>
    <t>TIC0601</t>
  </si>
  <si>
    <t>Analista de modelización de datos</t>
  </si>
  <si>
    <t>Diseñar el esquema de almacén de datos (DataWarehouse/Data Marts) que permita representar los distintos modelos de información analítica. Diseñar los procesos de depuración y resguardo. Documentar los estándares y estrategias para realizar la modelización de datos. Realizar la metodología de selección, limpieza, validación, recopilación, integración y transformación de los datos.</t>
  </si>
  <si>
    <t>Arquitecto de Datos Sr</t>
  </si>
  <si>
    <t>Científico de Datos Sr</t>
  </si>
  <si>
    <t>TIC0603</t>
  </si>
  <si>
    <t>Analista de ETL de datos</t>
  </si>
  <si>
    <t>Desarrollador ETL Sr</t>
  </si>
  <si>
    <t>TIC0605</t>
  </si>
  <si>
    <t>Analista de base de datos</t>
  </si>
  <si>
    <t>Analizar, implementar y mantener las bases de datos, utilizadas por las reparticiones del GCABA. Generar y controlar copias de resguardo y la seguridad de los soportes de almacenamiento de los datos contenidos en bases del GCABA. Realizar el diccionario de datos. Brindar soporte a la mesa de ayuda en los casos que requiera asesoramiento técnico / funcional.</t>
  </si>
  <si>
    <t>Administrador Base de Datos Nivel 3</t>
  </si>
  <si>
    <t>Analista de datos Sr</t>
  </si>
  <si>
    <t>Analista de Gobierno de Datos Sr</t>
  </si>
  <si>
    <t>Arquitecto de Gobierno de Datos Sr</t>
  </si>
  <si>
    <t>Gestión de Proyectos y Servicios de IT</t>
  </si>
  <si>
    <t>TIC0703</t>
  </si>
  <si>
    <t>Analista de proyectos</t>
  </si>
  <si>
    <t>Analista de Proyectos Nivel 3</t>
  </si>
  <si>
    <t>Metodología, estándares y pruebas</t>
  </si>
  <si>
    <t>TIC0801</t>
  </si>
  <si>
    <t>Analista de prueba de aplicaciones</t>
  </si>
  <si>
    <t>Diseñar las pautas de control y/o pruebas que se utilizarán para comprobar el funcionamiento de las mejoras y/o nuevos desarrollos en las aplicaciones del GCABA. Colaborar en la definición de procesos y metodologías que identifiquen errores en sus piezas de código. Realizar el control sobre el cumplimiento de las especificaciones de requerimientos y funcionalidades aprobadas por el usuario.</t>
  </si>
  <si>
    <t>Tester Funcional</t>
  </si>
  <si>
    <t>TIC0804</t>
  </si>
  <si>
    <t>Analista de metodologías y estándares</t>
  </si>
  <si>
    <t>Desarrollar las metodologías, normas, procedimientos y manuales que deberán ser utilizados por el área. Elaborar informes de gestión sobre la aplicación de los estándares establecidos, sus actualizaciones y utilización. Realizar el monitoreo de las normas, metodologías y procedimientos establecidos.</t>
  </si>
  <si>
    <t>Tester/QA Sr</t>
  </si>
  <si>
    <t>TIC0906</t>
  </si>
  <si>
    <t>Analista de soporte a usuarios</t>
  </si>
  <si>
    <t>Soporte Nivel 3</t>
  </si>
  <si>
    <t>INGLES</t>
  </si>
  <si>
    <t>OBSERVACIONES Y COMENTARIOS 
A completar por FLOR</t>
  </si>
  <si>
    <t>CV</t>
  </si>
  <si>
    <t>ENTREVISTADOR/A</t>
  </si>
  <si>
    <t>Puesto</t>
  </si>
  <si>
    <t>Antigüedad</t>
  </si>
  <si>
    <t>Categoria</t>
  </si>
  <si>
    <t>analisis datos Q</t>
  </si>
  <si>
    <t>analisis datos %</t>
  </si>
  <si>
    <t>análisis funcional Q</t>
  </si>
  <si>
    <t>análisis funcional %</t>
  </si>
  <si>
    <t>Desarrolladora Q</t>
  </si>
  <si>
    <t>Desarrolladora %</t>
  </si>
  <si>
    <t>UX Q</t>
  </si>
  <si>
    <t>UX %</t>
  </si>
  <si>
    <t>Lógica Q</t>
  </si>
  <si>
    <t>Lógica %</t>
  </si>
  <si>
    <t>Excel Q</t>
  </si>
  <si>
    <t>Excel %</t>
  </si>
  <si>
    <t>Total Q</t>
  </si>
  <si>
    <t>Total %</t>
  </si>
  <si>
    <t>Resumen Rangos</t>
  </si>
  <si>
    <t>Título Relevado (consolidado Fuentes de Información)</t>
  </si>
  <si>
    <t>Comentarios</t>
  </si>
  <si>
    <t>filtrar</t>
  </si>
  <si>
    <t>Entrevista reasignada: la tenía Juli (intentó contactarla, sin respuesta)</t>
  </si>
  <si>
    <t>Patri</t>
  </si>
  <si>
    <t>DG Centro Cultural General San Martín</t>
  </si>
  <si>
    <t>51% a 60%</t>
  </si>
  <si>
    <t>Profesora de Nivel Inicial</t>
  </si>
  <si>
    <t>No pudo decir como resuelve el obstáculo</t>
  </si>
  <si>
    <t>Mari</t>
  </si>
  <si>
    <t>Recepcionista</t>
  </si>
  <si>
    <t>DG Desarrollo del Servicio Civil</t>
  </si>
  <si>
    <t>Refiere que cuando se enteró del Programa quiso participar al instante. Le interesa la tecnología y tiene muchas ganas de capacitarse. Considera que es una forma de encajar laboralmente en el GCABA, ya que ´no veía la manera de hacerlo en relación a sus intereses y estudios (actualmente se encuentra trabajando en un área rrhh). Está estudiando Ingeniería, y menciona que la motiva poder hacer lo que le gusta en el trabajo.</t>
  </si>
  <si>
    <t>Celular: redes sociales, aplicaciones de productividad, aplicaciones de deporte y cuentapasos, aplicaciones de dieta, refiere que tiene aplicaciones para todo. PC: trabajos de la facultad (aplicación de dibujo técnico para planos y objetos 3d, paquete Office) programar (C++, java, aplicaciones para diferentes lenguajes), cursos.</t>
  </si>
  <si>
    <t>Programación, páginas web (lo vio en la universidad muy por encima y le gustó mucho, se quedó con ganas de aprender más)</t>
  </si>
  <si>
    <t>Manejo de bases de datos de gran volumen (formulas en Excel)</t>
  </si>
  <si>
    <t xml:space="preserve">Menciona que se considera una persona que le gusta mucho aprender, que puede adaptarse y aprender en cualquier lugar en dónde esté y eso le parece lo más importante del trabajo. </t>
  </si>
  <si>
    <t xml:space="preserve">Perfil intermedio, con mucho interés y motivación por formarse en TIC y trabajar en las áreas de sistemas. Le interesa el perfil de análisis de datos, ya que se relaciona con lo que realiza actualmente y además le gusta. Pero, tiene muchas ganas de aprender programación y desempeñarse como desarrolladora. </t>
  </si>
  <si>
    <t xml:space="preserve">Empezó un curso de java que no pudo terminar por cuestiones de horario. Quiere aprender a programar, en primera instancia, y luego seguramente le gustaría seguir formándose en otras cosas. </t>
  </si>
  <si>
    <t xml:space="preserve">Busca la forma, si no la hay la busca, de alguna manera se puede, nunca se traba en el no tengo. </t>
  </si>
  <si>
    <t>Un lugar donde se encontrara rodeada de máquinas, industriales en lo posible, computadoras, computadoras abiertas. Poder arreglar cosas, encontrar soluciones a las cosas. Menciona que por eso estudió Ingeniería. Le gustaría estar rodeada de personas que le enseñen, poder aprender de sus compañeros, gente que sepa y le guste compartir ideas, que se permitan aprender también.</t>
  </si>
  <si>
    <t>Ingeniería Industria en curso</t>
  </si>
  <si>
    <t>Chelu</t>
  </si>
  <si>
    <t>SS Gestión de Recursos Humanos</t>
  </si>
  <si>
    <t>41% a 50%</t>
  </si>
  <si>
    <t>Lic. en Relaciones Públicas e Institucionales</t>
  </si>
  <si>
    <t>Juanpa</t>
  </si>
  <si>
    <t>DG Administración de Infracciones</t>
  </si>
  <si>
    <t>Juli</t>
  </si>
  <si>
    <t>Hospital General de Agudos Bernardino Rivadavia</t>
  </si>
  <si>
    <t>Auxiliar legal</t>
  </si>
  <si>
    <t>DG Concesiones y Permisos</t>
  </si>
  <si>
    <t>Abogacia en curso</t>
  </si>
  <si>
    <t>INTERMEDIO</t>
  </si>
  <si>
    <t>Flor</t>
  </si>
  <si>
    <t>Auxiliar de servicios de informacion institucional</t>
  </si>
  <si>
    <t>DG Patrimonio, Museos y Casco Histórico</t>
  </si>
  <si>
    <t>DG Servicios Sociales Zonales</t>
  </si>
  <si>
    <t>administracion de empresas</t>
  </si>
  <si>
    <t>DG Control Ambiental</t>
  </si>
  <si>
    <t>TECNICO AUXILIAR EN ADMINISTRACION PUBLICA</t>
  </si>
  <si>
    <t>Entrevista reasignada: la tenía Juli (intentó contactar, sin respuesta)</t>
  </si>
  <si>
    <t>Marketing Dígital, sin embargo quiere datos.</t>
  </si>
  <si>
    <t>Bachiller con orientación en comunicación</t>
  </si>
  <si>
    <t>Quiere Datos pero no da el perfil</t>
  </si>
  <si>
    <t>Sol</t>
  </si>
  <si>
    <t>Asistente de mesa de entradas</t>
  </si>
  <si>
    <t>Unidad Atencion Ciudadana Nro. 7</t>
  </si>
  <si>
    <t>Tecnica en Administración Publica con Orientación Municipal en curso</t>
  </si>
  <si>
    <t>Tecnicatura Superior en Administración y Organización Hotelera</t>
  </si>
  <si>
    <t>Manifiesta que no la motiva datos, podría ser analista, le fue muy bien en UX y tmb le interesa.</t>
  </si>
  <si>
    <t>Cami</t>
  </si>
  <si>
    <t>DG Administración y Desarrollo de Recursos Humanos</t>
  </si>
  <si>
    <t>Pto Auxiliar en Informatica</t>
  </si>
  <si>
    <t>Manifiesta datos, Sólo bien en lógica</t>
  </si>
  <si>
    <t>AVANZADO</t>
  </si>
  <si>
    <t>Clau</t>
  </si>
  <si>
    <t>Secretaria de sala en establecimientos de atencion a la salud</t>
  </si>
  <si>
    <t>Hospital General de Agudos Dr. Juan A. Fernandez</t>
  </si>
  <si>
    <t>Operador de mesa de ayuda en compras y contrataciones</t>
  </si>
  <si>
    <t>DG Compras y Contrataciones</t>
  </si>
  <si>
    <t>Licenciada en Relaciones del Trabajo</t>
  </si>
  <si>
    <t>DG Servicios de Atención Permanente</t>
  </si>
  <si>
    <t>Licenciatura en Ciencias de la Educación</t>
  </si>
  <si>
    <t>Diseño de Imagen y Sonido</t>
  </si>
  <si>
    <t>DG Administración de Medicina del Trabajo</t>
  </si>
  <si>
    <t>BACHILLER CON ORIENTACIÓN EN CS. SOCIALES</t>
  </si>
  <si>
    <t>Tallerista</t>
  </si>
  <si>
    <t>DG Responsabilidad Penal Juvenil</t>
  </si>
  <si>
    <t>766-CDNNYA/18</t>
  </si>
  <si>
    <t>SS Atención Primaria, Ambulatoria y Comunitaria</t>
  </si>
  <si>
    <t>Bachiller con Oreintacion Pedagogica</t>
  </si>
  <si>
    <t>Perito Mercantil con especializacion contable e impositiva</t>
  </si>
  <si>
    <t>Auxiliar de administracion y liquidacion de haberes</t>
  </si>
  <si>
    <t>DG Administración y Liquidación de Haberes</t>
  </si>
  <si>
    <t>Auxiliar de mesa de ayuda al ciudadano</t>
  </si>
  <si>
    <t>Hospital General de Agudos Dalmacio Velez Sarsfield</t>
  </si>
  <si>
    <t>BACHILLER EN ECONOMIA Y ADMINISTRACION</t>
  </si>
  <si>
    <t>Ingreso por covid</t>
  </si>
  <si>
    <t>BACHILLER MERCANTIL</t>
  </si>
  <si>
    <t>Dai</t>
  </si>
  <si>
    <t>DG Infraestructura</t>
  </si>
  <si>
    <t>Técnico Superior en Producción Integral de TV</t>
  </si>
  <si>
    <t>Cecilia Monica Westerholz</t>
  </si>
  <si>
    <t>Auditor principal</t>
  </si>
  <si>
    <t>Unidad de Auditoría Interna MHFGC</t>
  </si>
  <si>
    <t>SS Justicia</t>
  </si>
  <si>
    <t>DG Higiene y Seguridad Alimentaria</t>
  </si>
  <si>
    <t>JII NRO 14 DE 19</t>
  </si>
  <si>
    <t>licenciada en trabajo social</t>
  </si>
  <si>
    <t>Bachiller en producción de bienes y servicios.</t>
  </si>
  <si>
    <t>Capacitador de recursos humanos</t>
  </si>
  <si>
    <t>Secundario economia y gestion de las organizaciones</t>
  </si>
  <si>
    <t>Hospital de Rehabilitacion Manuel Rocca</t>
  </si>
  <si>
    <t>Técnica Química</t>
  </si>
  <si>
    <t>Seccundario Administración de Empresa</t>
  </si>
  <si>
    <t>Hospital de Enfermedades Infecciosas Francisco J. Muñiz</t>
  </si>
  <si>
    <t>Actualmente cursando Programa Codo a Codo</t>
  </si>
  <si>
    <t>Colaborador de comunicación y desarrollo audiovisual</t>
  </si>
  <si>
    <t>Secundario con orientación docente</t>
  </si>
  <si>
    <t>DG Habilitación de Conductores</t>
  </si>
  <si>
    <t>Técnicatura en Administración</t>
  </si>
  <si>
    <t>Asistente de valoracion patrimonial</t>
  </si>
  <si>
    <t>Asistente legal</t>
  </si>
  <si>
    <t>Unidad Atencion Ciudadana Nro. 4</t>
  </si>
  <si>
    <t>Anahi Lujan Anselmucci</t>
  </si>
  <si>
    <t>Analista de presupuesto</t>
  </si>
  <si>
    <t>Administración Gubernamental de Ingresos Públicos Ley Nº 2603</t>
  </si>
  <si>
    <t>NO ESTÁ SEGURA</t>
  </si>
  <si>
    <t>Osky</t>
  </si>
  <si>
    <t>DG Coordinación Legal e Institucional</t>
  </si>
  <si>
    <t>15 hs cancelada por Patri, reasigno</t>
  </si>
  <si>
    <t>DG Técnica Administrativa y Legal</t>
  </si>
  <si>
    <t>Potencial</t>
  </si>
  <si>
    <t>Analista de asesoramiento al ciudadano</t>
  </si>
  <si>
    <t>El espacio que se le esta dando a la mujer con este espacio, y quiere buscar otro espacio en el GCABA y salir del Htal</t>
  </si>
  <si>
    <t>Notebook, celular, tablet, computadora de escritorio Smart TV, wapp, IG, FB, aplicaciones bancarias, mercado pago, youtube</t>
  </si>
  <si>
    <t>Diseño de experiencia de usuario, porque lo vive en su vida cotidiana en el trabajo con el Sigheos, que es un sistema que no es accesible y su usabilidad es malisima</t>
  </si>
  <si>
    <t>2002, estudio reparacion de PC y algo de programacion DOS, Diagrama de flujo</t>
  </si>
  <si>
    <t>siempre que fura por la mañana</t>
  </si>
  <si>
    <t>Investiga y lo hace.</t>
  </si>
  <si>
    <t>Trabajando en equipo, en un lugar ordenado con instrucciones claras</t>
  </si>
  <si>
    <t>Técnica en Administración publica con orientación municipal</t>
  </si>
  <si>
    <t>DG Planificación y Control Operativo</t>
  </si>
  <si>
    <t>Programa Conjunto Lic. en Política y Administración Pública – Lic. En Gobierno y Relaciones Internacionales (en curso)</t>
  </si>
  <si>
    <t>JIN B DE 02</t>
  </si>
  <si>
    <t>Licenciatura en Turismo incompleto</t>
  </si>
  <si>
    <t>Sacar de auxiliares</t>
  </si>
  <si>
    <t>Capacitador al ciudadano</t>
  </si>
  <si>
    <t>Instituto de Zoonosis Luis Pasteur</t>
  </si>
  <si>
    <t>Ojo horario</t>
  </si>
  <si>
    <t>Operador auxiliar de rehabilitacion</t>
  </si>
  <si>
    <t>Hospital Infanto Juvenil Dra. Carolina Tobar Garcia</t>
  </si>
  <si>
    <t>Profesional Gastronomico</t>
  </si>
  <si>
    <t>Licenciatura en Psicología incompleto</t>
  </si>
  <si>
    <t>Desmotivada</t>
  </si>
  <si>
    <t>BACHILLER CON ORIENTACION AUX. INFORMATICO</t>
  </si>
  <si>
    <t>Tiene otro trabajo, tendrá tiempo para capacitarse?</t>
  </si>
  <si>
    <t>Verificador de comedores escolares y/o sociales</t>
  </si>
  <si>
    <t>DG Fortalecimiento de la Sociedad Civil</t>
  </si>
  <si>
    <t>Corroborar agrupamiento al que pertenece, OK</t>
  </si>
  <si>
    <t>Auxiliar de apoyo informatico</t>
  </si>
  <si>
    <t>Diseñador Gráfico Artístico Digital</t>
  </si>
  <si>
    <t>Asistente de transporte y transito</t>
  </si>
  <si>
    <t>DG Diseño e Implementación</t>
  </si>
  <si>
    <t>Cambio de Agrupamiento</t>
  </si>
  <si>
    <t>ENS EN LENGUAS VIVAS DE 01 SOFIA ESTHER BROQUEN DE SPAGENBERG</t>
  </si>
  <si>
    <t>Tec. Comunicación social orientada al desarrollo local</t>
  </si>
  <si>
    <t>abogacia</t>
  </si>
  <si>
    <t>Dirección Museo de la Ciudad</t>
  </si>
  <si>
    <t>DG Cultura del Servicio Público</t>
  </si>
  <si>
    <t>ESCUELA NRO 03 DE 01 JC ONESIMO LEGUIZAMON</t>
  </si>
  <si>
    <t>Técnico Superior en Análisis de Sistema</t>
  </si>
  <si>
    <t>Intermendio</t>
  </si>
  <si>
    <t>Asistente de patrimonio</t>
  </si>
  <si>
    <t>Comuna Nro. 1</t>
  </si>
  <si>
    <t>bachiller</t>
  </si>
  <si>
    <t>Comunicador visual</t>
  </si>
  <si>
    <t>Diseño gráfico en curso</t>
  </si>
  <si>
    <t>ESCUELA NRO 25 DE 03 JC GERVASIO POSADAS</t>
  </si>
  <si>
    <t>Lic. Administración en curso</t>
  </si>
  <si>
    <t>Guardaparque</t>
  </si>
  <si>
    <t>DG Espacios Verdes y Arbolado</t>
  </si>
  <si>
    <t>Bachiller en ciencias sociales y humanidades</t>
  </si>
  <si>
    <t>Fiorella Cristina Melgarejo</t>
  </si>
  <si>
    <t>SS Atención Hospitalaria</t>
  </si>
  <si>
    <t>MEDICINA en curso</t>
  </si>
  <si>
    <t>Indagar</t>
  </si>
  <si>
    <t>Asistente de prensa y difusion</t>
  </si>
  <si>
    <t>Consejo de los Derechos de Niñas, Niños y Adoles - Presidencia</t>
  </si>
  <si>
    <t>DG Escuela Abierta</t>
  </si>
  <si>
    <t>Profesora de nivel inicial</t>
  </si>
  <si>
    <t>Rocio Daniela Pardo Dominguez</t>
  </si>
  <si>
    <t>DG Logística</t>
  </si>
  <si>
    <t>Abogada</t>
  </si>
  <si>
    <t>Asistente de presupuesto</t>
  </si>
  <si>
    <t>PERITO MERCANTIL</t>
  </si>
  <si>
    <t>Abogacía en curso</t>
  </si>
  <si>
    <t>Hospital Municipal de Oncologia Marie Curie</t>
  </si>
  <si>
    <t>Diseñador Gráfico</t>
  </si>
  <si>
    <t>Agencia de Protección Ambiental Ley Nº 2.628</t>
  </si>
  <si>
    <t>Bachiller con orientación en Medios de la Comunicación</t>
  </si>
  <si>
    <t>Analista de planeamiento de recursos humanos</t>
  </si>
  <si>
    <t>Bachiller en Economía y Gestión de las Organizaciones</t>
  </si>
  <si>
    <t>DG Ciudadanía Porteña</t>
  </si>
  <si>
    <t>Manifiesta perfil en TIC</t>
  </si>
  <si>
    <t>Técnico superior en Química y Biotecnología</t>
  </si>
  <si>
    <t>Indagar si comenzó con el curso de CoderHouse</t>
  </si>
  <si>
    <t>Cambio mail xq no usa el institucional</t>
  </si>
  <si>
    <t>DG Defensa y Protección al Consumidor</t>
  </si>
  <si>
    <t>DG  Conservación del Paisaje Urbano</t>
  </si>
  <si>
    <t>BACHILLER ORIENTADO EN ECONOMIA Y GESTION DE LAS ORGANIZACIONES</t>
  </si>
  <si>
    <t>Más UX. Inspectora</t>
  </si>
  <si>
    <t>Auxiliar de patrimonio</t>
  </si>
  <si>
    <t>DG Técnica y Administrativa</t>
  </si>
  <si>
    <t>DG Dependencias y Atención Primaria</t>
  </si>
  <si>
    <t>Secundario Interprete de Lengua de Señas</t>
  </si>
  <si>
    <t>Pedi celular y lo agregue</t>
  </si>
  <si>
    <t>JIC NRO 03 DE 09 LEOPOLDO MARECHAL</t>
  </si>
  <si>
    <t>Licenciada en administración pública 2021</t>
  </si>
  <si>
    <t>Casero</t>
  </si>
  <si>
    <t>ESCUELA NRO 24 DE 02 JS PROVINCIA DE CATAMARCA</t>
  </si>
  <si>
    <t>PROFESOR EDUCACION PRIMARIA EN CURSO</t>
  </si>
  <si>
    <t>Auxiliar de certificacion de documentacion identificatoria</t>
  </si>
  <si>
    <t>Perito mercantil</t>
  </si>
  <si>
    <t>DG Protección y Desarrollo Sostenible</t>
  </si>
  <si>
    <t>Auxiliar de administracion de registros oficiales</t>
  </si>
  <si>
    <t>DG Escribanía General</t>
  </si>
  <si>
    <t>Lic. en psicología incompleto</t>
  </si>
  <si>
    <t>DG Habilitaciones y Permisos</t>
  </si>
  <si>
    <t>Unidad Administrativa de Control de Faltas</t>
  </si>
  <si>
    <t>Tecnicatura en seguridad e higiene en curso</t>
  </si>
  <si>
    <t>Tecnicatura Superior en Análisis, Desarrollo y Programación de Aplicaciones en curso el primmer año</t>
  </si>
  <si>
    <t>Auxiliar de mesa de entradas</t>
  </si>
  <si>
    <t>DG Tesorería</t>
  </si>
  <si>
    <t>Secundario</t>
  </si>
  <si>
    <t>ESCUELA NRO 10 DE 01 JC PRESIDENTE QUINTANA</t>
  </si>
  <si>
    <t>ESCUELA NRO 01 DE 10 JC CASTO MUNITA</t>
  </si>
  <si>
    <t>Tecnica Superior en RR.HH en curso</t>
  </si>
  <si>
    <t>SS Fortalecimiento Personal, Familiar y Comunitario</t>
  </si>
  <si>
    <t>Lic. RELACIONES PUBLICAS E INSTITUCIONALES</t>
  </si>
  <si>
    <t>Interesada en $</t>
  </si>
  <si>
    <t>EII NRO 09 DE 09</t>
  </si>
  <si>
    <t xml:space="preserve">Refiere que tiene muchos años de antigüedad en el GCABA y que sabe que "más que eso" no puede lograr (menciona que está en avanzado 10) y no le motiva la carrera en sí porque ya no tiene mucho para avanzar. Menciona que le gusta el área tecnológica, estudió ingeniería pero no lo termino y también trabajó en una oficia de cómputos. Dice que la pandemia hizo que se replanteara cosas y siente que se quedó muy atrás en lo tecnológico. </t>
  </si>
  <si>
    <t xml:space="preserve">Celular: redes sociales, WhatsApp, homebanking. PC: mismo uso que el celular. </t>
  </si>
  <si>
    <t>Manejo de la información</t>
  </si>
  <si>
    <t xml:space="preserve">Consulta respecto a la obligatoriedad de la transferencia. </t>
  </si>
  <si>
    <t>Refiere que siempre está tratando de informarse y aprender, haciendo cursos (ahora solo se enfocó en cursos de auditorias, antes hizo cursos como  programación clipper y base de datos, considera que está desactualizada)</t>
  </si>
  <si>
    <t>Depende del lugar físico donde trabajaría (actualmente vive muy cerca de su lugar de trabajo)</t>
  </si>
  <si>
    <t>Con ingenio, o pidiendo. Cuando no se puede, tratando de adaptarse a lo que hay y lo que quiere.</t>
  </si>
  <si>
    <t>Un ambiente cómodo, agradable, productivo, colaborativo, eficiente y con las herramientas necesarias para trabajar.</t>
  </si>
  <si>
    <t>Bachiller Físico Matemático</t>
  </si>
  <si>
    <t>Técnica en Administración Pública con orientación municipal</t>
  </si>
  <si>
    <t>Técnico en Prótesis y Ortesis incompleto</t>
  </si>
  <si>
    <t>DG Oficina de Gestión Pública y Presupuesto - OGEPU</t>
  </si>
  <si>
    <t>Tecnicatura Superior en Informática Aplicada</t>
  </si>
  <si>
    <t>Consultor Psicológico</t>
  </si>
  <si>
    <t>Indagar si tiene computadora</t>
  </si>
  <si>
    <t>Contadora Publica</t>
  </si>
  <si>
    <t>Contadora y ag. De control de tránsito. Me gusta para DGALH</t>
  </si>
  <si>
    <t>Analista de administracion y liquidacion de haberes</t>
  </si>
  <si>
    <t>Licenciatura en Ciencia Politica</t>
  </si>
  <si>
    <t>Perito Mercantil con orientación Contable</t>
  </si>
  <si>
    <t>Asistente contable</t>
  </si>
  <si>
    <t>Counselor</t>
  </si>
  <si>
    <t>Auditor fiscal principal</t>
  </si>
  <si>
    <t>DG Rentas</t>
  </si>
  <si>
    <t>AGIP - Intera</t>
  </si>
  <si>
    <t>Modifique telefono por el que esta en uso actualmente</t>
  </si>
  <si>
    <t>Auxiliar de promocion social</t>
  </si>
  <si>
    <t>Perfil Social - No orientada al consumo</t>
  </si>
  <si>
    <t>Secretaria ejecutiva</t>
  </si>
  <si>
    <t>Consejo de los Derechos de Niñas, Niños y Adoles. - Vicepresid</t>
  </si>
  <si>
    <t>Bachiller con Orientación Artística</t>
  </si>
  <si>
    <t>PERITO MERCANTIL EN ADMINISTRACIÓN PUBLICA</t>
  </si>
  <si>
    <t>Ver experiencia laboral</t>
  </si>
  <si>
    <t>Enfermera</t>
  </si>
  <si>
    <t>Abogacia incompleto</t>
  </si>
  <si>
    <t>Asistente de promocion social</t>
  </si>
  <si>
    <t>Analista de control de gestion operativoadministrativa</t>
  </si>
  <si>
    <t>Contador Publico en curso</t>
  </si>
  <si>
    <t>Corroborar agrupamiento OK</t>
  </si>
  <si>
    <t>DG Asuntos Jurídicos y Recursos Humanos</t>
  </si>
  <si>
    <t>BACHILLER</t>
  </si>
  <si>
    <t>Analista contable  organo rector</t>
  </si>
  <si>
    <t>DG Contaduría</t>
  </si>
  <si>
    <t>Indagar F.E.</t>
  </si>
  <si>
    <t>Hospital de Odontologia Dr. Jose Dueñas</t>
  </si>
  <si>
    <t>Licenciada en Artes y Ciencias del teatro</t>
  </si>
  <si>
    <t>Analista de compras y contrataciones</t>
  </si>
  <si>
    <t>Hospital General de Niños Dr. Ricardo Gutierrez</t>
  </si>
  <si>
    <t>Lic. en Administracion de RRHH</t>
  </si>
  <si>
    <t>JM NRO 01 DE 14 PAULA ALBARRACIN</t>
  </si>
  <si>
    <t>Tecnicatura en administración publica incompleta</t>
  </si>
  <si>
    <t>Diseñadora Gráfica</t>
  </si>
  <si>
    <t>Comuna Nro. 10</t>
  </si>
  <si>
    <t>Analista de relaciones institucionales</t>
  </si>
  <si>
    <t>DG Sistema de Atención Médica de Emergencia (SAME)</t>
  </si>
  <si>
    <t>Creatividad</t>
  </si>
  <si>
    <t>ASI</t>
  </si>
  <si>
    <t>Hospital Oftalmologico Santa Lucia</t>
  </si>
  <si>
    <t>Licenciatura en artes Audiovisuales en curso</t>
  </si>
  <si>
    <t>Analista fiscal</t>
  </si>
  <si>
    <t>Inspector de obras de construccion civil</t>
  </si>
  <si>
    <t>DG Fiscalización y Control de Obras</t>
  </si>
  <si>
    <t>Secretaria</t>
  </si>
  <si>
    <t>Título Secundario Bachiller</t>
  </si>
  <si>
    <t>Dirección Museo Casa Carlos Gardel</t>
  </si>
  <si>
    <t>Perito Mercanti</t>
  </si>
  <si>
    <t>Asistente fiscal</t>
  </si>
  <si>
    <t>Técnico Químico Industrial</t>
  </si>
  <si>
    <t>TÉCNICO AUXILIAR EN GUÍA TURISMO</t>
  </si>
  <si>
    <t>Hospital General de Agudos Dr. Teodoro Alvarez</t>
  </si>
  <si>
    <t>lic. en administracion publica en curso</t>
  </si>
  <si>
    <t>Perito Mercantil con especializacion Contable e Impositiva</t>
  </si>
  <si>
    <t>Indagar nivel</t>
  </si>
  <si>
    <t>Hizo codo a codo</t>
  </si>
  <si>
    <t>Auxiliar de operador social</t>
  </si>
  <si>
    <t>Hospital General de Agudos Dr. Cosme Argerich</t>
  </si>
  <si>
    <t>Perito comercial con orientacion</t>
  </si>
  <si>
    <t>ver formación</t>
  </si>
  <si>
    <t>DG Gestión de Servicios de Movilidad</t>
  </si>
  <si>
    <t>Perito Comercial Especializado en Administracion Publica</t>
  </si>
  <si>
    <t>Asistente de estadisticas de salud</t>
  </si>
  <si>
    <t>Hospital General de Agudos Dr. Abel Zubizarreta</t>
  </si>
  <si>
    <t>Asistente de tratamiento documental</t>
  </si>
  <si>
    <t>CALÍGRAFO PÚBLICO en curso</t>
  </si>
  <si>
    <t>Radio operador</t>
  </si>
  <si>
    <t>PROFESORA DE EDUCACIÓN PRIMARIA</t>
  </si>
  <si>
    <t>Ver con Nati</t>
  </si>
  <si>
    <t>Nati</t>
  </si>
  <si>
    <t>Aux.adminis de recursos, conciliac.bancarias y ejecuc financ.</t>
  </si>
  <si>
    <t>LICENCIATURA EN ADMINISTRACION</t>
  </si>
  <si>
    <t>Titulo secundario “Perito contable en administración de empresas”</t>
  </si>
  <si>
    <t>Asistente de certificacion de documentacion identificatoria</t>
  </si>
  <si>
    <t>INGENIERIA EN SISTEMAS incompleto</t>
  </si>
  <si>
    <t>Licenciada en Sistemas de la informacion tíulo en trámite</t>
  </si>
  <si>
    <t>Tecnico superior en Administración Publica con orientacion municipal en curso</t>
  </si>
  <si>
    <t>ADMINISTRACION PUBLICA incompleto</t>
  </si>
  <si>
    <t>ESCUELA NRO 18 DE 16 JC HELENA LARROQUE DE ROFFO</t>
  </si>
  <si>
    <t>bachiller en Gestion y Administracion</t>
  </si>
  <si>
    <t>JM NRO 06 DE 13</t>
  </si>
  <si>
    <t>Bachiller en cs sociales</t>
  </si>
  <si>
    <t>Bachiller con orientación docente</t>
  </si>
  <si>
    <t>agregue celular</t>
  </si>
  <si>
    <t>Podador</t>
  </si>
  <si>
    <t>DG Fiscalización Urbana</t>
  </si>
  <si>
    <t>Perito Mercantil con especialización contable</t>
  </si>
  <si>
    <t>Analista de administracion de recursos humanos</t>
  </si>
  <si>
    <t>DG Convivencia en la Diversidad</t>
  </si>
  <si>
    <t>Analista de plataforma web</t>
  </si>
  <si>
    <t>Pidio cambiar email xq el de bs as no lo abre- Cambiado</t>
  </si>
  <si>
    <t>Inspector de espacio publico</t>
  </si>
  <si>
    <t>ESCUELA NRO 20 DE 11 JC ANTONIO ALICE</t>
  </si>
  <si>
    <t>Bachillerato</t>
  </si>
  <si>
    <t>Asistente de investigacion</t>
  </si>
  <si>
    <t>SS Higiene Urbana</t>
  </si>
  <si>
    <t>ESCUELA NRO 14 DE 11 JS HOGAR NAVAL STELLA MARIS</t>
  </si>
  <si>
    <t>PERITO MERCANTIL, AUXILIAR EN ADMINISTRACION DE EMPRESAS</t>
  </si>
  <si>
    <t>Bachillerato en Arte, Diseño y Comunicación</t>
  </si>
  <si>
    <t>ESC P/NIÑOS/AS/JOV/ADUL C/D MENTAL Y F INT 21DE16 R.V.PEÑALOZA</t>
  </si>
  <si>
    <t>Gimena Soledad Urresti</t>
  </si>
  <si>
    <t>Carrera de Bioquímica y de Farmacia sin título</t>
  </si>
  <si>
    <t>Desarrollador audiovisual</t>
  </si>
  <si>
    <t>DG Promoción del Libro, Bibliotecas y la Cultura</t>
  </si>
  <si>
    <t>DG Programas Descentralizados</t>
  </si>
  <si>
    <t>Perito mercantil con orientacion tecnica contable e impositiva</t>
  </si>
  <si>
    <t>2/6 9 hs</t>
  </si>
  <si>
    <t>Analista contable</t>
  </si>
  <si>
    <t>Hospital General de Agudos Dr. Carlos G. Durand</t>
  </si>
  <si>
    <t>Acomodador de sala</t>
  </si>
  <si>
    <t>Profesorado de Economía en Gestión de las Organizaciones incompleto</t>
  </si>
  <si>
    <t>BACHILLER CON ORIENTACIÓN EN GESTIÓN Y ADMINISTRACIÓN</t>
  </si>
  <si>
    <t>Bachiller Especializado en Letras</t>
  </si>
  <si>
    <t>Vane</t>
  </si>
  <si>
    <t>DG Concursos, Legales y Asuntos Previsionales</t>
  </si>
  <si>
    <t>DIR. GRAL. DE EDUCACION DE GESTION ESTATAL -EX  DG ED. SUP.</t>
  </si>
  <si>
    <t>Técnica Radiologa</t>
  </si>
  <si>
    <t>ESC P/NIÑOS/AS Y JOV C/D MENTAL Y F INTEGRAL 07 DE19 JUAN XIII</t>
  </si>
  <si>
    <t>Profesora de discapacitados en Audición, Voz y Lenguaje</t>
  </si>
  <si>
    <t>DG Articulación Territorial</t>
  </si>
  <si>
    <t>Análisis de Sistemas incompleto</t>
  </si>
  <si>
    <t>Auxiliar de limpieza</t>
  </si>
  <si>
    <t>JIC NRO 08 DE 19</t>
  </si>
  <si>
    <t>ESCUELA TECNICA NRO 17 DE 13 BRIG GRAL CORNELIO SAAVEDRA</t>
  </si>
  <si>
    <t>Perito contable</t>
  </si>
  <si>
    <t>Técnico en análisis de sistema</t>
  </si>
  <si>
    <t>Ente de Turismo Ley Nº 2627</t>
  </si>
  <si>
    <t>ESCUELA NRO 01 DE 09 JC REPUBLICA DE CUBA</t>
  </si>
  <si>
    <t>Titulo Terciario Docente Nivel Primario</t>
  </si>
  <si>
    <t>Programador de inspecciones</t>
  </si>
  <si>
    <t>DG Emprendedores</t>
  </si>
  <si>
    <t>perito mercantil</t>
  </si>
  <si>
    <t>Marisa Eva Giacchetta</t>
  </si>
  <si>
    <t>DG Relaciones con las Provincias y Municipios</t>
  </si>
  <si>
    <t>Unidad Atencion Ciudadana Nro. 5</t>
  </si>
  <si>
    <t>Bachiller con Orientación en Gestión de las Organizaciones</t>
  </si>
  <si>
    <t>DG Defensa Civil</t>
  </si>
  <si>
    <t>ESCUELA NRO 01 DE 21 JC CONCEJAL ALBERTO SALVATORI</t>
  </si>
  <si>
    <t>Consultora Psicológica</t>
  </si>
  <si>
    <t>EI NRO 04 DE 19 DR.RAMON CARRILLO</t>
  </si>
  <si>
    <t>Profesorado de Educación Tecnologica en curso</t>
  </si>
  <si>
    <t>JM NRO 07 DE 06 DELFINA MARULL DE SARDA</t>
  </si>
  <si>
    <t>PERITO COMERCIAL ESPECIALIZADO EN ADMINISTRACION DE EMPRESAS</t>
  </si>
  <si>
    <t>ESCUELA NRO 02 DE 20 JS DR. FRANCISCO MELITON ALVAREZ</t>
  </si>
  <si>
    <t>Tester QA en curso</t>
  </si>
  <si>
    <t>Hospital General de Agudos Dr. Ignacio Pirovano</t>
  </si>
  <si>
    <t>ESCUELA NRO 01 DE 11 JC J. ALFREDO FERRIRA</t>
  </si>
  <si>
    <t>Tecnicatura en administración publica con orientación municipal. en curso</t>
  </si>
  <si>
    <t>Tecnica en Radiologia</t>
  </si>
  <si>
    <t>Tecnico Superior en Administración Tributaria incompleto</t>
  </si>
  <si>
    <t>Hospital General de Niños Pedro de Elizalde</t>
  </si>
  <si>
    <t>LICENCIATURA EN ADMINSITRACION PÚBLICA en curso</t>
  </si>
  <si>
    <t>Agente de vigilancia sin portacion de armas</t>
  </si>
  <si>
    <t>DG Seguridad Privada y Custodia de Bienes</t>
  </si>
  <si>
    <t>DG Administración de Bienes</t>
  </si>
  <si>
    <t>Lic. Ciencia Política en curso</t>
  </si>
  <si>
    <t>ESCUELA NRO 16 DE 02 JC PRESIDENTE MITRE</t>
  </si>
  <si>
    <t>Tecnicatura Superior en Pedagogía y Educación Social con orientación en Derechos Humanos en curso</t>
  </si>
  <si>
    <t>Nutricionista</t>
  </si>
  <si>
    <t>ESCUELA NRO 05 DE 12 JC REPUBLICA DE EL SALVADOR</t>
  </si>
  <si>
    <t>Perito Comercial Esp. en Administración de Empresas</t>
  </si>
  <si>
    <t>Técnico superior en análisis clínicos</t>
  </si>
  <si>
    <t>Asistente de promocion de derechos de niños, niñas y adolescen</t>
  </si>
  <si>
    <t>DG Gestión de Políticas y Programas</t>
  </si>
  <si>
    <t>señala haber titulado conocimiento de HTML en la UTN</t>
  </si>
  <si>
    <t>Analista estadistico</t>
  </si>
  <si>
    <t>Operador social telefonico</t>
  </si>
  <si>
    <t>IES  DE EDUCACION INICIAL SARA.CH.DE ECCLESTON DE 09</t>
  </si>
  <si>
    <t>Perito mercantil con orientación impositiva y tributario</t>
  </si>
  <si>
    <t>ESCUELA DE COMERCIO NRO 31 DE 09 NACIONES UNIDAS.</t>
  </si>
  <si>
    <t>bibliotecario</t>
  </si>
  <si>
    <t>Licenciada en Psicologia</t>
  </si>
  <si>
    <t>Perito Mercantil con Orientación en Informática 1999 Completo</t>
  </si>
  <si>
    <t>Asistente de administracion de legajos de personal</t>
  </si>
  <si>
    <t>Lic. Relaciones del Trabajo en curso</t>
  </si>
  <si>
    <t>SS Asistencia y Cuidado Inmediato</t>
  </si>
  <si>
    <t>Lic Ciencias ambientales en curso</t>
  </si>
  <si>
    <t>ESCUELA DE COMERCIO NRO 23 DE 07 DOCTOR LUIS AGOTE.</t>
  </si>
  <si>
    <t>Bibliotecario</t>
  </si>
  <si>
    <t>ESCUELA NRO 14 DE 19 JC CAPITANA MARIA R. DEL VALLE</t>
  </si>
  <si>
    <t>ver agrupamiento</t>
  </si>
  <si>
    <t>DG Sistemas de Información Sanitaria</t>
  </si>
  <si>
    <t>Bachillerato con orientación a comunicación socia</t>
  </si>
  <si>
    <t>ESCUELA NRO 14 DE 13 JS JOSE ANTONIO CABRERA</t>
  </si>
  <si>
    <t>indagar por estudios cursados</t>
  </si>
  <si>
    <t>Paula Cecilia Miguez</t>
  </si>
  <si>
    <t>DG Administración de Recursos</t>
  </si>
  <si>
    <t>Tecnico Superior en Periodismo Genera</t>
  </si>
  <si>
    <t>ESCUELA DE COMERCIO NRO 19 DE 08 JUAN MONTALVO</t>
  </si>
  <si>
    <t>Profesora en Inglés
Técnica Superior en Gestión de Servicios Hoteleros</t>
  </si>
  <si>
    <t>Licenciada en Relaciones Laborales</t>
  </si>
  <si>
    <t>Cuidador gerontologico</t>
  </si>
  <si>
    <t>secundaria</t>
  </si>
  <si>
    <t>SS Tecnología Educativa y Sustentabilidad</t>
  </si>
  <si>
    <t>Mónica Marcela</t>
  </si>
  <si>
    <t>Ella ya trabaja en un área TIC, la motiva aprender sobre análisis funcional, porque está haciendo carrera universitaria "Licenciatura en gestión de tecnología", ligada a proyectos y gestión funcional. Está finalizando. 
Hizo terciario de técnico analista en sistemas.Desde el terciario donde se recibió les ofrecieron anotarse en la Universidad de la Matanza y que les validaban las materias (salvo los 2 últimos años; recién empezó con esto).</t>
  </si>
  <si>
    <t>WA, poco Facebook, aplicaciones de bancos, alguno de diseño de fotos (PX), Mercado Pago, Mercado Libre.</t>
  </si>
  <si>
    <t xml:space="preserve">la motiva aprender sobre análisis funcional; no lo tiene del todo claro. </t>
  </si>
  <si>
    <t>Preguntó si tenía que tener conocimientos previos de análisis funcional (para poder chusmear un poco antes de la nivelación)</t>
  </si>
  <si>
    <t>Repito: Ella ya trabaja en un área TIC, la motiva aprender sobre análisis funcional, porque está haciendo carrera universitaria "Licenciatura en gestión de tecnología", ligada a proyectos y gestión funcional. Está finalizando. 
Hizo terciario de técnico analista en sistemas</t>
  </si>
  <si>
    <t>Igual su idea es no cambiarse.</t>
  </si>
  <si>
    <t xml:space="preserve">Buscaría el modo de conseguir esas herramientas. Por ejemplo si necesita una notebook mejor para el trabajao trataría de hablar con sus superiores a ver si pueden conseguírselo, o si consigue por su cuenta genial. Dice que si no sabe algo trata de buscar información para aprenderlo y ponerse en tema. </t>
  </si>
  <si>
    <t xml:space="preserve">Está en un grupo nuevo y está muy contenta, porque aprende muchas cosas nuevas, y cosas que están relacionadas con el análisis de sistemas e incidencia. Un lugar donde aprende respecto de cosas que le gustan. </t>
  </si>
  <si>
    <t>EEM NRO 02 DE 04</t>
  </si>
  <si>
    <t>Contador Público incompleto</t>
  </si>
  <si>
    <t>COPIDIS Ley N° 447</t>
  </si>
  <si>
    <t>Tecnico en Administracion Tributaria en curso</t>
  </si>
  <si>
    <t>DG Gestión del Aprendizaje a lo largo de la vida</t>
  </si>
  <si>
    <t>TECNICA SUPERIOR EN GRAFOLOGIA</t>
  </si>
  <si>
    <t>ESCUELA NRO 06 DE 08 JS SAN JOSE DE CALASANZ</t>
  </si>
  <si>
    <t>Administración Pública con orientación Municipa</t>
  </si>
  <si>
    <t>ENS NRO 04 DE 08 ESTANISLAO S. ZEBALLOS</t>
  </si>
  <si>
    <t>Auxiliar de compras y contrataciones</t>
  </si>
  <si>
    <t>DG Desarrollo Saludable</t>
  </si>
  <si>
    <t>Bachiller Tecnico Administrativo</t>
  </si>
  <si>
    <t>Labrador de documentos publicos</t>
  </si>
  <si>
    <t>Acompañante terapeutico</t>
  </si>
  <si>
    <t>DG Salud Mental</t>
  </si>
  <si>
    <t>Lic. en Enfermería en curso</t>
  </si>
  <si>
    <t>DG Hospitales</t>
  </si>
  <si>
    <t>Desarrollarse. Esta estudiante la Lic en Gestion de tecnología</t>
  </si>
  <si>
    <t>la pc, el celular</t>
  </si>
  <si>
    <t>Nuevas herramientas de tecnologia, aplicaciones, participar de proyecto de tecnologia.</t>
  </si>
  <si>
    <t>que posibilidades de crecimiento hay.</t>
  </si>
  <si>
    <t>Sistemas informáticos.</t>
  </si>
  <si>
    <t xml:space="preserve">trata de buscar la forma de alcanzarlo: formándose, pidiendo ayuda. </t>
  </si>
  <si>
    <t>Contar con las herramientas para poder realizar las tareas y con vista a la naturaleza, llevarse bien con equipo de trabajo.</t>
  </si>
  <si>
    <t>Psicologia Socia</t>
  </si>
  <si>
    <t>ESCUELA NRO 23 DE 05 JC LORENZO ANADON</t>
  </si>
  <si>
    <t>Bachiller Pedagógico</t>
  </si>
  <si>
    <t>ESCUELA NRO 23 DE 14 JC ALFREDO RODOLFO BUFANO</t>
  </si>
  <si>
    <t>Secundario Organización y administración de empresas</t>
  </si>
  <si>
    <t>Cocinero</t>
  </si>
  <si>
    <t>765-CDNNYA/18</t>
  </si>
  <si>
    <t>Técnica superior en Radiología</t>
  </si>
  <si>
    <t>ESCUELA NRO 23 DE 11 JS GRAL. DE DIVISION MANUEL SAVIO</t>
  </si>
  <si>
    <t>Técnico en Dirección de Protocolo, Organización de Eventos y Relaciones Públicas</t>
  </si>
  <si>
    <t>Licenciatura en Psicologia en curso</t>
  </si>
  <si>
    <t>Técnico en Seguridad e Higiene en el Trabajo incompleto</t>
  </si>
  <si>
    <t>Procuradora</t>
  </si>
  <si>
    <t>ESCUELA NRO 02 DE 07 JS FRANCISCO DESIDERIO HERRERA</t>
  </si>
  <si>
    <t>ESC. PRIMARIA ADULTOS 02 DE 06 MARTA SALOTTI  INST.BERNASCONI</t>
  </si>
  <si>
    <t>Perito auxiliar en turismo</t>
  </si>
  <si>
    <t>Secundario perito comercial especializado en seguros</t>
  </si>
  <si>
    <t>Indicó en el CV estudios cursados comoTerciarios, corroborar si tiene el secundario completo.</t>
  </si>
  <si>
    <t>ESCUELA NRO 08 DE 19 JC DR.LUIS F. LELOIR</t>
  </si>
  <si>
    <t>Bachiller con orientación cerámica incompleto</t>
  </si>
  <si>
    <t>bachiller en ciencas sociales</t>
  </si>
  <si>
    <t>Ente de Higiene Urbana Ley Nº 462</t>
  </si>
  <si>
    <t>Bachiller con Orientacion en gestipon y administracion</t>
  </si>
  <si>
    <t>BACHILLER EN CIENCIAS EXACTAS Y NATURALES</t>
  </si>
  <si>
    <t>Secundario Perito Mercantil con Especialización Impositiva</t>
  </si>
  <si>
    <t>ESC P/JOV Y ADUL C/D.MENTAL Y F INT22 DE03 PALACIOS ALMAFUERTE</t>
  </si>
  <si>
    <t>bachiller para adultos con orientacion en gestion y administracion</t>
  </si>
  <si>
    <t>Operador de mesa de ayuda interna</t>
  </si>
  <si>
    <t>Unidad Atencion Ciudadana Nro. 6</t>
  </si>
  <si>
    <t>Lic. en RRHH incompleto</t>
  </si>
  <si>
    <t>Bachiller en Gestión y Administración de Pequeñas y Medianas Empresas</t>
  </si>
  <si>
    <t>Elva Monica Vilca</t>
  </si>
  <si>
    <t>TECNICO SUPERIOR EN ADMINISTRACIÓN PÚBLICA CON ORIENTACIÓN MUNICIPAL</t>
  </si>
  <si>
    <t>DG Recursos Físicos en Salud</t>
  </si>
  <si>
    <t>IN]TERMEDIO</t>
  </si>
  <si>
    <t>Bachiller con Orientación a Ciencias Exactas y Naturales</t>
  </si>
  <si>
    <t>Le interesa superarse a si misma con un desafío nuevo y crecer.</t>
  </si>
  <si>
    <t>celular, wifi</t>
  </si>
  <si>
    <t>adquirir nuevos conocimientos relacionados a tareas administrativas, sueldos y jornales</t>
  </si>
  <si>
    <t>Trata de cumplir los objetivos que se propone, siendo responsable, ocupandose, cumple sus propositos, cumplir con lo que le piden</t>
  </si>
  <si>
    <t>buen clima laboral, no tiene problemas de adaptación</t>
  </si>
  <si>
    <t>Técnico bachiller</t>
  </si>
  <si>
    <t>Técnico en Gerontología</t>
  </si>
  <si>
    <t>ESCUELA NRO 24 DE 12 JC PADRE CASTAÐEDA</t>
  </si>
  <si>
    <t>PERITO MERCANTIL CON ESPECIALIZACIÓN CONTABLE E IMPOSITIVA</t>
  </si>
  <si>
    <t>DGSEI</t>
  </si>
  <si>
    <t>Base Nivelación 303</t>
  </si>
  <si>
    <t>DGIASINF</t>
  </si>
  <si>
    <t>DGSIS</t>
  </si>
  <si>
    <t>SECRETARIA</t>
  </si>
  <si>
    <t>SECR_NIVEL_MSTR</t>
  </si>
  <si>
    <t>SUBSEC</t>
  </si>
  <si>
    <t>DIRECC_GRAL</t>
  </si>
  <si>
    <t>GERENCIA_OPERATIVA</t>
  </si>
  <si>
    <t>SUBGERENCIA_OPERATIVA</t>
  </si>
  <si>
    <t>COD_REP</t>
  </si>
  <si>
    <t>DESC_REP</t>
  </si>
  <si>
    <t>DESC_TIPO_REP</t>
  </si>
  <si>
    <t>COMENTARIO</t>
  </si>
  <si>
    <t>GABINETE</t>
  </si>
  <si>
    <t>PATH</t>
  </si>
  <si>
    <t>PATH_NOMBRES</t>
  </si>
  <si>
    <t>PERSONAS</t>
  </si>
  <si>
    <t>ROLES</t>
  </si>
  <si>
    <t>DOT_INDICATIVA</t>
  </si>
  <si>
    <t>HOSPITAL</t>
  </si>
  <si>
    <t>RETENIDO</t>
  </si>
  <si>
    <t>DOC_RESP_ALTA</t>
  </si>
  <si>
    <t>DOC_RESP_BAJA</t>
  </si>
  <si>
    <t>COD_REG</t>
  </si>
  <si>
    <t>LIT_COD_REG</t>
  </si>
  <si>
    <t>ROL_DESDE</t>
  </si>
  <si>
    <t>ROL_HASTA</t>
  </si>
  <si>
    <t>CAR CODIGO</t>
  </si>
  <si>
    <t>J. Catego</t>
  </si>
  <si>
    <t>AGRUPACIONES</t>
  </si>
  <si>
    <t>AGRUPA 2</t>
  </si>
  <si>
    <t>21012414 - SECR Innovación y Transformación Digital</t>
  </si>
  <si>
    <t>21012400 - SS Experiencia Digital</t>
  </si>
  <si>
    <t>21012410 - DG Sistemas de Atención Ciudadana</t>
  </si>
  <si>
    <t>DG Sistemas de Atención Ciudadana</t>
  </si>
  <si>
    <t>DG</t>
  </si>
  <si>
    <t>DGSACIU</t>
  </si>
  <si>
    <t>/ROOT/21010000/21012414/21012400/21012410</t>
  </si>
  <si>
    <t>\Jefatura de Gabinete de Ministros\SECR Innovación y Transformación Digital\SS Experiencia Digital\DG Sistemas de Atención Ciudadana</t>
  </si>
  <si>
    <t>SERIGOS, FACUNDO JOSE</t>
  </si>
  <si>
    <t>20-32638198-6</t>
  </si>
  <si>
    <t>001622153-5</t>
  </si>
  <si>
    <t>DEC/17/AJG/2020</t>
  </si>
  <si>
    <t>Autoridades Superiores</t>
  </si>
  <si>
    <t>M06</t>
  </si>
  <si>
    <t>Central</t>
  </si>
  <si>
    <t>21012413 - DG Experiencia Digital</t>
  </si>
  <si>
    <t>DG Experiencia Digital</t>
  </si>
  <si>
    <t>DGEDIG</t>
  </si>
  <si>
    <t>/ROOT/21010000/21012414/21012400/21012413</t>
  </si>
  <si>
    <t>\Jefatura de Gabinete de Ministros\SECR Innovación y Transformación Digital\SS Experiencia Digital\DG Experiencia Digital</t>
  </si>
  <si>
    <t>GONZALEZ BUNSTER, PILAR</t>
  </si>
  <si>
    <t>23-31703836-4</t>
  </si>
  <si>
    <t>001699504-2</t>
  </si>
  <si>
    <t>DEC/426/AJG/2020</t>
  </si>
  <si>
    <t>SS Experiencia Digital</t>
  </si>
  <si>
    <t>SSEC/DIREJE</t>
  </si>
  <si>
    <t>SSED</t>
  </si>
  <si>
    <t>/ROOT/21010000/21012414/21012400</t>
  </si>
  <si>
    <t>\Jefatura de Gabinete de Ministros\SECR Innovación y Transformación Digital\SS Experiencia Digital</t>
  </si>
  <si>
    <t>ESTEBECORENA, ALEJO JOAQUIN</t>
  </si>
  <si>
    <t>20-22293095-3</t>
  </si>
  <si>
    <t>001697532-1</t>
  </si>
  <si>
    <t>DEC/94/AJG/2020</t>
  </si>
  <si>
    <t>M05</t>
  </si>
  <si>
    <t>SSEC</t>
  </si>
  <si>
    <t>21012418 - SS Ciudad Inteligente</t>
  </si>
  <si>
    <t>21010092 - DG Innovación</t>
  </si>
  <si>
    <t>DG Innovación</t>
  </si>
  <si>
    <t>DGINN</t>
  </si>
  <si>
    <t>/ROOT/21010000/21012414/21012418/21010092</t>
  </si>
  <si>
    <t>\Jefatura de Gabinete de Ministros\SECR Innovación y Transformación Digital\SS Ciudad Inteligente\DG Innovación</t>
  </si>
  <si>
    <t>CANOSA ARGERICH, GUILLERMINA</t>
  </si>
  <si>
    <t>27-32144522-0</t>
  </si>
  <si>
    <t>001577813-2</t>
  </si>
  <si>
    <t>DEC/58/AJG/2020</t>
  </si>
  <si>
    <t>21011200 - DG Ciudadanía Digital</t>
  </si>
  <si>
    <t>DG Ciudadanía Digital</t>
  </si>
  <si>
    <t>DGCIUD</t>
  </si>
  <si>
    <t>/ROOT/21010000/21012414/21012418/21011200</t>
  </si>
  <si>
    <t>\Jefatura de Gabinete de Ministros\SECR Innovación y Transformación Digital\SS Ciudad Inteligente\DG Ciudadanía Digital</t>
  </si>
  <si>
    <t>PALEO, JUAN MANUEL</t>
  </si>
  <si>
    <t>20-36528818-7</t>
  </si>
  <si>
    <t>001634288-5</t>
  </si>
  <si>
    <t>DEC/108/AJG/2021</t>
  </si>
  <si>
    <t>21012411 - DG Proyectos Inteligentes</t>
  </si>
  <si>
    <t>DG Proyectos Inteligentes</t>
  </si>
  <si>
    <t>DGPIN</t>
  </si>
  <si>
    <t>/ROOT/21010000/21012414/21012418/21012411</t>
  </si>
  <si>
    <t>\Jefatura de Gabinete de Ministros\SECR Innovación y Transformación Digital\SS Ciudad Inteligente\DG Proyectos Inteligentes</t>
  </si>
  <si>
    <t>SS Ciudad Inteligente</t>
  </si>
  <si>
    <t>SSCIUI</t>
  </si>
  <si>
    <t>/ROOT/21010000/21012414/21012418</t>
  </si>
  <si>
    <t>\Jefatura de Gabinete de Ministros\SECR Innovación y Transformación Digital\SS Ciudad Inteligente</t>
  </si>
  <si>
    <t>BREDA, MELISA</t>
  </si>
  <si>
    <t>27-32974539-8</t>
  </si>
  <si>
    <t>001563930-4</t>
  </si>
  <si>
    <t>DEC/65/AJG/2021</t>
  </si>
  <si>
    <t>21012600 - SS Políticas Públicas basadas en Evidencia</t>
  </si>
  <si>
    <t>21012412 - DG Arquitectura de Datos</t>
  </si>
  <si>
    <t>DG Arquitectura de Datos</t>
  </si>
  <si>
    <t>DGARD</t>
  </si>
  <si>
    <t>/ROOT/21010000/21012414/21012600/21012412</t>
  </si>
  <si>
    <t>\Jefatura de Gabinete de Ministros\SECR Innovación y Transformación Digital\SS Políticas Públicas basadas en Evidencia\DG Arquitectura de Datos</t>
  </si>
  <si>
    <t>MARCALAIN, ROCIO</t>
  </si>
  <si>
    <t>23-23306148-4</t>
  </si>
  <si>
    <t>001716175-1</t>
  </si>
  <si>
    <t>DEC/35/AJG/2021</t>
  </si>
  <si>
    <t>68011300 - DG Ciencias de la Información</t>
  </si>
  <si>
    <t>DG Ciencias de la Información</t>
  </si>
  <si>
    <t>/ROOT/21010000/21012414/21012600/68011300</t>
  </si>
  <si>
    <t>\Jefatura de Gabinete de Ministros\SECR Innovación y Transformación Digital\SS Políticas Públicas basadas en Evidencia\DG Ciencias de la Información</t>
  </si>
  <si>
    <t>SCETTA, MARIA DE LOS ANGELES</t>
  </si>
  <si>
    <t>27-35621447-7</t>
  </si>
  <si>
    <t>001674292-5</t>
  </si>
  <si>
    <t>DEC/121/AJG/2021</t>
  </si>
  <si>
    <t>SS Políticas Públicas basadas en Evidencia</t>
  </si>
  <si>
    <t>SSPPBE</t>
  </si>
  <si>
    <t>/ROOT/21010000/21012414/21012600</t>
  </si>
  <si>
    <t>\Jefatura de Gabinete de Ministros\SECR Innovación y Transformación Digital\SS Políticas Públicas basadas en Evidencia</t>
  </si>
  <si>
    <t>001563930-3</t>
  </si>
  <si>
    <t>EE/38673163/DGTALMJG/2019</t>
  </si>
  <si>
    <t>20390200 - DG Gestión Documental</t>
  </si>
  <si>
    <t>DG Gestión Documental</t>
  </si>
  <si>
    <t>DGGEDOC</t>
  </si>
  <si>
    <t>/ROOT/21010000/21012414/20390200</t>
  </si>
  <si>
    <t>\Jefatura de Gabinete de Ministros\SECR Innovación y Transformación Digital\DG Gestión Documental</t>
  </si>
  <si>
    <t>SPAIRANI, MARIA CECILIA</t>
  </si>
  <si>
    <t>27-25556603-8</t>
  </si>
  <si>
    <t>001563134-4</t>
  </si>
  <si>
    <t>DEC/478/AJG/2020</t>
  </si>
  <si>
    <t>21010091 - DG Eficiencia Administrativa</t>
  </si>
  <si>
    <t>DG Eficiencia Administrativa</t>
  </si>
  <si>
    <t>/ROOT/21010000/21012414/21010091</t>
  </si>
  <si>
    <t>\Jefatura de Gabinete de Ministros\SECR Innovación y Transformación Digital\DG Eficiencia Administrativa</t>
  </si>
  <si>
    <t>MARTINEZ, MARIA FLORENCIA</t>
  </si>
  <si>
    <t>27-29393205-6</t>
  </si>
  <si>
    <t>001597714-2</t>
  </si>
  <si>
    <t>DEC/498/AJG/2019</t>
  </si>
  <si>
    <t>21840200 - DG Integración de Sistemas</t>
  </si>
  <si>
    <t>DG Integración de Sistemas</t>
  </si>
  <si>
    <t>DGISIS</t>
  </si>
  <si>
    <t>DEC/122/GCBA/2012</t>
  </si>
  <si>
    <t>/ROOT/21010000/21012414/21840000/21840200</t>
  </si>
  <si>
    <t>\Jefatura de Gabinete de Ministros\SECR Innovación y Transformación Digital\Agencia de Sistemas de Información (ASI) Ley Nº 2.689\DG Integración de Sistemas</t>
  </si>
  <si>
    <t>BOEDO, SILVIA KARINA</t>
  </si>
  <si>
    <t>27-23898701-1</t>
  </si>
  <si>
    <t>001533988-2</t>
  </si>
  <si>
    <t>RES/115/ASINF/2020</t>
  </si>
  <si>
    <t>21840300 - DG Infraestructura</t>
  </si>
  <si>
    <t>/ROOT/21010000/21012414/21840000/21840300</t>
  </si>
  <si>
    <t>\Jefatura de Gabinete de Ministros\SECR Innovación y Transformación Digital\Agencia de Sistemas de Información (ASI) Ley Nº 2.689\DG Infraestructura</t>
  </si>
  <si>
    <t>RICHETTI, SERGIO OMAR</t>
  </si>
  <si>
    <t>20-18029981-6</t>
  </si>
  <si>
    <t>001604908-2</t>
  </si>
  <si>
    <t>RES/263/ASINF/2019</t>
  </si>
  <si>
    <t>21840400 - DG Técnica, Administrativa y Legal</t>
  </si>
  <si>
    <t>/ROOT/21010000/21012414/21840000/21840400</t>
  </si>
  <si>
    <t>\Jefatura de Gabinete de Ministros\SECR Innovación y Transformación Digital\Agencia de Sistemas de Información (ASI) Ley Nº 2.689\DG Técnica, Administrativa y Legal</t>
  </si>
  <si>
    <t>SANTAGADA, BRENDA</t>
  </si>
  <si>
    <t>27-24183634-2</t>
  </si>
  <si>
    <t>001534048-4</t>
  </si>
  <si>
    <t>21840500 - Coordinación General Servicios</t>
  </si>
  <si>
    <t>Coordinación General Servicios</t>
  </si>
  <si>
    <t>CGSERV</t>
  </si>
  <si>
    <t>/ROOT/21010000/21012414/21840000/21840500</t>
  </si>
  <si>
    <t>\Jefatura de Gabinete de Ministros\SECR Innovación y Transformación Digital\Agencia de Sistemas de Información (ASI) Ley Nº 2.689\Coordinación General Servicios</t>
  </si>
  <si>
    <t>DOY, MARIA PAULA</t>
  </si>
  <si>
    <t>27-32438342-0</t>
  </si>
  <si>
    <t>001707798-2</t>
  </si>
  <si>
    <t>RES/144/ASINF/2020</t>
  </si>
  <si>
    <t>Coordinaciones</t>
  </si>
  <si>
    <t>H06</t>
  </si>
  <si>
    <t>21842000 - DG Seguridad Informática</t>
  </si>
  <si>
    <t>DG Seguridad Informática</t>
  </si>
  <si>
    <t>/ROOT/21010000/21012414/21840000/21842000</t>
  </si>
  <si>
    <t>\Jefatura de Gabinete de Ministros\SECR Innovación y Transformación Digital\Agencia de Sistemas de Información (ASI) Ley Nº 2.689\DG Seguridad Informática</t>
  </si>
  <si>
    <t>LINARES, GUSTAVO</t>
  </si>
  <si>
    <t>20-22500008-6</t>
  </si>
  <si>
    <t>001022574-5</t>
  </si>
  <si>
    <t>SECR Innovación y Transformación Digital</t>
  </si>
  <si>
    <t>SECR</t>
  </si>
  <si>
    <t>/ROOT/21010000/21012414</t>
  </si>
  <si>
    <t>\Jefatura de Gabinete de Ministros\SECR Innovación y Transformación Digital</t>
  </si>
  <si>
    <t>BENEGAS, FERNANDO</t>
  </si>
  <si>
    <t>20-25567686-6</t>
  </si>
  <si>
    <t>001520031-8</t>
  </si>
  <si>
    <t>DEC/469/AJG/2019</t>
  </si>
  <si>
    <t>M04</t>
  </si>
  <si>
    <t>Agencia de Sistemas de Información (ASI) Ley Nº 2.689</t>
  </si>
  <si>
    <t>F/N JGAB - SSEC</t>
  </si>
  <si>
    <t>ASINF</t>
  </si>
  <si>
    <t>/ROOT/21010000/21012414/21840000</t>
  </si>
  <si>
    <t>\Jefatura de Gabinete de Ministros\SECR Innovación y Transformación Digital\Agencia de Sistemas de Información (ASI) Ley Nº 2.689</t>
  </si>
  <si>
    <t>CALEGARI, DIEGO CARLOS</t>
  </si>
  <si>
    <t>20-22080156-0</t>
  </si>
  <si>
    <t>001695789-1</t>
  </si>
  <si>
    <t>DEC/16/AJG/2020</t>
  </si>
  <si>
    <t>Unidad de Auditoría Interna ASINF</t>
  </si>
  <si>
    <t>UAI SSEC</t>
  </si>
  <si>
    <t>UAIASINF</t>
  </si>
  <si>
    <t>/ROOT/21010000/21012414/21840000/21840020</t>
  </si>
  <si>
    <t>\Jefatura de Gabinete de Ministros\SECR Innovación y Transformación Digital\Agencia de Sistemas de Información (ASI) Ley Nº 2.689\Unidad de Auditoría Interna ASINF</t>
  </si>
  <si>
    <t>MEZZA, NADINA GRACIELA</t>
  </si>
  <si>
    <t>27-22185108-6</t>
  </si>
  <si>
    <t>001631552-2</t>
  </si>
  <si>
    <t>DEC/514/AJG/2019</t>
  </si>
  <si>
    <t>M12</t>
  </si>
  <si>
    <t>60500001 - DG Rentas Adjunta</t>
  </si>
  <si>
    <t>DG Rentas Adjunta</t>
  </si>
  <si>
    <t>/ROOT/60010000/60500000/60520000/60500001</t>
  </si>
  <si>
    <t>\Ministerio de Hacienda y Finanzas\Administración Gubernamental de Ingresos Públicos Ley Nº 2603\DG Rentas\DG Rentas Adjunta</t>
  </si>
  <si>
    <t>60500010 - DG Legal y Técnica</t>
  </si>
  <si>
    <t>DG Legal y Técnica</t>
  </si>
  <si>
    <t>DGLTAGIP</t>
  </si>
  <si>
    <t xml:space="preserve">Ministerio 75%
</t>
  </si>
  <si>
    <t>/ROOT/60010000/60500000/60500010</t>
  </si>
  <si>
    <t>\Ministerio de Hacienda y Finanzas\Administración Gubernamental de Ingresos Públicos Ley Nº 2603\DG Legal y Técnica</t>
  </si>
  <si>
    <t>WAISSMAN, JUAN IGNACIO</t>
  </si>
  <si>
    <t>20-22860994-4</t>
  </si>
  <si>
    <t>001597734-3</t>
  </si>
  <si>
    <t>RES/322/AGIP/2019</t>
  </si>
  <si>
    <t>SDG Cobranzas</t>
  </si>
  <si>
    <t>SDG</t>
  </si>
  <si>
    <t xml:space="preserve">Ministerio 55%
</t>
  </si>
  <si>
    <t>/ROOT/60010000/60500000/60500010/60520100</t>
  </si>
  <si>
    <t>\Ministerio de Hacienda y Finanzas\Administración Gubernamental de Ingresos Públicos Ley Nº 2603\DG Legal y Técnica\SDG Cobranzas</t>
  </si>
  <si>
    <t>MARTIN,ELIZABETH CAROLINA</t>
  </si>
  <si>
    <t>27-28095402-6</t>
  </si>
  <si>
    <t>001114784-3</t>
  </si>
  <si>
    <t>H09</t>
  </si>
  <si>
    <t>60500020 - DG Relaciones Institucionales</t>
  </si>
  <si>
    <t>DG Relaciones Institucionales</t>
  </si>
  <si>
    <t>DGRINSTI</t>
  </si>
  <si>
    <t>/ROOT/60010000/60500000/60500020</t>
  </si>
  <si>
    <t>\Ministerio de Hacienda y Finanzas\Administración Gubernamental de Ingresos Públicos Ley Nº 2603\DG Relaciones Institucionales</t>
  </si>
  <si>
    <t>MONTES DE OCA, HECTOR DANIEL</t>
  </si>
  <si>
    <t>20-18418209-3</t>
  </si>
  <si>
    <t>001599224-4</t>
  </si>
  <si>
    <t>SDG Relaciones Institucionales y Desarrollo Humano y Carrera</t>
  </si>
  <si>
    <t>/ROOT/60010000/60500000/60500020/60500021</t>
  </si>
  <si>
    <t>\Ministerio de Hacienda y Finanzas\Administración Gubernamental de Ingresos Públicos Ley Nº 2603\DG Relaciones Institucionales\SDG Relaciones Institucionales y Desarrollo Humano y Carrera</t>
  </si>
  <si>
    <t>SANTANA, PABLO AUGUSTO</t>
  </si>
  <si>
    <t>20-17419660-6</t>
  </si>
  <si>
    <t>001599222-3</t>
  </si>
  <si>
    <t>60500030 - DG Planificación y Control</t>
  </si>
  <si>
    <t>DG Planificación y Control</t>
  </si>
  <si>
    <t>DGPLYCON</t>
  </si>
  <si>
    <t>/ROOT/60010000/60500000/60500030</t>
  </si>
  <si>
    <t>\Ministerio de Hacienda y Finanzas\Administración Gubernamental de Ingresos Públicos Ley Nº 2603\DG Planificación y Control</t>
  </si>
  <si>
    <t>ASNAGHI, PABLO MATIAS</t>
  </si>
  <si>
    <t>20-24891953-2</t>
  </si>
  <si>
    <t>001597726-2</t>
  </si>
  <si>
    <t>SDG Análisis Planificación y Estudios</t>
  </si>
  <si>
    <t>/ROOT/60010000/60500000/60500030/60500031</t>
  </si>
  <si>
    <t>\Ministerio de Hacienda y Finanzas\Administración Gubernamental de Ingresos Públicos Ley Nº 2603\DG Planificación y Control\SDG Análisis Planificación y Estudios</t>
  </si>
  <si>
    <t>IÑIGUEZ, HILARIO IGNACIO</t>
  </si>
  <si>
    <t>20-24891681-9</t>
  </si>
  <si>
    <t>001600914-2</t>
  </si>
  <si>
    <t>SDG Gestión Tributaria</t>
  </si>
  <si>
    <t>/ROOT/60010000/60500000/60500030/60500032</t>
  </si>
  <si>
    <t>\Ministerio de Hacienda y Finanzas\Administración Gubernamental de Ingresos Públicos Ley Nº 2603\DG Planificación y Control\SDG Gestión Tributaria</t>
  </si>
  <si>
    <t>SDG Sistemas</t>
  </si>
  <si>
    <t>/ROOT/60010000/60500000/60500030/60500033</t>
  </si>
  <si>
    <t>\Ministerio de Hacienda y Finanzas\Administración Gubernamental de Ingresos Públicos Ley Nº 2603\DG Planificación y Control\SDG Sistemas</t>
  </si>
  <si>
    <t>BARROSO, GUSTAVO ARIEL</t>
  </si>
  <si>
    <t>20-22290272-0</t>
  </si>
  <si>
    <t>001600916-2</t>
  </si>
  <si>
    <t>60520000 - DG Rentas</t>
  </si>
  <si>
    <t>/ROOT/60010000/60500000/60520000</t>
  </si>
  <si>
    <t>\Ministerio de Hacienda y Finanzas\Administración Gubernamental de Ingresos Públicos Ley Nº 2603\DG Rentas</t>
  </si>
  <si>
    <t>LOIS, LEONOR</t>
  </si>
  <si>
    <t>27-12780412-0</t>
  </si>
  <si>
    <t>001052133-4</t>
  </si>
  <si>
    <t>M07</t>
  </si>
  <si>
    <t>TUJSNAIDER, DEMIAN ELIEL</t>
  </si>
  <si>
    <t>20-23463751-8</t>
  </si>
  <si>
    <t>001117550-5</t>
  </si>
  <si>
    <t>SDG Relaciones con la Comunidad y Comunicación</t>
  </si>
  <si>
    <t>/ROOT/60010000/60500000/60520000/60500050</t>
  </si>
  <si>
    <t>\Ministerio de Hacienda y Finanzas\Administración Gubernamental de Ingresos Públicos Ley Nº 2603\DG Rentas\SDG Relaciones con la Comunidad y Comunicación</t>
  </si>
  <si>
    <t>AMIONE,MARIA SOLEDAD</t>
  </si>
  <si>
    <t>27-26006642-6</t>
  </si>
  <si>
    <t>001114716-3</t>
  </si>
  <si>
    <t>DIRECCION GENERAL DE RENTAS -REPRESENTANTES DEL FISCO-</t>
  </si>
  <si>
    <t>/ROOT/60010000/60500000/60520000/60520003</t>
  </si>
  <si>
    <t>\Ministerio de Hacienda y Finanzas\Administración Gubernamental de Ingresos Públicos Ley Nº 2603\DG Rentas\DIRECCION GENERAL DE RENTAS -REPRESENTANTES DEL FISCO-</t>
  </si>
  <si>
    <t>SDG Empadronamiento Inmobiliario</t>
  </si>
  <si>
    <t>/ROOT/60010000/60500000/60520000/60520200</t>
  </si>
  <si>
    <t>\Ministerio de Hacienda y Finanzas\Administración Gubernamental de Ingresos Públicos Ley Nº 2603\DG Rentas\SDG Empadronamiento Inmobiliario</t>
  </si>
  <si>
    <t>GILLI, JUAN LUIS GABRIEL</t>
  </si>
  <si>
    <t>20-13653105-1</t>
  </si>
  <si>
    <t>001014254-4</t>
  </si>
  <si>
    <t>SDG Agentes de Recaudación y Control Fiscal</t>
  </si>
  <si>
    <t>/ROOT/60010000/60500000/60520000/60520300</t>
  </si>
  <si>
    <t>\Ministerio de Hacienda y Finanzas\Administración Gubernamental de Ingresos Públicos Ley Nº 2603\DG Rentas\SDG Agentes de Recaudación y Control Fiscal</t>
  </si>
  <si>
    <t>FONTAN, RAUL DARIO</t>
  </si>
  <si>
    <t>20-14723815-1</t>
  </si>
  <si>
    <t>001600917-2</t>
  </si>
  <si>
    <t>SDG Sistematización de la Recaudación</t>
  </si>
  <si>
    <t>/ROOT/60010000/60500000/60520000/60520400</t>
  </si>
  <si>
    <t>\Ministerio de Hacienda y Finanzas\Administración Gubernamental de Ingresos Públicos Ley Nº 2603\DG Rentas\SDG Sistematización de la Recaudación</t>
  </si>
  <si>
    <t>TORRILLAS, SEBASTIAN MARIO</t>
  </si>
  <si>
    <t>20-22007789-7</t>
  </si>
  <si>
    <t>001581596-4</t>
  </si>
  <si>
    <t>RES/268/AGIP/2020</t>
  </si>
  <si>
    <t>SDG Técnica Tributaria</t>
  </si>
  <si>
    <t>/ROOT/60010000/60500000/60520000/60520500</t>
  </si>
  <si>
    <t>\Ministerio de Hacienda y Finanzas\Administración Gubernamental de Ingresos Públicos Ley Nº 2603\DG Rentas\SDG Técnica Tributaria</t>
  </si>
  <si>
    <t>NIGRELLI, JUAN IGNACIO</t>
  </si>
  <si>
    <t>20-31963459-3</t>
  </si>
  <si>
    <t>001474697-8</t>
  </si>
  <si>
    <t>SDG Fiscalización</t>
  </si>
  <si>
    <t>/ROOT/60010000/60500000/60520000/60520600</t>
  </si>
  <si>
    <t>\Ministerio de Hacienda y Finanzas\Administración Gubernamental de Ingresos Públicos Ley Nº 2603\DG Rentas\SDG Fiscalización</t>
  </si>
  <si>
    <t>BASILE, CLAUDIO</t>
  </si>
  <si>
    <t>20-14965686-4</t>
  </si>
  <si>
    <t>001016735-3</t>
  </si>
  <si>
    <t>SDG Servicios y Cercanía al Contribuyente</t>
  </si>
  <si>
    <t>/ROOT/60010000/60500000/60520000/60520700</t>
  </si>
  <si>
    <t>\Ministerio de Hacienda y Finanzas\Administración Gubernamental de Ingresos Públicos Ley Nº 2603\DG Rentas\SDG Servicios y Cercanía al Contribuyente</t>
  </si>
  <si>
    <t>BEYER, JUSTO</t>
  </si>
  <si>
    <t>20-23884889-0</t>
  </si>
  <si>
    <t>001470125-3</t>
  </si>
  <si>
    <t>SDG Evaluación y Control Especial Tributario</t>
  </si>
  <si>
    <t>/ROOT/60010000/60500000/60520000/60520800</t>
  </si>
  <si>
    <t>\Ministerio de Hacienda y Finanzas\Administración Gubernamental de Ingresos Públicos Ley Nº 2603\DG Rentas\SDG Evaluación y Control Especial Tributario</t>
  </si>
  <si>
    <t>GIANNI, HERNAN PABLO</t>
  </si>
  <si>
    <t>20-20891514-3</t>
  </si>
  <si>
    <t>001117120-2</t>
  </si>
  <si>
    <t>60830000 - DG Estadística y Censos</t>
  </si>
  <si>
    <t>DG Estadística y Censos</t>
  </si>
  <si>
    <t>DGESYC</t>
  </si>
  <si>
    <t>/ROOT/60010000/60500000/60830000</t>
  </si>
  <si>
    <t>\Ministerio de Hacienda y Finanzas\Administración Gubernamental de Ingresos Públicos Ley Nº 2603\DG Estadística y Censos</t>
  </si>
  <si>
    <t>DONATI, JOSE MARIA</t>
  </si>
  <si>
    <t>20-16975643-1</t>
  </si>
  <si>
    <t>001117132-2</t>
  </si>
  <si>
    <t>SDG Técnica, Administrativa y Legal</t>
  </si>
  <si>
    <t>/ROOT/60010000/60500000/60830000/60830100</t>
  </si>
  <si>
    <t>\Ministerio de Hacienda y Finanzas\Administración Gubernamental de Ingresos Públicos Ley Nº 2603\DG Estadística y Censos\SDG Técnica, Administrativa y Legal</t>
  </si>
  <si>
    <t>GUTIERREZ, JOSE RAMON</t>
  </si>
  <si>
    <t>20-07682937-4</t>
  </si>
  <si>
    <t>001117200-4</t>
  </si>
  <si>
    <t>SDG Estudios Ecnómicos y Fiscales</t>
  </si>
  <si>
    <t>/ROOT/60010000/60500000/60830000/60830200</t>
  </si>
  <si>
    <t>\Ministerio de Hacienda y Finanzas\Administración Gubernamental de Ingresos Públicos Ley Nº 2603\DG Estadística y Censos\SDG Estudios Ecnómicos y Fiscales</t>
  </si>
  <si>
    <t>MOGNONI, IGNACIO EDUARDO</t>
  </si>
  <si>
    <t>20-24655157-0</t>
  </si>
  <si>
    <t>001117416-5</t>
  </si>
  <si>
    <t>SDG Estadísticas Económicas</t>
  </si>
  <si>
    <t>/ROOT/60010000/60500000/60830000/60830300</t>
  </si>
  <si>
    <t>\Ministerio de Hacienda y Finanzas\Administración Gubernamental de Ingresos Públicos Ley Nº 2603\DG Estadística y Censos\SDG Estadísticas Económicas</t>
  </si>
  <si>
    <t>NUÑEZ, JOSE CARLOS</t>
  </si>
  <si>
    <t>20-14614540-0</t>
  </si>
  <si>
    <t>001474644-4</t>
  </si>
  <si>
    <t>SDG Estadísticas Sociodemográficas</t>
  </si>
  <si>
    <t>/ROOT/60010000/60500000/60830000/60830400</t>
  </si>
  <si>
    <t>\Ministerio de Hacienda y Finanzas\Administración Gubernamental de Ingresos Públicos Ley Nº 2603\DG Estadística y Censos\SDG Estadísticas Sociodemográficas</t>
  </si>
  <si>
    <t>LAGO, MARIA EUGENIA</t>
  </si>
  <si>
    <t>23-21587533-4</t>
  </si>
  <si>
    <t>001494065-3</t>
  </si>
  <si>
    <t>60950000 - DG Análisis Fiscal</t>
  </si>
  <si>
    <t>DG Análisis Fiscal</t>
  </si>
  <si>
    <t>DGANFA</t>
  </si>
  <si>
    <t>/ROOT/60010000/60500000/60950000</t>
  </si>
  <si>
    <t>\Ministerio de Hacienda y Finanzas\Administración Gubernamental de Ingresos Públicos Ley Nº 2603\DG Análisis Fiscal</t>
  </si>
  <si>
    <t>BALESTRETTI, MANUEL ESTEBAN</t>
  </si>
  <si>
    <t>20-28312990-0</t>
  </si>
  <si>
    <t>001024231-6</t>
  </si>
  <si>
    <t>F/N MSTR - SSEC</t>
  </si>
  <si>
    <t>/ROOT/60010000/60500000</t>
  </si>
  <si>
    <t>\Ministerio de Hacienda y Finanzas\Administración Gubernamental de Ingresos Públicos Ley Nº 2603</t>
  </si>
  <si>
    <t>BALLOTTA, ANDRES GUSTAVO</t>
  </si>
  <si>
    <t>20-23328774-2</t>
  </si>
  <si>
    <t>001595667-2</t>
  </si>
  <si>
    <t>DEC/466/AJG/2019</t>
  </si>
  <si>
    <t>SDG Técnica Administrativa y de Gestión Operativa</t>
  </si>
  <si>
    <t>/ROOT/60010000/60500000/60500060</t>
  </si>
  <si>
    <t>\Ministerio de Hacienda y Finanzas\Administración Gubernamental de Ingresos Públicos Ley Nº 2603\SDG Técnica Administrativa y de Gestión Operativa</t>
  </si>
  <si>
    <t>FERNANDEZ, FABIAN</t>
  </si>
  <si>
    <t>20-17839255-8</t>
  </si>
  <si>
    <t>001019475-3</t>
  </si>
  <si>
    <t>Unidad de Auditoría Interna</t>
  </si>
  <si>
    <t>UAIAGIP</t>
  </si>
  <si>
    <t>/ROOT/60010000/60500000/60501000</t>
  </si>
  <si>
    <t>\Ministerio de Hacienda y Finanzas\Administración Gubernamental de Ingresos Públicos Ley Nº 2603\Unidad de Auditoría Interna</t>
  </si>
  <si>
    <t>LA HOZ, JOSE FERNANDO</t>
  </si>
  <si>
    <t>20-10592595-7</t>
  </si>
  <si>
    <t>001100017-2</t>
  </si>
  <si>
    <t>DEC/38/AJG/2020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</si>
</sst>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D/M/YYYY"/>
    <numFmt numFmtId="166" formatCode="m/d/yyyy\ h:mm:ss"/>
  </numFmts>
  <fonts count="38">
    <font>
      <sz val="11.0"/>
      <color theme="1"/>
      <name val="Arial"/>
    </font>
    <font>
      <b/>
      <u/>
      <sz val="12.0"/>
      <color theme="1"/>
      <name val="Calibri"/>
    </font>
    <font>
      <sz val="11.0"/>
      <color theme="1"/>
      <name val="Calibri"/>
    </font>
    <font>
      <b/>
      <sz val="11.0"/>
      <color theme="1"/>
      <name val="Calibri"/>
    </font>
    <font>
      <b/>
      <sz val="10.0"/>
      <color theme="1"/>
      <name val="Calibri"/>
    </font>
    <font>
      <b/>
      <sz val="10.0"/>
      <color rgb="FFFF0000"/>
      <name val="Calibri"/>
    </font>
    <font>
      <color theme="1"/>
      <name val="Calibri"/>
    </font>
    <font>
      <color theme="1"/>
      <name val="Arial"/>
    </font>
    <font/>
    <font>
      <sz val="11.0"/>
      <color rgb="FF002451"/>
      <name val="Calibri"/>
    </font>
    <font>
      <sz val="12.0"/>
      <color theme="1"/>
      <name val="Calibri"/>
    </font>
    <font>
      <b/>
      <sz val="11.0"/>
      <color rgb="FFFF0000"/>
      <name val="Calibri"/>
    </font>
    <font>
      <b/>
      <color theme="1"/>
      <name val="Arial"/>
    </font>
    <font>
      <sz val="11.0"/>
      <color rgb="FFFF0000"/>
      <name val="Calibri"/>
    </font>
    <font>
      <sz val="11.0"/>
      <color rgb="FF000000"/>
      <name val="Calibri"/>
    </font>
    <font>
      <b/>
      <color rgb="FF000000"/>
      <name val="Calibri"/>
    </font>
    <font>
      <color rgb="FF000000"/>
      <name val="Calibri"/>
    </font>
    <font>
      <b/>
      <u/>
      <color rgb="FF000000"/>
      <name val="Calibri"/>
    </font>
    <font>
      <b/>
      <sz val="9.0"/>
      <color rgb="FF000000"/>
      <name val="Calibri"/>
    </font>
    <font>
      <b/>
      <sz val="9.0"/>
      <color rgb="FF333333"/>
      <name val="Calibri"/>
    </font>
    <font>
      <color rgb="FF333333"/>
      <name val="Calibri"/>
    </font>
    <font>
      <sz val="9.0"/>
      <color rgb="FF333333"/>
      <name val="Calibri"/>
    </font>
    <font>
      <b/>
      <sz val="11.0"/>
      <color rgb="FF000000"/>
      <name val="Calibri"/>
    </font>
    <font>
      <sz val="11.0"/>
      <color rgb="FFFF9966"/>
      <name val="Calibri"/>
    </font>
    <font>
      <sz val="11.0"/>
      <color rgb="FF333333"/>
      <name val="Calibri"/>
    </font>
    <font>
      <sz val="11.0"/>
      <color rgb="FF000000"/>
      <name val="Docs-Calibri"/>
    </font>
    <font>
      <b/>
      <sz val="10.0"/>
      <color theme="1"/>
      <name val="Arial"/>
    </font>
    <font>
      <b/>
      <sz val="10.0"/>
      <color rgb="FFFF0000"/>
      <name val="Arial"/>
    </font>
    <font>
      <sz val="10.0"/>
      <color theme="1"/>
      <name val="Arial"/>
    </font>
    <font>
      <sz val="11.0"/>
      <color rgb="FF000000"/>
      <name val="Inconsolata"/>
    </font>
    <font>
      <u/>
      <sz val="10.0"/>
      <color rgb="FF1155CC"/>
      <name val="Arial"/>
    </font>
    <font>
      <sz val="11.0"/>
      <color theme="1"/>
      <name val="Inconsolata"/>
    </font>
    <font>
      <sz val="11.0"/>
      <color rgb="FF323130"/>
      <name val="Calibri"/>
    </font>
    <font>
      <strike/>
      <color theme="1"/>
      <name val="Calibri"/>
    </font>
    <font>
      <b/>
      <sz val="14.0"/>
      <color rgb="FF9C5700"/>
      <name val="Calibri"/>
    </font>
    <font>
      <sz val="11.0"/>
      <color rgb="FF201F1E"/>
      <name val="Calibri"/>
    </font>
    <font>
      <b/>
      <sz val="11.0"/>
      <color rgb="FFFFFFFF"/>
      <name val="Calibri"/>
    </font>
    <font>
      <b/>
      <sz val="14.0"/>
      <color rgb="FF000000"/>
      <name val="Calibri"/>
    </font>
  </fonts>
  <fills count="50">
    <fill>
      <patternFill patternType="none"/>
    </fill>
    <fill>
      <patternFill patternType="lightGray"/>
    </fill>
    <fill>
      <patternFill patternType="solid">
        <fgColor rgb="FFFFFF99"/>
        <bgColor rgb="FFFFFF99"/>
      </patternFill>
    </fill>
    <fill>
      <patternFill patternType="solid">
        <fgColor rgb="FFFBE4D5"/>
        <bgColor rgb="FFFBE4D5"/>
      </patternFill>
    </fill>
    <fill>
      <patternFill patternType="solid">
        <fgColor theme="5"/>
        <bgColor theme="5"/>
      </patternFill>
    </fill>
    <fill>
      <patternFill patternType="solid">
        <fgColor rgb="FFC5E0B3"/>
        <bgColor rgb="FFC5E0B3"/>
      </patternFill>
    </fill>
    <fill>
      <patternFill patternType="solid">
        <fgColor theme="0"/>
        <bgColor theme="0"/>
      </patternFill>
    </fill>
    <fill>
      <patternFill patternType="solid">
        <fgColor rgb="FFB6D7A8"/>
        <bgColor rgb="FFB6D7A8"/>
      </patternFill>
    </fill>
    <fill>
      <patternFill patternType="solid">
        <fgColor rgb="FFFFFF00"/>
        <bgColor rgb="FFFFFF00"/>
      </patternFill>
    </fill>
    <fill>
      <patternFill patternType="solid">
        <fgColor rgb="FFFFFFFF"/>
        <bgColor rgb="FFFFFFFF"/>
      </patternFill>
    </fill>
    <fill>
      <patternFill patternType="solid">
        <fgColor rgb="FF93C47D"/>
        <bgColor rgb="FF93C47D"/>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
      <patternFill patternType="solid">
        <fgColor rgb="FFF3F3F3"/>
        <bgColor rgb="FFF3F3F3"/>
      </patternFill>
    </fill>
    <fill>
      <patternFill patternType="solid">
        <fgColor rgb="FFBDD6EE"/>
        <bgColor rgb="FFBDD6EE"/>
      </patternFill>
    </fill>
    <fill>
      <patternFill patternType="solid">
        <fgColor rgb="FFFF9966"/>
        <bgColor rgb="FFFF9966"/>
      </patternFill>
    </fill>
    <fill>
      <patternFill patternType="solid">
        <fgColor rgb="FFFFE598"/>
        <bgColor rgb="FFFFE598"/>
      </patternFill>
    </fill>
    <fill>
      <patternFill patternType="solid">
        <fgColor rgb="FF9966FF"/>
        <bgColor rgb="FF9966FF"/>
      </patternFill>
    </fill>
    <fill>
      <patternFill patternType="solid">
        <fgColor rgb="FFFFD965"/>
        <bgColor rgb="FFFFD965"/>
      </patternFill>
    </fill>
    <fill>
      <patternFill patternType="solid">
        <fgColor theme="7"/>
        <bgColor theme="7"/>
      </patternFill>
    </fill>
    <fill>
      <patternFill patternType="solid">
        <fgColor rgb="FFED7D31"/>
        <bgColor rgb="FFED7D31"/>
      </patternFill>
    </fill>
    <fill>
      <patternFill patternType="solid">
        <fgColor rgb="FFD9D2E9"/>
        <bgColor rgb="FFD9D2E9"/>
      </patternFill>
    </fill>
    <fill>
      <patternFill patternType="solid">
        <fgColor rgb="FFB4A7D6"/>
        <bgColor rgb="FFB4A7D6"/>
      </patternFill>
    </fill>
    <fill>
      <patternFill patternType="solid">
        <fgColor rgb="FFD9D9D9"/>
        <bgColor rgb="FFD9D9D9"/>
      </patternFill>
    </fill>
    <fill>
      <patternFill patternType="solid">
        <fgColor rgb="FFC0C0C0"/>
        <bgColor rgb="FFC0C0C0"/>
      </patternFill>
    </fill>
    <fill>
      <patternFill patternType="solid">
        <fgColor rgb="FFD9E1F2"/>
        <bgColor rgb="FFD9E1F2"/>
      </patternFill>
    </fill>
    <fill>
      <patternFill patternType="solid">
        <fgColor rgb="FFF8CBAD"/>
        <bgColor rgb="FFF8CBAD"/>
      </patternFill>
    </fill>
    <fill>
      <patternFill patternType="solid">
        <fgColor rgb="FFFFD966"/>
        <bgColor rgb="FFFFD966"/>
      </patternFill>
    </fill>
    <fill>
      <patternFill patternType="solid">
        <fgColor rgb="FFCCFFFF"/>
        <bgColor rgb="FFCCFFFF"/>
      </patternFill>
    </fill>
    <fill>
      <patternFill patternType="solid">
        <fgColor rgb="FFF2F2F2"/>
        <bgColor rgb="FFF2F2F2"/>
      </patternFill>
    </fill>
    <fill>
      <patternFill patternType="solid">
        <fgColor rgb="FFF4B084"/>
        <bgColor rgb="FFF4B084"/>
      </patternFill>
    </fill>
    <fill>
      <patternFill patternType="solid">
        <fgColor rgb="FFFF0000"/>
        <bgColor rgb="FFFF0000"/>
      </patternFill>
    </fill>
    <fill>
      <patternFill patternType="solid">
        <fgColor rgb="FFD8D8D8"/>
        <bgColor rgb="FFD8D8D8"/>
      </patternFill>
    </fill>
    <fill>
      <patternFill patternType="solid">
        <fgColor rgb="FFE06666"/>
        <bgColor rgb="FFE06666"/>
      </patternFill>
    </fill>
    <fill>
      <patternFill patternType="solid">
        <fgColor rgb="FFEBE7E7"/>
        <bgColor rgb="FFEBE7E7"/>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8D8B8B"/>
        <bgColor rgb="FF8D8B8B"/>
      </patternFill>
    </fill>
    <fill>
      <patternFill patternType="solid">
        <fgColor rgb="FFA4C2F4"/>
        <bgColor rgb="FFA4C2F4"/>
      </patternFill>
    </fill>
    <fill>
      <patternFill patternType="solid">
        <fgColor rgb="FFC9DAF8"/>
        <bgColor rgb="FFC9DAF8"/>
      </patternFill>
    </fill>
    <fill>
      <patternFill patternType="solid">
        <fgColor rgb="FF00FFFF"/>
        <bgColor rgb="FF00FFFF"/>
      </patternFill>
    </fill>
    <fill>
      <patternFill patternType="solid">
        <fgColor rgb="FFF4CCCC"/>
        <bgColor rgb="FFF4CCCC"/>
      </patternFill>
    </fill>
    <fill>
      <patternFill patternType="solid">
        <fgColor rgb="FFEA9999"/>
        <bgColor rgb="FFEA9999"/>
      </patternFill>
    </fill>
    <fill>
      <patternFill patternType="solid">
        <fgColor rgb="FFFFEB9C"/>
        <bgColor rgb="FFFFEB9C"/>
      </patternFill>
    </fill>
    <fill>
      <patternFill patternType="solid">
        <fgColor rgb="FF7030A0"/>
        <bgColor rgb="FF7030A0"/>
      </patternFill>
    </fill>
    <fill>
      <patternFill patternType="solid">
        <fgColor rgb="FFA8D08D"/>
        <bgColor rgb="FFA8D08D"/>
      </patternFill>
    </fill>
  </fills>
  <borders count="120">
    <border/>
    <border>
      <left style="medium">
        <color rgb="FF7F7F7F"/>
      </left>
      <right style="thin">
        <color rgb="FF7F7F7F"/>
      </right>
      <top style="medium">
        <color rgb="FF7F7F7F"/>
      </top>
      <bottom style="thin">
        <color rgb="FF7F7F7F"/>
      </bottom>
    </border>
    <border>
      <left style="thin">
        <color rgb="FF7F7F7F"/>
      </left>
      <right style="thin">
        <color rgb="FF7F7F7F"/>
      </right>
      <top style="medium">
        <color rgb="FF7F7F7F"/>
      </top>
      <bottom style="thin">
        <color rgb="FF7F7F7F"/>
      </bottom>
    </border>
    <border>
      <left style="thin">
        <color rgb="FF7F7F7F"/>
      </left>
      <right style="medium">
        <color rgb="FF7F7F7F"/>
      </right>
      <top style="medium">
        <color rgb="FF7F7F7F"/>
      </top>
      <bottom style="thin">
        <color rgb="FF7F7F7F"/>
      </bottom>
    </border>
    <border>
      <left style="medium">
        <color rgb="FF7F7F7F"/>
      </left>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right style="medium">
        <color rgb="FF7F7F7F"/>
      </right>
      <top style="thin">
        <color rgb="FF7F7F7F"/>
      </top>
      <bottom style="thin">
        <color rgb="FF7F7F7F"/>
      </bottom>
    </border>
    <border>
      <left style="medium">
        <color rgb="FF7F7F7F"/>
      </left>
      <right style="thin">
        <color rgb="FF7F7F7F"/>
      </right>
      <top style="thin">
        <color rgb="FF7F7F7F"/>
      </top>
      <bottom style="hair">
        <color rgb="FF7F7F7F"/>
      </bottom>
    </border>
    <border>
      <left style="thin">
        <color rgb="FF7F7F7F"/>
      </left>
      <right style="thin">
        <color rgb="FF7F7F7F"/>
      </right>
      <top style="thin">
        <color rgb="FF7F7F7F"/>
      </top>
      <bottom style="hair">
        <color rgb="FF7F7F7F"/>
      </bottom>
    </border>
    <border>
      <left style="thin">
        <color rgb="FF7F7F7F"/>
      </left>
      <right style="medium">
        <color rgb="FF7F7F7F"/>
      </right>
      <top style="thin">
        <color rgb="FF7F7F7F"/>
      </top>
      <bottom style="hair">
        <color rgb="FF7F7F7F"/>
      </bottom>
    </border>
    <border>
      <left style="medium">
        <color rgb="FF7F7F7F"/>
      </left>
      <right style="thin">
        <color rgb="FF7F7F7F"/>
      </right>
      <top style="hair">
        <color rgb="FF7F7F7F"/>
      </top>
      <bottom style="hair">
        <color rgb="FF7F7F7F"/>
      </bottom>
    </border>
    <border>
      <left style="thin">
        <color rgb="FF7F7F7F"/>
      </left>
      <right style="thin">
        <color rgb="FF7F7F7F"/>
      </right>
      <top style="hair">
        <color rgb="FF7F7F7F"/>
      </top>
      <bottom style="hair">
        <color rgb="FF7F7F7F"/>
      </bottom>
    </border>
    <border>
      <left style="thin">
        <color rgb="FF7F7F7F"/>
      </left>
      <right style="medium">
        <color rgb="FF7F7F7F"/>
      </right>
      <top style="hair">
        <color rgb="FF7F7F7F"/>
      </top>
      <bottom style="hair">
        <color rgb="FF7F7F7F"/>
      </bottom>
    </border>
    <border>
      <left style="medium">
        <color rgb="FF7F7F7F"/>
      </left>
      <right style="thin">
        <color rgb="FF7F7F7F"/>
      </right>
      <top style="hair">
        <color rgb="FF7F7F7F"/>
      </top>
      <bottom style="medium">
        <color rgb="FF7F7F7F"/>
      </bottom>
    </border>
    <border>
      <left style="thin">
        <color rgb="FF7F7F7F"/>
      </left>
      <right style="thin">
        <color rgb="FF7F7F7F"/>
      </right>
      <top style="hair">
        <color rgb="FF7F7F7F"/>
      </top>
      <bottom style="medium">
        <color rgb="FF7F7F7F"/>
      </bottom>
    </border>
    <border>
      <left style="thin">
        <color rgb="FF7F7F7F"/>
      </left>
      <right style="medium">
        <color rgb="FF7F7F7F"/>
      </right>
      <top style="hair">
        <color rgb="FF7F7F7F"/>
      </top>
      <bottom style="medium">
        <color rgb="FF7F7F7F"/>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666666"/>
      </left>
      <right style="thin">
        <color rgb="FF666666"/>
      </right>
      <top style="thin">
        <color rgb="FF666666"/>
      </top>
    </border>
    <border>
      <right style="thin">
        <color rgb="FF000000"/>
      </right>
      <top style="thin">
        <color rgb="FF000000"/>
      </top>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dotted">
        <color rgb="FF000000"/>
      </right>
      <top style="medium">
        <color rgb="FF000000"/>
      </top>
      <bottom style="dotted">
        <color rgb="FF000000"/>
      </bottom>
    </border>
    <border>
      <left style="dotted">
        <color rgb="FF000000"/>
      </left>
      <right style="medium">
        <color rgb="FF000000"/>
      </right>
      <top style="medium">
        <color rgb="FF000000"/>
      </top>
      <bottom style="dotted">
        <color rgb="FF000000"/>
      </bottom>
    </border>
    <border>
      <left style="medium">
        <color rgb="FF000000"/>
      </left>
      <right style="thin">
        <color rgb="FF000000"/>
      </right>
    </border>
    <border>
      <left style="thin">
        <color rgb="FF000000"/>
      </left>
      <right style="dotted">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
      <left style="thin">
        <color rgb="FF000000"/>
      </left>
      <right style="dotted">
        <color rgb="FF000000"/>
      </right>
      <top style="medium">
        <color rgb="FF000000"/>
      </top>
      <bottom style="medium">
        <color rgb="FF000000"/>
      </bottom>
    </border>
    <border>
      <left style="dotted">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top style="thin">
        <color rgb="FF000000"/>
      </top>
      <bottom style="dotted">
        <color rgb="FF000000"/>
      </bottom>
    </border>
    <border>
      <right style="medium">
        <color rgb="FF000000"/>
      </right>
      <top style="thin">
        <color rgb="FF000000"/>
      </top>
      <bottom style="dotted">
        <color rgb="FF000000"/>
      </bottom>
    </border>
    <border>
      <left style="medium">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right style="medium">
        <color rgb="FF000000"/>
      </right>
      <top style="dotted">
        <color rgb="FF000000"/>
      </top>
      <bottom style="dotted">
        <color rgb="FF000000"/>
      </bottom>
    </border>
    <border>
      <left style="medium">
        <color rgb="FF000000"/>
      </left>
      <right style="dotted">
        <color rgb="FF000000"/>
      </righ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top style="dotted">
        <color rgb="FF000000"/>
      </top>
      <bottom style="medium">
        <color rgb="FF000000"/>
      </bottom>
    </border>
    <border>
      <right style="medium">
        <color rgb="FF000000"/>
      </right>
      <top style="dotted">
        <color rgb="FF000000"/>
      </top>
      <bottom style="medium">
        <color rgb="FF000000"/>
      </bottom>
    </border>
    <border>
      <left style="thin">
        <color rgb="FFCCFFCC"/>
      </left>
      <right style="thin">
        <color rgb="FFCCFFCC"/>
      </right>
      <top style="thin">
        <color rgb="FFCCFFCC"/>
      </top>
      <bottom style="thin">
        <color rgb="FFCCFFCC"/>
      </bottom>
    </border>
    <border>
      <left style="medium">
        <color rgb="FF7F7F7F"/>
      </left>
      <right style="thin">
        <color rgb="FF7F7F7F"/>
      </right>
      <top style="thin">
        <color rgb="FF7F7F7F"/>
      </top>
      <bottom style="medium">
        <color rgb="FF7F7F7F"/>
      </bottom>
    </border>
    <border>
      <left style="thin">
        <color rgb="FF7F7F7F"/>
      </left>
      <right style="thin">
        <color rgb="FF7F7F7F"/>
      </right>
      <top style="thin">
        <color rgb="FF7F7F7F"/>
      </top>
      <bottom style="medium">
        <color rgb="FF7F7F7F"/>
      </bottom>
    </border>
    <border>
      <left style="thin">
        <color rgb="FF7F7F7F"/>
      </left>
      <right style="medium">
        <color rgb="FF7F7F7F"/>
      </right>
      <top style="thin">
        <color rgb="FF7F7F7F"/>
      </top>
      <bottom style="medium">
        <color rgb="FF7F7F7F"/>
      </bottom>
    </border>
    <border>
      <left style="medium">
        <color rgb="FFCCCCCC"/>
      </left>
      <right style="medium">
        <color rgb="FFCCCCCC"/>
      </right>
      <top style="medium">
        <color rgb="FFCCCCCC"/>
      </top>
      <bottom style="medium">
        <color rgb="FFCCCCCC"/>
      </bottom>
    </border>
    <border>
      <left style="medium">
        <color rgb="FFCCCCCC"/>
      </left>
      <top style="medium">
        <color rgb="FFCCCCCC"/>
      </top>
    </border>
    <border>
      <top style="medium">
        <color rgb="FFCCCCCC"/>
      </top>
    </border>
    <border>
      <right style="medium">
        <color rgb="FFCCCCCC"/>
      </right>
      <top style="medium">
        <color rgb="FFCCCCCC"/>
      </top>
    </border>
    <border>
      <left style="medium">
        <color rgb="FFCCCCCC"/>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CCCCCC"/>
      </left>
      <bottom style="medium">
        <color rgb="FFCCCCCC"/>
      </bottom>
    </border>
    <border>
      <bottom style="medium">
        <color rgb="FFCCCCCC"/>
      </bottom>
    </border>
    <border>
      <right style="medium">
        <color rgb="FFCCCCCC"/>
      </right>
      <bottom style="medium">
        <color rgb="FFCCCCCC"/>
      </bottom>
    </border>
    <border>
      <left style="medium">
        <color rgb="FF000000"/>
      </left>
      <bottom style="medium">
        <color rgb="FF000000"/>
      </bottom>
    </border>
    <border>
      <right style="medium">
        <color rgb="FF000000"/>
      </right>
      <bottom style="medium">
        <color rgb="FF000000"/>
      </bottom>
    </border>
    <border>
      <left style="medium">
        <color rgb="FFCCCCCC"/>
      </left>
      <right style="medium">
        <color rgb="FF000000"/>
      </right>
      <top style="medium">
        <color rgb="FFCCCCCC"/>
      </top>
      <bottom style="medium">
        <color rgb="FFCCCCCC"/>
      </bottom>
    </border>
    <border>
      <left style="medium">
        <color rgb="FFCCCCCC"/>
      </left>
      <right style="medium">
        <color rgb="FF000000"/>
      </right>
      <top style="medium">
        <color rgb="FFCCCCCC"/>
      </top>
      <bottom style="medium">
        <color rgb="FF000000"/>
      </bottom>
    </border>
    <border>
      <left style="medium">
        <color rgb="FFCCCCCC"/>
      </left>
      <right style="medium">
        <color rgb="FFCCCCCC"/>
      </right>
      <top style="medium">
        <color rgb="FFCCCCCC"/>
      </top>
      <bottom style="medium">
        <color rgb="FF000000"/>
      </bottom>
    </border>
    <border>
      <top style="thin">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bottom style="thin">
        <color rgb="FF000000"/>
      </bottom>
    </border>
    <border>
      <left style="thin">
        <color rgb="FF808080"/>
      </left>
      <right style="thin">
        <color rgb="FF808080"/>
      </right>
      <top style="thin">
        <color rgb="FF808080"/>
      </top>
    </border>
    <border>
      <right style="thin">
        <color rgb="FF808080"/>
      </right>
      <top style="thin">
        <color rgb="FF808080"/>
      </top>
    </border>
    <border>
      <top style="thin">
        <color rgb="FF808080"/>
      </top>
    </border>
    <border>
      <left style="thin">
        <color rgb="FF808080"/>
      </left>
      <right style="thin">
        <color rgb="FF808080"/>
      </right>
    </border>
    <border>
      <right style="thin">
        <color rgb="FF808080"/>
      </right>
    </border>
    <border>
      <right style="thin">
        <color rgb="FF808080"/>
      </right>
      <bottom style="thin">
        <color rgb="FF808080"/>
      </bottom>
    </border>
    <border>
      <right style="thin">
        <color rgb="FF808080"/>
      </right>
      <top style="thin">
        <color rgb="FF808080"/>
      </top>
      <bottom style="thin">
        <color rgb="FF808080"/>
      </bottom>
    </border>
    <border>
      <top style="thin">
        <color rgb="FF808080"/>
      </top>
      <bottom style="thin">
        <color rgb="FF808080"/>
      </bottom>
    </border>
    <border>
      <left style="thin">
        <color rgb="FF808080"/>
      </left>
      <right style="thin">
        <color rgb="FF808080"/>
      </right>
      <top style="thin">
        <color rgb="FF808080"/>
      </top>
      <bottom style="thin">
        <color rgb="FF808080"/>
      </bottom>
    </border>
    <border>
      <bottom style="thin">
        <color rgb="FF808080"/>
      </bottom>
    </border>
    <border>
      <left style="thin">
        <color rgb="FF808080"/>
      </left>
      <right style="thin">
        <color rgb="FF808080"/>
      </right>
      <bottom style="thin">
        <color rgb="FF808080"/>
      </bottom>
    </border>
    <border>
      <left style="thin">
        <color rgb="FF7F7F7F"/>
      </left>
      <right/>
      <top style="medium">
        <color rgb="FF7F7F7F"/>
      </top>
      <bottom style="thin">
        <color rgb="FF7F7F7F"/>
      </bottom>
    </border>
    <border>
      <left style="thin">
        <color rgb="FF7F7F7F"/>
      </left>
      <right/>
      <top/>
      <bottom/>
    </border>
    <border>
      <left style="thin">
        <color rgb="FF7F7F7F"/>
      </left>
      <top style="thin">
        <color rgb="FF7F7F7F"/>
      </top>
      <bottom style="hair">
        <color rgb="FF7F7F7F"/>
      </bottom>
    </border>
    <border>
      <bottom style="hair">
        <color rgb="FF7F7F7F"/>
      </bottom>
    </border>
    <border>
      <left style="medium">
        <color rgb="FF7F7F7F"/>
      </left>
      <right style="hair">
        <color rgb="FF7F7F7F"/>
      </right>
      <top style="hair">
        <color rgb="FF7F7F7F"/>
      </top>
      <bottom style="hair">
        <color rgb="FF7F7F7F"/>
      </bottom>
    </border>
    <border>
      <left style="hair">
        <color rgb="FF7F7F7F"/>
      </left>
      <right style="thin">
        <color rgb="FF7F7F7F"/>
      </right>
      <top style="hair">
        <color rgb="FF7F7F7F"/>
      </top>
      <bottom style="hair">
        <color rgb="FF7F7F7F"/>
      </bottom>
    </border>
    <border>
      <left style="thin">
        <color rgb="FF7F7F7F"/>
      </left>
      <right style="hair">
        <color rgb="FF7F7F7F"/>
      </right>
      <top style="hair">
        <color rgb="FF7F7F7F"/>
      </top>
      <bottom style="hair">
        <color rgb="FF7F7F7F"/>
      </bottom>
    </border>
    <border>
      <left style="hair">
        <color rgb="FF7F7F7F"/>
      </left>
      <right style="medium">
        <color rgb="FF7F7F7F"/>
      </right>
      <top style="hair">
        <color rgb="FF7F7F7F"/>
      </top>
      <bottom style="hair">
        <color rgb="FF7F7F7F"/>
      </bottom>
    </border>
    <border>
      <left/>
      <right/>
      <top/>
      <bottom style="hair">
        <color rgb="FF7F7F7F"/>
      </bottom>
    </border>
    <border>
      <left style="medium">
        <color rgb="FF7F7F7F"/>
      </left>
      <right style="thin">
        <color rgb="FF7F7F7F"/>
      </right>
      <bottom style="hair">
        <color rgb="FF7F7F7F"/>
      </bottom>
    </border>
    <border>
      <left style="thin">
        <color rgb="FF7F7F7F"/>
      </left>
      <right style="thin">
        <color rgb="FF7F7F7F"/>
      </right>
      <bottom style="hair">
        <color rgb="FF7F7F7F"/>
      </bottom>
    </border>
    <border>
      <left style="thin">
        <color rgb="FF7F7F7F"/>
      </left>
      <right style="medium">
        <color rgb="FF7F7F7F"/>
      </right>
      <bottom style="hair">
        <color rgb="FF7F7F7F"/>
      </bottom>
    </border>
    <border>
      <left style="thin">
        <color rgb="FF7F7F7F"/>
      </left>
      <top style="hair">
        <color rgb="FF7F7F7F"/>
      </top>
      <bottom style="hair">
        <color rgb="FF7F7F7F"/>
      </bottom>
    </border>
    <border>
      <top style="hair">
        <color rgb="FF7F7F7F"/>
      </top>
      <bottom style="hair">
        <color rgb="FF7F7F7F"/>
      </bottom>
    </border>
    <border>
      <left/>
      <right/>
      <top style="hair">
        <color rgb="FF7F7F7F"/>
      </top>
      <bottom style="hair">
        <color rgb="FF7F7F7F"/>
      </bottom>
    </border>
    <border>
      <left style="thin">
        <color rgb="FF7F7F7F"/>
      </left>
      <right/>
      <top style="hair">
        <color rgb="FF7F7F7F"/>
      </top>
      <bottom style="hair">
        <color rgb="FF7F7F7F"/>
      </bottom>
    </border>
    <border>
      <left style="medium">
        <color rgb="FF7F7F7F"/>
      </left>
      <right style="hair">
        <color rgb="FF7F7F7F"/>
      </right>
      <top style="hair">
        <color rgb="FF7F7F7F"/>
      </top>
      <bottom style="medium">
        <color rgb="FF7F7F7F"/>
      </bottom>
    </border>
    <border>
      <left style="hair">
        <color rgb="FF7F7F7F"/>
      </left>
      <right style="thin">
        <color rgb="FF7F7F7F"/>
      </right>
      <top style="hair">
        <color rgb="FF7F7F7F"/>
      </top>
      <bottom style="medium">
        <color rgb="FF7F7F7F"/>
      </bottom>
    </border>
    <border>
      <left style="thin">
        <color rgb="FF7F7F7F"/>
      </left>
      <right style="hair">
        <color rgb="FF7F7F7F"/>
      </right>
      <top style="hair">
        <color rgb="FF7F7F7F"/>
      </top>
      <bottom style="medium">
        <color rgb="FF7F7F7F"/>
      </bottom>
    </border>
    <border>
      <left style="hair">
        <color rgb="FF7F7F7F"/>
      </left>
      <right style="medium">
        <color rgb="FF7F7F7F"/>
      </right>
      <top style="hair">
        <color rgb="FF7F7F7F"/>
      </top>
      <bottom style="medium">
        <color rgb="FF7F7F7F"/>
      </bottom>
    </border>
    <border>
      <left/>
      <right/>
      <top style="hair">
        <color rgb="FF7F7F7F"/>
      </top>
      <bottom style="medium">
        <color rgb="FF7F7F7F"/>
      </bottom>
    </border>
  </borders>
  <cellStyleXfs count="1">
    <xf borderId="0" fillId="0" fontId="0" numFmtId="0" applyAlignment="1" applyFont="1"/>
  </cellStyleXfs>
  <cellXfs count="53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xf>
    <xf borderId="0" fillId="0" fontId="2" numFmtId="0" xfId="0" applyAlignment="1" applyFont="1">
      <alignment horizontal="center"/>
    </xf>
    <xf borderId="1" fillId="2" fontId="3" numFmtId="0" xfId="0" applyAlignment="1" applyBorder="1" applyFill="1" applyFont="1">
      <alignment horizontal="center"/>
    </xf>
    <xf borderId="2" fillId="2" fontId="3" numFmtId="0" xfId="0" applyAlignment="1" applyBorder="1" applyFont="1">
      <alignment horizontal="center"/>
    </xf>
    <xf borderId="3" fillId="2" fontId="3" numFmtId="0" xfId="0" applyAlignment="1" applyBorder="1" applyFont="1">
      <alignment horizontal="center"/>
    </xf>
    <xf borderId="3" fillId="2" fontId="4" numFmtId="0" xfId="0" applyAlignment="1" applyBorder="1" applyFont="1">
      <alignment horizontal="center"/>
    </xf>
    <xf borderId="1" fillId="2" fontId="3" numFmtId="0" xfId="0" applyAlignment="1" applyBorder="1" applyFont="1">
      <alignment horizontal="center" vertical="center"/>
    </xf>
    <xf borderId="2" fillId="2" fontId="3" numFmtId="0" xfId="0" applyAlignment="1" applyBorder="1" applyFont="1">
      <alignment horizontal="center" vertical="center"/>
    </xf>
    <xf borderId="4" fillId="3" fontId="3" numFmtId="0" xfId="0" applyBorder="1" applyFill="1" applyFont="1"/>
    <xf borderId="5" fillId="3" fontId="3" numFmtId="0" xfId="0" applyAlignment="1" applyBorder="1" applyFont="1">
      <alignment horizontal="center"/>
    </xf>
    <xf borderId="6" fillId="3" fontId="3" numFmtId="9" xfId="0" applyAlignment="1" applyBorder="1" applyFont="1" applyNumberFormat="1">
      <alignment horizontal="center"/>
    </xf>
    <xf borderId="7" fillId="0" fontId="2" numFmtId="0" xfId="0" applyBorder="1" applyFont="1"/>
    <xf borderId="8" fillId="0" fontId="2" numFmtId="0" xfId="0" applyAlignment="1" applyBorder="1" applyFont="1">
      <alignment horizontal="center"/>
    </xf>
    <xf borderId="9" fillId="0" fontId="2" numFmtId="0" xfId="0" applyAlignment="1" applyBorder="1" applyFont="1">
      <alignment horizontal="center"/>
    </xf>
    <xf borderId="7" fillId="4" fontId="2" numFmtId="0" xfId="0" applyBorder="1" applyFill="1" applyFont="1"/>
    <xf borderId="8" fillId="4" fontId="2" numFmtId="0" xfId="0" applyAlignment="1" applyBorder="1" applyFont="1">
      <alignment horizontal="center"/>
    </xf>
    <xf borderId="9" fillId="4" fontId="2" numFmtId="9" xfId="0" applyAlignment="1" applyBorder="1" applyFont="1" applyNumberFormat="1">
      <alignment horizontal="center" vertical="center"/>
    </xf>
    <xf borderId="10" fillId="0" fontId="2" numFmtId="0" xfId="0" applyBorder="1" applyFont="1"/>
    <xf borderId="11" fillId="0" fontId="2" numFmtId="0" xfId="0" applyAlignment="1" applyBorder="1" applyFont="1">
      <alignment horizontal="center"/>
    </xf>
    <xf borderId="12" fillId="0" fontId="2" numFmtId="0" xfId="0" applyAlignment="1" applyBorder="1" applyFont="1">
      <alignment horizontal="center"/>
    </xf>
    <xf borderId="7" fillId="5" fontId="2" numFmtId="0" xfId="0" applyBorder="1" applyFill="1" applyFont="1"/>
    <xf borderId="8" fillId="5" fontId="2" numFmtId="0" xfId="0" applyAlignment="1" applyBorder="1" applyFont="1">
      <alignment horizontal="center"/>
    </xf>
    <xf borderId="9" fillId="5" fontId="2" numFmtId="9" xfId="0" applyAlignment="1" applyBorder="1" applyFont="1" applyNumberFormat="1">
      <alignment horizontal="center"/>
    </xf>
    <xf borderId="10" fillId="4" fontId="2" numFmtId="0" xfId="0" applyBorder="1" applyFont="1"/>
    <xf borderId="11" fillId="4" fontId="2" numFmtId="0" xfId="0" applyAlignment="1" applyBorder="1" applyFont="1">
      <alignment horizontal="center"/>
    </xf>
    <xf borderId="12" fillId="4" fontId="2" numFmtId="9" xfId="0" applyAlignment="1" applyBorder="1" applyFont="1" applyNumberFormat="1">
      <alignment horizontal="center" vertical="center"/>
    </xf>
    <xf borderId="10" fillId="5" fontId="2" numFmtId="0" xfId="0" applyBorder="1" applyFont="1"/>
    <xf borderId="11" fillId="5" fontId="2" numFmtId="0" xfId="0" applyAlignment="1" applyBorder="1" applyFont="1">
      <alignment horizontal="center"/>
    </xf>
    <xf borderId="12" fillId="5" fontId="2" numFmtId="9" xfId="0" applyAlignment="1" applyBorder="1" applyFont="1" applyNumberFormat="1">
      <alignment horizontal="center"/>
    </xf>
    <xf borderId="12" fillId="0" fontId="2" numFmtId="9" xfId="0" applyAlignment="1" applyBorder="1" applyFont="1" applyNumberFormat="1">
      <alignment horizontal="center" vertical="center"/>
    </xf>
    <xf borderId="12" fillId="0" fontId="2" numFmtId="9" xfId="0" applyAlignment="1" applyBorder="1" applyFont="1" applyNumberFormat="1">
      <alignment horizontal="center"/>
    </xf>
    <xf borderId="13" fillId="0" fontId="2" numFmtId="0" xfId="0" applyBorder="1" applyFont="1"/>
    <xf borderId="14" fillId="0" fontId="2" numFmtId="0" xfId="0" applyAlignment="1" applyBorder="1" applyFont="1">
      <alignment horizontal="center"/>
    </xf>
    <xf borderId="15" fillId="0" fontId="2" numFmtId="9" xfId="0" applyAlignment="1" applyBorder="1" applyFont="1" applyNumberFormat="1">
      <alignment horizontal="center"/>
    </xf>
    <xf borderId="15" fillId="0" fontId="2" numFmtId="0" xfId="0" applyAlignment="1" applyBorder="1" applyFont="1">
      <alignment horizontal="center"/>
    </xf>
    <xf borderId="9" fillId="0" fontId="2" numFmtId="9" xfId="0" applyAlignment="1" applyBorder="1" applyFont="1" applyNumberFormat="1">
      <alignment horizontal="center"/>
    </xf>
    <xf borderId="0" fillId="0" fontId="5" numFmtId="0" xfId="0" applyFont="1"/>
    <xf borderId="12" fillId="0" fontId="2" numFmtId="164" xfId="0" applyAlignment="1" applyBorder="1" applyFont="1" applyNumberFormat="1">
      <alignment horizontal="center" vertical="center"/>
    </xf>
    <xf borderId="15" fillId="0" fontId="2" numFmtId="164" xfId="0" applyAlignment="1" applyBorder="1" applyFont="1" applyNumberFormat="1">
      <alignment horizontal="center" vertical="center"/>
    </xf>
    <xf borderId="3" fillId="2" fontId="3" numFmtId="0" xfId="0" applyAlignment="1" applyBorder="1" applyFont="1">
      <alignment horizontal="center" vertical="center"/>
    </xf>
    <xf borderId="16" fillId="6" fontId="3" numFmtId="0" xfId="0" applyAlignment="1" applyBorder="1" applyFill="1" applyFont="1">
      <alignment horizontal="center"/>
    </xf>
    <xf borderId="16" fillId="3"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6" numFmtId="0" xfId="0" applyFont="1"/>
    <xf borderId="0" fillId="0" fontId="2" numFmtId="0" xfId="0" applyFont="1"/>
    <xf borderId="0" fillId="0" fontId="2" numFmtId="0" xfId="0" applyAlignment="1" applyFont="1">
      <alignment horizontal="left"/>
    </xf>
    <xf borderId="16" fillId="5" fontId="2" numFmtId="0" xfId="0" applyBorder="1" applyFont="1"/>
    <xf borderId="17" fillId="0" fontId="7" numFmtId="0" xfId="0" applyAlignment="1" applyBorder="1" applyFont="1">
      <alignment horizontal="center" vertical="bottom"/>
    </xf>
    <xf borderId="18" fillId="0" fontId="7" numFmtId="0" xfId="0" applyAlignment="1" applyBorder="1" applyFont="1">
      <alignment horizontal="center" vertical="bottom"/>
    </xf>
    <xf borderId="19" fillId="7" fontId="7" numFmtId="0" xfId="0" applyAlignment="1" applyBorder="1" applyFill="1" applyFont="1">
      <alignment horizontal="center" shrinkToFit="0" vertical="bottom" wrapText="1"/>
    </xf>
    <xf borderId="20" fillId="0" fontId="7" numFmtId="0" xfId="0" applyAlignment="1" applyBorder="1" applyFont="1">
      <alignment horizontal="center" shrinkToFit="0" vertical="bottom" wrapText="1"/>
    </xf>
    <xf borderId="21" fillId="0" fontId="7" numFmtId="0" xfId="0" applyAlignment="1" applyBorder="1" applyFont="1">
      <alignment horizontal="center" shrinkToFit="0" vertical="bottom" wrapText="1"/>
    </xf>
    <xf borderId="17" fillId="7" fontId="2" numFmtId="0" xfId="0" applyAlignment="1" applyBorder="1" applyFont="1">
      <alignment horizontal="center" vertical="bottom"/>
    </xf>
    <xf borderId="18" fillId="7" fontId="7" numFmtId="0" xfId="0" applyAlignment="1" applyBorder="1" applyFont="1">
      <alignment horizontal="center" vertical="bottom"/>
    </xf>
    <xf borderId="22" fillId="0" fontId="8" numFmtId="0" xfId="0" applyBorder="1" applyFont="1"/>
    <xf borderId="23" fillId="0" fontId="8" numFmtId="0" xfId="0" applyBorder="1" applyFont="1"/>
    <xf borderId="24" fillId="0" fontId="8" numFmtId="0" xfId="0" applyBorder="1" applyFont="1"/>
    <xf borderId="25" fillId="0" fontId="8" numFmtId="0" xfId="0" applyBorder="1" applyFont="1"/>
    <xf borderId="23" fillId="0" fontId="7" numFmtId="0" xfId="0" applyAlignment="1" applyBorder="1" applyFont="1">
      <alignment horizontal="center" shrinkToFit="0" vertical="bottom" wrapText="1"/>
    </xf>
    <xf borderId="17" fillId="0" fontId="7" numFmtId="0" xfId="0" applyAlignment="1" applyBorder="1" applyFont="1">
      <alignment horizontal="center" shrinkToFit="0" vertical="bottom" wrapText="1"/>
    </xf>
    <xf borderId="21" fillId="8" fontId="7" numFmtId="0" xfId="0" applyAlignment="1" applyBorder="1" applyFill="1" applyFont="1">
      <alignment horizontal="center" shrinkToFit="0" vertical="bottom" wrapText="1"/>
    </xf>
    <xf borderId="21" fillId="0" fontId="7" numFmtId="0" xfId="0" applyAlignment="1" applyBorder="1" applyFont="1">
      <alignment vertical="bottom"/>
    </xf>
    <xf borderId="21" fillId="9" fontId="9" numFmtId="0" xfId="0" applyAlignment="1" applyBorder="1" applyFill="1" applyFont="1">
      <alignment vertical="bottom"/>
    </xf>
    <xf borderId="17" fillId="7" fontId="7" numFmtId="0" xfId="0" applyAlignment="1" applyBorder="1" applyFont="1">
      <alignment horizontal="center" vertical="bottom"/>
    </xf>
    <xf borderId="21" fillId="7" fontId="7" numFmtId="0" xfId="0" applyAlignment="1" applyBorder="1" applyFont="1">
      <alignment horizontal="center" vertical="bottom"/>
    </xf>
    <xf borderId="21" fillId="0" fontId="7" numFmtId="0" xfId="0" applyAlignment="1" applyBorder="1" applyFont="1">
      <alignment horizontal="center" vertical="bottom"/>
    </xf>
    <xf borderId="21" fillId="7" fontId="7" numFmtId="0" xfId="0" applyAlignment="1" applyBorder="1" applyFont="1">
      <alignment vertical="bottom"/>
    </xf>
    <xf borderId="17" fillId="0" fontId="7" numFmtId="0" xfId="0" applyAlignment="1" applyBorder="1" applyFont="1">
      <alignment vertical="bottom"/>
    </xf>
    <xf borderId="17" fillId="7" fontId="7" numFmtId="0" xfId="0" applyAlignment="1" applyBorder="1" applyFont="1">
      <alignment vertical="bottom"/>
    </xf>
    <xf borderId="17" fillId="10" fontId="7" numFmtId="0" xfId="0" applyAlignment="1" applyBorder="1" applyFill="1" applyFont="1">
      <alignment vertical="bottom"/>
    </xf>
    <xf borderId="21" fillId="10" fontId="7" numFmtId="0" xfId="0" applyAlignment="1" applyBorder="1" applyFont="1">
      <alignment horizontal="center" vertical="bottom"/>
    </xf>
    <xf borderId="17" fillId="11" fontId="7" numFmtId="0" xfId="0" applyAlignment="1" applyBorder="1" applyFill="1" applyFont="1">
      <alignment vertical="bottom"/>
    </xf>
    <xf borderId="21" fillId="7" fontId="10" numFmtId="0" xfId="0" applyAlignment="1" applyBorder="1" applyFont="1">
      <alignment horizontal="center" vertical="bottom"/>
    </xf>
    <xf borderId="21" fillId="9" fontId="10" numFmtId="0" xfId="0" applyAlignment="1" applyBorder="1" applyFont="1">
      <alignment horizontal="center" vertical="bottom"/>
    </xf>
    <xf borderId="17" fillId="12" fontId="7" numFmtId="0" xfId="0" applyAlignment="1" applyBorder="1" applyFill="1" applyFont="1">
      <alignment vertical="bottom"/>
    </xf>
    <xf borderId="17" fillId="0" fontId="7" numFmtId="0" xfId="0" applyAlignment="1" applyBorder="1" applyFont="1">
      <alignment readingOrder="0" vertical="bottom"/>
    </xf>
    <xf borderId="21" fillId="7" fontId="7" numFmtId="0" xfId="0" applyAlignment="1" applyBorder="1" applyFont="1">
      <alignment horizontal="center" shrinkToFit="0" vertical="bottom" wrapText="1"/>
    </xf>
    <xf borderId="17" fillId="9" fontId="7" numFmtId="0" xfId="0" applyAlignment="1" applyBorder="1" applyFont="1">
      <alignment vertical="bottom"/>
    </xf>
    <xf borderId="0" fillId="0" fontId="2" numFmtId="0" xfId="0" applyAlignment="1" applyFont="1">
      <alignment horizontal="center" vertical="bottom"/>
    </xf>
    <xf borderId="17" fillId="0" fontId="2" numFmtId="0" xfId="0" applyAlignment="1" applyBorder="1" applyFont="1">
      <alignment vertical="bottom"/>
    </xf>
    <xf borderId="17" fillId="0" fontId="2" numFmtId="0" xfId="0" applyAlignment="1" applyBorder="1" applyFont="1">
      <alignment horizontal="center" vertical="bottom"/>
    </xf>
    <xf borderId="17" fillId="13" fontId="2" numFmtId="0" xfId="0" applyAlignment="1" applyBorder="1" applyFill="1" applyFont="1">
      <alignment vertical="bottom"/>
    </xf>
    <xf borderId="0" fillId="0" fontId="6" numFmtId="0" xfId="0" applyAlignment="1" applyFont="1">
      <alignment horizontal="center"/>
    </xf>
    <xf borderId="0" fillId="0" fontId="2" numFmtId="0" xfId="0" applyAlignment="1" applyFont="1">
      <alignment horizontal="center" vertical="center"/>
    </xf>
    <xf borderId="0" fillId="0" fontId="2" numFmtId="0" xfId="0" applyAlignment="1" applyFont="1">
      <alignment horizontal="center" shrinkToFit="0" wrapText="1"/>
    </xf>
    <xf borderId="0" fillId="11" fontId="6" numFmtId="0" xfId="0" applyAlignment="1" applyFont="1">
      <alignment horizontal="center"/>
    </xf>
    <xf borderId="0" fillId="13" fontId="6" numFmtId="0" xfId="0" applyAlignment="1" applyFont="1">
      <alignment horizontal="center" readingOrder="0"/>
    </xf>
    <xf borderId="0" fillId="14" fontId="6" numFmtId="0" xfId="0" applyAlignment="1" applyFill="1" applyFont="1">
      <alignment horizontal="center"/>
    </xf>
    <xf borderId="0" fillId="12" fontId="6" numFmtId="0" xfId="0" applyAlignment="1" applyFont="1">
      <alignment horizontal="center"/>
    </xf>
    <xf borderId="0" fillId="15" fontId="6" numFmtId="0" xfId="0" applyAlignment="1" applyFill="1" applyFont="1">
      <alignment horizontal="center" readingOrder="0"/>
    </xf>
    <xf borderId="0" fillId="11" fontId="2" numFmtId="0" xfId="0" applyAlignment="1" applyFont="1">
      <alignment horizontal="center"/>
    </xf>
    <xf borderId="0" fillId="13" fontId="2" numFmtId="0" xfId="0" applyAlignment="1" applyFont="1">
      <alignment horizontal="center"/>
    </xf>
    <xf borderId="0" fillId="14" fontId="2" numFmtId="0" xfId="0" applyAlignment="1" applyFont="1">
      <alignment horizontal="center"/>
    </xf>
    <xf borderId="0" fillId="12" fontId="2" numFmtId="0" xfId="0" applyAlignment="1" applyFont="1">
      <alignment horizontal="center"/>
    </xf>
    <xf borderId="0" fillId="15" fontId="2" numFmtId="0" xfId="0" applyAlignment="1" applyFont="1">
      <alignment horizontal="center"/>
    </xf>
    <xf borderId="0" fillId="16" fontId="2" numFmtId="0" xfId="0" applyAlignment="1" applyFill="1" applyFont="1">
      <alignment horizontal="center"/>
    </xf>
    <xf borderId="0" fillId="0" fontId="6" numFmtId="0" xfId="0" applyAlignment="1" applyFont="1">
      <alignment readingOrder="0"/>
    </xf>
    <xf borderId="0" fillId="0" fontId="2" numFmtId="0" xfId="0" applyAlignment="1" applyFont="1">
      <alignment horizontal="center" readingOrder="0"/>
    </xf>
    <xf borderId="0" fillId="0" fontId="11" numFmtId="0" xfId="0" applyAlignment="1" applyFont="1">
      <alignment horizontal="left" vertical="center"/>
    </xf>
    <xf borderId="0" fillId="2" fontId="3" numFmtId="0" xfId="0" applyAlignment="1" applyFont="1">
      <alignment horizontal="center" readingOrder="0" shrinkToFit="0" vertical="center" wrapText="1"/>
    </xf>
    <xf borderId="0" fillId="3" fontId="3" numFmtId="0" xfId="0" applyAlignment="1" applyFont="1">
      <alignment horizontal="center" vertical="center"/>
    </xf>
    <xf borderId="0" fillId="3" fontId="3" numFmtId="0" xfId="0" applyAlignment="1" applyFont="1">
      <alignment horizontal="center" readingOrder="0" shrinkToFit="0" vertical="center" wrapText="1"/>
    </xf>
    <xf borderId="0" fillId="17" fontId="3" numFmtId="0" xfId="0" applyAlignment="1" applyFill="1" applyFont="1">
      <alignment horizontal="center" vertical="center"/>
    </xf>
    <xf borderId="0" fillId="17" fontId="3" numFmtId="0" xfId="0" applyAlignment="1" applyFont="1">
      <alignment horizontal="center" readingOrder="0" shrinkToFit="0" vertical="center" wrapText="1"/>
    </xf>
    <xf borderId="0" fillId="5" fontId="3" numFmtId="0" xfId="0" applyAlignment="1" applyFont="1">
      <alignment horizontal="center" readingOrder="0" shrinkToFit="0" vertical="center" wrapText="1"/>
    </xf>
    <xf borderId="0" fillId="18" fontId="3" numFmtId="0" xfId="0" applyAlignment="1" applyFill="1" applyFont="1">
      <alignment horizontal="center" vertical="center"/>
    </xf>
    <xf borderId="0" fillId="19" fontId="3" numFmtId="0" xfId="0" applyAlignment="1" applyFill="1" applyFont="1">
      <alignment horizontal="center" shrinkToFit="0" vertical="center" wrapText="1"/>
    </xf>
    <xf borderId="0" fillId="20" fontId="2" numFmtId="0" xfId="0" applyAlignment="1" applyFill="1" applyFont="1">
      <alignment horizontal="center" vertical="center"/>
    </xf>
    <xf borderId="0" fillId="8" fontId="3"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21" fontId="3" numFmtId="0" xfId="0" applyAlignment="1" applyFill="1" applyFont="1">
      <alignment horizontal="center" shrinkToFit="0" vertical="center" wrapText="1"/>
    </xf>
    <xf borderId="0" fillId="0" fontId="2" numFmtId="0" xfId="0" applyAlignment="1" applyFont="1">
      <alignment shrinkToFit="0" wrapText="1"/>
    </xf>
    <xf borderId="0" fillId="11" fontId="3" numFmtId="0" xfId="0" applyAlignment="1" applyFont="1">
      <alignment horizontal="center" readingOrder="0" shrinkToFit="0" vertical="bottom" wrapText="1"/>
    </xf>
    <xf borderId="2" fillId="2" fontId="3" numFmtId="0" xfId="0" applyAlignment="1" applyBorder="1" applyFont="1">
      <alignment horizontal="center" shrinkToFit="0" vertical="center" wrapText="1"/>
    </xf>
    <xf borderId="2" fillId="3" fontId="3" numFmtId="0" xfId="0" applyAlignment="1" applyBorder="1" applyFont="1">
      <alignment horizontal="center" vertical="center"/>
    </xf>
    <xf borderId="2" fillId="3" fontId="3" numFmtId="0" xfId="0" applyAlignment="1" applyBorder="1" applyFont="1">
      <alignment horizontal="center" shrinkToFit="0" vertical="center" wrapText="1"/>
    </xf>
    <xf borderId="2" fillId="17" fontId="3" numFmtId="0" xfId="0" applyAlignment="1" applyBorder="1" applyFont="1">
      <alignment horizontal="center" vertical="center"/>
    </xf>
    <xf borderId="2" fillId="17" fontId="3" numFmtId="0" xfId="0" applyAlignment="1" applyBorder="1" applyFont="1">
      <alignment horizontal="center" shrinkToFit="0" vertical="center" wrapText="1"/>
    </xf>
    <xf borderId="2" fillId="5" fontId="3" numFmtId="0" xfId="0" applyAlignment="1" applyBorder="1" applyFont="1">
      <alignment horizontal="center" shrinkToFit="0" vertical="center" wrapText="1"/>
    </xf>
    <xf borderId="2" fillId="22" fontId="3" numFmtId="0" xfId="0" applyAlignment="1" applyBorder="1" applyFill="1" applyFont="1">
      <alignment horizontal="center" shrinkToFit="0" vertical="center" wrapText="1"/>
    </xf>
    <xf borderId="2" fillId="18" fontId="3" numFmtId="0" xfId="0" applyAlignment="1" applyBorder="1" applyFont="1">
      <alignment horizontal="center" vertical="center"/>
    </xf>
    <xf borderId="2" fillId="19" fontId="3" numFmtId="0" xfId="0" applyAlignment="1" applyBorder="1" applyFont="1">
      <alignment horizontal="center" shrinkToFit="0" vertical="center" wrapText="1"/>
    </xf>
    <xf borderId="2" fillId="20" fontId="2" numFmtId="0" xfId="0" applyAlignment="1" applyBorder="1" applyFont="1">
      <alignment horizontal="center" vertical="center"/>
    </xf>
    <xf borderId="2" fillId="8" fontId="3" numFmtId="0" xfId="0" applyAlignment="1" applyBorder="1" applyFont="1">
      <alignment horizontal="center" shrinkToFit="0" vertical="center" wrapText="1"/>
    </xf>
    <xf borderId="2" fillId="21" fontId="3" numFmtId="0" xfId="0" applyAlignment="1" applyBorder="1" applyFont="1">
      <alignment horizontal="center" shrinkToFit="0" vertical="center" wrapText="1"/>
    </xf>
    <xf borderId="3" fillId="3" fontId="3" numFmtId="0" xfId="0" applyAlignment="1" applyBorder="1" applyFont="1">
      <alignment horizontal="center" shrinkToFit="0" vertical="center" wrapText="1"/>
    </xf>
    <xf borderId="0" fillId="8" fontId="3" numFmtId="0" xfId="0" applyAlignment="1" applyFont="1">
      <alignment horizontal="center" readingOrder="0" shrinkToFit="0" vertical="bottom" wrapText="1"/>
    </xf>
    <xf borderId="0" fillId="8" fontId="12" numFmtId="0" xfId="0" applyAlignment="1" applyFont="1">
      <alignment readingOrder="0" vertical="bottom"/>
    </xf>
    <xf borderId="8" fillId="0" fontId="2" numFmtId="0" xfId="0" applyBorder="1" applyFont="1"/>
    <xf borderId="8" fillId="0" fontId="2" numFmtId="0" xfId="0" applyAlignment="1" applyBorder="1" applyFont="1">
      <alignment horizontal="center" vertical="center"/>
    </xf>
    <xf borderId="8" fillId="0" fontId="2" numFmtId="165" xfId="0" applyBorder="1" applyFont="1" applyNumberFormat="1"/>
    <xf borderId="0" fillId="0" fontId="2" numFmtId="0" xfId="0" applyAlignment="1" applyFont="1">
      <alignment horizontal="left" readingOrder="0" shrinkToFit="0" vertical="center" wrapText="0"/>
    </xf>
    <xf borderId="8" fillId="0" fontId="2" numFmtId="0" xfId="0" applyAlignment="1" applyBorder="1" applyFont="1">
      <alignment readingOrder="0"/>
    </xf>
    <xf borderId="9" fillId="0" fontId="2" numFmtId="0" xfId="0" applyBorder="1" applyFont="1"/>
    <xf borderId="11" fillId="0" fontId="2" numFmtId="0" xfId="0" applyAlignment="1" applyBorder="1" applyFont="1">
      <alignment readingOrder="0"/>
    </xf>
    <xf borderId="11" fillId="0" fontId="2" numFmtId="0" xfId="0" applyBorder="1" applyFont="1"/>
    <xf borderId="11" fillId="0" fontId="2" numFmtId="0" xfId="0" applyAlignment="1" applyBorder="1" applyFont="1">
      <alignment horizontal="center" vertical="center"/>
    </xf>
    <xf borderId="11" fillId="0" fontId="2" numFmtId="165" xfId="0" applyBorder="1" applyFont="1" applyNumberFormat="1"/>
    <xf borderId="12" fillId="0" fontId="2" numFmtId="0" xfId="0" applyBorder="1" applyFont="1"/>
    <xf borderId="0" fillId="0" fontId="2" numFmtId="0" xfId="0" applyAlignment="1" applyFont="1">
      <alignment horizontal="left" shrinkToFit="0" vertical="center" wrapText="0"/>
    </xf>
    <xf borderId="0" fillId="0" fontId="6" numFmtId="0" xfId="0" applyAlignment="1" applyFont="1">
      <alignment horizontal="center" readingOrder="0"/>
    </xf>
    <xf borderId="0" fillId="23" fontId="6" numFmtId="0" xfId="0" applyAlignment="1" applyFill="1" applyFont="1">
      <alignment readingOrder="0"/>
    </xf>
    <xf borderId="11" fillId="24" fontId="2" numFmtId="0" xfId="0" applyBorder="1" applyFill="1" applyFont="1"/>
    <xf borderId="0" fillId="0" fontId="6" numFmtId="0" xfId="0" applyFont="1"/>
    <xf borderId="11" fillId="0" fontId="13" numFmtId="0" xfId="0" applyAlignment="1" applyBorder="1" applyFont="1">
      <alignment readingOrder="0"/>
    </xf>
    <xf borderId="11" fillId="0" fontId="13" numFmtId="0" xfId="0" applyBorder="1" applyFont="1"/>
    <xf borderId="11" fillId="0" fontId="13" numFmtId="0" xfId="0" applyAlignment="1" applyBorder="1" applyFont="1">
      <alignment horizontal="center"/>
    </xf>
    <xf borderId="11" fillId="0" fontId="13" numFmtId="0" xfId="0" applyAlignment="1" applyBorder="1" applyFont="1">
      <alignment horizontal="center" vertical="center"/>
    </xf>
    <xf borderId="11" fillId="2" fontId="13" numFmtId="0" xfId="0" applyBorder="1" applyFont="1"/>
    <xf borderId="11" fillId="9" fontId="2" numFmtId="0" xfId="0" applyBorder="1" applyFont="1"/>
    <xf borderId="11" fillId="9" fontId="2" numFmtId="0" xfId="0" applyAlignment="1" applyBorder="1" applyFont="1">
      <alignment readingOrder="0"/>
    </xf>
    <xf borderId="12" fillId="9" fontId="2" numFmtId="0" xfId="0" applyBorder="1" applyFont="1"/>
    <xf borderId="0" fillId="9" fontId="6" numFmtId="0" xfId="0" applyFont="1"/>
    <xf borderId="14" fillId="0" fontId="2" numFmtId="0" xfId="0" applyBorder="1" applyFont="1"/>
    <xf borderId="14" fillId="0" fontId="2" numFmtId="0" xfId="0" applyAlignment="1" applyBorder="1" applyFont="1">
      <alignment horizontal="center" vertical="center"/>
    </xf>
    <xf borderId="14" fillId="0" fontId="2" numFmtId="0" xfId="0" applyAlignment="1" applyBorder="1" applyFont="1">
      <alignment readingOrder="0"/>
    </xf>
    <xf borderId="15" fillId="0" fontId="2" numFmtId="0" xfId="0" applyBorder="1" applyFont="1"/>
    <xf borderId="26" fillId="24" fontId="12" numFmtId="0" xfId="0" applyAlignment="1" applyBorder="1" applyFont="1">
      <alignment horizontal="center" vertical="bottom"/>
    </xf>
    <xf borderId="27" fillId="24" fontId="7" numFmtId="0" xfId="0" applyAlignment="1" applyBorder="1" applyFont="1">
      <alignment horizontal="center"/>
    </xf>
    <xf borderId="27" fillId="25" fontId="12" numFmtId="0" xfId="0" applyAlignment="1" applyBorder="1" applyFill="1" applyFont="1">
      <alignment horizontal="center" vertical="bottom"/>
    </xf>
    <xf borderId="28" fillId="25" fontId="12" numFmtId="0" xfId="0" applyAlignment="1" applyBorder="1" applyFont="1">
      <alignment horizontal="center" vertical="bottom"/>
    </xf>
    <xf borderId="0" fillId="0" fontId="7" numFmtId="0" xfId="0" applyAlignment="1" applyFont="1">
      <alignment vertical="bottom"/>
    </xf>
    <xf borderId="17" fillId="0" fontId="7" numFmtId="0" xfId="0" applyAlignment="1" applyBorder="1" applyFont="1">
      <alignment shrinkToFit="0" vertical="bottom" wrapText="0"/>
    </xf>
    <xf borderId="29" fillId="0" fontId="7" numFmtId="0" xfId="0" applyAlignment="1" applyBorder="1" applyFont="1">
      <alignment horizontal="center" vertical="center"/>
    </xf>
    <xf borderId="30" fillId="0" fontId="7" numFmtId="0" xfId="0" applyAlignment="1" applyBorder="1" applyFont="1">
      <alignment horizontal="center" vertical="center"/>
    </xf>
    <xf borderId="31" fillId="0" fontId="7" numFmtId="0" xfId="0" applyAlignment="1" applyBorder="1" applyFont="1">
      <alignment horizontal="center" vertical="center"/>
    </xf>
    <xf borderId="32" fillId="0" fontId="7" numFmtId="0" xfId="0" applyAlignment="1" applyBorder="1" applyFont="1">
      <alignment horizontal="center" vertical="center"/>
    </xf>
    <xf borderId="0" fillId="0" fontId="7" numFmtId="0" xfId="0" applyAlignment="1" applyFont="1">
      <alignment horizontal="right" vertical="bottom"/>
    </xf>
    <xf borderId="0" fillId="0" fontId="7" numFmtId="10" xfId="0" applyAlignment="1" applyFont="1" applyNumberFormat="1">
      <alignment horizontal="right" vertical="bottom"/>
    </xf>
    <xf borderId="33" fillId="0" fontId="8" numFmtId="0" xfId="0" applyBorder="1" applyFont="1"/>
    <xf borderId="34" fillId="0" fontId="7" numFmtId="0" xfId="0" applyAlignment="1" applyBorder="1" applyFont="1">
      <alignment horizontal="center" vertical="center"/>
    </xf>
    <xf borderId="35" fillId="0" fontId="7" numFmtId="0" xfId="0" applyAlignment="1" applyBorder="1" applyFont="1">
      <alignment horizontal="center" vertical="center"/>
    </xf>
    <xf borderId="36" fillId="0" fontId="8" numFmtId="0" xfId="0" applyBorder="1" applyFont="1"/>
    <xf borderId="37" fillId="0" fontId="8" numFmtId="0" xfId="0" applyBorder="1" applyFont="1"/>
    <xf borderId="38" fillId="0" fontId="7" numFmtId="0" xfId="0" applyAlignment="1" applyBorder="1" applyFont="1">
      <alignment horizontal="center" vertical="center"/>
    </xf>
    <xf borderId="39" fillId="0" fontId="7" numFmtId="0" xfId="0" applyAlignment="1" applyBorder="1" applyFont="1">
      <alignment horizontal="center" vertical="center"/>
    </xf>
    <xf borderId="26" fillId="0" fontId="7" numFmtId="0" xfId="0" applyAlignment="1" applyBorder="1" applyFont="1">
      <alignment horizontal="center" vertical="center"/>
    </xf>
    <xf borderId="27" fillId="0" fontId="7" numFmtId="0" xfId="0" applyAlignment="1" applyBorder="1" applyFont="1">
      <alignment horizontal="center" vertical="center"/>
    </xf>
    <xf borderId="40" fillId="0" fontId="7" numFmtId="0" xfId="0" applyAlignment="1" applyBorder="1" applyFont="1">
      <alignment horizontal="center" vertical="center"/>
    </xf>
    <xf borderId="41" fillId="0" fontId="7" numFmtId="0" xfId="0" applyAlignment="1" applyBorder="1" applyFont="1">
      <alignment horizontal="center" vertical="center"/>
    </xf>
    <xf borderId="0" fillId="0" fontId="7" numFmtId="0" xfId="0" applyAlignment="1" applyFont="1">
      <alignment horizontal="right" readingOrder="0" vertical="bottom"/>
    </xf>
    <xf borderId="42" fillId="11" fontId="7" numFmtId="0" xfId="0" applyAlignment="1" applyBorder="1" applyFont="1">
      <alignment horizontal="center" vertical="center"/>
    </xf>
    <xf borderId="43" fillId="0" fontId="8" numFmtId="0" xfId="0" applyBorder="1" applyFont="1"/>
    <xf borderId="44" fillId="11" fontId="7" numFmtId="0" xfId="0" applyAlignment="1" applyBorder="1" applyFont="1">
      <alignment horizontal="center" vertical="center"/>
    </xf>
    <xf borderId="45" fillId="0" fontId="8" numFmtId="0" xfId="0" applyBorder="1" applyFont="1"/>
    <xf borderId="0" fillId="0" fontId="7" numFmtId="10" xfId="0" applyAlignment="1" applyFont="1" applyNumberFormat="1">
      <alignment vertical="bottom"/>
    </xf>
    <xf borderId="0" fillId="0" fontId="7" numFmtId="0" xfId="0" applyAlignment="1" applyFont="1">
      <alignment vertical="center"/>
    </xf>
    <xf borderId="46" fillId="24" fontId="7" numFmtId="0" xfId="0" applyAlignment="1" applyBorder="1" applyFont="1">
      <alignment horizontal="center" readingOrder="0" vertical="center"/>
    </xf>
    <xf borderId="47" fillId="0" fontId="8" numFmtId="0" xfId="0" applyBorder="1" applyFont="1"/>
    <xf borderId="48" fillId="0" fontId="7" numFmtId="0" xfId="0" applyAlignment="1" applyBorder="1" applyFont="1">
      <alignment horizontal="center" vertical="center"/>
    </xf>
    <xf borderId="49" fillId="0" fontId="8" numFmtId="0" xfId="0" applyBorder="1" applyFont="1"/>
    <xf borderId="50" fillId="11" fontId="7" numFmtId="0" xfId="0" applyAlignment="1" applyBorder="1" applyFont="1">
      <alignment readingOrder="0" shrinkToFit="0" vertical="center" wrapText="0"/>
    </xf>
    <xf borderId="51" fillId="11" fontId="7" numFmtId="0" xfId="0" applyAlignment="1" applyBorder="1" applyFont="1">
      <alignment vertical="center"/>
    </xf>
    <xf borderId="52" fillId="11" fontId="7" numFmtId="0" xfId="0" applyAlignment="1" applyBorder="1" applyFont="1">
      <alignment horizontal="center" vertical="center"/>
    </xf>
    <xf borderId="53" fillId="0" fontId="8" numFmtId="0" xfId="0" applyBorder="1" applyFont="1"/>
    <xf borderId="54" fillId="0" fontId="7" numFmtId="0" xfId="0" applyAlignment="1" applyBorder="1" applyFont="1">
      <alignment readingOrder="0" shrinkToFit="0" vertical="center" wrapText="0"/>
    </xf>
    <xf borderId="55" fillId="0" fontId="7" numFmtId="0" xfId="0" applyAlignment="1" applyBorder="1" applyFont="1">
      <alignment vertical="center"/>
    </xf>
    <xf borderId="56" fillId="0" fontId="7" numFmtId="0" xfId="0" applyAlignment="1" applyBorder="1" applyFont="1">
      <alignment horizontal="center" vertical="center"/>
    </xf>
    <xf borderId="57" fillId="0" fontId="8" numFmtId="0" xfId="0" applyBorder="1" applyFont="1"/>
    <xf borderId="58" fillId="0" fontId="7" numFmtId="0" xfId="0" applyAlignment="1" applyBorder="1" applyFont="1">
      <alignment readingOrder="0" shrinkToFit="0" vertical="center" wrapText="0"/>
    </xf>
    <xf borderId="59" fillId="0" fontId="7" numFmtId="0" xfId="0" applyAlignment="1" applyBorder="1" applyFont="1">
      <alignment vertical="center"/>
    </xf>
    <xf borderId="60" fillId="0" fontId="7" numFmtId="0" xfId="0" applyAlignment="1" applyBorder="1" applyFont="1">
      <alignment horizontal="center" vertical="center"/>
    </xf>
    <xf borderId="61" fillId="0" fontId="8" numFmtId="0" xfId="0" applyBorder="1" applyFont="1"/>
    <xf borderId="42" fillId="24" fontId="7" numFmtId="0" xfId="0" applyAlignment="1" applyBorder="1" applyFont="1">
      <alignment horizontal="center" vertical="center"/>
    </xf>
    <xf borderId="44" fillId="0" fontId="7" numFmtId="0" xfId="0" applyAlignment="1" applyBorder="1" applyFont="1">
      <alignment horizontal="center" vertical="center"/>
    </xf>
    <xf borderId="0" fillId="0" fontId="7" numFmtId="0" xfId="0" applyAlignment="1" applyFont="1">
      <alignment shrinkToFit="0" vertical="bottom" wrapText="0"/>
    </xf>
    <xf borderId="0" fillId="0" fontId="14" numFmtId="0" xfId="0" applyAlignment="1" applyFont="1">
      <alignment shrinkToFit="0" vertical="bottom" wrapText="0"/>
    </xf>
    <xf borderId="0" fillId="0" fontId="14" numFmtId="0" xfId="0" applyAlignment="1" applyFont="1">
      <alignment horizontal="right" readingOrder="0" shrinkToFit="0" vertical="bottom" wrapText="0"/>
    </xf>
    <xf borderId="0" fillId="26" fontId="15" numFmtId="0" xfId="0" applyAlignment="1" applyFill="1" applyFont="1">
      <alignment readingOrder="0" shrinkToFit="0" vertical="bottom" wrapText="0"/>
    </xf>
    <xf borderId="0" fillId="26" fontId="15" numFmtId="0" xfId="0" applyAlignment="1" applyFont="1">
      <alignment shrinkToFit="0" vertical="bottom" wrapText="0"/>
    </xf>
    <xf borderId="0" fillId="0" fontId="16" numFmtId="0" xfId="0" applyAlignment="1" applyFont="1">
      <alignment shrinkToFit="0" vertical="bottom" wrapText="0"/>
    </xf>
    <xf borderId="0" fillId="26" fontId="17" numFmtId="0" xfId="0" applyAlignment="1" applyFont="1">
      <alignment readingOrder="0" shrinkToFit="0" vertical="bottom" wrapText="0"/>
    </xf>
    <xf borderId="0" fillId="0" fontId="16" numFmtId="0" xfId="0" applyAlignment="1" applyFont="1">
      <alignment readingOrder="0" shrinkToFit="0" vertical="bottom" wrapText="0"/>
    </xf>
    <xf borderId="62" fillId="27" fontId="18" numFmtId="0" xfId="0" applyAlignment="1" applyBorder="1" applyFill="1" applyFont="1">
      <alignment shrinkToFit="0" vertical="bottom" wrapText="0"/>
    </xf>
    <xf borderId="0" fillId="28" fontId="19" numFmtId="0" xfId="0" applyAlignment="1" applyFill="1" applyFont="1">
      <alignment readingOrder="0" shrinkToFit="0" vertical="bottom" wrapText="0"/>
    </xf>
    <xf borderId="0" fillId="28" fontId="20" numFmtId="0" xfId="0" applyAlignment="1" applyFont="1">
      <alignment readingOrder="0" shrinkToFit="0" vertical="bottom" wrapText="0"/>
    </xf>
    <xf borderId="0" fillId="29" fontId="19" numFmtId="0" xfId="0" applyAlignment="1" applyFill="1" applyFont="1">
      <alignment readingOrder="0" shrinkToFit="0" vertical="bottom" wrapText="0"/>
    </xf>
    <xf borderId="0" fillId="29" fontId="20" numFmtId="0" xfId="0" applyAlignment="1" applyFont="1">
      <alignment readingOrder="0" vertical="bottom"/>
    </xf>
    <xf borderId="0" fillId="9" fontId="19" numFmtId="0" xfId="0" applyAlignment="1" applyFont="1">
      <alignment readingOrder="0" shrinkToFit="0" vertical="bottom" wrapText="0"/>
    </xf>
    <xf borderId="0" fillId="30" fontId="19" numFmtId="0" xfId="0" applyAlignment="1" applyFill="1" applyFont="1">
      <alignment readingOrder="0" shrinkToFit="0" vertical="bottom" wrapText="0"/>
    </xf>
    <xf borderId="0" fillId="30" fontId="20" numFmtId="0" xfId="0" applyAlignment="1" applyFont="1">
      <alignment readingOrder="0" shrinkToFit="0" vertical="bottom" wrapText="0"/>
    </xf>
    <xf borderId="0" fillId="31" fontId="21" numFmtId="0" xfId="0" applyAlignment="1" applyFill="1" applyFont="1">
      <alignment readingOrder="0" shrinkToFit="0" vertical="bottom" wrapText="0"/>
    </xf>
    <xf borderId="0" fillId="31" fontId="21" numFmtId="0" xfId="0" applyAlignment="1" applyFont="1">
      <alignment horizontal="right" readingOrder="0" shrinkToFit="0" vertical="bottom" wrapText="0"/>
    </xf>
    <xf borderId="0" fillId="31" fontId="21" numFmtId="0" xfId="0" applyAlignment="1" applyFont="1">
      <alignment shrinkToFit="0" vertical="bottom" wrapText="0"/>
    </xf>
    <xf borderId="0" fillId="31" fontId="20" numFmtId="0" xfId="0" applyAlignment="1" applyFont="1">
      <alignment readingOrder="0" shrinkToFit="0" vertical="bottom" wrapText="0"/>
    </xf>
    <xf borderId="0" fillId="31" fontId="20" numFmtId="0" xfId="0" applyAlignment="1" applyFont="1">
      <alignment horizontal="center" readingOrder="0" shrinkToFit="0" vertical="bottom" wrapText="0"/>
    </xf>
    <xf borderId="0" fillId="31" fontId="20" numFmtId="0" xfId="0" applyAlignment="1" applyFont="1">
      <alignment shrinkToFit="0" vertical="bottom" wrapText="0"/>
    </xf>
    <xf borderId="0" fillId="32" fontId="3" numFmtId="0" xfId="0" applyAlignment="1" applyFill="1" applyFont="1">
      <alignment horizontal="left" shrinkToFit="0" vertical="center" wrapText="0"/>
    </xf>
    <xf borderId="0" fillId="33" fontId="14" numFmtId="0" xfId="0" applyAlignment="1" applyFill="1" applyFont="1">
      <alignment horizontal="left" readingOrder="0" shrinkToFit="0" vertical="center" wrapText="0"/>
    </xf>
    <xf borderId="0" fillId="33" fontId="14" numFmtId="0" xfId="0" applyAlignment="1" applyFont="1">
      <alignment horizontal="left" shrinkToFit="0" vertical="center" wrapText="0"/>
    </xf>
    <xf borderId="0" fillId="32" fontId="3" numFmtId="0" xfId="0" applyAlignment="1" applyFont="1">
      <alignment horizontal="left" readingOrder="0" shrinkToFit="0" vertical="center" wrapText="0"/>
    </xf>
    <xf borderId="0" fillId="3" fontId="14" numFmtId="0" xfId="0" applyAlignment="1" applyFont="1">
      <alignment horizontal="left" readingOrder="0" shrinkToFit="0" vertical="center" wrapText="1"/>
    </xf>
    <xf borderId="0" fillId="3" fontId="22" numFmtId="0" xfId="0" applyAlignment="1" applyFont="1">
      <alignment horizontal="left" readingOrder="0" shrinkToFit="0" vertical="center" wrapText="0"/>
    </xf>
    <xf borderId="0" fillId="3" fontId="22" numFmtId="0" xfId="0" applyAlignment="1" applyFont="1">
      <alignment horizontal="left" readingOrder="0" shrinkToFit="0" vertical="center" wrapText="1"/>
    </xf>
    <xf borderId="0" fillId="0" fontId="23" numFmtId="0" xfId="0" applyAlignment="1" applyFont="1">
      <alignment horizontal="left" shrinkToFit="0" vertical="center" wrapText="0"/>
    </xf>
    <xf borderId="0" fillId="29" fontId="6" numFmtId="0" xfId="0" applyAlignment="1" applyFont="1">
      <alignment horizontal="left" readingOrder="0" shrinkToFit="0" vertical="center" wrapText="0"/>
    </xf>
    <xf borderId="0" fillId="29" fontId="2" numFmtId="0" xfId="0" applyAlignment="1" applyFont="1">
      <alignment horizontal="left" readingOrder="0" shrinkToFit="0" vertical="center" wrapText="0"/>
    </xf>
    <xf borderId="0" fillId="29" fontId="2" numFmtId="0" xfId="0" applyAlignment="1" applyFont="1">
      <alignment horizontal="left" shrinkToFit="0" vertical="center" wrapText="0"/>
    </xf>
    <xf borderId="0" fillId="0" fontId="6" numFmtId="0" xfId="0" applyAlignment="1" applyFont="1">
      <alignment horizontal="left" readingOrder="0" shrinkToFit="0" vertical="center" wrapText="0"/>
    </xf>
    <xf borderId="0" fillId="0" fontId="10" numFmtId="0" xfId="0" applyAlignment="1" applyFont="1">
      <alignment horizontal="left" shrinkToFit="0" vertical="center" wrapText="0"/>
    </xf>
    <xf borderId="0" fillId="32" fontId="10" numFmtId="0" xfId="0" applyAlignment="1" applyFont="1">
      <alignment horizontal="left" shrinkToFit="0" vertical="center" wrapText="0"/>
    </xf>
    <xf borderId="0" fillId="0" fontId="10" numFmtId="0" xfId="0" applyAlignment="1" applyFont="1">
      <alignment horizontal="left" readingOrder="0" shrinkToFit="0" vertical="center" wrapText="0"/>
    </xf>
    <xf borderId="0" fillId="34" fontId="2" numFmtId="0" xfId="0" applyAlignment="1" applyFill="1" applyFont="1">
      <alignment horizontal="left" shrinkToFit="0" vertical="center" wrapText="0"/>
    </xf>
    <xf borderId="0" fillId="0" fontId="14" numFmtId="0" xfId="0" applyAlignment="1" applyFont="1">
      <alignment horizontal="left" readingOrder="0" shrinkToFit="0" vertical="center" wrapText="1"/>
    </xf>
    <xf borderId="0" fillId="0" fontId="14" numFmtId="0" xfId="0" applyAlignment="1" applyFont="1">
      <alignment horizontal="left" shrinkToFit="0" vertical="center" wrapText="1"/>
    </xf>
    <xf borderId="0" fillId="29" fontId="14" numFmtId="0" xfId="0" applyAlignment="1" applyFont="1">
      <alignment horizontal="left" readingOrder="0" shrinkToFit="0" vertical="center" wrapText="0"/>
    </xf>
    <xf borderId="0" fillId="9" fontId="14" numFmtId="0" xfId="0" applyAlignment="1" applyFont="1">
      <alignment horizontal="left" readingOrder="0" shrinkToFit="0" vertical="center" wrapText="0"/>
    </xf>
    <xf borderId="0" fillId="6" fontId="2" numFmtId="0" xfId="0" applyAlignment="1" applyFont="1">
      <alignment horizontal="left" shrinkToFit="0" vertical="center" wrapText="0"/>
    </xf>
    <xf borderId="0" fillId="9" fontId="2" numFmtId="0" xfId="0" applyAlignment="1" applyFont="1">
      <alignment horizontal="left" shrinkToFit="0" vertical="center" wrapText="0"/>
    </xf>
    <xf borderId="0" fillId="9" fontId="14" numFmtId="0" xfId="0" applyAlignment="1" applyFont="1">
      <alignment horizontal="left" readingOrder="0" vertical="center"/>
    </xf>
    <xf borderId="0" fillId="0" fontId="22" numFmtId="0" xfId="0" applyAlignment="1" applyFont="1">
      <alignment horizontal="left" readingOrder="0" shrinkToFit="0" vertical="center" wrapText="0"/>
    </xf>
    <xf borderId="0" fillId="9" fontId="24" numFmtId="0" xfId="0" applyAlignment="1" applyFont="1">
      <alignment readingOrder="0" vertical="center"/>
    </xf>
    <xf borderId="0" fillId="32" fontId="2" numFmtId="0" xfId="0" applyAlignment="1" applyFont="1">
      <alignment horizontal="left" shrinkToFit="0" vertical="center" wrapText="0"/>
    </xf>
    <xf borderId="0" fillId="0" fontId="14" numFmtId="0" xfId="0" applyAlignment="1" applyFont="1">
      <alignment horizontal="left" shrinkToFit="0" vertical="center" wrapText="0"/>
    </xf>
    <xf borderId="0" fillId="0" fontId="6" numFmtId="0" xfId="0" applyAlignment="1" applyFont="1">
      <alignment horizontal="left" shrinkToFit="0" vertical="center" wrapText="0"/>
    </xf>
    <xf borderId="0" fillId="9" fontId="25" numFmtId="0" xfId="0" applyAlignment="1" applyFont="1">
      <alignment horizontal="left" readingOrder="0"/>
    </xf>
    <xf borderId="0" fillId="6" fontId="2" numFmtId="0" xfId="0" applyAlignment="1" applyFont="1">
      <alignment horizontal="left" readingOrder="0" shrinkToFit="0" vertical="center" wrapText="0"/>
    </xf>
    <xf borderId="1" fillId="35" fontId="26" numFmtId="0" xfId="0" applyAlignment="1" applyBorder="1" applyFill="1" applyFont="1">
      <alignment horizontal="center" vertical="center"/>
    </xf>
    <xf borderId="2" fillId="8" fontId="27" numFmtId="0" xfId="0" applyAlignment="1" applyBorder="1" applyFont="1">
      <alignment horizontal="center" vertical="center"/>
    </xf>
    <xf borderId="2" fillId="35" fontId="26" numFmtId="0" xfId="0" applyAlignment="1" applyBorder="1" applyFont="1">
      <alignment horizontal="center" vertical="center"/>
    </xf>
    <xf borderId="3" fillId="35" fontId="26" numFmtId="0" xfId="0" applyAlignment="1" applyBorder="1" applyFont="1">
      <alignment horizontal="center" vertical="center"/>
    </xf>
    <xf borderId="4" fillId="0" fontId="28" numFmtId="0" xfId="0" applyAlignment="1" applyBorder="1" applyFont="1">
      <alignment horizontal="center" vertical="center"/>
    </xf>
    <xf borderId="5" fillId="0" fontId="28" numFmtId="0" xfId="0" applyAlignment="1" applyBorder="1" applyFont="1">
      <alignment horizontal="center" vertical="center"/>
    </xf>
    <xf borderId="4" fillId="0" fontId="28" numFmtId="166" xfId="0" applyBorder="1" applyFont="1" applyNumberFormat="1"/>
    <xf borderId="5" fillId="0" fontId="28" numFmtId="0" xfId="0" applyBorder="1" applyFont="1"/>
    <xf borderId="5" fillId="0" fontId="28" numFmtId="165" xfId="0" applyBorder="1" applyFont="1" applyNumberFormat="1"/>
    <xf borderId="5" fillId="0" fontId="2" numFmtId="0" xfId="0" applyBorder="1" applyFont="1"/>
    <xf borderId="6" fillId="0" fontId="2" numFmtId="0" xfId="0" applyBorder="1" applyFont="1"/>
    <xf borderId="6" fillId="0" fontId="28" numFmtId="0" xfId="0" applyBorder="1" applyFont="1"/>
    <xf borderId="5" fillId="0" fontId="26" numFmtId="0" xfId="0" applyBorder="1" applyFont="1"/>
    <xf borderId="4" fillId="36" fontId="28" numFmtId="0" xfId="0" applyAlignment="1" applyBorder="1" applyFill="1" applyFont="1">
      <alignment horizontal="center" vertical="center"/>
    </xf>
    <xf borderId="5" fillId="36" fontId="28" numFmtId="0" xfId="0" applyAlignment="1" applyBorder="1" applyFont="1">
      <alignment horizontal="center" vertical="center"/>
    </xf>
    <xf borderId="4" fillId="36" fontId="28" numFmtId="166" xfId="0" applyBorder="1" applyFont="1" applyNumberFormat="1"/>
    <xf borderId="5" fillId="36" fontId="28" numFmtId="0" xfId="0" applyBorder="1" applyFont="1"/>
    <xf borderId="5" fillId="36" fontId="28" numFmtId="165" xfId="0" applyBorder="1" applyFont="1" applyNumberFormat="1"/>
    <xf borderId="6" fillId="36" fontId="28" numFmtId="0" xfId="0" applyBorder="1" applyFont="1"/>
    <xf quotePrefix="1" borderId="5" fillId="0" fontId="28" numFmtId="0" xfId="0" applyBorder="1" applyFont="1"/>
    <xf borderId="63" fillId="0" fontId="28" numFmtId="0" xfId="0" applyAlignment="1" applyBorder="1" applyFont="1">
      <alignment horizontal="center" vertical="center"/>
    </xf>
    <xf borderId="64" fillId="0" fontId="28" numFmtId="0" xfId="0" applyAlignment="1" applyBorder="1" applyFont="1">
      <alignment horizontal="center" vertical="center"/>
    </xf>
    <xf borderId="63" fillId="0" fontId="28" numFmtId="166" xfId="0" applyBorder="1" applyFont="1" applyNumberFormat="1"/>
    <xf borderId="64" fillId="0" fontId="28" numFmtId="0" xfId="0" applyBorder="1" applyFont="1"/>
    <xf borderId="64" fillId="0" fontId="2" numFmtId="0" xfId="0" applyBorder="1" applyFont="1"/>
    <xf borderId="64" fillId="0" fontId="28" numFmtId="165" xfId="0" applyBorder="1" applyFont="1" applyNumberFormat="1"/>
    <xf borderId="65" fillId="0" fontId="2" numFmtId="0" xfId="0" applyBorder="1" applyFont="1"/>
    <xf borderId="66" fillId="37" fontId="28" numFmtId="0" xfId="0" applyAlignment="1" applyBorder="1" applyFill="1" applyFont="1">
      <alignment vertical="center"/>
    </xf>
    <xf borderId="67" fillId="26" fontId="28" numFmtId="0" xfId="0" applyAlignment="1" applyBorder="1" applyFont="1">
      <alignment horizontal="center" vertical="center"/>
    </xf>
    <xf borderId="68" fillId="0" fontId="8" numFmtId="0" xfId="0" applyBorder="1" applyFont="1"/>
    <xf borderId="69" fillId="0" fontId="8" numFmtId="0" xfId="0" applyBorder="1" applyFont="1"/>
    <xf borderId="67" fillId="38" fontId="28" numFmtId="0" xfId="0" applyAlignment="1" applyBorder="1" applyFill="1" applyFont="1">
      <alignment horizontal="center" vertical="center"/>
    </xf>
    <xf borderId="67" fillId="39" fontId="28" numFmtId="0" xfId="0" applyAlignment="1" applyBorder="1" applyFill="1" applyFont="1">
      <alignment horizontal="center" vertical="center"/>
    </xf>
    <xf borderId="66" fillId="40" fontId="28" numFmtId="0" xfId="0" applyAlignment="1" applyBorder="1" applyFill="1" applyFont="1">
      <alignment vertical="center"/>
    </xf>
    <xf borderId="67" fillId="40" fontId="28" numFmtId="0" xfId="0" applyAlignment="1" applyBorder="1" applyFont="1">
      <alignment vertical="center"/>
    </xf>
    <xf borderId="67" fillId="41" fontId="28" numFmtId="0" xfId="0" applyAlignment="1" applyBorder="1" applyFill="1" applyFont="1">
      <alignment horizontal="center" vertical="center"/>
    </xf>
    <xf borderId="70" fillId="42" fontId="28" numFmtId="0" xfId="0" applyAlignment="1" applyBorder="1" applyFill="1" applyFont="1">
      <alignment horizontal="center"/>
    </xf>
    <xf borderId="71" fillId="0" fontId="8" numFmtId="0" xfId="0" applyBorder="1" applyFont="1"/>
    <xf borderId="42" fillId="43" fontId="28" numFmtId="0" xfId="0" applyAlignment="1" applyBorder="1" applyFill="1" applyFont="1">
      <alignment horizontal="center"/>
    </xf>
    <xf borderId="72" fillId="44" fontId="28" numFmtId="0" xfId="0" applyAlignment="1" applyBorder="1" applyFill="1" applyFont="1">
      <alignment horizontal="center" vertical="center"/>
    </xf>
    <xf borderId="73" fillId="0" fontId="8" numFmtId="0" xfId="0" applyBorder="1" applyFont="1"/>
    <xf borderId="74" fillId="0" fontId="8" numFmtId="0" xfId="0" applyBorder="1" applyFont="1"/>
    <xf borderId="75" fillId="0" fontId="8" numFmtId="0" xfId="0" applyBorder="1" applyFont="1"/>
    <xf borderId="76" fillId="0" fontId="8" numFmtId="0" xfId="0" applyBorder="1" applyFont="1"/>
    <xf borderId="42" fillId="42" fontId="28" numFmtId="0" xfId="0" applyAlignment="1" applyBorder="1" applyFont="1">
      <alignment horizontal="center"/>
    </xf>
    <xf borderId="77" fillId="0" fontId="8" numFmtId="0" xfId="0" applyBorder="1" applyFont="1"/>
    <xf borderId="78" fillId="0" fontId="8" numFmtId="0" xfId="0" applyBorder="1" applyFont="1"/>
    <xf borderId="66" fillId="37" fontId="28" numFmtId="0" xfId="0" applyBorder="1" applyFont="1"/>
    <xf borderId="66" fillId="26" fontId="28" numFmtId="0" xfId="0" applyBorder="1" applyFont="1"/>
    <xf borderId="66" fillId="38" fontId="28" numFmtId="0" xfId="0" applyBorder="1" applyFont="1"/>
    <xf borderId="66" fillId="38" fontId="28" numFmtId="0" xfId="0" applyAlignment="1" applyBorder="1" applyFont="1">
      <alignment vertical="center"/>
    </xf>
    <xf borderId="66" fillId="39" fontId="28" numFmtId="0" xfId="0" applyBorder="1" applyFont="1"/>
    <xf borderId="66" fillId="40" fontId="28" numFmtId="0" xfId="0" applyBorder="1" applyFont="1"/>
    <xf borderId="66" fillId="41" fontId="28" numFmtId="0" xfId="0" applyBorder="1" applyFont="1"/>
    <xf borderId="79" fillId="41" fontId="28" numFmtId="0" xfId="0" applyBorder="1" applyFont="1"/>
    <xf borderId="80" fillId="41" fontId="28" numFmtId="0" xfId="0" applyBorder="1" applyFont="1"/>
    <xf borderId="80" fillId="42" fontId="28" numFmtId="0" xfId="0" applyAlignment="1" applyBorder="1" applyFont="1">
      <alignment horizontal="center"/>
    </xf>
    <xf borderId="80" fillId="43" fontId="28" numFmtId="0" xfId="0" applyAlignment="1" applyBorder="1" applyFont="1">
      <alignment horizontal="center"/>
    </xf>
    <xf borderId="80" fillId="44" fontId="28" numFmtId="0" xfId="0" applyAlignment="1" applyBorder="1" applyFont="1">
      <alignment horizontal="center"/>
    </xf>
    <xf borderId="66" fillId="0" fontId="28" numFmtId="0" xfId="0" applyAlignment="1" applyBorder="1" applyFont="1">
      <alignment horizontal="center" shrinkToFit="0" vertical="center" wrapText="1"/>
    </xf>
    <xf borderId="66" fillId="0" fontId="26" numFmtId="0" xfId="0" applyAlignment="1" applyBorder="1" applyFont="1">
      <alignment horizontal="center" shrinkToFit="0" vertical="center" wrapText="1"/>
    </xf>
    <xf borderId="66" fillId="0" fontId="28" numFmtId="22" xfId="0" applyAlignment="1" applyBorder="1" applyFont="1" applyNumberFormat="1">
      <alignment horizontal="right"/>
    </xf>
    <xf borderId="66" fillId="0" fontId="28" numFmtId="0" xfId="0" applyBorder="1" applyFont="1"/>
    <xf borderId="66" fillId="0" fontId="28" numFmtId="0" xfId="0" applyAlignment="1" applyBorder="1" applyFont="1">
      <alignment horizontal="right"/>
    </xf>
    <xf borderId="66" fillId="9" fontId="28" numFmtId="0" xfId="0" applyBorder="1" applyFont="1"/>
    <xf borderId="66" fillId="9" fontId="29" numFmtId="0" xfId="0" applyAlignment="1" applyBorder="1" applyFont="1">
      <alignment horizontal="right"/>
    </xf>
    <xf borderId="66" fillId="13" fontId="28" numFmtId="0" xfId="0" applyBorder="1" applyFont="1"/>
    <xf borderId="66" fillId="13" fontId="28" numFmtId="0" xfId="0" applyAlignment="1" applyBorder="1" applyFont="1">
      <alignment horizontal="right"/>
    </xf>
    <xf borderId="66" fillId="13" fontId="28" numFmtId="3" xfId="0" applyAlignment="1" applyBorder="1" applyFont="1" applyNumberFormat="1">
      <alignment horizontal="right"/>
    </xf>
    <xf borderId="81" fillId="0" fontId="28" numFmtId="0" xfId="0" applyBorder="1" applyFont="1"/>
    <xf borderId="79" fillId="0" fontId="28" numFmtId="0" xfId="0" applyBorder="1" applyFont="1"/>
    <xf borderId="80" fillId="0" fontId="28" numFmtId="0" xfId="0" applyBorder="1" applyFont="1"/>
    <xf borderId="80" fillId="0" fontId="28" numFmtId="0" xfId="0" applyAlignment="1" applyBorder="1" applyFont="1">
      <alignment horizontal="center"/>
    </xf>
    <xf borderId="80" fillId="0" fontId="28" numFmtId="10" xfId="0" applyAlignment="1" applyBorder="1" applyFont="1" applyNumberFormat="1">
      <alignment horizontal="center"/>
    </xf>
    <xf borderId="80" fillId="9" fontId="29" numFmtId="0" xfId="0" applyAlignment="1" applyBorder="1" applyFont="1">
      <alignment horizontal="center"/>
    </xf>
    <xf borderId="66" fillId="11" fontId="28" numFmtId="0" xfId="0" applyAlignment="1" applyBorder="1" applyFont="1">
      <alignment horizontal="center" shrinkToFit="0" vertical="center" wrapText="1"/>
    </xf>
    <xf borderId="66" fillId="45" fontId="28" numFmtId="10" xfId="0" applyAlignment="1" applyBorder="1" applyFill="1" applyFont="1" applyNumberFormat="1">
      <alignment horizontal="center" shrinkToFit="0" vertical="center" wrapText="1"/>
    </xf>
    <xf borderId="66" fillId="0" fontId="28" numFmtId="10" xfId="0" applyAlignment="1" applyBorder="1" applyFont="1" applyNumberFormat="1">
      <alignment horizontal="center" shrinkToFit="0" vertical="center" wrapText="1"/>
    </xf>
    <xf borderId="66" fillId="13" fontId="28" numFmtId="10" xfId="0" applyAlignment="1" applyBorder="1" applyFont="1" applyNumberFormat="1">
      <alignment horizontal="center" shrinkToFit="0" vertical="center" wrapText="1"/>
    </xf>
    <xf borderId="66" fillId="11" fontId="28" numFmtId="10" xfId="0" applyAlignment="1" applyBorder="1" applyFont="1" applyNumberFormat="1">
      <alignment horizontal="center" shrinkToFit="0" vertical="center" wrapText="1"/>
    </xf>
    <xf borderId="79" fillId="9" fontId="28" numFmtId="0" xfId="0" applyBorder="1" applyFont="1"/>
    <xf borderId="80" fillId="13" fontId="28" numFmtId="0" xfId="0" applyBorder="1" applyFont="1"/>
    <xf borderId="66" fillId="0" fontId="28" numFmtId="16" xfId="0" applyBorder="1" applyFont="1" applyNumberFormat="1"/>
    <xf borderId="66" fillId="0" fontId="28" numFmtId="3" xfId="0" applyAlignment="1" applyBorder="1" applyFont="1" applyNumberFormat="1">
      <alignment horizontal="right"/>
    </xf>
    <xf borderId="81" fillId="13" fontId="28" numFmtId="0" xfId="0" applyBorder="1" applyFont="1"/>
    <xf borderId="79" fillId="9" fontId="29" numFmtId="0" xfId="0" applyAlignment="1" applyBorder="1" applyFont="1">
      <alignment horizontal="right"/>
    </xf>
    <xf borderId="66" fillId="11" fontId="28" numFmtId="0" xfId="0" applyAlignment="1" applyBorder="1" applyFont="1">
      <alignment horizontal="center" shrinkToFit="0" wrapText="1"/>
    </xf>
    <xf borderId="66" fillId="45" fontId="28" numFmtId="10" xfId="0" applyAlignment="1" applyBorder="1" applyFont="1" applyNumberFormat="1">
      <alignment horizontal="center" shrinkToFit="0" wrapText="1"/>
    </xf>
    <xf borderId="66" fillId="0" fontId="28" numFmtId="10" xfId="0" applyAlignment="1" applyBorder="1" applyFont="1" applyNumberFormat="1">
      <alignment horizontal="center" shrinkToFit="0" wrapText="1"/>
    </xf>
    <xf borderId="66" fillId="13" fontId="28" numFmtId="10" xfId="0" applyAlignment="1" applyBorder="1" applyFont="1" applyNumberFormat="1">
      <alignment horizontal="center" shrinkToFit="0" wrapText="1"/>
    </xf>
    <xf borderId="66" fillId="11" fontId="28" numFmtId="10" xfId="0" applyAlignment="1" applyBorder="1" applyFont="1" applyNumberFormat="1">
      <alignment horizontal="center" shrinkToFit="0" wrapText="1"/>
    </xf>
    <xf borderId="66" fillId="0" fontId="28" numFmtId="1" xfId="0" applyBorder="1" applyFont="1" applyNumberFormat="1"/>
    <xf borderId="66" fillId="0" fontId="28" numFmtId="3" xfId="0" applyAlignment="1" applyBorder="1" applyFont="1" applyNumberFormat="1">
      <alignment horizontal="center" shrinkToFit="0" vertical="center" wrapText="1"/>
    </xf>
    <xf borderId="81" fillId="0" fontId="28" numFmtId="0" xfId="0" applyAlignment="1" applyBorder="1" applyFont="1">
      <alignment vertical="center"/>
    </xf>
    <xf borderId="66" fillId="0" fontId="28" numFmtId="0" xfId="0" applyAlignment="1" applyBorder="1" applyFont="1">
      <alignment vertical="center"/>
    </xf>
    <xf borderId="66" fillId="45" fontId="28" numFmtId="0" xfId="0" applyAlignment="1" applyBorder="1" applyFont="1">
      <alignment horizontal="center" shrinkToFit="0" vertical="center" wrapText="1"/>
    </xf>
    <xf borderId="66" fillId="0" fontId="28" numFmtId="0" xfId="0" applyAlignment="1" applyBorder="1" applyFont="1">
      <alignment horizontal="center" shrinkToFit="0" wrapText="1"/>
    </xf>
    <xf borderId="66" fillId="9" fontId="29" numFmtId="0" xfId="0" applyBorder="1" applyFont="1"/>
    <xf borderId="66" fillId="0" fontId="28" numFmtId="0" xfId="0" applyAlignment="1" applyBorder="1" applyFont="1">
      <alignment shrinkToFit="0" wrapText="1"/>
    </xf>
    <xf borderId="66" fillId="0" fontId="29" numFmtId="0" xfId="0" applyBorder="1" applyFont="1"/>
    <xf borderId="66" fillId="0" fontId="30" numFmtId="0" xfId="0" applyBorder="1" applyFont="1"/>
    <xf borderId="0" fillId="0" fontId="2" numFmtId="0" xfId="0" applyAlignment="1" applyFont="1">
      <alignment horizontal="center" shrinkToFit="0" wrapText="0"/>
    </xf>
    <xf borderId="0" fillId="11" fontId="3" numFmtId="0" xfId="0" applyAlignment="1" applyFont="1">
      <alignment horizontal="center" shrinkToFit="0" vertical="bottom" wrapText="1"/>
    </xf>
    <xf borderId="0" fillId="11" fontId="7" numFmtId="0" xfId="0" applyAlignment="1" applyFont="1">
      <alignment vertical="bottom"/>
    </xf>
    <xf borderId="0" fillId="11" fontId="3" numFmtId="0" xfId="0" applyAlignment="1" applyFont="1">
      <alignment horizontal="center" vertical="bottom"/>
    </xf>
    <xf borderId="0" fillId="11" fontId="12" numFmtId="0" xfId="0" applyAlignment="1" applyFont="1">
      <alignment vertical="bottom"/>
    </xf>
    <xf borderId="0" fillId="0" fontId="2" numFmtId="0" xfId="0" applyAlignment="1" applyFont="1">
      <alignment vertical="bottom"/>
    </xf>
    <xf borderId="0" fillId="9" fontId="31" numFmtId="0" xfId="0" applyAlignment="1" applyFont="1">
      <alignment readingOrder="0" vertical="bottom"/>
    </xf>
    <xf borderId="0" fillId="9" fontId="31" numFmtId="0" xfId="0" applyAlignment="1" applyFont="1">
      <alignment vertical="bottom"/>
    </xf>
    <xf borderId="0" fillId="9" fontId="32" numFmtId="0" xfId="0" applyAlignment="1" applyFont="1">
      <alignment vertical="bottom"/>
    </xf>
    <xf borderId="0" fillId="0" fontId="7" numFmtId="0" xfId="0" applyAlignment="1" applyFont="1">
      <alignment shrinkToFit="0" vertical="bottom" wrapText="1"/>
    </xf>
    <xf borderId="0" fillId="36" fontId="2" numFmtId="0" xfId="0" applyAlignment="1" applyFont="1">
      <alignment horizontal="center" vertical="bottom"/>
    </xf>
    <xf borderId="0" fillId="36" fontId="2" numFmtId="0" xfId="0" applyAlignment="1" applyFont="1">
      <alignment vertical="bottom"/>
    </xf>
    <xf borderId="0" fillId="36" fontId="7" numFmtId="0" xfId="0" applyAlignment="1" applyFont="1">
      <alignment vertical="bottom"/>
    </xf>
    <xf borderId="17" fillId="36" fontId="2" numFmtId="0" xfId="0" applyAlignment="1" applyBorder="1" applyFont="1">
      <alignment horizontal="center" shrinkToFit="0" vertical="bottom" wrapText="0"/>
    </xf>
    <xf borderId="0" fillId="0" fontId="7" numFmtId="0" xfId="0" applyAlignment="1" applyFont="1">
      <alignment horizontal="center" vertical="bottom"/>
    </xf>
    <xf borderId="17" fillId="36" fontId="14" numFmtId="0" xfId="0" applyAlignment="1" applyBorder="1" applyFont="1">
      <alignment horizontal="center" shrinkToFit="0" vertical="bottom" wrapText="0"/>
    </xf>
    <xf borderId="0" fillId="36" fontId="7" numFmtId="0" xfId="0" applyAlignment="1" applyFont="1">
      <alignment horizontal="center" vertical="bottom"/>
    </xf>
    <xf borderId="0" fillId="36" fontId="31" numFmtId="0" xfId="0" applyAlignment="1" applyFont="1">
      <alignment readingOrder="0" vertical="bottom"/>
    </xf>
    <xf borderId="0" fillId="45" fontId="7" numFmtId="0" xfId="0" applyAlignment="1" applyFont="1">
      <alignment vertical="bottom"/>
    </xf>
    <xf borderId="17" fillId="45" fontId="7" numFmtId="0" xfId="0" applyAlignment="1" applyBorder="1" applyFont="1">
      <alignment shrinkToFit="0" vertical="bottom" wrapText="0"/>
    </xf>
    <xf borderId="0" fillId="36" fontId="31" numFmtId="0" xfId="0" applyAlignment="1" applyFont="1">
      <alignment vertical="bottom"/>
    </xf>
    <xf borderId="0" fillId="36" fontId="2" numFmtId="0" xfId="0" applyAlignment="1" applyFont="1">
      <alignment horizontal="center" shrinkToFit="0" vertical="bottom" wrapText="1"/>
    </xf>
    <xf borderId="0" fillId="0" fontId="7" numFmtId="0" xfId="0" applyAlignment="1" applyFont="1">
      <alignment readingOrder="0" vertical="bottom"/>
    </xf>
    <xf borderId="0" fillId="0" fontId="0" numFmtId="0" xfId="0" applyAlignment="1" applyFont="1">
      <alignment horizontal="center" vertical="bottom"/>
    </xf>
    <xf borderId="0" fillId="0" fontId="0" numFmtId="0" xfId="0" applyAlignment="1" applyFont="1">
      <alignment vertical="bottom"/>
    </xf>
    <xf borderId="0" fillId="9" fontId="10" numFmtId="0" xfId="0" applyAlignment="1" applyFont="1">
      <alignment vertical="bottom"/>
    </xf>
    <xf borderId="0" fillId="36" fontId="32" numFmtId="0" xfId="0" applyAlignment="1" applyFont="1">
      <alignment vertical="bottom"/>
    </xf>
    <xf borderId="0" fillId="36" fontId="7" numFmtId="0" xfId="0" applyAlignment="1" applyFont="1">
      <alignment shrinkToFit="0" vertical="bottom" wrapText="1"/>
    </xf>
    <xf borderId="17" fillId="36" fontId="2" numFmtId="0" xfId="0" applyAlignment="1" applyBorder="1" applyFont="1">
      <alignment horizontal="center" shrinkToFit="0" vertical="bottom" wrapText="0"/>
    </xf>
    <xf borderId="0" fillId="46" fontId="2" numFmtId="0" xfId="0" applyAlignment="1" applyFill="1" applyFont="1">
      <alignment horizontal="center" vertical="bottom"/>
    </xf>
    <xf borderId="0" fillId="46" fontId="2" numFmtId="0" xfId="0" applyAlignment="1" applyFont="1">
      <alignment vertical="bottom"/>
    </xf>
    <xf borderId="17" fillId="0" fontId="2" numFmtId="0" xfId="0" applyAlignment="1" applyBorder="1" applyFont="1">
      <alignment shrinkToFit="0" vertical="bottom" wrapText="0"/>
    </xf>
    <xf borderId="0" fillId="36" fontId="7" numFmtId="0" xfId="0" applyAlignment="1" applyFont="1">
      <alignment readingOrder="0" vertical="bottom"/>
    </xf>
    <xf borderId="17" fillId="36" fontId="2" numFmtId="0" xfId="0" applyAlignment="1" applyBorder="1" applyFont="1">
      <alignment horizontal="center" vertical="bottom"/>
    </xf>
    <xf borderId="17" fillId="36" fontId="0" numFmtId="0" xfId="0" applyAlignment="1" applyBorder="1" applyFont="1">
      <alignment horizontal="center" vertical="bottom"/>
    </xf>
    <xf borderId="17" fillId="36" fontId="7" numFmtId="0" xfId="0" applyAlignment="1" applyBorder="1" applyFont="1">
      <alignment readingOrder="0" vertical="bottom"/>
    </xf>
    <xf borderId="0" fillId="0" fontId="33" numFmtId="0" xfId="0" applyAlignment="1" applyFont="1">
      <alignment readingOrder="0"/>
    </xf>
    <xf borderId="0" fillId="0" fontId="14" numFmtId="0" xfId="0" applyAlignment="1" applyFont="1">
      <alignment shrinkToFit="0" vertical="center" wrapText="0"/>
    </xf>
    <xf borderId="18" fillId="47" fontId="34" numFmtId="0" xfId="0" applyAlignment="1" applyBorder="1" applyFill="1" applyFont="1">
      <alignment horizontal="center" readingOrder="0" shrinkToFit="0" vertical="bottom" wrapText="0"/>
    </xf>
    <xf borderId="82" fillId="0" fontId="8" numFmtId="0" xfId="0" applyBorder="1" applyFont="1"/>
    <xf borderId="83" fillId="47" fontId="34" numFmtId="0" xfId="0" applyAlignment="1" applyBorder="1" applyFont="1">
      <alignment horizontal="center" readingOrder="0" shrinkToFit="0" vertical="center" wrapText="0"/>
    </xf>
    <xf borderId="84" fillId="0" fontId="8" numFmtId="0" xfId="0" applyBorder="1" applyFont="1"/>
    <xf borderId="85" fillId="0" fontId="14" numFmtId="0" xfId="0" applyAlignment="1" applyBorder="1" applyFont="1">
      <alignment shrinkToFit="0" vertical="bottom" wrapText="0"/>
    </xf>
    <xf borderId="83" fillId="0" fontId="14" numFmtId="0" xfId="0" applyAlignment="1" applyBorder="1" applyFont="1">
      <alignment horizontal="center" readingOrder="0" vertical="center"/>
    </xf>
    <xf borderId="20" fillId="0" fontId="8" numFmtId="0" xfId="0" applyBorder="1" applyFont="1"/>
    <xf borderId="85" fillId="0" fontId="22" numFmtId="0" xfId="0" applyAlignment="1" applyBorder="1" applyFont="1">
      <alignment horizontal="center" readingOrder="0" shrinkToFit="0" vertical="top" wrapText="0"/>
    </xf>
    <xf borderId="0" fillId="0" fontId="14" numFmtId="0" xfId="0" applyAlignment="1" applyFont="1">
      <alignment readingOrder="0" shrinkToFit="0" vertical="bottom" wrapText="0"/>
    </xf>
    <xf borderId="85" fillId="0" fontId="8" numFmtId="0" xfId="0" applyBorder="1" applyFont="1"/>
    <xf borderId="86" fillId="0" fontId="8" numFmtId="0" xfId="0" applyBorder="1" applyFont="1"/>
    <xf borderId="87" fillId="0" fontId="14" numFmtId="0" xfId="0" applyAlignment="1" applyBorder="1" applyFont="1">
      <alignment readingOrder="0" shrinkToFit="0" vertical="bottom" wrapText="0"/>
    </xf>
    <xf borderId="85" fillId="0" fontId="22" numFmtId="0" xfId="0" applyAlignment="1" applyBorder="1" applyFont="1">
      <alignment shrinkToFit="0" vertical="bottom" wrapText="0"/>
    </xf>
    <xf borderId="0" fillId="0" fontId="35" numFmtId="0" xfId="0" applyAlignment="1" applyFont="1">
      <alignment readingOrder="0" shrinkToFit="0" vertical="bottom" wrapText="0"/>
    </xf>
    <xf borderId="86" fillId="0" fontId="14" numFmtId="0" xfId="0" applyAlignment="1" applyBorder="1" applyFont="1">
      <alignment shrinkToFit="0" vertical="bottom" wrapText="0"/>
    </xf>
    <xf borderId="87" fillId="0" fontId="14" numFmtId="0" xfId="0" applyAlignment="1" applyBorder="1" applyFont="1">
      <alignment shrinkToFit="0" vertical="bottom" wrapText="0"/>
    </xf>
    <xf borderId="0" fillId="0" fontId="6" numFmtId="0" xfId="0" applyAlignment="1" applyFont="1">
      <alignment vertical="center"/>
    </xf>
    <xf borderId="88" fillId="2" fontId="22" numFmtId="0" xfId="0" applyAlignment="1" applyBorder="1" applyFont="1">
      <alignment horizontal="center" readingOrder="0"/>
    </xf>
    <xf borderId="89" fillId="2" fontId="22" numFmtId="0" xfId="0" applyAlignment="1" applyBorder="1" applyFont="1">
      <alignment horizontal="center" readingOrder="0" shrinkToFit="0" wrapText="0"/>
    </xf>
    <xf borderId="89" fillId="2" fontId="22" numFmtId="0" xfId="0" applyAlignment="1" applyBorder="1" applyFont="1">
      <alignment horizontal="center" readingOrder="0"/>
    </xf>
    <xf borderId="90" fillId="2" fontId="22" numFmtId="0" xfId="0" applyAlignment="1" applyBorder="1" applyFont="1">
      <alignment horizontal="center" readingOrder="0"/>
    </xf>
    <xf borderId="88" fillId="2" fontId="22" numFmtId="0" xfId="0" applyAlignment="1" applyBorder="1" applyFont="1">
      <alignment horizontal="center" readingOrder="0" shrinkToFit="0" wrapText="0"/>
    </xf>
    <xf borderId="89" fillId="48" fontId="36" numFmtId="0" xfId="0" applyAlignment="1" applyBorder="1" applyFill="1" applyFont="1">
      <alignment horizontal="center" readingOrder="0" shrinkToFit="0" wrapText="0"/>
    </xf>
    <xf borderId="91" fillId="9" fontId="37" numFmtId="0" xfId="0" applyAlignment="1" applyBorder="1" applyFont="1">
      <alignment horizontal="center" readingOrder="0"/>
    </xf>
    <xf borderId="92" fillId="9" fontId="22" numFmtId="0" xfId="0" applyAlignment="1" applyBorder="1" applyFont="1">
      <alignment horizontal="center" readingOrder="0" shrinkToFit="0" wrapText="0"/>
    </xf>
    <xf borderId="92" fillId="9" fontId="22" numFmtId="0" xfId="0" applyAlignment="1" applyBorder="1" applyFont="1">
      <alignment horizontal="left" readingOrder="0"/>
    </xf>
    <xf borderId="93" fillId="9" fontId="22" numFmtId="0" xfId="0" applyAlignment="1" applyBorder="1" applyFont="1">
      <alignment horizontal="left" readingOrder="0"/>
    </xf>
    <xf borderId="92" fillId="9" fontId="14" numFmtId="0" xfId="0" applyAlignment="1" applyBorder="1" applyFont="1">
      <alignment horizontal="left" readingOrder="0" shrinkToFit="0" wrapText="0"/>
    </xf>
    <xf borderId="91" fillId="9" fontId="37" numFmtId="0" xfId="0" applyAlignment="1" applyBorder="1" applyFont="1">
      <alignment horizontal="center"/>
    </xf>
    <xf borderId="92" fillId="9" fontId="22" numFmtId="0" xfId="0" applyAlignment="1" applyBorder="1" applyFont="1">
      <alignment horizontal="center" shrinkToFit="0" wrapText="0"/>
    </xf>
    <xf borderId="92" fillId="9" fontId="22" numFmtId="0" xfId="0" applyBorder="1" applyFont="1"/>
    <xf borderId="0" fillId="9" fontId="22" numFmtId="0" xfId="0" applyFont="1"/>
    <xf borderId="91" fillId="9" fontId="14" numFmtId="0" xfId="0" applyAlignment="1" applyBorder="1" applyFont="1">
      <alignment horizontal="left" readingOrder="0" shrinkToFit="0" wrapText="0"/>
    </xf>
    <xf borderId="88" fillId="32" fontId="37" numFmtId="0" xfId="0" applyAlignment="1" applyBorder="1" applyFont="1">
      <alignment horizontal="center" readingOrder="0"/>
    </xf>
    <xf borderId="94" fillId="32" fontId="22" numFmtId="0" xfId="0" applyAlignment="1" applyBorder="1" applyFont="1">
      <alignment horizontal="center" readingOrder="0" shrinkToFit="0" wrapText="0"/>
    </xf>
    <xf borderId="94" fillId="32" fontId="22" numFmtId="0" xfId="0" applyAlignment="1" applyBorder="1" applyFont="1">
      <alignment horizontal="left" readingOrder="0"/>
    </xf>
    <xf borderId="95" fillId="32" fontId="22" numFmtId="0" xfId="0" applyAlignment="1" applyBorder="1" applyFont="1">
      <alignment horizontal="left" readingOrder="0"/>
    </xf>
    <xf borderId="96" fillId="32" fontId="14" numFmtId="0" xfId="0" applyAlignment="1" applyBorder="1" applyFont="1">
      <alignment horizontal="left" readingOrder="0" shrinkToFit="0" wrapText="0"/>
    </xf>
    <xf borderId="94" fillId="32" fontId="14" numFmtId="0" xfId="0" applyAlignment="1" applyBorder="1" applyFont="1">
      <alignment horizontal="left" readingOrder="0" shrinkToFit="0" wrapText="0"/>
    </xf>
    <xf borderId="91" fillId="32" fontId="37" numFmtId="0" xfId="0" applyAlignment="1" applyBorder="1" applyFont="1">
      <alignment horizontal="center"/>
    </xf>
    <xf borderId="92" fillId="32" fontId="22" numFmtId="0" xfId="0" applyAlignment="1" applyBorder="1" applyFont="1">
      <alignment horizontal="center" readingOrder="0" shrinkToFit="0" wrapText="0"/>
    </xf>
    <xf borderId="92" fillId="32" fontId="22" numFmtId="0" xfId="0" applyAlignment="1" applyBorder="1" applyFont="1">
      <alignment horizontal="left" readingOrder="0"/>
    </xf>
    <xf borderId="0" fillId="32" fontId="22" numFmtId="0" xfId="0" applyAlignment="1" applyFont="1">
      <alignment horizontal="left" readingOrder="0"/>
    </xf>
    <xf borderId="91" fillId="32" fontId="14" numFmtId="0" xfId="0" applyAlignment="1" applyBorder="1" applyFont="1">
      <alignment horizontal="left" readingOrder="0" shrinkToFit="0" wrapText="0"/>
    </xf>
    <xf borderId="92" fillId="32" fontId="14" numFmtId="0" xfId="0" applyAlignment="1" applyBorder="1" applyFont="1">
      <alignment horizontal="left" readingOrder="0" shrinkToFit="0" wrapText="0"/>
    </xf>
    <xf borderId="93" fillId="32" fontId="22" numFmtId="0" xfId="0" applyAlignment="1" applyBorder="1" applyFont="1">
      <alignment horizontal="center" shrinkToFit="0" wrapText="0"/>
    </xf>
    <xf borderId="93" fillId="32" fontId="22" numFmtId="0" xfId="0" applyBorder="1" applyFont="1"/>
    <xf borderId="97" fillId="32" fontId="22" numFmtId="0" xfId="0" applyBorder="1" applyFont="1"/>
    <xf borderId="98" fillId="32" fontId="14" numFmtId="0" xfId="0" applyAlignment="1" applyBorder="1" applyFont="1">
      <alignment horizontal="left" readingOrder="0" shrinkToFit="0" wrapText="0"/>
    </xf>
    <xf borderId="93" fillId="32" fontId="14" numFmtId="0" xfId="0" applyAlignment="1" applyBorder="1" applyFont="1">
      <alignment horizontal="left" readingOrder="0" shrinkToFit="0" wrapText="0"/>
    </xf>
    <xf borderId="93" fillId="32" fontId="22" numFmtId="0" xfId="0" applyAlignment="1" applyBorder="1" applyFont="1">
      <alignment horizontal="center" readingOrder="0" shrinkToFit="0" wrapText="0"/>
    </xf>
    <xf borderId="93" fillId="32" fontId="22" numFmtId="0" xfId="0" applyAlignment="1" applyBorder="1" applyFont="1">
      <alignment horizontal="left" readingOrder="0"/>
    </xf>
    <xf borderId="97" fillId="32" fontId="22" numFmtId="0" xfId="0" applyAlignment="1" applyBorder="1" applyFont="1">
      <alignment horizontal="left" readingOrder="0"/>
    </xf>
    <xf borderId="91" fillId="32" fontId="37" numFmtId="0" xfId="0" applyAlignment="1" applyBorder="1" applyFont="1">
      <alignment horizontal="center"/>
    </xf>
    <xf borderId="98" fillId="32" fontId="37" numFmtId="0" xfId="0" applyAlignment="1" applyBorder="1" applyFont="1">
      <alignment horizontal="center"/>
    </xf>
    <xf borderId="0" fillId="9" fontId="22" numFmtId="0" xfId="0" applyAlignment="1" applyFont="1">
      <alignment horizontal="left" readingOrder="0"/>
    </xf>
    <xf borderId="91" fillId="9" fontId="37" numFmtId="0" xfId="0" applyAlignment="1" applyBorder="1" applyFont="1">
      <alignment horizontal="center"/>
    </xf>
    <xf borderId="92" fillId="9" fontId="22" numFmtId="0" xfId="0" applyAlignment="1" applyBorder="1" applyFont="1">
      <alignment horizontal="center" shrinkToFit="0" wrapText="0"/>
    </xf>
    <xf borderId="98" fillId="9" fontId="37" numFmtId="0" xfId="0" applyAlignment="1" applyBorder="1" applyFont="1">
      <alignment horizontal="center"/>
    </xf>
    <xf borderId="93" fillId="9" fontId="22" numFmtId="0" xfId="0" applyAlignment="1" applyBorder="1" applyFont="1">
      <alignment horizontal="center" shrinkToFit="0" wrapText="0"/>
    </xf>
    <xf borderId="93" fillId="9" fontId="22" numFmtId="0" xfId="0" applyBorder="1" applyFont="1"/>
    <xf borderId="97" fillId="9" fontId="22" numFmtId="0" xfId="0" applyBorder="1" applyFont="1"/>
    <xf borderId="98" fillId="9" fontId="14" numFmtId="0" xfId="0" applyAlignment="1" applyBorder="1" applyFont="1">
      <alignment horizontal="left" readingOrder="0" shrinkToFit="0" wrapText="0"/>
    </xf>
    <xf borderId="93" fillId="9" fontId="14" numFmtId="0" xfId="0" applyAlignment="1" applyBorder="1" applyFont="1">
      <alignment horizontal="left" readingOrder="0" shrinkToFit="0" wrapText="0"/>
    </xf>
    <xf borderId="91" fillId="32" fontId="37" numFmtId="0" xfId="0" applyAlignment="1" applyBorder="1" applyFont="1">
      <alignment horizontal="center" readingOrder="0"/>
    </xf>
    <xf borderId="93" fillId="32" fontId="22" numFmtId="0" xfId="0" applyAlignment="1" applyBorder="1" applyFont="1">
      <alignment horizontal="center" shrinkToFit="0" wrapText="0"/>
    </xf>
    <xf borderId="92" fillId="32" fontId="22" numFmtId="0" xfId="0" applyAlignment="1" applyBorder="1" applyFont="1">
      <alignment horizontal="center" shrinkToFit="0" wrapText="0"/>
    </xf>
    <xf borderId="92" fillId="32" fontId="22" numFmtId="0" xfId="0" applyBorder="1" applyFont="1"/>
    <xf borderId="0" fillId="32" fontId="22" numFmtId="0" xfId="0" applyFont="1"/>
    <xf borderId="98" fillId="32" fontId="37" numFmtId="0" xfId="0" applyAlignment="1" applyBorder="1" applyFont="1">
      <alignment horizontal="center"/>
    </xf>
    <xf borderId="93" fillId="9" fontId="22" numFmtId="0" xfId="0" applyAlignment="1" applyBorder="1" applyFont="1">
      <alignment horizontal="center" readingOrder="0" shrinkToFit="0" wrapText="0"/>
    </xf>
    <xf borderId="97" fillId="9" fontId="22" numFmtId="0" xfId="0" applyAlignment="1" applyBorder="1" applyFont="1">
      <alignment horizontal="left" readingOrder="0"/>
    </xf>
    <xf borderId="92" fillId="9" fontId="13" numFmtId="0" xfId="0" applyAlignment="1" applyBorder="1" applyFont="1">
      <alignment horizontal="left" readingOrder="0" shrinkToFit="0" wrapText="0"/>
    </xf>
    <xf borderId="98" fillId="32" fontId="37" numFmtId="0" xfId="0" applyAlignment="1" applyBorder="1" applyFont="1">
      <alignment horizontal="center" readingOrder="0"/>
    </xf>
    <xf borderId="93" fillId="32" fontId="13" numFmtId="0" xfId="0" applyAlignment="1" applyBorder="1" applyFont="1">
      <alignment horizontal="left" readingOrder="0" shrinkToFit="0" wrapText="0"/>
    </xf>
    <xf borderId="2" fillId="5" fontId="3" numFmtId="0" xfId="0" applyAlignment="1" applyBorder="1" applyFont="1">
      <alignment horizontal="center" vertical="center"/>
    </xf>
    <xf borderId="2" fillId="19" fontId="3" numFmtId="0" xfId="0" applyAlignment="1" applyBorder="1" applyFont="1">
      <alignment horizontal="center" vertical="center"/>
    </xf>
    <xf borderId="99" fillId="20" fontId="2" numFmtId="0" xfId="0" applyAlignment="1" applyBorder="1" applyFont="1">
      <alignment horizontal="center" vertical="center"/>
    </xf>
    <xf borderId="16" fillId="20" fontId="2" numFmtId="0" xfId="0" applyAlignment="1" applyBorder="1" applyFont="1">
      <alignment horizontal="center" vertical="center"/>
    </xf>
    <xf borderId="7" fillId="42" fontId="26" numFmtId="0" xfId="0" applyAlignment="1" applyBorder="1" applyFont="1">
      <alignment horizontal="center" vertical="center"/>
    </xf>
    <xf borderId="8" fillId="42" fontId="26" numFmtId="0" xfId="0" applyAlignment="1" applyBorder="1" applyFont="1">
      <alignment horizontal="center" vertical="center"/>
    </xf>
    <xf borderId="8" fillId="42" fontId="26" numFmtId="9" xfId="0" applyAlignment="1" applyBorder="1" applyFont="1" applyNumberFormat="1">
      <alignment horizontal="center" vertical="center"/>
    </xf>
    <xf borderId="8" fillId="43" fontId="26" numFmtId="0" xfId="0" applyAlignment="1" applyBorder="1" applyFont="1">
      <alignment horizontal="center" vertical="center"/>
    </xf>
    <xf borderId="8" fillId="44" fontId="26" numFmtId="0" xfId="0" applyAlignment="1" applyBorder="1" applyFont="1">
      <alignment horizontal="center" vertical="center"/>
    </xf>
    <xf borderId="9" fillId="44" fontId="26" numFmtId="0" xfId="0" applyAlignment="1" applyBorder="1" applyFont="1">
      <alignment horizontal="center" vertical="center"/>
    </xf>
    <xf borderId="16" fillId="44" fontId="26" numFmtId="0" xfId="0" applyAlignment="1" applyBorder="1" applyFont="1">
      <alignment horizontal="center" vertical="center"/>
    </xf>
    <xf borderId="1" fillId="3" fontId="3" numFmtId="0" xfId="0" applyAlignment="1" applyBorder="1" applyFont="1">
      <alignment horizontal="center" vertical="center"/>
    </xf>
    <xf borderId="3" fillId="3" fontId="3" numFmtId="0" xfId="0" applyAlignment="1" applyBorder="1" applyFont="1">
      <alignment horizontal="center" vertical="center"/>
    </xf>
    <xf borderId="100" fillId="3" fontId="3" numFmtId="0" xfId="0" applyAlignment="1" applyBorder="1" applyFont="1">
      <alignment horizontal="center" vertical="center"/>
    </xf>
    <xf borderId="7" fillId="0" fontId="2" numFmtId="0" xfId="0" applyAlignment="1" applyBorder="1" applyFont="1">
      <alignment horizontal="center"/>
    </xf>
    <xf borderId="8" fillId="0" fontId="2" numFmtId="1" xfId="0" applyAlignment="1" applyBorder="1" applyFont="1" applyNumberFormat="1">
      <alignment horizontal="center"/>
    </xf>
    <xf borderId="8" fillId="0" fontId="2" numFmtId="165" xfId="0" applyAlignment="1" applyBorder="1" applyFont="1" applyNumberFormat="1">
      <alignment horizontal="center"/>
    </xf>
    <xf borderId="101" fillId="0" fontId="2" numFmtId="0" xfId="0" applyAlignment="1" applyBorder="1" applyFont="1">
      <alignment horizontal="center"/>
    </xf>
    <xf borderId="102" fillId="0" fontId="2" numFmtId="0" xfId="0" applyAlignment="1" applyBorder="1" applyFont="1">
      <alignment horizontal="center"/>
    </xf>
    <xf borderId="103" fillId="0" fontId="2" numFmtId="0" xfId="0" applyAlignment="1" applyBorder="1" applyFont="1">
      <alignment horizontal="center" vertical="center"/>
    </xf>
    <xf borderId="104" fillId="0" fontId="2" numFmtId="9" xfId="0" applyAlignment="1" applyBorder="1" applyFont="1" applyNumberFormat="1">
      <alignment horizontal="center" vertical="center"/>
    </xf>
    <xf borderId="105" fillId="0" fontId="2" numFmtId="0" xfId="0" applyAlignment="1" applyBorder="1" applyFont="1">
      <alignment horizontal="center" vertical="center"/>
    </xf>
    <xf borderId="104" fillId="49" fontId="2" numFmtId="9" xfId="0" applyAlignment="1" applyBorder="1" applyFill="1" applyFont="1" applyNumberFormat="1">
      <alignment horizontal="center" vertical="center"/>
    </xf>
    <xf borderId="105" fillId="0" fontId="3" numFmtId="0" xfId="0" applyAlignment="1" applyBorder="1" applyFont="1">
      <alignment horizontal="center" vertical="center"/>
    </xf>
    <xf borderId="106" fillId="49" fontId="3" numFmtId="9" xfId="0" applyAlignment="1" applyBorder="1" applyFont="1" applyNumberFormat="1">
      <alignment horizontal="center" vertical="center"/>
    </xf>
    <xf borderId="107" fillId="49" fontId="3" numFmtId="9" xfId="0" applyAlignment="1" applyBorder="1" applyFont="1" applyNumberFormat="1">
      <alignment horizontal="center" vertical="center"/>
    </xf>
    <xf borderId="108" fillId="0" fontId="2" numFmtId="0" xfId="0" applyBorder="1" applyFont="1"/>
    <xf borderId="109" fillId="0" fontId="2" numFmtId="0" xfId="0" applyBorder="1" applyFont="1"/>
    <xf borderId="110" fillId="0" fontId="2" numFmtId="0" xfId="0" applyBorder="1" applyFont="1"/>
    <xf borderId="10" fillId="0" fontId="2" numFmtId="0" xfId="0" applyAlignment="1" applyBorder="1" applyFont="1">
      <alignment horizontal="center"/>
    </xf>
    <xf borderId="11" fillId="0" fontId="2" numFmtId="1" xfId="0" applyAlignment="1" applyBorder="1" applyFont="1" applyNumberFormat="1">
      <alignment horizontal="center"/>
    </xf>
    <xf borderId="11" fillId="0" fontId="2" numFmtId="165" xfId="0" applyAlignment="1" applyBorder="1" applyFont="1" applyNumberFormat="1">
      <alignment horizontal="center"/>
    </xf>
    <xf borderId="111" fillId="0" fontId="2" numFmtId="0" xfId="0" applyAlignment="1" applyBorder="1" applyFont="1">
      <alignment horizontal="center"/>
    </xf>
    <xf borderId="112" fillId="0" fontId="2" numFmtId="0" xfId="0" applyAlignment="1" applyBorder="1" applyFont="1">
      <alignment horizontal="center"/>
    </xf>
    <xf borderId="113" fillId="49" fontId="3" numFmtId="9" xfId="0" applyAlignment="1" applyBorder="1" applyFont="1" applyNumberFormat="1">
      <alignment horizontal="center" vertical="center"/>
    </xf>
    <xf borderId="106" fillId="0" fontId="3" numFmtId="9" xfId="0" applyAlignment="1" applyBorder="1" applyFont="1" applyNumberFormat="1">
      <alignment horizontal="center" vertical="center"/>
    </xf>
    <xf borderId="112" fillId="0" fontId="3" numFmtId="9" xfId="0" applyAlignment="1" applyBorder="1" applyFont="1" applyNumberFormat="1">
      <alignment horizontal="center" vertical="center"/>
    </xf>
    <xf borderId="10" fillId="2" fontId="13" numFmtId="0" xfId="0" applyAlignment="1" applyBorder="1" applyFont="1">
      <alignment horizontal="center"/>
    </xf>
    <xf borderId="11" fillId="2" fontId="13" numFmtId="0" xfId="0" applyAlignment="1" applyBorder="1" applyFont="1">
      <alignment horizontal="center"/>
    </xf>
    <xf borderId="11" fillId="2" fontId="13" numFmtId="0" xfId="0" applyAlignment="1" applyBorder="1" applyFont="1">
      <alignment horizontal="center" vertical="center"/>
    </xf>
    <xf borderId="114" fillId="2" fontId="13" numFmtId="0" xfId="0" applyAlignment="1" applyBorder="1" applyFont="1">
      <alignment horizontal="center"/>
    </xf>
    <xf borderId="113" fillId="2" fontId="13" numFmtId="0" xfId="0" applyAlignment="1" applyBorder="1" applyFont="1">
      <alignment horizontal="center"/>
    </xf>
    <xf borderId="10" fillId="2" fontId="13" numFmtId="0" xfId="0" applyBorder="1" applyFont="1"/>
    <xf borderId="0" fillId="0" fontId="2" numFmtId="1" xfId="0" applyAlignment="1" applyFont="1" applyNumberFormat="1">
      <alignment horizontal="center"/>
    </xf>
    <xf borderId="0" fillId="0" fontId="2" numFmtId="165" xfId="0" applyAlignment="1" applyFont="1" applyNumberFormat="1">
      <alignment horizontal="center"/>
    </xf>
    <xf borderId="115" fillId="0" fontId="2" numFmtId="0" xfId="0" applyAlignment="1" applyBorder="1" applyFont="1">
      <alignment horizontal="center" vertical="center"/>
    </xf>
    <xf borderId="116" fillId="0" fontId="2" numFmtId="9" xfId="0" applyAlignment="1" applyBorder="1" applyFont="1" applyNumberFormat="1">
      <alignment horizontal="center" vertical="center"/>
    </xf>
    <xf borderId="117" fillId="0" fontId="2" numFmtId="0" xfId="0" applyAlignment="1" applyBorder="1" applyFont="1">
      <alignment horizontal="center" vertical="center"/>
    </xf>
    <xf borderId="116" fillId="49" fontId="2" numFmtId="9" xfId="0" applyAlignment="1" applyBorder="1" applyFont="1" applyNumberFormat="1">
      <alignment horizontal="center" vertical="center"/>
    </xf>
    <xf borderId="117" fillId="0" fontId="3" numFmtId="0" xfId="0" applyAlignment="1" applyBorder="1" applyFont="1">
      <alignment horizontal="center" vertical="center"/>
    </xf>
    <xf borderId="118" fillId="49" fontId="3" numFmtId="9" xfId="0" applyAlignment="1" applyBorder="1" applyFont="1" applyNumberFormat="1">
      <alignment horizontal="center" vertical="center"/>
    </xf>
    <xf borderId="119" fillId="49" fontId="3" numFmtId="9" xfId="0" applyAlignment="1" applyBorder="1" applyFont="1" applyNumberFormat="1">
      <alignment horizontal="center" vertical="center"/>
    </xf>
    <xf borderId="1" fillId="35" fontId="3" numFmtId="0" xfId="0" applyAlignment="1" applyBorder="1" applyFont="1">
      <alignment horizontal="center" vertical="center"/>
    </xf>
    <xf borderId="2" fillId="35" fontId="3" numFmtId="0" xfId="0" applyAlignment="1" applyBorder="1" applyFont="1">
      <alignment horizontal="center" vertical="center"/>
    </xf>
    <xf borderId="3" fillId="35" fontId="3" numFmtId="0" xfId="0" applyAlignment="1" applyBorder="1" applyFont="1">
      <alignment horizontal="center" vertical="center"/>
    </xf>
    <xf borderId="4" fillId="0" fontId="2" numFmtId="0" xfId="0" applyBorder="1" applyFont="1"/>
    <xf borderId="5" fillId="8" fontId="11" numFmtId="0" xfId="0" applyBorder="1" applyFont="1"/>
    <xf borderId="63" fillId="0" fontId="2" numFmtId="0" xfId="0" applyBorder="1" applyFont="1"/>
    <xf borderId="64" fillId="8" fontId="11" numFmtId="0" xfId="0" applyBorder="1" applyFont="1"/>
  </cellXfs>
  <cellStyles count="1">
    <cellStyle xfId="0" name="Normal" builtinId="0"/>
  </cellStyles>
  <dxfs count="2">
    <dxf>
      <font/>
      <fill>
        <patternFill patternType="solid">
          <fgColor rgb="FFE06666"/>
          <bgColor rgb="FFE06666"/>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2.0"/>
    <col customWidth="1" min="3" max="3" width="42.63"/>
    <col customWidth="1" min="4" max="5" width="7.88"/>
    <col customWidth="1" min="6" max="7" width="2.0"/>
    <col customWidth="1" min="8" max="8" width="57.5"/>
    <col customWidth="1" min="9" max="10" width="7.88"/>
    <col customWidth="1" min="11" max="11" width="11.25"/>
    <col customWidth="1" min="12" max="12" width="6.38"/>
    <col customWidth="1" min="13" max="13" width="15.5"/>
    <col customWidth="1" min="14" max="15" width="7.88"/>
    <col customWidth="1" min="16" max="26" width="9.38"/>
  </cols>
  <sheetData>
    <row r="1">
      <c r="C1" s="1" t="s">
        <v>0</v>
      </c>
      <c r="I1" s="2"/>
      <c r="J1" s="2"/>
      <c r="N1" s="3"/>
      <c r="O1" s="3"/>
    </row>
    <row r="2">
      <c r="I2" s="2"/>
      <c r="J2" s="2"/>
      <c r="N2" s="3"/>
      <c r="O2" s="3"/>
    </row>
    <row r="3">
      <c r="C3" s="4" t="s">
        <v>1</v>
      </c>
      <c r="D3" s="5" t="s">
        <v>2</v>
      </c>
      <c r="E3" s="6" t="s">
        <v>3</v>
      </c>
      <c r="H3" s="4" t="s">
        <v>4</v>
      </c>
      <c r="I3" s="5" t="s">
        <v>2</v>
      </c>
      <c r="J3" s="7" t="s">
        <v>5</v>
      </c>
      <c r="M3" s="8" t="s">
        <v>6</v>
      </c>
      <c r="N3" s="9" t="s">
        <v>2</v>
      </c>
      <c r="O3" s="6" t="s">
        <v>3</v>
      </c>
    </row>
    <row r="4">
      <c r="C4" s="10" t="s">
        <v>7</v>
      </c>
      <c r="D4" s="11">
        <v>357.0</v>
      </c>
      <c r="E4" s="12">
        <f>SUM(E5:E16)</f>
        <v>1</v>
      </c>
      <c r="H4" s="13" t="s">
        <v>8</v>
      </c>
      <c r="I4" s="14">
        <v>20.0</v>
      </c>
      <c r="J4" s="15">
        <v>702.0</v>
      </c>
      <c r="M4" s="10" t="s">
        <v>7</v>
      </c>
      <c r="N4" s="11">
        <v>357.0</v>
      </c>
      <c r="O4" s="12">
        <f>SUM(O5:O10)</f>
        <v>1</v>
      </c>
    </row>
    <row r="5">
      <c r="C5" s="16" t="s">
        <v>9</v>
      </c>
      <c r="D5" s="17">
        <v>71.0</v>
      </c>
      <c r="E5" s="18">
        <f t="shared" ref="E5:E16" si="1">D5/$D$4</f>
        <v>0.1988795518</v>
      </c>
      <c r="H5" s="19" t="s">
        <v>10</v>
      </c>
      <c r="I5" s="20">
        <v>13.0</v>
      </c>
      <c r="J5" s="21">
        <v>507.0</v>
      </c>
      <c r="M5" s="22" t="s">
        <v>11</v>
      </c>
      <c r="N5" s="23">
        <v>26.0</v>
      </c>
      <c r="O5" s="24">
        <f t="shared" ref="O5:O9" si="2">N5/$N$4</f>
        <v>0.07282913165</v>
      </c>
    </row>
    <row r="6">
      <c r="C6" s="25" t="s">
        <v>12</v>
      </c>
      <c r="D6" s="26">
        <v>69.0</v>
      </c>
      <c r="E6" s="27">
        <f t="shared" si="1"/>
        <v>0.1932773109</v>
      </c>
      <c r="H6" s="19" t="s">
        <v>13</v>
      </c>
      <c r="I6" s="20">
        <v>10.0</v>
      </c>
      <c r="J6" s="21">
        <v>539.0</v>
      </c>
      <c r="M6" s="28" t="s">
        <v>14</v>
      </c>
      <c r="N6" s="29">
        <v>123.0</v>
      </c>
      <c r="O6" s="30">
        <f t="shared" si="2"/>
        <v>0.3445378151</v>
      </c>
    </row>
    <row r="7">
      <c r="C7" s="19" t="s">
        <v>15</v>
      </c>
      <c r="D7" s="20">
        <v>56.0</v>
      </c>
      <c r="E7" s="31">
        <f t="shared" si="1"/>
        <v>0.1568627451</v>
      </c>
      <c r="H7" s="19" t="s">
        <v>16</v>
      </c>
      <c r="I7" s="20">
        <v>8.0</v>
      </c>
      <c r="J7" s="21">
        <v>947.0</v>
      </c>
      <c r="M7" s="19" t="s">
        <v>17</v>
      </c>
      <c r="N7" s="20">
        <v>147.0</v>
      </c>
      <c r="O7" s="32">
        <f t="shared" si="2"/>
        <v>0.4117647059</v>
      </c>
    </row>
    <row r="8">
      <c r="C8" s="19" t="s">
        <v>18</v>
      </c>
      <c r="D8" s="20">
        <v>40.0</v>
      </c>
      <c r="E8" s="31">
        <f t="shared" si="1"/>
        <v>0.1120448179</v>
      </c>
      <c r="H8" s="19" t="s">
        <v>19</v>
      </c>
      <c r="I8" s="20">
        <v>8.0</v>
      </c>
      <c r="J8" s="21">
        <v>490.0</v>
      </c>
      <c r="M8" s="19" t="s">
        <v>20</v>
      </c>
      <c r="N8" s="20">
        <v>52.0</v>
      </c>
      <c r="O8" s="32">
        <f t="shared" si="2"/>
        <v>0.1456582633</v>
      </c>
    </row>
    <row r="9">
      <c r="C9" s="19" t="s">
        <v>21</v>
      </c>
      <c r="D9" s="20">
        <v>37.0</v>
      </c>
      <c r="E9" s="31">
        <f t="shared" si="1"/>
        <v>0.1036414566</v>
      </c>
      <c r="H9" s="19" t="s">
        <v>22</v>
      </c>
      <c r="I9" s="20">
        <v>8.0</v>
      </c>
      <c r="J9" s="21">
        <v>981.0</v>
      </c>
      <c r="M9" s="19" t="s">
        <v>23</v>
      </c>
      <c r="N9" s="20">
        <v>9.0</v>
      </c>
      <c r="O9" s="32">
        <f t="shared" si="2"/>
        <v>0.02521008403</v>
      </c>
    </row>
    <row r="10">
      <c r="C10" s="19" t="s">
        <v>24</v>
      </c>
      <c r="D10" s="20">
        <v>31.0</v>
      </c>
      <c r="E10" s="31">
        <f t="shared" si="1"/>
        <v>0.08683473389</v>
      </c>
      <c r="H10" s="19" t="s">
        <v>25</v>
      </c>
      <c r="I10" s="20">
        <v>8.0</v>
      </c>
      <c r="J10" s="21">
        <v>489.0</v>
      </c>
      <c r="M10" s="33"/>
      <c r="N10" s="34"/>
      <c r="O10" s="35"/>
    </row>
    <row r="11">
      <c r="C11" s="19" t="s">
        <v>26</v>
      </c>
      <c r="D11" s="20">
        <v>18.0</v>
      </c>
      <c r="E11" s="31">
        <f t="shared" si="1"/>
        <v>0.05042016807</v>
      </c>
      <c r="H11" s="19" t="s">
        <v>27</v>
      </c>
      <c r="I11" s="20">
        <v>7.0</v>
      </c>
      <c r="J11" s="21">
        <v>154.0</v>
      </c>
      <c r="N11" s="3"/>
      <c r="O11" s="3"/>
    </row>
    <row r="12">
      <c r="C12" s="19" t="s">
        <v>28</v>
      </c>
      <c r="D12" s="20">
        <v>12.0</v>
      </c>
      <c r="E12" s="31">
        <f t="shared" si="1"/>
        <v>0.03361344538</v>
      </c>
      <c r="H12" s="19" t="s">
        <v>29</v>
      </c>
      <c r="I12" s="20">
        <v>6.0</v>
      </c>
      <c r="J12" s="21">
        <v>59.0</v>
      </c>
      <c r="M12" s="4" t="s">
        <v>30</v>
      </c>
      <c r="N12" s="5" t="s">
        <v>2</v>
      </c>
      <c r="O12" s="6" t="s">
        <v>3</v>
      </c>
    </row>
    <row r="13">
      <c r="C13" s="19" t="s">
        <v>31</v>
      </c>
      <c r="D13" s="20">
        <v>10.0</v>
      </c>
      <c r="E13" s="31">
        <f t="shared" si="1"/>
        <v>0.02801120448</v>
      </c>
      <c r="H13" s="33" t="s">
        <v>32</v>
      </c>
      <c r="I13" s="34">
        <v>6.0</v>
      </c>
      <c r="J13" s="36">
        <v>597.0</v>
      </c>
      <c r="M13" s="10" t="s">
        <v>7</v>
      </c>
      <c r="N13" s="11">
        <v>357.0</v>
      </c>
      <c r="O13" s="12">
        <f>SUM(O14:O17)</f>
        <v>1</v>
      </c>
    </row>
    <row r="14">
      <c r="C14" s="19" t="s">
        <v>33</v>
      </c>
      <c r="D14" s="20">
        <v>6.0</v>
      </c>
      <c r="E14" s="31">
        <f t="shared" si="1"/>
        <v>0.01680672269</v>
      </c>
      <c r="I14" s="2"/>
      <c r="J14" s="2"/>
      <c r="M14" s="13" t="s">
        <v>34</v>
      </c>
      <c r="N14" s="14">
        <v>258.0</v>
      </c>
      <c r="O14" s="37">
        <f t="shared" ref="O14:O16" si="3">N14/$N$13</f>
        <v>0.7226890756</v>
      </c>
    </row>
    <row r="15">
      <c r="C15" s="19" t="s">
        <v>35</v>
      </c>
      <c r="D15" s="20">
        <v>6.0</v>
      </c>
      <c r="E15" s="31">
        <f t="shared" si="1"/>
        <v>0.01680672269</v>
      </c>
      <c r="H15" s="38"/>
      <c r="I15" s="2"/>
      <c r="J15" s="2"/>
      <c r="M15" s="19" t="s">
        <v>36</v>
      </c>
      <c r="N15" s="20">
        <v>74.0</v>
      </c>
      <c r="O15" s="32">
        <f t="shared" si="3"/>
        <v>0.2072829132</v>
      </c>
    </row>
    <row r="16">
      <c r="C16" s="19" t="s">
        <v>37</v>
      </c>
      <c r="D16" s="20">
        <v>1.0</v>
      </c>
      <c r="E16" s="39">
        <f t="shared" si="1"/>
        <v>0.002801120448</v>
      </c>
      <c r="I16" s="2"/>
      <c r="J16" s="2"/>
      <c r="M16" s="19" t="s">
        <v>38</v>
      </c>
      <c r="N16" s="20">
        <v>25.0</v>
      </c>
      <c r="O16" s="32">
        <f t="shared" si="3"/>
        <v>0.0700280112</v>
      </c>
    </row>
    <row r="17">
      <c r="C17" s="33"/>
      <c r="D17" s="34"/>
      <c r="E17" s="40"/>
      <c r="I17" s="2"/>
      <c r="J17" s="2"/>
      <c r="M17" s="33"/>
      <c r="N17" s="34"/>
      <c r="O17" s="35"/>
    </row>
    <row r="18" ht="12.75" customHeight="1">
      <c r="I18" s="2"/>
      <c r="J18" s="2"/>
      <c r="N18" s="3"/>
      <c r="O18" s="3"/>
    </row>
    <row r="19">
      <c r="C19" s="8" t="s">
        <v>39</v>
      </c>
      <c r="D19" s="9" t="s">
        <v>2</v>
      </c>
      <c r="E19" s="41" t="s">
        <v>3</v>
      </c>
      <c r="H19" s="4" t="s">
        <v>40</v>
      </c>
      <c r="I19" s="6" t="s">
        <v>2</v>
      </c>
      <c r="J19" s="42"/>
      <c r="M19" s="4" t="s">
        <v>41</v>
      </c>
      <c r="N19" s="5" t="s">
        <v>2</v>
      </c>
      <c r="O19" s="6" t="s">
        <v>3</v>
      </c>
    </row>
    <row r="20">
      <c r="C20" s="10" t="s">
        <v>7</v>
      </c>
      <c r="D20" s="11">
        <v>357.0</v>
      </c>
      <c r="E20" s="12">
        <f>SUM(E21:E28)</f>
        <v>1</v>
      </c>
      <c r="H20" s="13" t="s">
        <v>42</v>
      </c>
      <c r="I20" s="15">
        <v>47.0</v>
      </c>
      <c r="J20" s="3"/>
      <c r="M20" s="10" t="s">
        <v>7</v>
      </c>
      <c r="N20" s="11">
        <v>357.0</v>
      </c>
      <c r="O20" s="12">
        <f>SUM(O21:O24)</f>
        <v>1</v>
      </c>
    </row>
    <row r="21" ht="15.75" customHeight="1">
      <c r="C21" s="13" t="s">
        <v>43</v>
      </c>
      <c r="D21" s="14">
        <v>219.0</v>
      </c>
      <c r="E21" s="37">
        <f t="shared" ref="E21:E27" si="4">D21/$D$20</f>
        <v>0.6134453782</v>
      </c>
      <c r="H21" s="19" t="s">
        <v>44</v>
      </c>
      <c r="I21" s="21">
        <v>45.0</v>
      </c>
      <c r="J21" s="3"/>
      <c r="M21" s="13" t="s">
        <v>45</v>
      </c>
      <c r="N21" s="14">
        <v>177.0</v>
      </c>
      <c r="O21" s="37">
        <f t="shared" ref="O21:O23" si="5">N21/$N$20</f>
        <v>0.4957983193</v>
      </c>
    </row>
    <row r="22" ht="15.75" customHeight="1">
      <c r="C22" s="19" t="s">
        <v>46</v>
      </c>
      <c r="D22" s="20">
        <v>55.0</v>
      </c>
      <c r="E22" s="32">
        <f t="shared" si="4"/>
        <v>0.1540616246</v>
      </c>
      <c r="H22" s="19" t="s">
        <v>47</v>
      </c>
      <c r="I22" s="21">
        <v>29.0</v>
      </c>
      <c r="J22" s="3"/>
      <c r="M22" s="19" t="s">
        <v>48</v>
      </c>
      <c r="N22" s="20">
        <v>133.0</v>
      </c>
      <c r="O22" s="32">
        <f t="shared" si="5"/>
        <v>0.3725490196</v>
      </c>
    </row>
    <row r="23" ht="15.75" customHeight="1">
      <c r="C23" s="19" t="s">
        <v>49</v>
      </c>
      <c r="D23" s="20">
        <v>34.0</v>
      </c>
      <c r="E23" s="32">
        <f t="shared" si="4"/>
        <v>0.09523809524</v>
      </c>
      <c r="H23" s="19" t="s">
        <v>50</v>
      </c>
      <c r="I23" s="21">
        <v>24.0</v>
      </c>
      <c r="J23" s="3"/>
      <c r="M23" s="19" t="s">
        <v>51</v>
      </c>
      <c r="N23" s="20">
        <v>47.0</v>
      </c>
      <c r="O23" s="32">
        <f t="shared" si="5"/>
        <v>0.1316526611</v>
      </c>
    </row>
    <row r="24" ht="15.75" customHeight="1">
      <c r="C24" s="19" t="s">
        <v>52</v>
      </c>
      <c r="D24" s="20">
        <v>28.0</v>
      </c>
      <c r="E24" s="32">
        <f t="shared" si="4"/>
        <v>0.07843137255</v>
      </c>
      <c r="H24" s="19" t="s">
        <v>53</v>
      </c>
      <c r="I24" s="21">
        <v>16.0</v>
      </c>
      <c r="J24" s="3"/>
      <c r="M24" s="33"/>
      <c r="N24" s="34"/>
      <c r="O24" s="35"/>
    </row>
    <row r="25" ht="15.75" customHeight="1">
      <c r="C25" s="19" t="s">
        <v>54</v>
      </c>
      <c r="D25" s="20">
        <v>13.0</v>
      </c>
      <c r="E25" s="32">
        <f t="shared" si="4"/>
        <v>0.03641456583</v>
      </c>
      <c r="H25" s="19" t="s">
        <v>55</v>
      </c>
      <c r="I25" s="21">
        <v>16.0</v>
      </c>
      <c r="J25" s="3"/>
      <c r="N25" s="3"/>
      <c r="O25" s="3"/>
    </row>
    <row r="26" ht="15.75" customHeight="1">
      <c r="C26" s="19" t="s">
        <v>56</v>
      </c>
      <c r="D26" s="20">
        <v>5.0</v>
      </c>
      <c r="E26" s="32">
        <f t="shared" si="4"/>
        <v>0.01400560224</v>
      </c>
      <c r="H26" s="19" t="s">
        <v>57</v>
      </c>
      <c r="I26" s="21">
        <v>13.0</v>
      </c>
      <c r="J26" s="3"/>
      <c r="M26" s="43" t="s">
        <v>58</v>
      </c>
      <c r="N26" s="2" t="s">
        <v>2</v>
      </c>
      <c r="O26" s="3"/>
    </row>
    <row r="27" ht="15.75" customHeight="1">
      <c r="C27" s="19" t="s">
        <v>59</v>
      </c>
      <c r="D27" s="20">
        <v>3.0</v>
      </c>
      <c r="E27" s="32">
        <f t="shared" si="4"/>
        <v>0.008403361345</v>
      </c>
      <c r="H27" s="19" t="s">
        <v>60</v>
      </c>
      <c r="I27" s="21">
        <v>10.0</v>
      </c>
      <c r="J27" s="3"/>
      <c r="M27" s="44" t="s">
        <v>61</v>
      </c>
      <c r="N27" s="2">
        <f>COUNTIF('Base Madre Proyecto Mujeres TIC'!AJ:AJ,"SI")</f>
        <v>31</v>
      </c>
      <c r="O27" s="3"/>
    </row>
    <row r="28" ht="15.75" customHeight="1">
      <c r="C28" s="33"/>
      <c r="D28" s="34"/>
      <c r="E28" s="35"/>
      <c r="H28" s="19" t="s">
        <v>62</v>
      </c>
      <c r="I28" s="21">
        <v>9.0</v>
      </c>
      <c r="J28" s="3"/>
      <c r="M28" s="44" t="s">
        <v>63</v>
      </c>
      <c r="N28" s="2">
        <f>COUNTIF('Base Madre Proyecto Mujeres TIC'!AK:AK,"SI")</f>
        <v>33</v>
      </c>
      <c r="O28" s="3"/>
    </row>
    <row r="29" ht="15.75" customHeight="1">
      <c r="H29" s="33" t="s">
        <v>64</v>
      </c>
      <c r="I29" s="36">
        <v>6.0</v>
      </c>
      <c r="J29" s="3"/>
      <c r="M29" s="44" t="s">
        <v>65</v>
      </c>
      <c r="N29" s="2">
        <f>COUNTIF('Base Madre Proyecto Mujeres TIC'!AL:AL,"SI")</f>
        <v>31</v>
      </c>
      <c r="O29" s="3"/>
    </row>
    <row r="30" ht="15.75" customHeight="1">
      <c r="I30" s="2"/>
      <c r="J30" s="2"/>
      <c r="M30" s="44" t="s">
        <v>66</v>
      </c>
      <c r="N30" s="2">
        <f>COUNTIF('Base Madre Proyecto Mujeres TIC'!AM:AM,"SI")</f>
        <v>48</v>
      </c>
      <c r="O30" s="3"/>
    </row>
    <row r="31" ht="15.75" customHeight="1">
      <c r="I31" s="2"/>
      <c r="J31" s="2"/>
      <c r="N31" s="3"/>
      <c r="O31" s="3"/>
    </row>
    <row r="32" ht="15.75" customHeight="1">
      <c r="I32" s="2"/>
      <c r="J32" s="2"/>
      <c r="N32" s="3"/>
      <c r="O32" s="3"/>
    </row>
    <row r="33" ht="15.75" customHeight="1">
      <c r="I33" s="2"/>
      <c r="J33" s="2"/>
      <c r="N33" s="3"/>
      <c r="O33" s="3"/>
    </row>
    <row r="34" ht="15.75" customHeight="1">
      <c r="I34" s="2"/>
      <c r="J34" s="2"/>
      <c r="N34" s="3"/>
      <c r="O34" s="3"/>
    </row>
    <row r="35" ht="15.75" customHeight="1">
      <c r="I35" s="2"/>
      <c r="J35" s="2"/>
      <c r="N35" s="3"/>
      <c r="O35" s="3"/>
    </row>
    <row r="36" ht="15.75" customHeight="1">
      <c r="I36" s="2"/>
      <c r="J36" s="2"/>
      <c r="N36" s="3"/>
      <c r="O36" s="3"/>
    </row>
    <row r="37" ht="15.75" customHeight="1">
      <c r="I37" s="2"/>
      <c r="J37" s="2"/>
      <c r="N37" s="3"/>
      <c r="O37" s="3"/>
    </row>
    <row r="38" ht="15.75" customHeight="1">
      <c r="I38" s="2"/>
      <c r="J38" s="2"/>
      <c r="N38" s="3"/>
      <c r="O38" s="3"/>
    </row>
    <row r="39" ht="15.75" customHeight="1">
      <c r="I39" s="2"/>
      <c r="J39" s="2"/>
      <c r="N39" s="3"/>
      <c r="O39" s="3"/>
    </row>
    <row r="40" ht="15.75" customHeight="1">
      <c r="I40" s="2"/>
      <c r="J40" s="2"/>
      <c r="N40" s="3"/>
      <c r="O40" s="3"/>
    </row>
    <row r="41" ht="15.75" customHeight="1">
      <c r="I41" s="2"/>
      <c r="J41" s="2"/>
      <c r="N41" s="3"/>
      <c r="O41" s="3"/>
    </row>
    <row r="42" ht="15.75" customHeight="1">
      <c r="I42" s="2"/>
      <c r="J42" s="2"/>
      <c r="N42" s="3"/>
      <c r="O42" s="3"/>
    </row>
    <row r="43" ht="15.75" customHeight="1">
      <c r="I43" s="2"/>
      <c r="J43" s="2"/>
      <c r="N43" s="3"/>
      <c r="O43" s="3"/>
    </row>
    <row r="44" ht="15.75" customHeight="1">
      <c r="I44" s="2"/>
      <c r="J44" s="2"/>
      <c r="N44" s="3"/>
      <c r="O44" s="3"/>
    </row>
    <row r="45" ht="15.75" customHeight="1">
      <c r="I45" s="2"/>
      <c r="J45" s="2"/>
      <c r="N45" s="3"/>
      <c r="O45" s="3"/>
    </row>
    <row r="46" ht="15.75" customHeight="1">
      <c r="I46" s="2"/>
      <c r="J46" s="2"/>
      <c r="N46" s="3"/>
      <c r="O46" s="3"/>
    </row>
    <row r="47" ht="15.75" customHeight="1">
      <c r="I47" s="2"/>
      <c r="J47" s="2"/>
      <c r="N47" s="3"/>
      <c r="O47" s="3"/>
    </row>
    <row r="48" ht="15.75" customHeight="1">
      <c r="I48" s="2"/>
      <c r="J48" s="2"/>
      <c r="N48" s="3"/>
      <c r="O48" s="3"/>
    </row>
    <row r="49" ht="15.75" customHeight="1">
      <c r="I49" s="2"/>
      <c r="J49" s="2"/>
      <c r="N49" s="3"/>
      <c r="O49" s="3"/>
    </row>
    <row r="50" ht="15.75" customHeight="1">
      <c r="I50" s="2"/>
      <c r="J50" s="2"/>
      <c r="N50" s="3"/>
      <c r="O50" s="3"/>
    </row>
    <row r="51" ht="15.75" customHeight="1">
      <c r="I51" s="2"/>
      <c r="J51" s="2"/>
      <c r="N51" s="3"/>
      <c r="O51" s="3"/>
    </row>
    <row r="52" ht="15.75" customHeight="1">
      <c r="I52" s="2"/>
      <c r="J52" s="2"/>
      <c r="N52" s="3"/>
      <c r="O52" s="3"/>
    </row>
    <row r="53" ht="15.75" customHeight="1">
      <c r="I53" s="2"/>
      <c r="J53" s="2"/>
      <c r="N53" s="3"/>
      <c r="O53" s="3"/>
    </row>
    <row r="54" ht="15.75" customHeight="1">
      <c r="I54" s="2"/>
      <c r="J54" s="2"/>
      <c r="N54" s="3"/>
      <c r="O54" s="3"/>
    </row>
    <row r="55" ht="15.75" customHeight="1">
      <c r="I55" s="2"/>
      <c r="J55" s="2"/>
      <c r="N55" s="3"/>
      <c r="O55" s="3"/>
    </row>
    <row r="56" ht="15.75" customHeight="1">
      <c r="I56" s="2"/>
      <c r="J56" s="2"/>
      <c r="N56" s="3"/>
      <c r="O56" s="3"/>
    </row>
    <row r="57" ht="15.75" customHeight="1">
      <c r="I57" s="2"/>
      <c r="J57" s="2"/>
      <c r="N57" s="3"/>
      <c r="O57" s="3"/>
    </row>
    <row r="58" ht="15.75" customHeight="1">
      <c r="I58" s="2"/>
      <c r="J58" s="2"/>
      <c r="N58" s="3"/>
      <c r="O58" s="3"/>
    </row>
    <row r="59" ht="15.75" customHeight="1">
      <c r="I59" s="2"/>
      <c r="J59" s="2"/>
      <c r="N59" s="3"/>
      <c r="O59" s="3"/>
    </row>
    <row r="60" ht="15.75" customHeight="1">
      <c r="I60" s="2"/>
      <c r="J60" s="2"/>
      <c r="N60" s="3"/>
      <c r="O60" s="3"/>
    </row>
    <row r="61" ht="15.75" customHeight="1">
      <c r="I61" s="2"/>
      <c r="J61" s="2"/>
      <c r="N61" s="3"/>
      <c r="O61" s="3"/>
    </row>
    <row r="62" ht="15.75" customHeight="1">
      <c r="I62" s="2"/>
      <c r="J62" s="2"/>
      <c r="N62" s="3"/>
      <c r="O62" s="3"/>
    </row>
    <row r="63" ht="15.75" customHeight="1">
      <c r="I63" s="2"/>
      <c r="J63" s="2"/>
      <c r="N63" s="3"/>
      <c r="O63" s="3"/>
    </row>
    <row r="64" ht="15.75" customHeight="1">
      <c r="I64" s="2"/>
      <c r="J64" s="2"/>
      <c r="N64" s="3"/>
      <c r="O64" s="3"/>
    </row>
    <row r="65" ht="15.75" customHeight="1">
      <c r="I65" s="2"/>
      <c r="J65" s="2"/>
      <c r="N65" s="3"/>
      <c r="O65" s="3"/>
    </row>
    <row r="66" ht="15.75" customHeight="1">
      <c r="I66" s="2"/>
      <c r="J66" s="2"/>
      <c r="N66" s="3"/>
      <c r="O66" s="3"/>
    </row>
    <row r="67" ht="15.75" customHeight="1">
      <c r="I67" s="2"/>
      <c r="J67" s="2"/>
      <c r="N67" s="3"/>
      <c r="O67" s="3"/>
    </row>
    <row r="68" ht="15.75" customHeight="1">
      <c r="I68" s="2"/>
      <c r="J68" s="2"/>
      <c r="N68" s="3"/>
      <c r="O68" s="3"/>
    </row>
    <row r="69" ht="15.75" customHeight="1">
      <c r="I69" s="2"/>
      <c r="J69" s="2"/>
      <c r="N69" s="3"/>
      <c r="O69" s="3"/>
    </row>
    <row r="70" ht="15.75" customHeight="1">
      <c r="I70" s="2"/>
      <c r="J70" s="2"/>
      <c r="N70" s="3"/>
      <c r="O70" s="3"/>
    </row>
    <row r="71" ht="15.75" customHeight="1">
      <c r="I71" s="2"/>
      <c r="J71" s="2"/>
      <c r="N71" s="3"/>
      <c r="O71" s="3"/>
    </row>
    <row r="72" ht="15.75" customHeight="1">
      <c r="I72" s="2"/>
      <c r="J72" s="2"/>
      <c r="N72" s="3"/>
      <c r="O72" s="3"/>
    </row>
    <row r="73" ht="15.75" customHeight="1">
      <c r="I73" s="2"/>
      <c r="J73" s="2"/>
      <c r="N73" s="3"/>
      <c r="O73" s="3"/>
    </row>
    <row r="74" ht="15.75" customHeight="1">
      <c r="I74" s="2"/>
      <c r="J74" s="2"/>
      <c r="N74" s="3"/>
      <c r="O74" s="3"/>
    </row>
    <row r="75" ht="15.75" customHeight="1">
      <c r="I75" s="2"/>
      <c r="J75" s="2"/>
      <c r="N75" s="3"/>
      <c r="O75" s="3"/>
    </row>
    <row r="76" ht="15.75" customHeight="1">
      <c r="I76" s="2"/>
      <c r="J76" s="2"/>
      <c r="N76" s="3"/>
      <c r="O76" s="3"/>
    </row>
    <row r="77" ht="15.75" customHeight="1">
      <c r="I77" s="2"/>
      <c r="J77" s="2"/>
      <c r="N77" s="3"/>
      <c r="O77" s="3"/>
    </row>
    <row r="78" ht="15.75" customHeight="1">
      <c r="I78" s="2"/>
      <c r="J78" s="2"/>
      <c r="N78" s="3"/>
      <c r="O78" s="3"/>
    </row>
    <row r="79" ht="15.75" customHeight="1">
      <c r="I79" s="2"/>
      <c r="J79" s="2"/>
      <c r="N79" s="3"/>
      <c r="O79" s="3"/>
    </row>
    <row r="80" ht="15.75" customHeight="1">
      <c r="I80" s="2"/>
      <c r="J80" s="2"/>
      <c r="N80" s="3"/>
      <c r="O80" s="3"/>
    </row>
    <row r="81" ht="15.75" customHeight="1">
      <c r="I81" s="2"/>
      <c r="J81" s="2"/>
      <c r="N81" s="3"/>
      <c r="O81" s="3"/>
    </row>
    <row r="82" ht="15.75" customHeight="1">
      <c r="I82" s="2"/>
      <c r="J82" s="2"/>
      <c r="N82" s="3"/>
      <c r="O82" s="3"/>
    </row>
    <row r="83" ht="15.75" customHeight="1">
      <c r="I83" s="2"/>
      <c r="J83" s="2"/>
      <c r="N83" s="3"/>
      <c r="O83" s="3"/>
    </row>
    <row r="84" ht="15.75" customHeight="1">
      <c r="I84" s="2"/>
      <c r="J84" s="2"/>
      <c r="N84" s="3"/>
      <c r="O84" s="3"/>
    </row>
    <row r="85" ht="15.75" customHeight="1">
      <c r="I85" s="2"/>
      <c r="J85" s="2"/>
      <c r="N85" s="3"/>
      <c r="O85" s="3"/>
    </row>
    <row r="86" ht="15.75" customHeight="1">
      <c r="I86" s="2"/>
      <c r="J86" s="2"/>
      <c r="N86" s="3"/>
      <c r="O86" s="3"/>
    </row>
    <row r="87" ht="15.75" customHeight="1">
      <c r="I87" s="2"/>
      <c r="J87" s="2"/>
      <c r="N87" s="3"/>
      <c r="O87" s="3"/>
    </row>
    <row r="88" ht="15.75" customHeight="1">
      <c r="I88" s="2"/>
      <c r="J88" s="2"/>
      <c r="N88" s="3"/>
      <c r="O88" s="3"/>
    </row>
    <row r="89" ht="15.75" customHeight="1">
      <c r="I89" s="2"/>
      <c r="J89" s="2"/>
      <c r="N89" s="3"/>
      <c r="O89" s="3"/>
    </row>
    <row r="90" ht="15.75" customHeight="1">
      <c r="I90" s="2"/>
      <c r="J90" s="2"/>
      <c r="N90" s="3"/>
      <c r="O90" s="3"/>
    </row>
    <row r="91" ht="15.75" customHeight="1">
      <c r="I91" s="2"/>
      <c r="J91" s="2"/>
      <c r="N91" s="3"/>
      <c r="O91" s="3"/>
    </row>
    <row r="92" ht="15.75" customHeight="1">
      <c r="I92" s="2"/>
      <c r="J92" s="2"/>
      <c r="N92" s="3"/>
      <c r="O92" s="3"/>
    </row>
    <row r="93" ht="15.75" customHeight="1">
      <c r="I93" s="2"/>
      <c r="J93" s="2"/>
      <c r="N93" s="3"/>
      <c r="O93" s="3"/>
    </row>
    <row r="94" ht="15.75" customHeight="1">
      <c r="I94" s="2"/>
      <c r="J94" s="2"/>
      <c r="N94" s="3"/>
      <c r="O94" s="3"/>
    </row>
    <row r="95" ht="15.75" customHeight="1">
      <c r="I95" s="2"/>
      <c r="J95" s="2"/>
      <c r="N95" s="3"/>
      <c r="O95" s="3"/>
    </row>
    <row r="96" ht="15.75" customHeight="1">
      <c r="I96" s="2"/>
      <c r="J96" s="2"/>
      <c r="N96" s="3"/>
      <c r="O96" s="3"/>
    </row>
    <row r="97" ht="15.75" customHeight="1">
      <c r="I97" s="2"/>
      <c r="J97" s="2"/>
      <c r="N97" s="3"/>
      <c r="O97" s="3"/>
    </row>
    <row r="98" ht="15.75" customHeight="1">
      <c r="I98" s="2"/>
      <c r="J98" s="2"/>
      <c r="N98" s="3"/>
      <c r="O98" s="3"/>
    </row>
    <row r="99" ht="15.75" customHeight="1">
      <c r="I99" s="2"/>
      <c r="J99" s="2"/>
      <c r="N99" s="3"/>
      <c r="O99" s="3"/>
    </row>
    <row r="100" ht="15.75" customHeight="1">
      <c r="I100" s="2"/>
      <c r="J100" s="2"/>
      <c r="N100" s="3"/>
      <c r="O100" s="3"/>
    </row>
    <row r="101" ht="15.75" customHeight="1">
      <c r="I101" s="2"/>
      <c r="J101" s="2"/>
      <c r="N101" s="3"/>
      <c r="O101" s="3"/>
    </row>
    <row r="102" ht="15.75" customHeight="1">
      <c r="I102" s="2"/>
      <c r="J102" s="2"/>
      <c r="N102" s="3"/>
      <c r="O102" s="3"/>
    </row>
    <row r="103" ht="15.75" customHeight="1">
      <c r="I103" s="2"/>
      <c r="J103" s="2"/>
      <c r="N103" s="3"/>
      <c r="O103" s="3"/>
    </row>
    <row r="104" ht="15.75" customHeight="1">
      <c r="I104" s="2"/>
      <c r="J104" s="2"/>
      <c r="N104" s="3"/>
      <c r="O104" s="3"/>
    </row>
    <row r="105" ht="15.75" customHeight="1">
      <c r="I105" s="2"/>
      <c r="J105" s="2"/>
      <c r="N105" s="3"/>
      <c r="O105" s="3"/>
    </row>
    <row r="106" ht="15.75" customHeight="1">
      <c r="I106" s="2"/>
      <c r="J106" s="2"/>
      <c r="N106" s="3"/>
      <c r="O106" s="3"/>
    </row>
    <row r="107" ht="15.75" customHeight="1">
      <c r="I107" s="2"/>
      <c r="J107" s="2"/>
      <c r="N107" s="3"/>
      <c r="O107" s="3"/>
    </row>
    <row r="108" ht="15.75" customHeight="1">
      <c r="I108" s="2"/>
      <c r="J108" s="2"/>
      <c r="N108" s="3"/>
      <c r="O108" s="3"/>
    </row>
    <row r="109" ht="15.75" customHeight="1">
      <c r="I109" s="2"/>
      <c r="J109" s="2"/>
      <c r="N109" s="3"/>
      <c r="O109" s="3"/>
    </row>
    <row r="110" ht="15.75" customHeight="1">
      <c r="I110" s="2"/>
      <c r="J110" s="2"/>
      <c r="N110" s="3"/>
      <c r="O110" s="3"/>
    </row>
    <row r="111" ht="15.75" customHeight="1">
      <c r="I111" s="2"/>
      <c r="J111" s="2"/>
      <c r="N111" s="3"/>
      <c r="O111" s="3"/>
    </row>
    <row r="112" ht="15.75" customHeight="1">
      <c r="I112" s="2"/>
      <c r="J112" s="2"/>
      <c r="N112" s="3"/>
      <c r="O112" s="3"/>
    </row>
    <row r="113" ht="15.75" customHeight="1">
      <c r="I113" s="2"/>
      <c r="J113" s="2"/>
      <c r="N113" s="3"/>
      <c r="O113" s="3"/>
    </row>
    <row r="114" ht="15.75" customHeight="1">
      <c r="I114" s="2"/>
      <c r="J114" s="2"/>
      <c r="N114" s="3"/>
      <c r="O114" s="3"/>
    </row>
    <row r="115" ht="15.75" customHeight="1">
      <c r="I115" s="2"/>
      <c r="J115" s="2"/>
      <c r="N115" s="3"/>
      <c r="O115" s="3"/>
    </row>
    <row r="116" ht="15.75" customHeight="1">
      <c r="I116" s="2"/>
      <c r="J116" s="2"/>
      <c r="N116" s="3"/>
      <c r="O116" s="3"/>
    </row>
    <row r="117" ht="15.75" customHeight="1">
      <c r="I117" s="2"/>
      <c r="J117" s="2"/>
      <c r="N117" s="3"/>
      <c r="O117" s="3"/>
    </row>
    <row r="118" ht="15.75" customHeight="1">
      <c r="I118" s="2"/>
      <c r="J118" s="2"/>
      <c r="N118" s="3"/>
      <c r="O118" s="3"/>
    </row>
    <row r="119" ht="15.75" customHeight="1">
      <c r="I119" s="2"/>
      <c r="J119" s="2"/>
      <c r="N119" s="3"/>
      <c r="O119" s="3"/>
    </row>
    <row r="120" ht="15.75" customHeight="1">
      <c r="I120" s="2"/>
      <c r="J120" s="2"/>
      <c r="N120" s="3"/>
      <c r="O120" s="3"/>
    </row>
    <row r="121" ht="15.75" customHeight="1">
      <c r="I121" s="2"/>
      <c r="J121" s="2"/>
      <c r="N121" s="3"/>
      <c r="O121" s="3"/>
    </row>
    <row r="122" ht="15.75" customHeight="1">
      <c r="I122" s="2"/>
      <c r="J122" s="2"/>
      <c r="N122" s="3"/>
      <c r="O122" s="3"/>
    </row>
    <row r="123" ht="15.75" customHeight="1">
      <c r="I123" s="2"/>
      <c r="J123" s="2"/>
      <c r="N123" s="3"/>
      <c r="O123" s="3"/>
    </row>
    <row r="124" ht="15.75" customHeight="1">
      <c r="I124" s="2"/>
      <c r="J124" s="2"/>
      <c r="N124" s="3"/>
      <c r="O124" s="3"/>
    </row>
    <row r="125" ht="15.75" customHeight="1">
      <c r="I125" s="2"/>
      <c r="J125" s="2"/>
      <c r="N125" s="3"/>
      <c r="O125" s="3"/>
    </row>
    <row r="126" ht="15.75" customHeight="1">
      <c r="I126" s="2"/>
      <c r="J126" s="2"/>
      <c r="N126" s="3"/>
      <c r="O126" s="3"/>
    </row>
    <row r="127" ht="15.75" customHeight="1">
      <c r="I127" s="2"/>
      <c r="J127" s="2"/>
      <c r="N127" s="3"/>
      <c r="O127" s="3"/>
    </row>
    <row r="128" ht="15.75" customHeight="1">
      <c r="I128" s="2"/>
      <c r="J128" s="2"/>
      <c r="N128" s="3"/>
      <c r="O128" s="3"/>
    </row>
    <row r="129" ht="15.75" customHeight="1">
      <c r="I129" s="2"/>
      <c r="J129" s="2"/>
      <c r="N129" s="3"/>
      <c r="O129" s="3"/>
    </row>
    <row r="130" ht="15.75" customHeight="1">
      <c r="I130" s="2"/>
      <c r="J130" s="2"/>
      <c r="N130" s="3"/>
      <c r="O130" s="3"/>
    </row>
    <row r="131" ht="15.75" customHeight="1">
      <c r="I131" s="2"/>
      <c r="J131" s="2"/>
      <c r="N131" s="3"/>
      <c r="O131" s="3"/>
    </row>
    <row r="132" ht="15.75" customHeight="1">
      <c r="I132" s="2"/>
      <c r="J132" s="2"/>
      <c r="N132" s="3"/>
      <c r="O132" s="3"/>
    </row>
    <row r="133" ht="15.75" customHeight="1">
      <c r="I133" s="2"/>
      <c r="J133" s="2"/>
      <c r="N133" s="3"/>
      <c r="O133" s="3"/>
    </row>
    <row r="134" ht="15.75" customHeight="1">
      <c r="I134" s="2"/>
      <c r="J134" s="2"/>
      <c r="N134" s="3"/>
      <c r="O134" s="3"/>
    </row>
    <row r="135" ht="15.75" customHeight="1">
      <c r="I135" s="2"/>
      <c r="J135" s="2"/>
      <c r="N135" s="3"/>
      <c r="O135" s="3"/>
    </row>
    <row r="136" ht="15.75" customHeight="1">
      <c r="I136" s="2"/>
      <c r="J136" s="2"/>
      <c r="N136" s="3"/>
      <c r="O136" s="3"/>
    </row>
    <row r="137" ht="15.75" customHeight="1">
      <c r="I137" s="2"/>
      <c r="J137" s="2"/>
      <c r="N137" s="3"/>
      <c r="O137" s="3"/>
    </row>
    <row r="138" ht="15.75" customHeight="1">
      <c r="I138" s="2"/>
      <c r="J138" s="2"/>
      <c r="N138" s="3"/>
      <c r="O138" s="3"/>
    </row>
    <row r="139" ht="15.75" customHeight="1">
      <c r="I139" s="2"/>
      <c r="J139" s="2"/>
      <c r="N139" s="3"/>
      <c r="O139" s="3"/>
    </row>
    <row r="140" ht="15.75" customHeight="1">
      <c r="I140" s="2"/>
      <c r="J140" s="2"/>
      <c r="N140" s="3"/>
      <c r="O140" s="3"/>
    </row>
    <row r="141" ht="15.75" customHeight="1">
      <c r="I141" s="2"/>
      <c r="J141" s="2"/>
      <c r="N141" s="3"/>
      <c r="O141" s="3"/>
    </row>
    <row r="142" ht="15.75" customHeight="1">
      <c r="I142" s="2"/>
      <c r="J142" s="2"/>
      <c r="N142" s="3"/>
      <c r="O142" s="3"/>
    </row>
    <row r="143" ht="15.75" customHeight="1">
      <c r="I143" s="2"/>
      <c r="J143" s="2"/>
      <c r="N143" s="3"/>
      <c r="O143" s="3"/>
    </row>
    <row r="144" ht="15.75" customHeight="1">
      <c r="I144" s="2"/>
      <c r="J144" s="2"/>
      <c r="N144" s="3"/>
      <c r="O144" s="3"/>
    </row>
    <row r="145" ht="15.75" customHeight="1">
      <c r="I145" s="2"/>
      <c r="J145" s="2"/>
      <c r="N145" s="3"/>
      <c r="O145" s="3"/>
    </row>
    <row r="146" ht="15.75" customHeight="1">
      <c r="I146" s="2"/>
      <c r="J146" s="2"/>
      <c r="N146" s="3"/>
      <c r="O146" s="3"/>
    </row>
    <row r="147" ht="15.75" customHeight="1">
      <c r="I147" s="2"/>
      <c r="J147" s="2"/>
      <c r="N147" s="3"/>
      <c r="O147" s="3"/>
    </row>
    <row r="148" ht="15.75" customHeight="1">
      <c r="I148" s="2"/>
      <c r="J148" s="2"/>
      <c r="N148" s="3"/>
      <c r="O148" s="3"/>
    </row>
    <row r="149" ht="15.75" customHeight="1">
      <c r="I149" s="2"/>
      <c r="J149" s="2"/>
      <c r="N149" s="3"/>
      <c r="O149" s="3"/>
    </row>
    <row r="150" ht="15.75" customHeight="1">
      <c r="I150" s="2"/>
      <c r="J150" s="2"/>
      <c r="N150" s="3"/>
      <c r="O150" s="3"/>
    </row>
    <row r="151" ht="15.75" customHeight="1">
      <c r="I151" s="2"/>
      <c r="J151" s="2"/>
      <c r="N151" s="3"/>
      <c r="O151" s="3"/>
    </row>
    <row r="152" ht="15.75" customHeight="1">
      <c r="I152" s="2"/>
      <c r="J152" s="2"/>
      <c r="N152" s="3"/>
      <c r="O152" s="3"/>
    </row>
    <row r="153" ht="15.75" customHeight="1">
      <c r="I153" s="2"/>
      <c r="J153" s="2"/>
      <c r="N153" s="3"/>
      <c r="O153" s="3"/>
    </row>
    <row r="154" ht="15.75" customHeight="1">
      <c r="I154" s="2"/>
      <c r="J154" s="2"/>
      <c r="N154" s="3"/>
      <c r="O154" s="3"/>
    </row>
    <row r="155" ht="15.75" customHeight="1">
      <c r="I155" s="2"/>
      <c r="J155" s="2"/>
      <c r="N155" s="3"/>
      <c r="O155" s="3"/>
    </row>
    <row r="156" ht="15.75" customHeight="1">
      <c r="I156" s="2"/>
      <c r="J156" s="2"/>
      <c r="N156" s="3"/>
      <c r="O156" s="3"/>
    </row>
    <row r="157" ht="15.75" customHeight="1">
      <c r="I157" s="2"/>
      <c r="J157" s="2"/>
      <c r="N157" s="3"/>
      <c r="O157" s="3"/>
    </row>
    <row r="158" ht="15.75" customHeight="1">
      <c r="I158" s="2"/>
      <c r="J158" s="2"/>
      <c r="N158" s="3"/>
      <c r="O158" s="3"/>
    </row>
    <row r="159" ht="15.75" customHeight="1">
      <c r="I159" s="2"/>
      <c r="J159" s="2"/>
      <c r="N159" s="3"/>
      <c r="O159" s="3"/>
    </row>
    <row r="160" ht="15.75" customHeight="1">
      <c r="I160" s="2"/>
      <c r="J160" s="2"/>
      <c r="N160" s="3"/>
      <c r="O160" s="3"/>
    </row>
    <row r="161" ht="15.75" customHeight="1">
      <c r="I161" s="2"/>
      <c r="J161" s="2"/>
      <c r="N161" s="3"/>
      <c r="O161" s="3"/>
    </row>
    <row r="162" ht="15.75" customHeight="1">
      <c r="I162" s="2"/>
      <c r="J162" s="2"/>
      <c r="N162" s="3"/>
      <c r="O162" s="3"/>
    </row>
    <row r="163" ht="15.75" customHeight="1">
      <c r="I163" s="2"/>
      <c r="J163" s="2"/>
      <c r="N163" s="3"/>
      <c r="O163" s="3"/>
    </row>
    <row r="164" ht="15.75" customHeight="1">
      <c r="I164" s="2"/>
      <c r="J164" s="2"/>
      <c r="N164" s="3"/>
      <c r="O164" s="3"/>
    </row>
    <row r="165" ht="15.75" customHeight="1">
      <c r="I165" s="2"/>
      <c r="J165" s="2"/>
      <c r="N165" s="3"/>
      <c r="O165" s="3"/>
    </row>
    <row r="166" ht="15.75" customHeight="1">
      <c r="I166" s="2"/>
      <c r="J166" s="2"/>
      <c r="N166" s="3"/>
      <c r="O166" s="3"/>
    </row>
    <row r="167" ht="15.75" customHeight="1">
      <c r="I167" s="2"/>
      <c r="J167" s="2"/>
      <c r="N167" s="3"/>
      <c r="O167" s="3"/>
    </row>
    <row r="168" ht="15.75" customHeight="1">
      <c r="I168" s="2"/>
      <c r="J168" s="2"/>
      <c r="N168" s="3"/>
      <c r="O168" s="3"/>
    </row>
    <row r="169" ht="15.75" customHeight="1">
      <c r="I169" s="2"/>
      <c r="J169" s="2"/>
      <c r="N169" s="3"/>
      <c r="O169" s="3"/>
    </row>
    <row r="170" ht="15.75" customHeight="1">
      <c r="I170" s="2"/>
      <c r="J170" s="2"/>
      <c r="N170" s="3"/>
      <c r="O170" s="3"/>
    </row>
    <row r="171" ht="15.75" customHeight="1">
      <c r="I171" s="2"/>
      <c r="J171" s="2"/>
      <c r="N171" s="3"/>
      <c r="O171" s="3"/>
    </row>
    <row r="172" ht="15.75" customHeight="1">
      <c r="I172" s="2"/>
      <c r="J172" s="2"/>
      <c r="N172" s="3"/>
      <c r="O172" s="3"/>
    </row>
    <row r="173" ht="15.75" customHeight="1">
      <c r="I173" s="2"/>
      <c r="J173" s="2"/>
      <c r="N173" s="3"/>
      <c r="O173" s="3"/>
    </row>
    <row r="174" ht="15.75" customHeight="1">
      <c r="I174" s="2"/>
      <c r="J174" s="2"/>
      <c r="N174" s="3"/>
      <c r="O174" s="3"/>
    </row>
    <row r="175" ht="15.75" customHeight="1">
      <c r="I175" s="2"/>
      <c r="J175" s="2"/>
      <c r="N175" s="3"/>
      <c r="O175" s="3"/>
    </row>
    <row r="176" ht="15.75" customHeight="1">
      <c r="I176" s="2"/>
      <c r="J176" s="2"/>
      <c r="N176" s="3"/>
      <c r="O176" s="3"/>
    </row>
    <row r="177" ht="15.75" customHeight="1">
      <c r="I177" s="2"/>
      <c r="J177" s="2"/>
      <c r="N177" s="3"/>
      <c r="O177" s="3"/>
    </row>
    <row r="178" ht="15.75" customHeight="1">
      <c r="I178" s="2"/>
      <c r="J178" s="2"/>
      <c r="N178" s="3"/>
      <c r="O178" s="3"/>
    </row>
    <row r="179" ht="15.75" customHeight="1">
      <c r="I179" s="2"/>
      <c r="J179" s="2"/>
      <c r="N179" s="3"/>
      <c r="O179" s="3"/>
    </row>
    <row r="180" ht="15.75" customHeight="1">
      <c r="I180" s="2"/>
      <c r="J180" s="2"/>
      <c r="N180" s="3"/>
      <c r="O180" s="3"/>
    </row>
    <row r="181" ht="15.75" customHeight="1">
      <c r="I181" s="2"/>
      <c r="J181" s="2"/>
      <c r="N181" s="3"/>
      <c r="O181" s="3"/>
    </row>
    <row r="182" ht="15.75" customHeight="1">
      <c r="I182" s="2"/>
      <c r="J182" s="2"/>
      <c r="N182" s="3"/>
      <c r="O182" s="3"/>
    </row>
    <row r="183" ht="15.75" customHeight="1">
      <c r="I183" s="2"/>
      <c r="J183" s="2"/>
      <c r="N183" s="3"/>
      <c r="O183" s="3"/>
    </row>
    <row r="184" ht="15.75" customHeight="1">
      <c r="I184" s="2"/>
      <c r="J184" s="2"/>
      <c r="N184" s="3"/>
      <c r="O184" s="3"/>
    </row>
    <row r="185" ht="15.75" customHeight="1">
      <c r="I185" s="2"/>
      <c r="J185" s="2"/>
      <c r="N185" s="3"/>
      <c r="O185" s="3"/>
    </row>
    <row r="186" ht="15.75" customHeight="1">
      <c r="I186" s="2"/>
      <c r="J186" s="2"/>
      <c r="N186" s="3"/>
      <c r="O186" s="3"/>
    </row>
    <row r="187" ht="15.75" customHeight="1">
      <c r="I187" s="2"/>
      <c r="J187" s="2"/>
      <c r="N187" s="3"/>
      <c r="O187" s="3"/>
    </row>
    <row r="188" ht="15.75" customHeight="1">
      <c r="I188" s="2"/>
      <c r="J188" s="2"/>
      <c r="N188" s="3"/>
      <c r="O188" s="3"/>
    </row>
    <row r="189" ht="15.75" customHeight="1">
      <c r="I189" s="2"/>
      <c r="J189" s="2"/>
      <c r="N189" s="3"/>
      <c r="O189" s="3"/>
    </row>
    <row r="190" ht="15.75" customHeight="1">
      <c r="I190" s="2"/>
      <c r="J190" s="2"/>
      <c r="N190" s="3"/>
      <c r="O190" s="3"/>
    </row>
    <row r="191" ht="15.75" customHeight="1">
      <c r="I191" s="2"/>
      <c r="J191" s="2"/>
      <c r="N191" s="3"/>
      <c r="O191" s="3"/>
    </row>
    <row r="192" ht="15.75" customHeight="1">
      <c r="I192" s="2"/>
      <c r="J192" s="2"/>
      <c r="N192" s="3"/>
      <c r="O192" s="3"/>
    </row>
    <row r="193" ht="15.75" customHeight="1">
      <c r="I193" s="2"/>
      <c r="J193" s="2"/>
      <c r="N193" s="3"/>
      <c r="O193" s="3"/>
    </row>
    <row r="194" ht="15.75" customHeight="1">
      <c r="I194" s="2"/>
      <c r="J194" s="2"/>
      <c r="N194" s="3"/>
      <c r="O194" s="3"/>
    </row>
    <row r="195" ht="15.75" customHeight="1">
      <c r="I195" s="2"/>
      <c r="J195" s="2"/>
      <c r="N195" s="3"/>
      <c r="O195" s="3"/>
    </row>
    <row r="196" ht="15.75" customHeight="1">
      <c r="I196" s="2"/>
      <c r="J196" s="2"/>
      <c r="N196" s="3"/>
      <c r="O196" s="3"/>
    </row>
    <row r="197" ht="15.75" customHeight="1">
      <c r="I197" s="2"/>
      <c r="J197" s="2"/>
      <c r="N197" s="3"/>
      <c r="O197" s="3"/>
    </row>
    <row r="198" ht="15.75" customHeight="1">
      <c r="I198" s="2"/>
      <c r="J198" s="2"/>
      <c r="N198" s="3"/>
      <c r="O198" s="3"/>
    </row>
    <row r="199" ht="15.75" customHeight="1">
      <c r="I199" s="2"/>
      <c r="J199" s="2"/>
      <c r="N199" s="3"/>
      <c r="O199" s="3"/>
    </row>
    <row r="200" ht="15.75" customHeight="1">
      <c r="I200" s="2"/>
      <c r="J200" s="2"/>
      <c r="N200" s="3"/>
      <c r="O200" s="3"/>
    </row>
    <row r="201" ht="15.75" customHeight="1">
      <c r="I201" s="2"/>
      <c r="J201" s="2"/>
      <c r="N201" s="3"/>
      <c r="O201" s="3"/>
    </row>
    <row r="202" ht="15.75" customHeight="1">
      <c r="I202" s="2"/>
      <c r="J202" s="2"/>
      <c r="N202" s="3"/>
      <c r="O202" s="3"/>
    </row>
    <row r="203" ht="15.75" customHeight="1">
      <c r="I203" s="2"/>
      <c r="J203" s="2"/>
      <c r="N203" s="3"/>
      <c r="O203" s="3"/>
    </row>
    <row r="204" ht="15.75" customHeight="1">
      <c r="I204" s="2"/>
      <c r="J204" s="2"/>
      <c r="N204" s="3"/>
      <c r="O204" s="3"/>
    </row>
    <row r="205" ht="15.75" customHeight="1">
      <c r="I205" s="2"/>
      <c r="J205" s="2"/>
      <c r="N205" s="3"/>
      <c r="O205" s="3"/>
    </row>
    <row r="206" ht="15.75" customHeight="1">
      <c r="I206" s="2"/>
      <c r="J206" s="2"/>
      <c r="N206" s="3"/>
      <c r="O206" s="3"/>
    </row>
    <row r="207" ht="15.75" customHeight="1">
      <c r="I207" s="2"/>
      <c r="J207" s="2"/>
      <c r="N207" s="3"/>
      <c r="O207" s="3"/>
    </row>
    <row r="208" ht="15.75" customHeight="1">
      <c r="I208" s="2"/>
      <c r="J208" s="2"/>
      <c r="N208" s="3"/>
      <c r="O208" s="3"/>
    </row>
    <row r="209" ht="15.75" customHeight="1">
      <c r="I209" s="2"/>
      <c r="J209" s="2"/>
      <c r="N209" s="3"/>
      <c r="O209" s="3"/>
    </row>
    <row r="210" ht="15.75" customHeight="1">
      <c r="I210" s="2"/>
      <c r="J210" s="2"/>
      <c r="N210" s="3"/>
      <c r="O210" s="3"/>
    </row>
    <row r="211" ht="15.75" customHeight="1">
      <c r="I211" s="2"/>
      <c r="J211" s="2"/>
      <c r="N211" s="3"/>
      <c r="O211" s="3"/>
    </row>
    <row r="212" ht="15.75" customHeight="1">
      <c r="I212" s="2"/>
      <c r="J212" s="2"/>
      <c r="N212" s="3"/>
      <c r="O212" s="3"/>
    </row>
    <row r="213" ht="15.75" customHeight="1">
      <c r="I213" s="2"/>
      <c r="J213" s="2"/>
      <c r="N213" s="3"/>
      <c r="O213" s="3"/>
    </row>
    <row r="214" ht="15.75" customHeight="1">
      <c r="I214" s="2"/>
      <c r="J214" s="2"/>
      <c r="N214" s="3"/>
      <c r="O214" s="3"/>
    </row>
    <row r="215" ht="15.75" customHeight="1">
      <c r="I215" s="2"/>
      <c r="J215" s="2"/>
      <c r="N215" s="3"/>
      <c r="O215" s="3"/>
    </row>
    <row r="216" ht="15.75" customHeight="1">
      <c r="I216" s="2"/>
      <c r="J216" s="2"/>
      <c r="N216" s="3"/>
      <c r="O216" s="3"/>
    </row>
    <row r="217" ht="15.75" customHeight="1">
      <c r="I217" s="2"/>
      <c r="J217" s="2"/>
      <c r="N217" s="3"/>
      <c r="O217" s="3"/>
    </row>
    <row r="218" ht="15.75" customHeight="1">
      <c r="I218" s="2"/>
      <c r="J218" s="2"/>
      <c r="N218" s="3"/>
      <c r="O218" s="3"/>
    </row>
    <row r="219" ht="15.75" customHeight="1">
      <c r="I219" s="2"/>
      <c r="J219" s="2"/>
      <c r="N219" s="3"/>
      <c r="O219" s="3"/>
    </row>
    <row r="220" ht="15.75" customHeight="1">
      <c r="I220" s="2"/>
      <c r="J220" s="2"/>
      <c r="N220" s="3"/>
      <c r="O220" s="3"/>
    </row>
    <row r="221" ht="15.75" customHeight="1">
      <c r="I221" s="2"/>
      <c r="J221" s="2"/>
      <c r="N221" s="3"/>
      <c r="O221" s="3"/>
    </row>
    <row r="222" ht="15.75" customHeight="1">
      <c r="I222" s="2"/>
      <c r="J222" s="2"/>
      <c r="N222" s="3"/>
      <c r="O222" s="3"/>
    </row>
    <row r="223" ht="15.75" customHeight="1">
      <c r="I223" s="2"/>
      <c r="J223" s="2"/>
      <c r="N223" s="3"/>
      <c r="O223" s="3"/>
    </row>
    <row r="224" ht="15.75" customHeight="1">
      <c r="I224" s="2"/>
      <c r="J224" s="2"/>
      <c r="N224" s="3"/>
      <c r="O224" s="3"/>
    </row>
    <row r="225" ht="15.75" customHeight="1">
      <c r="I225" s="2"/>
      <c r="J225" s="2"/>
      <c r="N225" s="3"/>
      <c r="O225" s="3"/>
    </row>
    <row r="226" ht="15.75" customHeight="1">
      <c r="I226" s="2"/>
      <c r="J226" s="2"/>
      <c r="N226" s="3"/>
      <c r="O226" s="3"/>
    </row>
    <row r="227" ht="15.75" customHeight="1">
      <c r="I227" s="2"/>
      <c r="J227" s="2"/>
      <c r="N227" s="3"/>
      <c r="O227" s="3"/>
    </row>
    <row r="228" ht="15.75" customHeight="1">
      <c r="I228" s="2"/>
      <c r="J228" s="2"/>
      <c r="N228" s="3"/>
      <c r="O228" s="3"/>
    </row>
    <row r="229" ht="15.75" customHeight="1">
      <c r="I229" s="2"/>
      <c r="J229" s="2"/>
      <c r="N229" s="3"/>
      <c r="O229" s="3"/>
    </row>
    <row r="230" ht="15.75" customHeight="1">
      <c r="I230" s="2"/>
      <c r="J230" s="2"/>
      <c r="N230" s="3"/>
      <c r="O230" s="3"/>
    </row>
    <row r="231" ht="15.75" customHeight="1">
      <c r="I231" s="2"/>
      <c r="J231" s="2"/>
      <c r="N231" s="3"/>
      <c r="O231" s="3"/>
    </row>
    <row r="232" ht="15.75" customHeight="1">
      <c r="I232" s="2"/>
      <c r="J232" s="2"/>
      <c r="N232" s="3"/>
      <c r="O232" s="3"/>
    </row>
    <row r="233" ht="15.75" customHeight="1">
      <c r="I233" s="2"/>
      <c r="J233" s="2"/>
      <c r="N233" s="3"/>
      <c r="O233" s="3"/>
    </row>
    <row r="234" ht="15.75" customHeight="1">
      <c r="I234" s="2"/>
      <c r="J234" s="2"/>
      <c r="N234" s="3"/>
      <c r="O234" s="3"/>
    </row>
    <row r="235" ht="15.75" customHeight="1">
      <c r="I235" s="2"/>
      <c r="J235" s="2"/>
      <c r="N235" s="3"/>
      <c r="O235" s="3"/>
    </row>
    <row r="236" ht="15.75" customHeight="1">
      <c r="I236" s="2"/>
      <c r="J236" s="2"/>
      <c r="N236" s="3"/>
      <c r="O236" s="3"/>
    </row>
    <row r="237" ht="15.75" customHeight="1">
      <c r="I237" s="2"/>
      <c r="J237" s="2"/>
      <c r="N237" s="3"/>
      <c r="O237" s="3"/>
    </row>
    <row r="238" ht="15.75" customHeight="1">
      <c r="I238" s="2"/>
      <c r="J238" s="2"/>
      <c r="N238" s="3"/>
      <c r="O238" s="3"/>
    </row>
    <row r="239" ht="15.75" customHeight="1">
      <c r="I239" s="2"/>
      <c r="J239" s="2"/>
      <c r="N239" s="3"/>
      <c r="O239" s="3"/>
    </row>
    <row r="240" ht="15.75" customHeight="1">
      <c r="I240" s="2"/>
      <c r="J240" s="2"/>
      <c r="N240" s="3"/>
      <c r="O240" s="3"/>
    </row>
    <row r="241" ht="15.75" customHeight="1">
      <c r="I241" s="2"/>
      <c r="J241" s="2"/>
      <c r="N241" s="3"/>
      <c r="O241" s="3"/>
    </row>
    <row r="242" ht="15.75" customHeight="1">
      <c r="I242" s="2"/>
      <c r="J242" s="2"/>
      <c r="N242" s="3"/>
      <c r="O242" s="3"/>
    </row>
    <row r="243" ht="15.75" customHeight="1">
      <c r="I243" s="2"/>
      <c r="J243" s="2"/>
      <c r="N243" s="3"/>
      <c r="O243" s="3"/>
    </row>
    <row r="244" ht="15.75" customHeight="1">
      <c r="I244" s="2"/>
      <c r="J244" s="2"/>
      <c r="N244" s="3"/>
      <c r="O244" s="3"/>
    </row>
    <row r="245" ht="15.75" customHeight="1">
      <c r="I245" s="2"/>
      <c r="J245" s="2"/>
      <c r="N245" s="3"/>
      <c r="O245" s="3"/>
    </row>
    <row r="246" ht="15.75" customHeight="1">
      <c r="I246" s="2"/>
      <c r="J246" s="2"/>
      <c r="N246" s="3"/>
      <c r="O246" s="3"/>
    </row>
    <row r="247" ht="15.75" customHeight="1">
      <c r="I247" s="2"/>
      <c r="J247" s="2"/>
      <c r="N247" s="3"/>
      <c r="O247" s="3"/>
    </row>
    <row r="248" ht="15.75" customHeight="1">
      <c r="I248" s="2"/>
      <c r="J248" s="2"/>
      <c r="N248" s="3"/>
      <c r="O248" s="3"/>
    </row>
    <row r="249" ht="15.75" customHeight="1">
      <c r="I249" s="2"/>
      <c r="J249" s="2"/>
      <c r="N249" s="3"/>
      <c r="O249" s="3"/>
    </row>
    <row r="250" ht="15.75" customHeight="1">
      <c r="I250" s="2"/>
      <c r="J250" s="2"/>
      <c r="N250" s="3"/>
      <c r="O250" s="3"/>
    </row>
    <row r="251" ht="15.75" customHeight="1">
      <c r="I251" s="2"/>
      <c r="J251" s="2"/>
      <c r="N251" s="3"/>
      <c r="O251" s="3"/>
    </row>
    <row r="252" ht="15.75" customHeight="1">
      <c r="I252" s="2"/>
      <c r="J252" s="2"/>
      <c r="N252" s="3"/>
      <c r="O252" s="3"/>
    </row>
    <row r="253" ht="15.75" customHeight="1">
      <c r="I253" s="2"/>
      <c r="J253" s="2"/>
      <c r="N253" s="3"/>
      <c r="O253" s="3"/>
    </row>
    <row r="254" ht="15.75" customHeight="1">
      <c r="I254" s="2"/>
      <c r="J254" s="2"/>
      <c r="N254" s="3"/>
      <c r="O254" s="3"/>
    </row>
    <row r="255" ht="15.75" customHeight="1">
      <c r="I255" s="2"/>
      <c r="J255" s="2"/>
      <c r="N255" s="3"/>
      <c r="O255" s="3"/>
    </row>
    <row r="256" ht="15.75" customHeight="1">
      <c r="I256" s="2"/>
      <c r="J256" s="2"/>
      <c r="N256" s="3"/>
      <c r="O256" s="3"/>
    </row>
    <row r="257" ht="15.75" customHeight="1">
      <c r="I257" s="2"/>
      <c r="J257" s="2"/>
      <c r="N257" s="3"/>
      <c r="O257" s="3"/>
    </row>
    <row r="258" ht="15.75" customHeight="1">
      <c r="I258" s="2"/>
      <c r="J258" s="2"/>
      <c r="N258" s="3"/>
      <c r="O258" s="3"/>
    </row>
    <row r="259" ht="15.75" customHeight="1">
      <c r="I259" s="2"/>
      <c r="J259" s="2"/>
      <c r="N259" s="3"/>
      <c r="O259" s="3"/>
    </row>
    <row r="260" ht="15.75" customHeight="1">
      <c r="I260" s="2"/>
      <c r="J260" s="2"/>
      <c r="N260" s="3"/>
      <c r="O260" s="3"/>
    </row>
    <row r="261" ht="15.75" customHeight="1">
      <c r="I261" s="2"/>
      <c r="J261" s="2"/>
      <c r="N261" s="3"/>
      <c r="O261" s="3"/>
    </row>
    <row r="262" ht="15.75" customHeight="1">
      <c r="I262" s="2"/>
      <c r="J262" s="2"/>
      <c r="N262" s="3"/>
      <c r="O262" s="3"/>
    </row>
    <row r="263" ht="15.75" customHeight="1">
      <c r="I263" s="2"/>
      <c r="J263" s="2"/>
      <c r="N263" s="3"/>
      <c r="O263" s="3"/>
    </row>
    <row r="264" ht="15.75" customHeight="1">
      <c r="I264" s="2"/>
      <c r="J264" s="2"/>
      <c r="N264" s="3"/>
      <c r="O264" s="3"/>
    </row>
    <row r="265" ht="15.75" customHeight="1">
      <c r="I265" s="2"/>
      <c r="J265" s="2"/>
      <c r="N265" s="3"/>
      <c r="O265" s="3"/>
    </row>
    <row r="266" ht="15.75" customHeight="1">
      <c r="I266" s="2"/>
      <c r="J266" s="2"/>
      <c r="N266" s="3"/>
      <c r="O266" s="3"/>
    </row>
    <row r="267" ht="15.75" customHeight="1">
      <c r="I267" s="2"/>
      <c r="J267" s="2"/>
      <c r="N267" s="3"/>
      <c r="O267" s="3"/>
    </row>
    <row r="268" ht="15.75" customHeight="1">
      <c r="I268" s="2"/>
      <c r="J268" s="2"/>
      <c r="N268" s="3"/>
      <c r="O268" s="3"/>
    </row>
    <row r="269" ht="15.75" customHeight="1">
      <c r="I269" s="2"/>
      <c r="J269" s="2"/>
      <c r="N269" s="3"/>
      <c r="O269" s="3"/>
    </row>
    <row r="270" ht="15.75" customHeight="1">
      <c r="I270" s="2"/>
      <c r="J270" s="2"/>
      <c r="N270" s="3"/>
      <c r="O270" s="3"/>
    </row>
    <row r="271" ht="15.75" customHeight="1">
      <c r="I271" s="2"/>
      <c r="J271" s="2"/>
      <c r="N271" s="3"/>
      <c r="O271" s="3"/>
    </row>
    <row r="272" ht="15.75" customHeight="1">
      <c r="I272" s="2"/>
      <c r="J272" s="2"/>
      <c r="N272" s="3"/>
      <c r="O272" s="3"/>
    </row>
    <row r="273" ht="15.75" customHeight="1">
      <c r="I273" s="2"/>
      <c r="J273" s="2"/>
      <c r="N273" s="3"/>
      <c r="O273" s="3"/>
    </row>
    <row r="274" ht="15.75" customHeight="1">
      <c r="I274" s="2"/>
      <c r="J274" s="2"/>
      <c r="N274" s="3"/>
      <c r="O274" s="3"/>
    </row>
    <row r="275" ht="15.75" customHeight="1">
      <c r="I275" s="2"/>
      <c r="J275" s="2"/>
      <c r="N275" s="3"/>
      <c r="O275" s="3"/>
    </row>
    <row r="276" ht="15.75" customHeight="1">
      <c r="I276" s="2"/>
      <c r="J276" s="2"/>
      <c r="N276" s="3"/>
      <c r="O276" s="3"/>
    </row>
    <row r="277" ht="15.75" customHeight="1">
      <c r="I277" s="2"/>
      <c r="J277" s="2"/>
      <c r="N277" s="3"/>
      <c r="O277" s="3"/>
    </row>
    <row r="278" ht="15.75" customHeight="1">
      <c r="I278" s="2"/>
      <c r="J278" s="2"/>
      <c r="N278" s="3"/>
      <c r="O278" s="3"/>
    </row>
    <row r="279" ht="15.75" customHeight="1">
      <c r="I279" s="2"/>
      <c r="J279" s="2"/>
      <c r="N279" s="3"/>
      <c r="O279" s="3"/>
    </row>
    <row r="280" ht="15.75" customHeight="1">
      <c r="I280" s="2"/>
      <c r="J280" s="2"/>
      <c r="N280" s="3"/>
      <c r="O280" s="3"/>
    </row>
    <row r="281" ht="15.75" customHeight="1">
      <c r="I281" s="2"/>
      <c r="J281" s="2"/>
      <c r="N281" s="3"/>
      <c r="O281" s="3"/>
    </row>
    <row r="282" ht="15.75" customHeight="1">
      <c r="I282" s="2"/>
      <c r="J282" s="2"/>
      <c r="N282" s="3"/>
      <c r="O282" s="3"/>
    </row>
    <row r="283" ht="15.75" customHeight="1">
      <c r="I283" s="2"/>
      <c r="J283" s="2"/>
      <c r="N283" s="3"/>
      <c r="O283" s="3"/>
    </row>
    <row r="284" ht="15.75" customHeight="1">
      <c r="I284" s="2"/>
      <c r="J284" s="2"/>
      <c r="N284" s="3"/>
      <c r="O284" s="3"/>
    </row>
    <row r="285" ht="15.75" customHeight="1">
      <c r="I285" s="2"/>
      <c r="J285" s="2"/>
      <c r="N285" s="3"/>
      <c r="O285" s="3"/>
    </row>
    <row r="286" ht="15.75" customHeight="1">
      <c r="I286" s="2"/>
      <c r="J286" s="2"/>
      <c r="N286" s="3"/>
      <c r="O286" s="3"/>
    </row>
    <row r="287" ht="15.75" customHeight="1">
      <c r="I287" s="2"/>
      <c r="J287" s="2"/>
      <c r="N287" s="3"/>
      <c r="O287" s="3"/>
    </row>
    <row r="288" ht="15.75" customHeight="1">
      <c r="I288" s="2"/>
      <c r="J288" s="2"/>
      <c r="N288" s="3"/>
      <c r="O288" s="3"/>
    </row>
    <row r="289" ht="15.75" customHeight="1">
      <c r="I289" s="2"/>
      <c r="J289" s="2"/>
      <c r="N289" s="3"/>
      <c r="O289" s="3"/>
    </row>
    <row r="290" ht="15.75" customHeight="1">
      <c r="I290" s="2"/>
      <c r="J290" s="2"/>
      <c r="N290" s="3"/>
      <c r="O290" s="3"/>
    </row>
    <row r="291" ht="15.75" customHeight="1">
      <c r="I291" s="2"/>
      <c r="J291" s="2"/>
      <c r="N291" s="3"/>
      <c r="O291" s="3"/>
    </row>
    <row r="292" ht="15.75" customHeight="1">
      <c r="I292" s="2"/>
      <c r="J292" s="2"/>
      <c r="N292" s="3"/>
      <c r="O292" s="3"/>
    </row>
    <row r="293" ht="15.75" customHeight="1">
      <c r="I293" s="2"/>
      <c r="J293" s="2"/>
      <c r="N293" s="3"/>
      <c r="O293" s="3"/>
    </row>
    <row r="294" ht="15.75" customHeight="1">
      <c r="I294" s="2"/>
      <c r="J294" s="2"/>
      <c r="N294" s="3"/>
      <c r="O294" s="3"/>
    </row>
    <row r="295" ht="15.75" customHeight="1">
      <c r="I295" s="2"/>
      <c r="J295" s="2"/>
      <c r="N295" s="3"/>
      <c r="O295" s="3"/>
    </row>
    <row r="296" ht="15.75" customHeight="1">
      <c r="I296" s="2"/>
      <c r="J296" s="2"/>
      <c r="N296" s="3"/>
      <c r="O296" s="3"/>
    </row>
    <row r="297" ht="15.75" customHeight="1">
      <c r="I297" s="2"/>
      <c r="J297" s="2"/>
      <c r="N297" s="3"/>
      <c r="O297" s="3"/>
    </row>
    <row r="298" ht="15.75" customHeight="1">
      <c r="I298" s="2"/>
      <c r="J298" s="2"/>
      <c r="N298" s="3"/>
      <c r="O298" s="3"/>
    </row>
    <row r="299" ht="15.75" customHeight="1">
      <c r="I299" s="2"/>
      <c r="J299" s="2"/>
      <c r="N299" s="3"/>
      <c r="O299" s="3"/>
    </row>
    <row r="300" ht="15.75" customHeight="1">
      <c r="I300" s="2"/>
      <c r="J300" s="2"/>
      <c r="N300" s="3"/>
      <c r="O300" s="3"/>
    </row>
    <row r="301" ht="15.75" customHeight="1">
      <c r="I301" s="2"/>
      <c r="J301" s="2"/>
      <c r="N301" s="3"/>
      <c r="O301" s="3"/>
    </row>
    <row r="302" ht="15.75" customHeight="1">
      <c r="I302" s="2"/>
      <c r="J302" s="2"/>
      <c r="N302" s="3"/>
      <c r="O302" s="3"/>
    </row>
    <row r="303" ht="15.75" customHeight="1">
      <c r="I303" s="2"/>
      <c r="J303" s="2"/>
      <c r="N303" s="3"/>
      <c r="O303" s="3"/>
    </row>
    <row r="304" ht="15.75" customHeight="1">
      <c r="I304" s="2"/>
      <c r="J304" s="2"/>
      <c r="N304" s="3"/>
      <c r="O304" s="3"/>
    </row>
    <row r="305" ht="15.75" customHeight="1">
      <c r="I305" s="2"/>
      <c r="J305" s="2"/>
      <c r="N305" s="3"/>
      <c r="O305" s="3"/>
    </row>
    <row r="306" ht="15.75" customHeight="1">
      <c r="I306" s="2"/>
      <c r="J306" s="2"/>
      <c r="N306" s="3"/>
      <c r="O306" s="3"/>
    </row>
    <row r="307" ht="15.75" customHeight="1">
      <c r="I307" s="2"/>
      <c r="J307" s="2"/>
      <c r="N307" s="3"/>
      <c r="O307" s="3"/>
    </row>
    <row r="308" ht="15.75" customHeight="1">
      <c r="I308" s="2"/>
      <c r="J308" s="2"/>
      <c r="N308" s="3"/>
      <c r="O308" s="3"/>
    </row>
    <row r="309" ht="15.75" customHeight="1">
      <c r="I309" s="2"/>
      <c r="J309" s="2"/>
      <c r="N309" s="3"/>
      <c r="O309" s="3"/>
    </row>
    <row r="310" ht="15.75" customHeight="1">
      <c r="I310" s="2"/>
      <c r="J310" s="2"/>
      <c r="N310" s="3"/>
      <c r="O310" s="3"/>
    </row>
    <row r="311" ht="15.75" customHeight="1">
      <c r="I311" s="2"/>
      <c r="J311" s="2"/>
      <c r="N311" s="3"/>
      <c r="O311" s="3"/>
    </row>
    <row r="312" ht="15.75" customHeight="1">
      <c r="I312" s="2"/>
      <c r="J312" s="2"/>
      <c r="N312" s="3"/>
      <c r="O312" s="3"/>
    </row>
    <row r="313" ht="15.75" customHeight="1">
      <c r="I313" s="2"/>
      <c r="J313" s="2"/>
      <c r="N313" s="3"/>
      <c r="O313" s="3"/>
    </row>
    <row r="314" ht="15.75" customHeight="1">
      <c r="I314" s="2"/>
      <c r="J314" s="2"/>
      <c r="N314" s="3"/>
      <c r="O314" s="3"/>
    </row>
    <row r="315" ht="15.75" customHeight="1">
      <c r="I315" s="2"/>
      <c r="J315" s="2"/>
      <c r="N315" s="3"/>
      <c r="O315" s="3"/>
    </row>
    <row r="316" ht="15.75" customHeight="1">
      <c r="I316" s="2"/>
      <c r="J316" s="2"/>
      <c r="N316" s="3"/>
      <c r="O316" s="3"/>
    </row>
    <row r="317" ht="15.75" customHeight="1">
      <c r="I317" s="2"/>
      <c r="J317" s="2"/>
      <c r="N317" s="3"/>
      <c r="O317" s="3"/>
    </row>
    <row r="318" ht="15.75" customHeight="1">
      <c r="I318" s="2"/>
      <c r="J318" s="2"/>
      <c r="N318" s="3"/>
      <c r="O318" s="3"/>
    </row>
    <row r="319" ht="15.75" customHeight="1">
      <c r="I319" s="2"/>
      <c r="J319" s="2"/>
      <c r="N319" s="3"/>
      <c r="O319" s="3"/>
    </row>
    <row r="320" ht="15.75" customHeight="1">
      <c r="I320" s="2"/>
      <c r="J320" s="2"/>
      <c r="N320" s="3"/>
      <c r="O320" s="3"/>
    </row>
    <row r="321" ht="15.75" customHeight="1">
      <c r="I321" s="2"/>
      <c r="J321" s="2"/>
      <c r="N321" s="3"/>
      <c r="O321" s="3"/>
    </row>
    <row r="322" ht="15.75" customHeight="1">
      <c r="I322" s="2"/>
      <c r="J322" s="2"/>
      <c r="N322" s="3"/>
      <c r="O322" s="3"/>
    </row>
    <row r="323" ht="15.75" customHeight="1">
      <c r="I323" s="2"/>
      <c r="J323" s="2"/>
      <c r="N323" s="3"/>
      <c r="O323" s="3"/>
    </row>
    <row r="324" ht="15.75" customHeight="1">
      <c r="I324" s="2"/>
      <c r="J324" s="2"/>
      <c r="N324" s="3"/>
      <c r="O324" s="3"/>
    </row>
    <row r="325" ht="15.75" customHeight="1">
      <c r="I325" s="2"/>
      <c r="J325" s="2"/>
      <c r="N325" s="3"/>
      <c r="O325" s="3"/>
    </row>
    <row r="326" ht="15.75" customHeight="1">
      <c r="I326" s="2"/>
      <c r="J326" s="2"/>
      <c r="N326" s="3"/>
      <c r="O326" s="3"/>
    </row>
    <row r="327" ht="15.75" customHeight="1">
      <c r="I327" s="2"/>
      <c r="J327" s="2"/>
      <c r="N327" s="3"/>
      <c r="O327" s="3"/>
    </row>
    <row r="328" ht="15.75" customHeight="1">
      <c r="I328" s="2"/>
      <c r="J328" s="2"/>
      <c r="N328" s="3"/>
      <c r="O328" s="3"/>
    </row>
    <row r="329" ht="15.75" customHeight="1">
      <c r="I329" s="2"/>
      <c r="J329" s="2"/>
      <c r="N329" s="3"/>
      <c r="O329" s="3"/>
    </row>
    <row r="330" ht="15.75" customHeight="1">
      <c r="I330" s="2"/>
      <c r="J330" s="2"/>
      <c r="N330" s="3"/>
      <c r="O330" s="3"/>
    </row>
    <row r="331" ht="15.75" customHeight="1">
      <c r="I331" s="2"/>
      <c r="J331" s="2"/>
      <c r="N331" s="3"/>
      <c r="O331" s="3"/>
    </row>
    <row r="332" ht="15.75" customHeight="1">
      <c r="I332" s="2"/>
      <c r="J332" s="2"/>
      <c r="N332" s="3"/>
      <c r="O332" s="3"/>
    </row>
    <row r="333" ht="15.75" customHeight="1">
      <c r="I333" s="2"/>
      <c r="J333" s="2"/>
      <c r="N333" s="3"/>
      <c r="O333" s="3"/>
    </row>
    <row r="334" ht="15.75" customHeight="1">
      <c r="I334" s="2"/>
      <c r="J334" s="2"/>
      <c r="N334" s="3"/>
      <c r="O334" s="3"/>
    </row>
    <row r="335" ht="15.75" customHeight="1">
      <c r="I335" s="2"/>
      <c r="J335" s="2"/>
      <c r="N335" s="3"/>
      <c r="O335" s="3"/>
    </row>
    <row r="336" ht="15.75" customHeight="1">
      <c r="I336" s="2"/>
      <c r="J336" s="2"/>
      <c r="N336" s="3"/>
      <c r="O336" s="3"/>
    </row>
    <row r="337" ht="15.75" customHeight="1">
      <c r="I337" s="2"/>
      <c r="J337" s="2"/>
      <c r="N337" s="3"/>
      <c r="O337" s="3"/>
    </row>
    <row r="338" ht="15.75" customHeight="1">
      <c r="I338" s="2"/>
      <c r="J338" s="2"/>
      <c r="N338" s="3"/>
      <c r="O338" s="3"/>
    </row>
    <row r="339" ht="15.75" customHeight="1">
      <c r="I339" s="2"/>
      <c r="J339" s="2"/>
      <c r="N339" s="3"/>
      <c r="O339" s="3"/>
    </row>
    <row r="340" ht="15.75" customHeight="1">
      <c r="I340" s="2"/>
      <c r="J340" s="2"/>
      <c r="N340" s="3"/>
      <c r="O340" s="3"/>
    </row>
    <row r="341" ht="15.75" customHeight="1">
      <c r="I341" s="2"/>
      <c r="J341" s="2"/>
      <c r="N341" s="3"/>
      <c r="O341" s="3"/>
    </row>
    <row r="342" ht="15.75" customHeight="1">
      <c r="I342" s="2"/>
      <c r="J342" s="2"/>
      <c r="N342" s="3"/>
      <c r="O342" s="3"/>
    </row>
    <row r="343" ht="15.75" customHeight="1">
      <c r="I343" s="2"/>
      <c r="J343" s="2"/>
      <c r="N343" s="3"/>
      <c r="O343" s="3"/>
    </row>
    <row r="344" ht="15.75" customHeight="1">
      <c r="I344" s="2"/>
      <c r="J344" s="2"/>
      <c r="N344" s="3"/>
      <c r="O344" s="3"/>
    </row>
    <row r="345" ht="15.75" customHeight="1">
      <c r="I345" s="2"/>
      <c r="J345" s="2"/>
      <c r="N345" s="3"/>
      <c r="O345" s="3"/>
    </row>
    <row r="346" ht="15.75" customHeight="1">
      <c r="I346" s="2"/>
      <c r="J346" s="2"/>
      <c r="N346" s="3"/>
      <c r="O346" s="3"/>
    </row>
    <row r="347" ht="15.75" customHeight="1">
      <c r="I347" s="2"/>
      <c r="J347" s="2"/>
      <c r="N347" s="3"/>
      <c r="O347" s="3"/>
    </row>
    <row r="348" ht="15.75" customHeight="1">
      <c r="I348" s="2"/>
      <c r="J348" s="2"/>
      <c r="N348" s="3"/>
      <c r="O348" s="3"/>
    </row>
    <row r="349" ht="15.75" customHeight="1">
      <c r="I349" s="2"/>
      <c r="J349" s="2"/>
      <c r="N349" s="3"/>
      <c r="O349" s="3"/>
    </row>
    <row r="350" ht="15.75" customHeight="1">
      <c r="I350" s="2"/>
      <c r="J350" s="2"/>
      <c r="N350" s="3"/>
      <c r="O350" s="3"/>
    </row>
    <row r="351" ht="15.75" customHeight="1">
      <c r="I351" s="2"/>
      <c r="J351" s="2"/>
      <c r="N351" s="3"/>
      <c r="O351" s="3"/>
    </row>
    <row r="352" ht="15.75" customHeight="1">
      <c r="I352" s="2"/>
      <c r="J352" s="2"/>
      <c r="N352" s="3"/>
      <c r="O352" s="3"/>
    </row>
    <row r="353" ht="15.75" customHeight="1">
      <c r="I353" s="2"/>
      <c r="J353" s="2"/>
      <c r="N353" s="3"/>
      <c r="O353" s="3"/>
    </row>
    <row r="354" ht="15.75" customHeight="1">
      <c r="I354" s="2"/>
      <c r="J354" s="2"/>
      <c r="N354" s="3"/>
      <c r="O354" s="3"/>
    </row>
    <row r="355" ht="15.75" customHeight="1">
      <c r="I355" s="2"/>
      <c r="J355" s="2"/>
      <c r="N355" s="3"/>
      <c r="O355" s="3"/>
    </row>
    <row r="356" ht="15.75" customHeight="1">
      <c r="I356" s="2"/>
      <c r="J356" s="2"/>
      <c r="N356" s="3"/>
      <c r="O356" s="3"/>
    </row>
    <row r="357" ht="15.75" customHeight="1">
      <c r="I357" s="2"/>
      <c r="J357" s="2"/>
      <c r="N357" s="3"/>
      <c r="O357" s="3"/>
    </row>
    <row r="358" ht="15.75" customHeight="1">
      <c r="I358" s="2"/>
      <c r="J358" s="2"/>
      <c r="N358" s="3"/>
      <c r="O358" s="3"/>
    </row>
    <row r="359" ht="15.75" customHeight="1">
      <c r="I359" s="2"/>
      <c r="J359" s="2"/>
      <c r="N359" s="3"/>
      <c r="O359" s="3"/>
    </row>
    <row r="360" ht="15.75" customHeight="1">
      <c r="I360" s="2"/>
      <c r="J360" s="2"/>
      <c r="N360" s="3"/>
      <c r="O360" s="3"/>
    </row>
    <row r="361" ht="15.75" customHeight="1">
      <c r="I361" s="2"/>
      <c r="J361" s="2"/>
      <c r="N361" s="3"/>
      <c r="O361" s="3"/>
    </row>
    <row r="362" ht="15.75" customHeight="1">
      <c r="I362" s="2"/>
      <c r="J362" s="2"/>
      <c r="N362" s="3"/>
      <c r="O362" s="3"/>
    </row>
    <row r="363" ht="15.75" customHeight="1">
      <c r="I363" s="2"/>
      <c r="J363" s="2"/>
      <c r="N363" s="3"/>
      <c r="O363" s="3"/>
    </row>
    <row r="364" ht="15.75" customHeight="1">
      <c r="I364" s="2"/>
      <c r="J364" s="2"/>
      <c r="N364" s="3"/>
      <c r="O364" s="3"/>
    </row>
    <row r="365" ht="15.75" customHeight="1">
      <c r="I365" s="2"/>
      <c r="J365" s="2"/>
      <c r="N365" s="3"/>
      <c r="O365" s="3"/>
    </row>
    <row r="366" ht="15.75" customHeight="1">
      <c r="I366" s="2"/>
      <c r="J366" s="2"/>
      <c r="N366" s="3"/>
      <c r="O366" s="3"/>
    </row>
    <row r="367" ht="15.75" customHeight="1">
      <c r="I367" s="2"/>
      <c r="J367" s="2"/>
      <c r="N367" s="3"/>
      <c r="O367" s="3"/>
    </row>
    <row r="368" ht="15.75" customHeight="1">
      <c r="I368" s="2"/>
      <c r="J368" s="2"/>
      <c r="N368" s="3"/>
      <c r="O368" s="3"/>
    </row>
    <row r="369" ht="15.75" customHeight="1">
      <c r="I369" s="2"/>
      <c r="J369" s="2"/>
      <c r="N369" s="3"/>
      <c r="O369" s="3"/>
    </row>
    <row r="370" ht="15.75" customHeight="1">
      <c r="I370" s="2"/>
      <c r="J370" s="2"/>
      <c r="N370" s="3"/>
      <c r="O370" s="3"/>
    </row>
    <row r="371" ht="15.75" customHeight="1">
      <c r="I371" s="2"/>
      <c r="J371" s="2"/>
      <c r="N371" s="3"/>
      <c r="O371" s="3"/>
    </row>
    <row r="372" ht="15.75" customHeight="1">
      <c r="I372" s="2"/>
      <c r="J372" s="2"/>
      <c r="N372" s="3"/>
      <c r="O372" s="3"/>
    </row>
    <row r="373" ht="15.75" customHeight="1">
      <c r="I373" s="2"/>
      <c r="J373" s="2"/>
      <c r="N373" s="3"/>
      <c r="O373" s="3"/>
    </row>
    <row r="374" ht="15.75" customHeight="1">
      <c r="I374" s="2"/>
      <c r="J374" s="2"/>
      <c r="N374" s="3"/>
      <c r="O374" s="3"/>
    </row>
    <row r="375" ht="15.75" customHeight="1">
      <c r="I375" s="2"/>
      <c r="J375" s="2"/>
      <c r="N375" s="3"/>
      <c r="O375" s="3"/>
    </row>
    <row r="376" ht="15.75" customHeight="1">
      <c r="I376" s="2"/>
      <c r="J376" s="2"/>
      <c r="N376" s="3"/>
      <c r="O376" s="3"/>
    </row>
    <row r="377" ht="15.75" customHeight="1">
      <c r="I377" s="2"/>
      <c r="J377" s="2"/>
      <c r="N377" s="3"/>
      <c r="O377" s="3"/>
    </row>
    <row r="378" ht="15.75" customHeight="1">
      <c r="I378" s="2"/>
      <c r="J378" s="2"/>
      <c r="N378" s="3"/>
      <c r="O378" s="3"/>
    </row>
    <row r="379" ht="15.75" customHeight="1">
      <c r="I379" s="2"/>
      <c r="J379" s="2"/>
      <c r="N379" s="3"/>
      <c r="O379" s="3"/>
    </row>
    <row r="380" ht="15.75" customHeight="1">
      <c r="I380" s="2"/>
      <c r="J380" s="2"/>
      <c r="N380" s="3"/>
      <c r="O380" s="3"/>
    </row>
    <row r="381" ht="15.75" customHeight="1">
      <c r="I381" s="2"/>
      <c r="J381" s="2"/>
      <c r="N381" s="3"/>
      <c r="O381" s="3"/>
    </row>
    <row r="382" ht="15.75" customHeight="1">
      <c r="I382" s="2"/>
      <c r="J382" s="2"/>
      <c r="N382" s="3"/>
      <c r="O382" s="3"/>
    </row>
    <row r="383" ht="15.75" customHeight="1">
      <c r="I383" s="2"/>
      <c r="J383" s="2"/>
      <c r="N383" s="3"/>
      <c r="O383" s="3"/>
    </row>
    <row r="384" ht="15.75" customHeight="1">
      <c r="I384" s="2"/>
      <c r="J384" s="2"/>
      <c r="N384" s="3"/>
      <c r="O384" s="3"/>
    </row>
    <row r="385" ht="15.75" customHeight="1">
      <c r="I385" s="2"/>
      <c r="J385" s="2"/>
      <c r="N385" s="3"/>
      <c r="O385" s="3"/>
    </row>
    <row r="386" ht="15.75" customHeight="1">
      <c r="I386" s="2"/>
      <c r="J386" s="2"/>
      <c r="N386" s="3"/>
      <c r="O386" s="3"/>
    </row>
    <row r="387" ht="15.75" customHeight="1">
      <c r="I387" s="2"/>
      <c r="J387" s="2"/>
      <c r="N387" s="3"/>
      <c r="O387" s="3"/>
    </row>
    <row r="388" ht="15.75" customHeight="1">
      <c r="I388" s="2"/>
      <c r="J388" s="2"/>
      <c r="N388" s="3"/>
      <c r="O388" s="3"/>
    </row>
    <row r="389" ht="15.75" customHeight="1">
      <c r="I389" s="2"/>
      <c r="J389" s="2"/>
      <c r="N389" s="3"/>
      <c r="O389" s="3"/>
    </row>
    <row r="390" ht="15.75" customHeight="1">
      <c r="I390" s="2"/>
      <c r="J390" s="2"/>
      <c r="N390" s="3"/>
      <c r="O390" s="3"/>
    </row>
    <row r="391" ht="15.75" customHeight="1">
      <c r="I391" s="2"/>
      <c r="J391" s="2"/>
      <c r="N391" s="3"/>
      <c r="O391" s="3"/>
    </row>
    <row r="392" ht="15.75" customHeight="1">
      <c r="I392" s="2"/>
      <c r="J392" s="2"/>
      <c r="N392" s="3"/>
      <c r="O392" s="3"/>
    </row>
    <row r="393" ht="15.75" customHeight="1">
      <c r="I393" s="2"/>
      <c r="J393" s="2"/>
      <c r="N393" s="3"/>
      <c r="O393" s="3"/>
    </row>
    <row r="394" ht="15.75" customHeight="1">
      <c r="I394" s="2"/>
      <c r="J394" s="2"/>
      <c r="N394" s="3"/>
      <c r="O394" s="3"/>
    </row>
    <row r="395" ht="15.75" customHeight="1">
      <c r="I395" s="2"/>
      <c r="J395" s="2"/>
      <c r="N395" s="3"/>
      <c r="O395" s="3"/>
    </row>
    <row r="396" ht="15.75" customHeight="1">
      <c r="I396" s="2"/>
      <c r="J396" s="2"/>
      <c r="N396" s="3"/>
      <c r="O396" s="3"/>
    </row>
    <row r="397" ht="15.75" customHeight="1">
      <c r="I397" s="2"/>
      <c r="J397" s="2"/>
      <c r="N397" s="3"/>
      <c r="O397" s="3"/>
    </row>
    <row r="398" ht="15.75" customHeight="1">
      <c r="I398" s="2"/>
      <c r="J398" s="2"/>
      <c r="N398" s="3"/>
      <c r="O398" s="3"/>
    </row>
    <row r="399" ht="15.75" customHeight="1">
      <c r="I399" s="2"/>
      <c r="J399" s="2"/>
      <c r="N399" s="3"/>
      <c r="O399" s="3"/>
    </row>
    <row r="400" ht="15.75" customHeight="1">
      <c r="I400" s="2"/>
      <c r="J400" s="2"/>
      <c r="N400" s="3"/>
      <c r="O400" s="3"/>
    </row>
    <row r="401" ht="15.75" customHeight="1">
      <c r="I401" s="2"/>
      <c r="J401" s="2"/>
      <c r="N401" s="3"/>
      <c r="O401" s="3"/>
    </row>
    <row r="402" ht="15.75" customHeight="1">
      <c r="I402" s="2"/>
      <c r="J402" s="2"/>
      <c r="N402" s="3"/>
      <c r="O402" s="3"/>
    </row>
    <row r="403" ht="15.75" customHeight="1">
      <c r="I403" s="2"/>
      <c r="J403" s="2"/>
      <c r="N403" s="3"/>
      <c r="O403" s="3"/>
    </row>
    <row r="404" ht="15.75" customHeight="1">
      <c r="I404" s="2"/>
      <c r="J404" s="2"/>
      <c r="N404" s="3"/>
      <c r="O404" s="3"/>
    </row>
    <row r="405" ht="15.75" customHeight="1">
      <c r="I405" s="2"/>
      <c r="J405" s="2"/>
      <c r="N405" s="3"/>
      <c r="O405" s="3"/>
    </row>
    <row r="406" ht="15.75" customHeight="1">
      <c r="I406" s="2"/>
      <c r="J406" s="2"/>
      <c r="N406" s="3"/>
      <c r="O406" s="3"/>
    </row>
    <row r="407" ht="15.75" customHeight="1">
      <c r="I407" s="2"/>
      <c r="J407" s="2"/>
      <c r="N407" s="3"/>
      <c r="O407" s="3"/>
    </row>
    <row r="408" ht="15.75" customHeight="1">
      <c r="I408" s="2"/>
      <c r="J408" s="2"/>
      <c r="N408" s="3"/>
      <c r="O408" s="3"/>
    </row>
    <row r="409" ht="15.75" customHeight="1">
      <c r="I409" s="2"/>
      <c r="J409" s="2"/>
      <c r="N409" s="3"/>
      <c r="O409" s="3"/>
    </row>
    <row r="410" ht="15.75" customHeight="1">
      <c r="I410" s="2"/>
      <c r="J410" s="2"/>
      <c r="N410" s="3"/>
      <c r="O410" s="3"/>
    </row>
    <row r="411" ht="15.75" customHeight="1">
      <c r="I411" s="2"/>
      <c r="J411" s="2"/>
      <c r="N411" s="3"/>
      <c r="O411" s="3"/>
    </row>
    <row r="412" ht="15.75" customHeight="1">
      <c r="I412" s="2"/>
      <c r="J412" s="2"/>
      <c r="N412" s="3"/>
      <c r="O412" s="3"/>
    </row>
    <row r="413" ht="15.75" customHeight="1">
      <c r="I413" s="2"/>
      <c r="J413" s="2"/>
      <c r="N413" s="3"/>
      <c r="O413" s="3"/>
    </row>
    <row r="414" ht="15.75" customHeight="1">
      <c r="I414" s="2"/>
      <c r="J414" s="2"/>
      <c r="N414" s="3"/>
      <c r="O414" s="3"/>
    </row>
    <row r="415" ht="15.75" customHeight="1">
      <c r="I415" s="2"/>
      <c r="J415" s="2"/>
      <c r="N415" s="3"/>
      <c r="O415" s="3"/>
    </row>
    <row r="416" ht="15.75" customHeight="1">
      <c r="I416" s="2"/>
      <c r="J416" s="2"/>
      <c r="N416" s="3"/>
      <c r="O416" s="3"/>
    </row>
    <row r="417" ht="15.75" customHeight="1">
      <c r="I417" s="2"/>
      <c r="J417" s="2"/>
      <c r="N417" s="3"/>
      <c r="O417" s="3"/>
    </row>
    <row r="418" ht="15.75" customHeight="1">
      <c r="I418" s="2"/>
      <c r="J418" s="2"/>
      <c r="N418" s="3"/>
      <c r="O418" s="3"/>
    </row>
    <row r="419" ht="15.75" customHeight="1">
      <c r="I419" s="2"/>
      <c r="J419" s="2"/>
      <c r="N419" s="3"/>
      <c r="O419" s="3"/>
    </row>
    <row r="420" ht="15.75" customHeight="1">
      <c r="I420" s="2"/>
      <c r="J420" s="2"/>
      <c r="N420" s="3"/>
      <c r="O420" s="3"/>
    </row>
    <row r="421" ht="15.75" customHeight="1">
      <c r="I421" s="2"/>
      <c r="J421" s="2"/>
      <c r="N421" s="3"/>
      <c r="O421" s="3"/>
    </row>
    <row r="422" ht="15.75" customHeight="1">
      <c r="I422" s="2"/>
      <c r="J422" s="2"/>
      <c r="N422" s="3"/>
      <c r="O422" s="3"/>
    </row>
    <row r="423" ht="15.75" customHeight="1">
      <c r="I423" s="2"/>
      <c r="J423" s="2"/>
      <c r="N423" s="3"/>
      <c r="O423" s="3"/>
    </row>
    <row r="424" ht="15.75" customHeight="1">
      <c r="I424" s="2"/>
      <c r="J424" s="2"/>
      <c r="N424" s="3"/>
      <c r="O424" s="3"/>
    </row>
    <row r="425" ht="15.75" customHeight="1">
      <c r="I425" s="2"/>
      <c r="J425" s="2"/>
      <c r="N425" s="3"/>
      <c r="O425" s="3"/>
    </row>
    <row r="426" ht="15.75" customHeight="1">
      <c r="I426" s="2"/>
      <c r="J426" s="2"/>
      <c r="N426" s="3"/>
      <c r="O426" s="3"/>
    </row>
    <row r="427" ht="15.75" customHeight="1">
      <c r="I427" s="2"/>
      <c r="J427" s="2"/>
      <c r="N427" s="3"/>
      <c r="O427" s="3"/>
    </row>
    <row r="428" ht="15.75" customHeight="1">
      <c r="I428" s="2"/>
      <c r="J428" s="2"/>
      <c r="N428" s="3"/>
      <c r="O428" s="3"/>
    </row>
    <row r="429" ht="15.75" customHeight="1">
      <c r="I429" s="2"/>
      <c r="J429" s="2"/>
      <c r="N429" s="3"/>
      <c r="O429" s="3"/>
    </row>
    <row r="430" ht="15.75" customHeight="1">
      <c r="I430" s="2"/>
      <c r="J430" s="2"/>
      <c r="N430" s="3"/>
      <c r="O430" s="3"/>
    </row>
    <row r="431" ht="15.75" customHeight="1">
      <c r="I431" s="2"/>
      <c r="J431" s="2"/>
      <c r="N431" s="3"/>
      <c r="O431" s="3"/>
    </row>
    <row r="432" ht="15.75" customHeight="1">
      <c r="I432" s="2"/>
      <c r="J432" s="2"/>
      <c r="N432" s="3"/>
      <c r="O432" s="3"/>
    </row>
    <row r="433" ht="15.75" customHeight="1">
      <c r="I433" s="2"/>
      <c r="J433" s="2"/>
      <c r="N433" s="3"/>
      <c r="O433" s="3"/>
    </row>
    <row r="434" ht="15.75" customHeight="1">
      <c r="I434" s="2"/>
      <c r="J434" s="2"/>
      <c r="N434" s="3"/>
      <c r="O434" s="3"/>
    </row>
    <row r="435" ht="15.75" customHeight="1">
      <c r="I435" s="2"/>
      <c r="J435" s="2"/>
      <c r="N435" s="3"/>
      <c r="O435" s="3"/>
    </row>
    <row r="436" ht="15.75" customHeight="1">
      <c r="I436" s="2"/>
      <c r="J436" s="2"/>
      <c r="N436" s="3"/>
      <c r="O436" s="3"/>
    </row>
    <row r="437" ht="15.75" customHeight="1">
      <c r="I437" s="2"/>
      <c r="J437" s="2"/>
      <c r="N437" s="3"/>
      <c r="O437" s="3"/>
    </row>
    <row r="438" ht="15.75" customHeight="1">
      <c r="I438" s="2"/>
      <c r="J438" s="2"/>
      <c r="N438" s="3"/>
      <c r="O438" s="3"/>
    </row>
    <row r="439" ht="15.75" customHeight="1">
      <c r="I439" s="2"/>
      <c r="J439" s="2"/>
      <c r="N439" s="3"/>
      <c r="O439" s="3"/>
    </row>
    <row r="440" ht="15.75" customHeight="1">
      <c r="I440" s="2"/>
      <c r="J440" s="2"/>
      <c r="N440" s="3"/>
      <c r="O440" s="3"/>
    </row>
    <row r="441" ht="15.75" customHeight="1">
      <c r="I441" s="2"/>
      <c r="J441" s="2"/>
      <c r="N441" s="3"/>
      <c r="O441" s="3"/>
    </row>
    <row r="442" ht="15.75" customHeight="1">
      <c r="I442" s="2"/>
      <c r="J442" s="2"/>
      <c r="N442" s="3"/>
      <c r="O442" s="3"/>
    </row>
    <row r="443" ht="15.75" customHeight="1">
      <c r="I443" s="2"/>
      <c r="J443" s="2"/>
      <c r="N443" s="3"/>
      <c r="O443" s="3"/>
    </row>
    <row r="444" ht="15.75" customHeight="1">
      <c r="I444" s="2"/>
      <c r="J444" s="2"/>
      <c r="N444" s="3"/>
      <c r="O444" s="3"/>
    </row>
    <row r="445" ht="15.75" customHeight="1">
      <c r="I445" s="2"/>
      <c r="J445" s="2"/>
      <c r="N445" s="3"/>
      <c r="O445" s="3"/>
    </row>
    <row r="446" ht="15.75" customHeight="1">
      <c r="I446" s="2"/>
      <c r="J446" s="2"/>
      <c r="N446" s="3"/>
      <c r="O446" s="3"/>
    </row>
    <row r="447" ht="15.75" customHeight="1">
      <c r="I447" s="2"/>
      <c r="J447" s="2"/>
      <c r="N447" s="3"/>
      <c r="O447" s="3"/>
    </row>
    <row r="448" ht="15.75" customHeight="1">
      <c r="I448" s="2"/>
      <c r="J448" s="2"/>
      <c r="N448" s="3"/>
      <c r="O448" s="3"/>
    </row>
    <row r="449" ht="15.75" customHeight="1">
      <c r="I449" s="2"/>
      <c r="J449" s="2"/>
      <c r="N449" s="3"/>
      <c r="O449" s="3"/>
    </row>
    <row r="450" ht="15.75" customHeight="1">
      <c r="I450" s="2"/>
      <c r="J450" s="2"/>
      <c r="N450" s="3"/>
      <c r="O450" s="3"/>
    </row>
    <row r="451" ht="15.75" customHeight="1">
      <c r="I451" s="2"/>
      <c r="J451" s="2"/>
      <c r="N451" s="3"/>
      <c r="O451" s="3"/>
    </row>
    <row r="452" ht="15.75" customHeight="1">
      <c r="I452" s="2"/>
      <c r="J452" s="2"/>
      <c r="N452" s="3"/>
      <c r="O452" s="3"/>
    </row>
    <row r="453" ht="15.75" customHeight="1">
      <c r="I453" s="2"/>
      <c r="J453" s="2"/>
      <c r="N453" s="3"/>
      <c r="O453" s="3"/>
    </row>
    <row r="454" ht="15.75" customHeight="1">
      <c r="I454" s="2"/>
      <c r="J454" s="2"/>
      <c r="N454" s="3"/>
      <c r="O454" s="3"/>
    </row>
    <row r="455" ht="15.75" customHeight="1">
      <c r="I455" s="2"/>
      <c r="J455" s="2"/>
      <c r="N455" s="3"/>
      <c r="O455" s="3"/>
    </row>
    <row r="456" ht="15.75" customHeight="1">
      <c r="I456" s="2"/>
      <c r="J456" s="2"/>
      <c r="N456" s="3"/>
      <c r="O456" s="3"/>
    </row>
    <row r="457" ht="15.75" customHeight="1">
      <c r="I457" s="2"/>
      <c r="J457" s="2"/>
      <c r="N457" s="3"/>
      <c r="O457" s="3"/>
    </row>
    <row r="458" ht="15.75" customHeight="1">
      <c r="I458" s="2"/>
      <c r="J458" s="2"/>
      <c r="N458" s="3"/>
      <c r="O458" s="3"/>
    </row>
    <row r="459" ht="15.75" customHeight="1">
      <c r="I459" s="2"/>
      <c r="J459" s="2"/>
      <c r="N459" s="3"/>
      <c r="O459" s="3"/>
    </row>
    <row r="460" ht="15.75" customHeight="1">
      <c r="I460" s="2"/>
      <c r="J460" s="2"/>
      <c r="N460" s="3"/>
      <c r="O460" s="3"/>
    </row>
    <row r="461" ht="15.75" customHeight="1">
      <c r="I461" s="2"/>
      <c r="J461" s="2"/>
      <c r="N461" s="3"/>
      <c r="O461" s="3"/>
    </row>
    <row r="462" ht="15.75" customHeight="1">
      <c r="I462" s="2"/>
      <c r="J462" s="2"/>
      <c r="N462" s="3"/>
      <c r="O462" s="3"/>
    </row>
    <row r="463" ht="15.75" customHeight="1">
      <c r="I463" s="2"/>
      <c r="J463" s="2"/>
      <c r="N463" s="3"/>
      <c r="O463" s="3"/>
    </row>
    <row r="464" ht="15.75" customHeight="1">
      <c r="I464" s="2"/>
      <c r="J464" s="2"/>
      <c r="N464" s="3"/>
      <c r="O464" s="3"/>
    </row>
    <row r="465" ht="15.75" customHeight="1">
      <c r="I465" s="2"/>
      <c r="J465" s="2"/>
      <c r="N465" s="3"/>
      <c r="O465" s="3"/>
    </row>
    <row r="466" ht="15.75" customHeight="1">
      <c r="I466" s="2"/>
      <c r="J466" s="2"/>
      <c r="N466" s="3"/>
      <c r="O466" s="3"/>
    </row>
    <row r="467" ht="15.75" customHeight="1">
      <c r="I467" s="2"/>
      <c r="J467" s="2"/>
      <c r="N467" s="3"/>
      <c r="O467" s="3"/>
    </row>
    <row r="468" ht="15.75" customHeight="1">
      <c r="I468" s="2"/>
      <c r="J468" s="2"/>
      <c r="N468" s="3"/>
      <c r="O468" s="3"/>
    </row>
    <row r="469" ht="15.75" customHeight="1">
      <c r="I469" s="2"/>
      <c r="J469" s="2"/>
      <c r="N469" s="3"/>
      <c r="O469" s="3"/>
    </row>
    <row r="470" ht="15.75" customHeight="1">
      <c r="I470" s="2"/>
      <c r="J470" s="2"/>
      <c r="N470" s="3"/>
      <c r="O470" s="3"/>
    </row>
    <row r="471" ht="15.75" customHeight="1">
      <c r="I471" s="2"/>
      <c r="J471" s="2"/>
      <c r="N471" s="3"/>
      <c r="O471" s="3"/>
    </row>
    <row r="472" ht="15.75" customHeight="1">
      <c r="I472" s="2"/>
      <c r="J472" s="2"/>
      <c r="N472" s="3"/>
      <c r="O472" s="3"/>
    </row>
    <row r="473" ht="15.75" customHeight="1">
      <c r="I473" s="2"/>
      <c r="J473" s="2"/>
      <c r="N473" s="3"/>
      <c r="O473" s="3"/>
    </row>
    <row r="474" ht="15.75" customHeight="1">
      <c r="I474" s="2"/>
      <c r="J474" s="2"/>
      <c r="N474" s="3"/>
      <c r="O474" s="3"/>
    </row>
    <row r="475" ht="15.75" customHeight="1">
      <c r="I475" s="2"/>
      <c r="J475" s="2"/>
      <c r="N475" s="3"/>
      <c r="O475" s="3"/>
    </row>
    <row r="476" ht="15.75" customHeight="1">
      <c r="I476" s="2"/>
      <c r="J476" s="2"/>
      <c r="N476" s="3"/>
      <c r="O476" s="3"/>
    </row>
    <row r="477" ht="15.75" customHeight="1">
      <c r="I477" s="2"/>
      <c r="J477" s="2"/>
      <c r="N477" s="3"/>
      <c r="O477" s="3"/>
    </row>
    <row r="478" ht="15.75" customHeight="1">
      <c r="I478" s="2"/>
      <c r="J478" s="2"/>
      <c r="N478" s="3"/>
      <c r="O478" s="3"/>
    </row>
    <row r="479" ht="15.75" customHeight="1">
      <c r="I479" s="2"/>
      <c r="J479" s="2"/>
      <c r="N479" s="3"/>
      <c r="O479" s="3"/>
    </row>
    <row r="480" ht="15.75" customHeight="1">
      <c r="I480" s="2"/>
      <c r="J480" s="2"/>
      <c r="N480" s="3"/>
      <c r="O480" s="3"/>
    </row>
    <row r="481" ht="15.75" customHeight="1">
      <c r="I481" s="2"/>
      <c r="J481" s="2"/>
      <c r="N481" s="3"/>
      <c r="O481" s="3"/>
    </row>
    <row r="482" ht="15.75" customHeight="1">
      <c r="I482" s="2"/>
      <c r="J482" s="2"/>
      <c r="N482" s="3"/>
      <c r="O482" s="3"/>
    </row>
    <row r="483" ht="15.75" customHeight="1">
      <c r="I483" s="2"/>
      <c r="J483" s="2"/>
      <c r="N483" s="3"/>
      <c r="O483" s="3"/>
    </row>
    <row r="484" ht="15.75" customHeight="1">
      <c r="I484" s="2"/>
      <c r="J484" s="2"/>
      <c r="N484" s="3"/>
      <c r="O484" s="3"/>
    </row>
    <row r="485" ht="15.75" customHeight="1">
      <c r="I485" s="2"/>
      <c r="J485" s="2"/>
      <c r="N485" s="3"/>
      <c r="O485" s="3"/>
    </row>
    <row r="486" ht="15.75" customHeight="1">
      <c r="I486" s="2"/>
      <c r="J486" s="2"/>
      <c r="N486" s="3"/>
      <c r="O486" s="3"/>
    </row>
    <row r="487" ht="15.75" customHeight="1">
      <c r="I487" s="2"/>
      <c r="J487" s="2"/>
      <c r="N487" s="3"/>
      <c r="O487" s="3"/>
    </row>
    <row r="488" ht="15.75" customHeight="1">
      <c r="I488" s="2"/>
      <c r="J488" s="2"/>
      <c r="N488" s="3"/>
      <c r="O488" s="3"/>
    </row>
    <row r="489" ht="15.75" customHeight="1">
      <c r="I489" s="2"/>
      <c r="J489" s="2"/>
      <c r="N489" s="3"/>
      <c r="O489" s="3"/>
    </row>
    <row r="490" ht="15.75" customHeight="1">
      <c r="I490" s="2"/>
      <c r="J490" s="2"/>
      <c r="N490" s="3"/>
      <c r="O490" s="3"/>
    </row>
    <row r="491" ht="15.75" customHeight="1">
      <c r="I491" s="2"/>
      <c r="J491" s="2"/>
      <c r="N491" s="3"/>
      <c r="O491" s="3"/>
    </row>
    <row r="492" ht="15.75" customHeight="1">
      <c r="I492" s="2"/>
      <c r="J492" s="2"/>
      <c r="N492" s="3"/>
      <c r="O492" s="3"/>
    </row>
    <row r="493" ht="15.75" customHeight="1">
      <c r="I493" s="2"/>
      <c r="J493" s="2"/>
      <c r="N493" s="3"/>
      <c r="O493" s="3"/>
    </row>
    <row r="494" ht="15.75" customHeight="1">
      <c r="I494" s="2"/>
      <c r="J494" s="2"/>
      <c r="N494" s="3"/>
      <c r="O494" s="3"/>
    </row>
    <row r="495" ht="15.75" customHeight="1">
      <c r="I495" s="2"/>
      <c r="J495" s="2"/>
      <c r="N495" s="3"/>
      <c r="O495" s="3"/>
    </row>
    <row r="496" ht="15.75" customHeight="1">
      <c r="I496" s="2"/>
      <c r="J496" s="2"/>
      <c r="N496" s="3"/>
      <c r="O496" s="3"/>
    </row>
    <row r="497" ht="15.75" customHeight="1">
      <c r="I497" s="2"/>
      <c r="J497" s="2"/>
      <c r="N497" s="3"/>
      <c r="O497" s="3"/>
    </row>
    <row r="498" ht="15.75" customHeight="1">
      <c r="I498" s="2"/>
      <c r="J498" s="2"/>
      <c r="N498" s="3"/>
      <c r="O498" s="3"/>
    </row>
    <row r="499" ht="15.75" customHeight="1">
      <c r="I499" s="2"/>
      <c r="J499" s="2"/>
      <c r="N499" s="3"/>
      <c r="O499" s="3"/>
    </row>
    <row r="500" ht="15.75" customHeight="1">
      <c r="I500" s="2"/>
      <c r="J500" s="2"/>
      <c r="N500" s="3"/>
      <c r="O500" s="3"/>
    </row>
    <row r="501" ht="15.75" customHeight="1">
      <c r="I501" s="2"/>
      <c r="J501" s="2"/>
      <c r="N501" s="3"/>
      <c r="O501" s="3"/>
    </row>
    <row r="502" ht="15.75" customHeight="1">
      <c r="I502" s="2"/>
      <c r="J502" s="2"/>
      <c r="N502" s="3"/>
      <c r="O502" s="3"/>
    </row>
    <row r="503" ht="15.75" customHeight="1">
      <c r="I503" s="2"/>
      <c r="J503" s="2"/>
      <c r="N503" s="3"/>
      <c r="O503" s="3"/>
    </row>
    <row r="504" ht="15.75" customHeight="1">
      <c r="I504" s="2"/>
      <c r="J504" s="2"/>
      <c r="N504" s="3"/>
      <c r="O504" s="3"/>
    </row>
    <row r="505" ht="15.75" customHeight="1">
      <c r="I505" s="2"/>
      <c r="J505" s="2"/>
      <c r="N505" s="3"/>
      <c r="O505" s="3"/>
    </row>
    <row r="506" ht="15.75" customHeight="1">
      <c r="I506" s="2"/>
      <c r="J506" s="2"/>
      <c r="N506" s="3"/>
      <c r="O506" s="3"/>
    </row>
    <row r="507" ht="15.75" customHeight="1">
      <c r="I507" s="2"/>
      <c r="J507" s="2"/>
      <c r="N507" s="3"/>
      <c r="O507" s="3"/>
    </row>
    <row r="508" ht="15.75" customHeight="1">
      <c r="I508" s="2"/>
      <c r="J508" s="2"/>
      <c r="N508" s="3"/>
      <c r="O508" s="3"/>
    </row>
    <row r="509" ht="15.75" customHeight="1">
      <c r="I509" s="2"/>
      <c r="J509" s="2"/>
      <c r="N509" s="3"/>
      <c r="O509" s="3"/>
    </row>
    <row r="510" ht="15.75" customHeight="1">
      <c r="I510" s="2"/>
      <c r="J510" s="2"/>
      <c r="N510" s="3"/>
      <c r="O510" s="3"/>
    </row>
    <row r="511" ht="15.75" customHeight="1">
      <c r="I511" s="2"/>
      <c r="J511" s="2"/>
      <c r="N511" s="3"/>
      <c r="O511" s="3"/>
    </row>
    <row r="512" ht="15.75" customHeight="1">
      <c r="I512" s="2"/>
      <c r="J512" s="2"/>
      <c r="N512" s="3"/>
      <c r="O512" s="3"/>
    </row>
    <row r="513" ht="15.75" customHeight="1">
      <c r="I513" s="2"/>
      <c r="J513" s="2"/>
      <c r="N513" s="3"/>
      <c r="O513" s="3"/>
    </row>
    <row r="514" ht="15.75" customHeight="1">
      <c r="I514" s="2"/>
      <c r="J514" s="2"/>
      <c r="N514" s="3"/>
      <c r="O514" s="3"/>
    </row>
    <row r="515" ht="15.75" customHeight="1">
      <c r="I515" s="2"/>
      <c r="J515" s="2"/>
      <c r="N515" s="3"/>
      <c r="O515" s="3"/>
    </row>
    <row r="516" ht="15.75" customHeight="1">
      <c r="I516" s="2"/>
      <c r="J516" s="2"/>
      <c r="N516" s="3"/>
      <c r="O516" s="3"/>
    </row>
    <row r="517" ht="15.75" customHeight="1">
      <c r="I517" s="2"/>
      <c r="J517" s="2"/>
      <c r="N517" s="3"/>
      <c r="O517" s="3"/>
    </row>
    <row r="518" ht="15.75" customHeight="1">
      <c r="I518" s="2"/>
      <c r="J518" s="2"/>
      <c r="N518" s="3"/>
      <c r="O518" s="3"/>
    </row>
    <row r="519" ht="15.75" customHeight="1">
      <c r="I519" s="2"/>
      <c r="J519" s="2"/>
      <c r="N519" s="3"/>
      <c r="O519" s="3"/>
    </row>
    <row r="520" ht="15.75" customHeight="1">
      <c r="I520" s="2"/>
      <c r="J520" s="2"/>
      <c r="N520" s="3"/>
      <c r="O520" s="3"/>
    </row>
    <row r="521" ht="15.75" customHeight="1">
      <c r="I521" s="2"/>
      <c r="J521" s="2"/>
      <c r="N521" s="3"/>
      <c r="O521" s="3"/>
    </row>
    <row r="522" ht="15.75" customHeight="1">
      <c r="I522" s="2"/>
      <c r="J522" s="2"/>
      <c r="N522" s="3"/>
      <c r="O522" s="3"/>
    </row>
    <row r="523" ht="15.75" customHeight="1">
      <c r="I523" s="2"/>
      <c r="J523" s="2"/>
      <c r="N523" s="3"/>
      <c r="O523" s="3"/>
    </row>
    <row r="524" ht="15.75" customHeight="1">
      <c r="I524" s="2"/>
      <c r="J524" s="2"/>
      <c r="N524" s="3"/>
      <c r="O524" s="3"/>
    </row>
    <row r="525" ht="15.75" customHeight="1">
      <c r="I525" s="2"/>
      <c r="J525" s="2"/>
      <c r="N525" s="3"/>
      <c r="O525" s="3"/>
    </row>
    <row r="526" ht="15.75" customHeight="1">
      <c r="I526" s="2"/>
      <c r="J526" s="2"/>
      <c r="N526" s="3"/>
      <c r="O526" s="3"/>
    </row>
    <row r="527" ht="15.75" customHeight="1">
      <c r="I527" s="2"/>
      <c r="J527" s="2"/>
      <c r="N527" s="3"/>
      <c r="O527" s="3"/>
    </row>
    <row r="528" ht="15.75" customHeight="1">
      <c r="I528" s="2"/>
      <c r="J528" s="2"/>
      <c r="N528" s="3"/>
      <c r="O528" s="3"/>
    </row>
    <row r="529" ht="15.75" customHeight="1">
      <c r="I529" s="2"/>
      <c r="J529" s="2"/>
      <c r="N529" s="3"/>
      <c r="O529" s="3"/>
    </row>
    <row r="530" ht="15.75" customHeight="1">
      <c r="I530" s="2"/>
      <c r="J530" s="2"/>
      <c r="N530" s="3"/>
      <c r="O530" s="3"/>
    </row>
    <row r="531" ht="15.75" customHeight="1">
      <c r="I531" s="2"/>
      <c r="J531" s="2"/>
      <c r="N531" s="3"/>
      <c r="O531" s="3"/>
    </row>
    <row r="532" ht="15.75" customHeight="1">
      <c r="I532" s="2"/>
      <c r="J532" s="2"/>
      <c r="N532" s="3"/>
      <c r="O532" s="3"/>
    </row>
    <row r="533" ht="15.75" customHeight="1">
      <c r="I533" s="2"/>
      <c r="J533" s="2"/>
      <c r="N533" s="3"/>
      <c r="O533" s="3"/>
    </row>
    <row r="534" ht="15.75" customHeight="1">
      <c r="I534" s="2"/>
      <c r="J534" s="2"/>
      <c r="N534" s="3"/>
      <c r="O534" s="3"/>
    </row>
    <row r="535" ht="15.75" customHeight="1">
      <c r="I535" s="2"/>
      <c r="J535" s="2"/>
      <c r="N535" s="3"/>
      <c r="O535" s="3"/>
    </row>
    <row r="536" ht="15.75" customHeight="1">
      <c r="I536" s="2"/>
      <c r="J536" s="2"/>
      <c r="N536" s="3"/>
      <c r="O536" s="3"/>
    </row>
    <row r="537" ht="15.75" customHeight="1">
      <c r="I537" s="2"/>
      <c r="J537" s="2"/>
      <c r="N537" s="3"/>
      <c r="O537" s="3"/>
    </row>
    <row r="538" ht="15.75" customHeight="1">
      <c r="I538" s="2"/>
      <c r="J538" s="2"/>
      <c r="N538" s="3"/>
      <c r="O538" s="3"/>
    </row>
    <row r="539" ht="15.75" customHeight="1">
      <c r="I539" s="2"/>
      <c r="J539" s="2"/>
      <c r="N539" s="3"/>
      <c r="O539" s="3"/>
    </row>
    <row r="540" ht="15.75" customHeight="1">
      <c r="I540" s="2"/>
      <c r="J540" s="2"/>
      <c r="N540" s="3"/>
      <c r="O540" s="3"/>
    </row>
    <row r="541" ht="15.75" customHeight="1">
      <c r="I541" s="2"/>
      <c r="J541" s="2"/>
      <c r="N541" s="3"/>
      <c r="O541" s="3"/>
    </row>
    <row r="542" ht="15.75" customHeight="1">
      <c r="I542" s="2"/>
      <c r="J542" s="2"/>
      <c r="N542" s="3"/>
      <c r="O542" s="3"/>
    </row>
    <row r="543" ht="15.75" customHeight="1">
      <c r="I543" s="2"/>
      <c r="J543" s="2"/>
      <c r="N543" s="3"/>
      <c r="O543" s="3"/>
    </row>
    <row r="544" ht="15.75" customHeight="1">
      <c r="I544" s="2"/>
      <c r="J544" s="2"/>
      <c r="N544" s="3"/>
      <c r="O544" s="3"/>
    </row>
    <row r="545" ht="15.75" customHeight="1">
      <c r="I545" s="2"/>
      <c r="J545" s="2"/>
      <c r="N545" s="3"/>
      <c r="O545" s="3"/>
    </row>
    <row r="546" ht="15.75" customHeight="1">
      <c r="I546" s="2"/>
      <c r="J546" s="2"/>
      <c r="N546" s="3"/>
      <c r="O546" s="3"/>
    </row>
    <row r="547" ht="15.75" customHeight="1">
      <c r="I547" s="2"/>
      <c r="J547" s="2"/>
      <c r="N547" s="3"/>
      <c r="O547" s="3"/>
    </row>
    <row r="548" ht="15.75" customHeight="1">
      <c r="I548" s="2"/>
      <c r="J548" s="2"/>
      <c r="N548" s="3"/>
      <c r="O548" s="3"/>
    </row>
    <row r="549" ht="15.75" customHeight="1">
      <c r="I549" s="2"/>
      <c r="J549" s="2"/>
      <c r="N549" s="3"/>
      <c r="O549" s="3"/>
    </row>
    <row r="550" ht="15.75" customHeight="1">
      <c r="I550" s="2"/>
      <c r="J550" s="2"/>
      <c r="N550" s="3"/>
      <c r="O550" s="3"/>
    </row>
    <row r="551" ht="15.75" customHeight="1">
      <c r="I551" s="2"/>
      <c r="J551" s="2"/>
      <c r="N551" s="3"/>
      <c r="O551" s="3"/>
    </row>
    <row r="552" ht="15.75" customHeight="1">
      <c r="I552" s="2"/>
      <c r="J552" s="2"/>
      <c r="N552" s="3"/>
      <c r="O552" s="3"/>
    </row>
    <row r="553" ht="15.75" customHeight="1">
      <c r="I553" s="2"/>
      <c r="J553" s="2"/>
      <c r="N553" s="3"/>
      <c r="O553" s="3"/>
    </row>
    <row r="554" ht="15.75" customHeight="1">
      <c r="I554" s="2"/>
      <c r="J554" s="2"/>
      <c r="N554" s="3"/>
      <c r="O554" s="3"/>
    </row>
    <row r="555" ht="15.75" customHeight="1">
      <c r="I555" s="2"/>
      <c r="J555" s="2"/>
      <c r="N555" s="3"/>
      <c r="O555" s="3"/>
    </row>
    <row r="556" ht="15.75" customHeight="1">
      <c r="I556" s="2"/>
      <c r="J556" s="2"/>
      <c r="N556" s="3"/>
      <c r="O556" s="3"/>
    </row>
    <row r="557" ht="15.75" customHeight="1">
      <c r="I557" s="2"/>
      <c r="J557" s="2"/>
      <c r="N557" s="3"/>
      <c r="O557" s="3"/>
    </row>
    <row r="558" ht="15.75" customHeight="1">
      <c r="I558" s="2"/>
      <c r="J558" s="2"/>
      <c r="N558" s="3"/>
      <c r="O558" s="3"/>
    </row>
    <row r="559" ht="15.75" customHeight="1">
      <c r="I559" s="2"/>
      <c r="J559" s="2"/>
      <c r="N559" s="3"/>
      <c r="O559" s="3"/>
    </row>
    <row r="560" ht="15.75" customHeight="1">
      <c r="I560" s="2"/>
      <c r="J560" s="2"/>
      <c r="N560" s="3"/>
      <c r="O560" s="3"/>
    </row>
    <row r="561" ht="15.75" customHeight="1">
      <c r="I561" s="2"/>
      <c r="J561" s="2"/>
      <c r="N561" s="3"/>
      <c r="O561" s="3"/>
    </row>
    <row r="562" ht="15.75" customHeight="1">
      <c r="I562" s="2"/>
      <c r="J562" s="2"/>
      <c r="N562" s="3"/>
      <c r="O562" s="3"/>
    </row>
    <row r="563" ht="15.75" customHeight="1">
      <c r="I563" s="2"/>
      <c r="J563" s="2"/>
      <c r="N563" s="3"/>
      <c r="O563" s="3"/>
    </row>
    <row r="564" ht="15.75" customHeight="1">
      <c r="I564" s="2"/>
      <c r="J564" s="2"/>
      <c r="N564" s="3"/>
      <c r="O564" s="3"/>
    </row>
    <row r="565" ht="15.75" customHeight="1">
      <c r="I565" s="2"/>
      <c r="J565" s="2"/>
      <c r="N565" s="3"/>
      <c r="O565" s="3"/>
    </row>
    <row r="566" ht="15.75" customHeight="1">
      <c r="I566" s="2"/>
      <c r="J566" s="2"/>
      <c r="N566" s="3"/>
      <c r="O566" s="3"/>
    </row>
    <row r="567" ht="15.75" customHeight="1">
      <c r="I567" s="2"/>
      <c r="J567" s="2"/>
      <c r="N567" s="3"/>
      <c r="O567" s="3"/>
    </row>
    <row r="568" ht="15.75" customHeight="1">
      <c r="I568" s="2"/>
      <c r="J568" s="2"/>
      <c r="N568" s="3"/>
      <c r="O568" s="3"/>
    </row>
    <row r="569" ht="15.75" customHeight="1">
      <c r="I569" s="2"/>
      <c r="J569" s="2"/>
      <c r="N569" s="3"/>
      <c r="O569" s="3"/>
    </row>
    <row r="570" ht="15.75" customHeight="1">
      <c r="I570" s="2"/>
      <c r="J570" s="2"/>
      <c r="N570" s="3"/>
      <c r="O570" s="3"/>
    </row>
    <row r="571" ht="15.75" customHeight="1">
      <c r="I571" s="2"/>
      <c r="J571" s="2"/>
      <c r="N571" s="3"/>
      <c r="O571" s="3"/>
    </row>
    <row r="572" ht="15.75" customHeight="1">
      <c r="I572" s="2"/>
      <c r="J572" s="2"/>
      <c r="N572" s="3"/>
      <c r="O572" s="3"/>
    </row>
    <row r="573" ht="15.75" customHeight="1">
      <c r="I573" s="2"/>
      <c r="J573" s="2"/>
      <c r="N573" s="3"/>
      <c r="O573" s="3"/>
    </row>
    <row r="574" ht="15.75" customHeight="1">
      <c r="I574" s="2"/>
      <c r="J574" s="2"/>
      <c r="N574" s="3"/>
      <c r="O574" s="3"/>
    </row>
    <row r="575" ht="15.75" customHeight="1">
      <c r="I575" s="2"/>
      <c r="J575" s="2"/>
      <c r="N575" s="3"/>
      <c r="O575" s="3"/>
    </row>
    <row r="576" ht="15.75" customHeight="1">
      <c r="I576" s="2"/>
      <c r="J576" s="2"/>
      <c r="N576" s="3"/>
      <c r="O576" s="3"/>
    </row>
    <row r="577" ht="15.75" customHeight="1">
      <c r="I577" s="2"/>
      <c r="J577" s="2"/>
      <c r="N577" s="3"/>
      <c r="O577" s="3"/>
    </row>
    <row r="578" ht="15.75" customHeight="1">
      <c r="I578" s="2"/>
      <c r="J578" s="2"/>
      <c r="N578" s="3"/>
      <c r="O578" s="3"/>
    </row>
    <row r="579" ht="15.75" customHeight="1">
      <c r="I579" s="2"/>
      <c r="J579" s="2"/>
      <c r="N579" s="3"/>
      <c r="O579" s="3"/>
    </row>
    <row r="580" ht="15.75" customHeight="1">
      <c r="I580" s="2"/>
      <c r="J580" s="2"/>
      <c r="N580" s="3"/>
      <c r="O580" s="3"/>
    </row>
    <row r="581" ht="15.75" customHeight="1">
      <c r="I581" s="2"/>
      <c r="J581" s="2"/>
      <c r="N581" s="3"/>
      <c r="O581" s="3"/>
    </row>
    <row r="582" ht="15.75" customHeight="1">
      <c r="I582" s="2"/>
      <c r="J582" s="2"/>
      <c r="N582" s="3"/>
      <c r="O582" s="3"/>
    </row>
    <row r="583" ht="15.75" customHeight="1">
      <c r="I583" s="2"/>
      <c r="J583" s="2"/>
      <c r="N583" s="3"/>
      <c r="O583" s="3"/>
    </row>
    <row r="584" ht="15.75" customHeight="1">
      <c r="I584" s="2"/>
      <c r="J584" s="2"/>
      <c r="N584" s="3"/>
      <c r="O584" s="3"/>
    </row>
    <row r="585" ht="15.75" customHeight="1">
      <c r="I585" s="2"/>
      <c r="J585" s="2"/>
      <c r="N585" s="3"/>
      <c r="O585" s="3"/>
    </row>
    <row r="586" ht="15.75" customHeight="1">
      <c r="I586" s="2"/>
      <c r="J586" s="2"/>
      <c r="N586" s="3"/>
      <c r="O586" s="3"/>
    </row>
    <row r="587" ht="15.75" customHeight="1">
      <c r="I587" s="2"/>
      <c r="J587" s="2"/>
      <c r="N587" s="3"/>
      <c r="O587" s="3"/>
    </row>
    <row r="588" ht="15.75" customHeight="1">
      <c r="I588" s="2"/>
      <c r="J588" s="2"/>
      <c r="N588" s="3"/>
      <c r="O588" s="3"/>
    </row>
    <row r="589" ht="15.75" customHeight="1">
      <c r="I589" s="2"/>
      <c r="J589" s="2"/>
      <c r="N589" s="3"/>
      <c r="O589" s="3"/>
    </row>
    <row r="590" ht="15.75" customHeight="1">
      <c r="I590" s="2"/>
      <c r="J590" s="2"/>
      <c r="N590" s="3"/>
      <c r="O590" s="3"/>
    </row>
    <row r="591" ht="15.75" customHeight="1">
      <c r="I591" s="2"/>
      <c r="J591" s="2"/>
      <c r="N591" s="3"/>
      <c r="O591" s="3"/>
    </row>
    <row r="592" ht="15.75" customHeight="1">
      <c r="I592" s="2"/>
      <c r="J592" s="2"/>
      <c r="N592" s="3"/>
      <c r="O592" s="3"/>
    </row>
    <row r="593" ht="15.75" customHeight="1">
      <c r="I593" s="2"/>
      <c r="J593" s="2"/>
      <c r="N593" s="3"/>
      <c r="O593" s="3"/>
    </row>
    <row r="594" ht="15.75" customHeight="1">
      <c r="I594" s="2"/>
      <c r="J594" s="2"/>
      <c r="N594" s="3"/>
      <c r="O594" s="3"/>
    </row>
    <row r="595" ht="15.75" customHeight="1">
      <c r="I595" s="2"/>
      <c r="J595" s="2"/>
      <c r="N595" s="3"/>
      <c r="O595" s="3"/>
    </row>
    <row r="596" ht="15.75" customHeight="1">
      <c r="I596" s="2"/>
      <c r="J596" s="2"/>
      <c r="N596" s="3"/>
      <c r="O596" s="3"/>
    </row>
    <row r="597" ht="15.75" customHeight="1">
      <c r="I597" s="2"/>
      <c r="J597" s="2"/>
      <c r="N597" s="3"/>
      <c r="O597" s="3"/>
    </row>
    <row r="598" ht="15.75" customHeight="1">
      <c r="I598" s="2"/>
      <c r="J598" s="2"/>
      <c r="N598" s="3"/>
      <c r="O598" s="3"/>
    </row>
    <row r="599" ht="15.75" customHeight="1">
      <c r="I599" s="2"/>
      <c r="J599" s="2"/>
      <c r="N599" s="3"/>
      <c r="O599" s="3"/>
    </row>
    <row r="600" ht="15.75" customHeight="1">
      <c r="I600" s="2"/>
      <c r="J600" s="2"/>
      <c r="N600" s="3"/>
      <c r="O600" s="3"/>
    </row>
    <row r="601" ht="15.75" customHeight="1">
      <c r="I601" s="2"/>
      <c r="J601" s="2"/>
      <c r="N601" s="3"/>
      <c r="O601" s="3"/>
    </row>
    <row r="602" ht="15.75" customHeight="1">
      <c r="I602" s="2"/>
      <c r="J602" s="2"/>
      <c r="N602" s="3"/>
      <c r="O602" s="3"/>
    </row>
    <row r="603" ht="15.75" customHeight="1">
      <c r="I603" s="2"/>
      <c r="J603" s="2"/>
      <c r="N603" s="3"/>
      <c r="O603" s="3"/>
    </row>
    <row r="604" ht="15.75" customHeight="1">
      <c r="I604" s="2"/>
      <c r="J604" s="2"/>
      <c r="N604" s="3"/>
      <c r="O604" s="3"/>
    </row>
    <row r="605" ht="15.75" customHeight="1">
      <c r="I605" s="2"/>
      <c r="J605" s="2"/>
      <c r="N605" s="3"/>
      <c r="O605" s="3"/>
    </row>
    <row r="606" ht="15.75" customHeight="1">
      <c r="I606" s="2"/>
      <c r="J606" s="2"/>
      <c r="N606" s="3"/>
      <c r="O606" s="3"/>
    </row>
    <row r="607" ht="15.75" customHeight="1">
      <c r="I607" s="2"/>
      <c r="J607" s="2"/>
      <c r="N607" s="3"/>
      <c r="O607" s="3"/>
    </row>
    <row r="608" ht="15.75" customHeight="1">
      <c r="I608" s="2"/>
      <c r="J608" s="2"/>
      <c r="N608" s="3"/>
      <c r="O608" s="3"/>
    </row>
    <row r="609" ht="15.75" customHeight="1">
      <c r="I609" s="2"/>
      <c r="J609" s="2"/>
      <c r="N609" s="3"/>
      <c r="O609" s="3"/>
    </row>
    <row r="610" ht="15.75" customHeight="1">
      <c r="I610" s="2"/>
      <c r="J610" s="2"/>
      <c r="N610" s="3"/>
      <c r="O610" s="3"/>
    </row>
    <row r="611" ht="15.75" customHeight="1">
      <c r="I611" s="2"/>
      <c r="J611" s="2"/>
      <c r="N611" s="3"/>
      <c r="O611" s="3"/>
    </row>
    <row r="612" ht="15.75" customHeight="1">
      <c r="I612" s="2"/>
      <c r="J612" s="2"/>
      <c r="N612" s="3"/>
      <c r="O612" s="3"/>
    </row>
    <row r="613" ht="15.75" customHeight="1">
      <c r="I613" s="2"/>
      <c r="J613" s="2"/>
      <c r="N613" s="3"/>
      <c r="O613" s="3"/>
    </row>
    <row r="614" ht="15.75" customHeight="1">
      <c r="I614" s="2"/>
      <c r="J614" s="2"/>
      <c r="N614" s="3"/>
      <c r="O614" s="3"/>
    </row>
    <row r="615" ht="15.75" customHeight="1">
      <c r="I615" s="2"/>
      <c r="J615" s="2"/>
      <c r="N615" s="3"/>
      <c r="O615" s="3"/>
    </row>
    <row r="616" ht="15.75" customHeight="1">
      <c r="I616" s="2"/>
      <c r="J616" s="2"/>
      <c r="N616" s="3"/>
      <c r="O616" s="3"/>
    </row>
    <row r="617" ht="15.75" customHeight="1">
      <c r="I617" s="2"/>
      <c r="J617" s="2"/>
      <c r="N617" s="3"/>
      <c r="O617" s="3"/>
    </row>
    <row r="618" ht="15.75" customHeight="1">
      <c r="I618" s="2"/>
      <c r="J618" s="2"/>
      <c r="N618" s="3"/>
      <c r="O618" s="3"/>
    </row>
    <row r="619" ht="15.75" customHeight="1">
      <c r="I619" s="2"/>
      <c r="J619" s="2"/>
      <c r="N619" s="3"/>
      <c r="O619" s="3"/>
    </row>
    <row r="620" ht="15.75" customHeight="1">
      <c r="I620" s="2"/>
      <c r="J620" s="2"/>
      <c r="N620" s="3"/>
      <c r="O620" s="3"/>
    </row>
    <row r="621" ht="15.75" customHeight="1">
      <c r="I621" s="2"/>
      <c r="J621" s="2"/>
      <c r="N621" s="3"/>
      <c r="O621" s="3"/>
    </row>
    <row r="622" ht="15.75" customHeight="1">
      <c r="I622" s="2"/>
      <c r="J622" s="2"/>
      <c r="N622" s="3"/>
      <c r="O622" s="3"/>
    </row>
    <row r="623" ht="15.75" customHeight="1">
      <c r="I623" s="2"/>
      <c r="J623" s="2"/>
      <c r="N623" s="3"/>
      <c r="O623" s="3"/>
    </row>
    <row r="624" ht="15.75" customHeight="1">
      <c r="I624" s="2"/>
      <c r="J624" s="2"/>
      <c r="N624" s="3"/>
      <c r="O624" s="3"/>
    </row>
    <row r="625" ht="15.75" customHeight="1">
      <c r="I625" s="2"/>
      <c r="J625" s="2"/>
      <c r="N625" s="3"/>
      <c r="O625" s="3"/>
    </row>
    <row r="626" ht="15.75" customHeight="1">
      <c r="I626" s="2"/>
      <c r="J626" s="2"/>
      <c r="N626" s="3"/>
      <c r="O626" s="3"/>
    </row>
    <row r="627" ht="15.75" customHeight="1">
      <c r="I627" s="2"/>
      <c r="J627" s="2"/>
      <c r="N627" s="3"/>
      <c r="O627" s="3"/>
    </row>
    <row r="628" ht="15.75" customHeight="1">
      <c r="I628" s="2"/>
      <c r="J628" s="2"/>
      <c r="N628" s="3"/>
      <c r="O628" s="3"/>
    </row>
    <row r="629" ht="15.75" customHeight="1">
      <c r="I629" s="2"/>
      <c r="J629" s="2"/>
      <c r="N629" s="3"/>
      <c r="O629" s="3"/>
    </row>
    <row r="630" ht="15.75" customHeight="1">
      <c r="I630" s="2"/>
      <c r="J630" s="2"/>
      <c r="N630" s="3"/>
      <c r="O630" s="3"/>
    </row>
    <row r="631" ht="15.75" customHeight="1">
      <c r="I631" s="2"/>
      <c r="J631" s="2"/>
      <c r="N631" s="3"/>
      <c r="O631" s="3"/>
    </row>
    <row r="632" ht="15.75" customHeight="1">
      <c r="I632" s="2"/>
      <c r="J632" s="2"/>
      <c r="N632" s="3"/>
      <c r="O632" s="3"/>
    </row>
    <row r="633" ht="15.75" customHeight="1">
      <c r="I633" s="2"/>
      <c r="J633" s="2"/>
      <c r="N633" s="3"/>
      <c r="O633" s="3"/>
    </row>
    <row r="634" ht="15.75" customHeight="1">
      <c r="I634" s="2"/>
      <c r="J634" s="2"/>
      <c r="N634" s="3"/>
      <c r="O634" s="3"/>
    </row>
    <row r="635" ht="15.75" customHeight="1">
      <c r="I635" s="2"/>
      <c r="J635" s="2"/>
      <c r="N635" s="3"/>
      <c r="O635" s="3"/>
    </row>
    <row r="636" ht="15.75" customHeight="1">
      <c r="I636" s="2"/>
      <c r="J636" s="2"/>
      <c r="N636" s="3"/>
      <c r="O636" s="3"/>
    </row>
    <row r="637" ht="15.75" customHeight="1">
      <c r="I637" s="2"/>
      <c r="J637" s="2"/>
      <c r="N637" s="3"/>
      <c r="O637" s="3"/>
    </row>
    <row r="638" ht="15.75" customHeight="1">
      <c r="I638" s="2"/>
      <c r="J638" s="2"/>
      <c r="N638" s="3"/>
      <c r="O638" s="3"/>
    </row>
    <row r="639" ht="15.75" customHeight="1">
      <c r="I639" s="2"/>
      <c r="J639" s="2"/>
      <c r="N639" s="3"/>
      <c r="O639" s="3"/>
    </row>
    <row r="640" ht="15.75" customHeight="1">
      <c r="I640" s="2"/>
      <c r="J640" s="2"/>
      <c r="N640" s="3"/>
      <c r="O640" s="3"/>
    </row>
    <row r="641" ht="15.75" customHeight="1">
      <c r="I641" s="2"/>
      <c r="J641" s="2"/>
      <c r="N641" s="3"/>
      <c r="O641" s="3"/>
    </row>
    <row r="642" ht="15.75" customHeight="1">
      <c r="I642" s="2"/>
      <c r="J642" s="2"/>
      <c r="N642" s="3"/>
      <c r="O642" s="3"/>
    </row>
    <row r="643" ht="15.75" customHeight="1">
      <c r="I643" s="2"/>
      <c r="J643" s="2"/>
      <c r="N643" s="3"/>
      <c r="O643" s="3"/>
    </row>
    <row r="644" ht="15.75" customHeight="1">
      <c r="I644" s="2"/>
      <c r="J644" s="2"/>
      <c r="N644" s="3"/>
      <c r="O644" s="3"/>
    </row>
    <row r="645" ht="15.75" customHeight="1">
      <c r="I645" s="2"/>
      <c r="J645" s="2"/>
      <c r="N645" s="3"/>
      <c r="O645" s="3"/>
    </row>
    <row r="646" ht="15.75" customHeight="1">
      <c r="I646" s="2"/>
      <c r="J646" s="2"/>
      <c r="N646" s="3"/>
      <c r="O646" s="3"/>
    </row>
    <row r="647" ht="15.75" customHeight="1">
      <c r="I647" s="2"/>
      <c r="J647" s="2"/>
      <c r="N647" s="3"/>
      <c r="O647" s="3"/>
    </row>
    <row r="648" ht="15.75" customHeight="1">
      <c r="I648" s="2"/>
      <c r="J648" s="2"/>
      <c r="N648" s="3"/>
      <c r="O648" s="3"/>
    </row>
    <row r="649" ht="15.75" customHeight="1">
      <c r="I649" s="2"/>
      <c r="J649" s="2"/>
      <c r="N649" s="3"/>
      <c r="O649" s="3"/>
    </row>
    <row r="650" ht="15.75" customHeight="1">
      <c r="I650" s="2"/>
      <c r="J650" s="2"/>
      <c r="N650" s="3"/>
      <c r="O650" s="3"/>
    </row>
    <row r="651" ht="15.75" customHeight="1">
      <c r="I651" s="2"/>
      <c r="J651" s="2"/>
      <c r="N651" s="3"/>
      <c r="O651" s="3"/>
    </row>
    <row r="652" ht="15.75" customHeight="1">
      <c r="I652" s="2"/>
      <c r="J652" s="2"/>
      <c r="N652" s="3"/>
      <c r="O652" s="3"/>
    </row>
    <row r="653" ht="15.75" customHeight="1">
      <c r="I653" s="2"/>
      <c r="J653" s="2"/>
      <c r="N653" s="3"/>
      <c r="O653" s="3"/>
    </row>
    <row r="654" ht="15.75" customHeight="1">
      <c r="I654" s="2"/>
      <c r="J654" s="2"/>
      <c r="N654" s="3"/>
      <c r="O654" s="3"/>
    </row>
    <row r="655" ht="15.75" customHeight="1">
      <c r="I655" s="2"/>
      <c r="J655" s="2"/>
      <c r="N655" s="3"/>
      <c r="O655" s="3"/>
    </row>
    <row r="656" ht="15.75" customHeight="1">
      <c r="I656" s="2"/>
      <c r="J656" s="2"/>
      <c r="N656" s="3"/>
      <c r="O656" s="3"/>
    </row>
    <row r="657" ht="15.75" customHeight="1">
      <c r="I657" s="2"/>
      <c r="J657" s="2"/>
      <c r="N657" s="3"/>
      <c r="O657" s="3"/>
    </row>
    <row r="658" ht="15.75" customHeight="1">
      <c r="I658" s="2"/>
      <c r="J658" s="2"/>
      <c r="N658" s="3"/>
      <c r="O658" s="3"/>
    </row>
    <row r="659" ht="15.75" customHeight="1">
      <c r="I659" s="2"/>
      <c r="J659" s="2"/>
      <c r="N659" s="3"/>
      <c r="O659" s="3"/>
    </row>
    <row r="660" ht="15.75" customHeight="1">
      <c r="I660" s="2"/>
      <c r="J660" s="2"/>
      <c r="N660" s="3"/>
      <c r="O660" s="3"/>
    </row>
    <row r="661" ht="15.75" customHeight="1">
      <c r="I661" s="2"/>
      <c r="J661" s="2"/>
      <c r="N661" s="3"/>
      <c r="O661" s="3"/>
    </row>
    <row r="662" ht="15.75" customHeight="1">
      <c r="I662" s="2"/>
      <c r="J662" s="2"/>
      <c r="N662" s="3"/>
      <c r="O662" s="3"/>
    </row>
    <row r="663" ht="15.75" customHeight="1">
      <c r="I663" s="2"/>
      <c r="J663" s="2"/>
      <c r="N663" s="3"/>
      <c r="O663" s="3"/>
    </row>
    <row r="664" ht="15.75" customHeight="1">
      <c r="I664" s="2"/>
      <c r="J664" s="2"/>
      <c r="N664" s="3"/>
      <c r="O664" s="3"/>
    </row>
    <row r="665" ht="15.75" customHeight="1">
      <c r="I665" s="2"/>
      <c r="J665" s="2"/>
      <c r="N665" s="3"/>
      <c r="O665" s="3"/>
    </row>
    <row r="666" ht="15.75" customHeight="1">
      <c r="I666" s="2"/>
      <c r="J666" s="2"/>
      <c r="N666" s="3"/>
      <c r="O666" s="3"/>
    </row>
    <row r="667" ht="15.75" customHeight="1">
      <c r="I667" s="2"/>
      <c r="J667" s="2"/>
      <c r="N667" s="3"/>
      <c r="O667" s="3"/>
    </row>
    <row r="668" ht="15.75" customHeight="1">
      <c r="I668" s="2"/>
      <c r="J668" s="2"/>
      <c r="N668" s="3"/>
      <c r="O668" s="3"/>
    </row>
    <row r="669" ht="15.75" customHeight="1">
      <c r="I669" s="2"/>
      <c r="J669" s="2"/>
      <c r="N669" s="3"/>
      <c r="O669" s="3"/>
    </row>
    <row r="670" ht="15.75" customHeight="1">
      <c r="I670" s="2"/>
      <c r="J670" s="2"/>
      <c r="N670" s="3"/>
      <c r="O670" s="3"/>
    </row>
    <row r="671" ht="15.75" customHeight="1">
      <c r="I671" s="2"/>
      <c r="J671" s="2"/>
      <c r="N671" s="3"/>
      <c r="O671" s="3"/>
    </row>
    <row r="672" ht="15.75" customHeight="1">
      <c r="I672" s="2"/>
      <c r="J672" s="2"/>
      <c r="N672" s="3"/>
      <c r="O672" s="3"/>
    </row>
    <row r="673" ht="15.75" customHeight="1">
      <c r="I673" s="2"/>
      <c r="J673" s="2"/>
      <c r="N673" s="3"/>
      <c r="O673" s="3"/>
    </row>
    <row r="674" ht="15.75" customHeight="1">
      <c r="I674" s="2"/>
      <c r="J674" s="2"/>
      <c r="N674" s="3"/>
      <c r="O674" s="3"/>
    </row>
    <row r="675" ht="15.75" customHeight="1">
      <c r="I675" s="2"/>
      <c r="J675" s="2"/>
      <c r="N675" s="3"/>
      <c r="O675" s="3"/>
    </row>
    <row r="676" ht="15.75" customHeight="1">
      <c r="I676" s="2"/>
      <c r="J676" s="2"/>
      <c r="N676" s="3"/>
      <c r="O676" s="3"/>
    </row>
    <row r="677" ht="15.75" customHeight="1">
      <c r="I677" s="2"/>
      <c r="J677" s="2"/>
      <c r="N677" s="3"/>
      <c r="O677" s="3"/>
    </row>
    <row r="678" ht="15.75" customHeight="1">
      <c r="I678" s="2"/>
      <c r="J678" s="2"/>
      <c r="N678" s="3"/>
      <c r="O678" s="3"/>
    </row>
    <row r="679" ht="15.75" customHeight="1">
      <c r="I679" s="2"/>
      <c r="J679" s="2"/>
      <c r="N679" s="3"/>
      <c r="O679" s="3"/>
    </row>
    <row r="680" ht="15.75" customHeight="1">
      <c r="I680" s="2"/>
      <c r="J680" s="2"/>
      <c r="N680" s="3"/>
      <c r="O680" s="3"/>
    </row>
    <row r="681" ht="15.75" customHeight="1">
      <c r="I681" s="2"/>
      <c r="J681" s="2"/>
      <c r="N681" s="3"/>
      <c r="O681" s="3"/>
    </row>
    <row r="682" ht="15.75" customHeight="1">
      <c r="I682" s="2"/>
      <c r="J682" s="2"/>
      <c r="N682" s="3"/>
      <c r="O682" s="3"/>
    </row>
    <row r="683" ht="15.75" customHeight="1">
      <c r="I683" s="2"/>
      <c r="J683" s="2"/>
      <c r="N683" s="3"/>
      <c r="O683" s="3"/>
    </row>
    <row r="684" ht="15.75" customHeight="1">
      <c r="I684" s="2"/>
      <c r="J684" s="2"/>
      <c r="N684" s="3"/>
      <c r="O684" s="3"/>
    </row>
    <row r="685" ht="15.75" customHeight="1">
      <c r="I685" s="2"/>
      <c r="J685" s="2"/>
      <c r="N685" s="3"/>
      <c r="O685" s="3"/>
    </row>
    <row r="686" ht="15.75" customHeight="1">
      <c r="I686" s="2"/>
      <c r="J686" s="2"/>
      <c r="N686" s="3"/>
      <c r="O686" s="3"/>
    </row>
    <row r="687" ht="15.75" customHeight="1">
      <c r="I687" s="2"/>
      <c r="J687" s="2"/>
      <c r="N687" s="3"/>
      <c r="O687" s="3"/>
    </row>
    <row r="688" ht="15.75" customHeight="1">
      <c r="I688" s="2"/>
      <c r="J688" s="2"/>
      <c r="N688" s="3"/>
      <c r="O688" s="3"/>
    </row>
    <row r="689" ht="15.75" customHeight="1">
      <c r="I689" s="2"/>
      <c r="J689" s="2"/>
      <c r="N689" s="3"/>
      <c r="O689" s="3"/>
    </row>
    <row r="690" ht="15.75" customHeight="1">
      <c r="I690" s="2"/>
      <c r="J690" s="2"/>
      <c r="N690" s="3"/>
      <c r="O690" s="3"/>
    </row>
    <row r="691" ht="15.75" customHeight="1">
      <c r="I691" s="2"/>
      <c r="J691" s="2"/>
      <c r="N691" s="3"/>
      <c r="O691" s="3"/>
    </row>
    <row r="692" ht="15.75" customHeight="1">
      <c r="I692" s="2"/>
      <c r="J692" s="2"/>
      <c r="N692" s="3"/>
      <c r="O692" s="3"/>
    </row>
    <row r="693" ht="15.75" customHeight="1">
      <c r="I693" s="2"/>
      <c r="J693" s="2"/>
      <c r="N693" s="3"/>
      <c r="O693" s="3"/>
    </row>
    <row r="694" ht="15.75" customHeight="1">
      <c r="I694" s="2"/>
      <c r="J694" s="2"/>
      <c r="N694" s="3"/>
      <c r="O694" s="3"/>
    </row>
    <row r="695" ht="15.75" customHeight="1">
      <c r="I695" s="2"/>
      <c r="J695" s="2"/>
      <c r="N695" s="3"/>
      <c r="O695" s="3"/>
    </row>
    <row r="696" ht="15.75" customHeight="1">
      <c r="I696" s="2"/>
      <c r="J696" s="2"/>
      <c r="N696" s="3"/>
      <c r="O696" s="3"/>
    </row>
    <row r="697" ht="15.75" customHeight="1">
      <c r="I697" s="2"/>
      <c r="J697" s="2"/>
      <c r="N697" s="3"/>
      <c r="O697" s="3"/>
    </row>
    <row r="698" ht="15.75" customHeight="1">
      <c r="I698" s="2"/>
      <c r="J698" s="2"/>
      <c r="N698" s="3"/>
      <c r="O698" s="3"/>
    </row>
    <row r="699" ht="15.75" customHeight="1">
      <c r="I699" s="2"/>
      <c r="J699" s="2"/>
      <c r="N699" s="3"/>
      <c r="O699" s="3"/>
    </row>
    <row r="700" ht="15.75" customHeight="1">
      <c r="I700" s="2"/>
      <c r="J700" s="2"/>
      <c r="N700" s="3"/>
      <c r="O700" s="3"/>
    </row>
    <row r="701" ht="15.75" customHeight="1">
      <c r="I701" s="2"/>
      <c r="J701" s="2"/>
      <c r="N701" s="3"/>
      <c r="O701" s="3"/>
    </row>
    <row r="702" ht="15.75" customHeight="1">
      <c r="I702" s="2"/>
      <c r="J702" s="2"/>
      <c r="N702" s="3"/>
      <c r="O702" s="3"/>
    </row>
    <row r="703" ht="15.75" customHeight="1">
      <c r="I703" s="2"/>
      <c r="J703" s="2"/>
      <c r="N703" s="3"/>
      <c r="O703" s="3"/>
    </row>
    <row r="704" ht="15.75" customHeight="1">
      <c r="I704" s="2"/>
      <c r="J704" s="2"/>
      <c r="N704" s="3"/>
      <c r="O704" s="3"/>
    </row>
    <row r="705" ht="15.75" customHeight="1">
      <c r="I705" s="2"/>
      <c r="J705" s="2"/>
      <c r="N705" s="3"/>
      <c r="O705" s="3"/>
    </row>
    <row r="706" ht="15.75" customHeight="1">
      <c r="I706" s="2"/>
      <c r="J706" s="2"/>
      <c r="N706" s="3"/>
      <c r="O706" s="3"/>
    </row>
    <row r="707" ht="15.75" customHeight="1">
      <c r="I707" s="2"/>
      <c r="J707" s="2"/>
      <c r="N707" s="3"/>
      <c r="O707" s="3"/>
    </row>
    <row r="708" ht="15.75" customHeight="1">
      <c r="I708" s="2"/>
      <c r="J708" s="2"/>
      <c r="N708" s="3"/>
      <c r="O708" s="3"/>
    </row>
    <row r="709" ht="15.75" customHeight="1">
      <c r="I709" s="2"/>
      <c r="J709" s="2"/>
      <c r="N709" s="3"/>
      <c r="O709" s="3"/>
    </row>
    <row r="710" ht="15.75" customHeight="1">
      <c r="I710" s="2"/>
      <c r="J710" s="2"/>
      <c r="N710" s="3"/>
      <c r="O710" s="3"/>
    </row>
    <row r="711" ht="15.75" customHeight="1">
      <c r="I711" s="2"/>
      <c r="J711" s="2"/>
      <c r="N711" s="3"/>
      <c r="O711" s="3"/>
    </row>
    <row r="712" ht="15.75" customHeight="1">
      <c r="I712" s="2"/>
      <c r="J712" s="2"/>
      <c r="N712" s="3"/>
      <c r="O712" s="3"/>
    </row>
    <row r="713" ht="15.75" customHeight="1">
      <c r="I713" s="2"/>
      <c r="J713" s="2"/>
      <c r="N713" s="3"/>
      <c r="O713" s="3"/>
    </row>
    <row r="714" ht="15.75" customHeight="1">
      <c r="I714" s="2"/>
      <c r="J714" s="2"/>
      <c r="N714" s="3"/>
      <c r="O714" s="3"/>
    </row>
    <row r="715" ht="15.75" customHeight="1">
      <c r="I715" s="2"/>
      <c r="J715" s="2"/>
      <c r="N715" s="3"/>
      <c r="O715" s="3"/>
    </row>
    <row r="716" ht="15.75" customHeight="1">
      <c r="I716" s="2"/>
      <c r="J716" s="2"/>
      <c r="N716" s="3"/>
      <c r="O716" s="3"/>
    </row>
    <row r="717" ht="15.75" customHeight="1">
      <c r="I717" s="2"/>
      <c r="J717" s="2"/>
      <c r="N717" s="3"/>
      <c r="O717" s="3"/>
    </row>
    <row r="718" ht="15.75" customHeight="1">
      <c r="I718" s="2"/>
      <c r="J718" s="2"/>
      <c r="N718" s="3"/>
      <c r="O718" s="3"/>
    </row>
    <row r="719" ht="15.75" customHeight="1">
      <c r="I719" s="2"/>
      <c r="J719" s="2"/>
      <c r="N719" s="3"/>
      <c r="O719" s="3"/>
    </row>
    <row r="720" ht="15.75" customHeight="1">
      <c r="I720" s="2"/>
      <c r="J720" s="2"/>
      <c r="N720" s="3"/>
      <c r="O720" s="3"/>
    </row>
    <row r="721" ht="15.75" customHeight="1">
      <c r="I721" s="2"/>
      <c r="J721" s="2"/>
      <c r="N721" s="3"/>
      <c r="O721" s="3"/>
    </row>
    <row r="722" ht="15.75" customHeight="1">
      <c r="I722" s="2"/>
      <c r="J722" s="2"/>
      <c r="N722" s="3"/>
      <c r="O722" s="3"/>
    </row>
    <row r="723" ht="15.75" customHeight="1">
      <c r="I723" s="2"/>
      <c r="J723" s="2"/>
      <c r="N723" s="3"/>
      <c r="O723" s="3"/>
    </row>
    <row r="724" ht="15.75" customHeight="1">
      <c r="I724" s="2"/>
      <c r="J724" s="2"/>
      <c r="N724" s="3"/>
      <c r="O724" s="3"/>
    </row>
    <row r="725" ht="15.75" customHeight="1">
      <c r="I725" s="2"/>
      <c r="J725" s="2"/>
      <c r="N725" s="3"/>
      <c r="O725" s="3"/>
    </row>
    <row r="726" ht="15.75" customHeight="1">
      <c r="I726" s="2"/>
      <c r="J726" s="2"/>
      <c r="N726" s="3"/>
      <c r="O726" s="3"/>
    </row>
    <row r="727" ht="15.75" customHeight="1">
      <c r="I727" s="2"/>
      <c r="J727" s="2"/>
      <c r="N727" s="3"/>
      <c r="O727" s="3"/>
    </row>
    <row r="728" ht="15.75" customHeight="1">
      <c r="I728" s="2"/>
      <c r="J728" s="2"/>
      <c r="N728" s="3"/>
      <c r="O728" s="3"/>
    </row>
    <row r="729" ht="15.75" customHeight="1">
      <c r="I729" s="2"/>
      <c r="J729" s="2"/>
      <c r="N729" s="3"/>
      <c r="O729" s="3"/>
    </row>
    <row r="730" ht="15.75" customHeight="1">
      <c r="I730" s="2"/>
      <c r="J730" s="2"/>
      <c r="N730" s="3"/>
      <c r="O730" s="3"/>
    </row>
    <row r="731" ht="15.75" customHeight="1">
      <c r="I731" s="2"/>
      <c r="J731" s="2"/>
      <c r="N731" s="3"/>
      <c r="O731" s="3"/>
    </row>
    <row r="732" ht="15.75" customHeight="1">
      <c r="I732" s="2"/>
      <c r="J732" s="2"/>
      <c r="N732" s="3"/>
      <c r="O732" s="3"/>
    </row>
    <row r="733" ht="15.75" customHeight="1">
      <c r="I733" s="2"/>
      <c r="J733" s="2"/>
      <c r="N733" s="3"/>
      <c r="O733" s="3"/>
    </row>
    <row r="734" ht="15.75" customHeight="1">
      <c r="I734" s="2"/>
      <c r="J734" s="2"/>
      <c r="N734" s="3"/>
      <c r="O734" s="3"/>
    </row>
    <row r="735" ht="15.75" customHeight="1">
      <c r="I735" s="2"/>
      <c r="J735" s="2"/>
      <c r="N735" s="3"/>
      <c r="O735" s="3"/>
    </row>
    <row r="736" ht="15.75" customHeight="1">
      <c r="I736" s="2"/>
      <c r="J736" s="2"/>
      <c r="N736" s="3"/>
      <c r="O736" s="3"/>
    </row>
    <row r="737" ht="15.75" customHeight="1">
      <c r="I737" s="2"/>
      <c r="J737" s="2"/>
      <c r="N737" s="3"/>
      <c r="O737" s="3"/>
    </row>
    <row r="738" ht="15.75" customHeight="1">
      <c r="I738" s="2"/>
      <c r="J738" s="2"/>
      <c r="N738" s="3"/>
      <c r="O738" s="3"/>
    </row>
    <row r="739" ht="15.75" customHeight="1">
      <c r="I739" s="2"/>
      <c r="J739" s="2"/>
      <c r="N739" s="3"/>
      <c r="O739" s="3"/>
    </row>
    <row r="740" ht="15.75" customHeight="1">
      <c r="I740" s="2"/>
      <c r="J740" s="2"/>
      <c r="N740" s="3"/>
      <c r="O740" s="3"/>
    </row>
    <row r="741" ht="15.75" customHeight="1">
      <c r="I741" s="2"/>
      <c r="J741" s="2"/>
      <c r="N741" s="3"/>
      <c r="O741" s="3"/>
    </row>
    <row r="742" ht="15.75" customHeight="1">
      <c r="I742" s="2"/>
      <c r="J742" s="2"/>
      <c r="N742" s="3"/>
      <c r="O742" s="3"/>
    </row>
    <row r="743" ht="15.75" customHeight="1">
      <c r="I743" s="2"/>
      <c r="J743" s="2"/>
      <c r="N743" s="3"/>
      <c r="O743" s="3"/>
    </row>
    <row r="744" ht="15.75" customHeight="1">
      <c r="I744" s="2"/>
      <c r="J744" s="2"/>
      <c r="N744" s="3"/>
      <c r="O744" s="3"/>
    </row>
    <row r="745" ht="15.75" customHeight="1">
      <c r="I745" s="2"/>
      <c r="J745" s="2"/>
      <c r="N745" s="3"/>
      <c r="O745" s="3"/>
    </row>
    <row r="746" ht="15.75" customHeight="1">
      <c r="I746" s="2"/>
      <c r="J746" s="2"/>
      <c r="N746" s="3"/>
      <c r="O746" s="3"/>
    </row>
    <row r="747" ht="15.75" customHeight="1">
      <c r="I747" s="2"/>
      <c r="J747" s="2"/>
      <c r="N747" s="3"/>
      <c r="O747" s="3"/>
    </row>
    <row r="748" ht="15.75" customHeight="1">
      <c r="I748" s="2"/>
      <c r="J748" s="2"/>
      <c r="N748" s="3"/>
      <c r="O748" s="3"/>
    </row>
    <row r="749" ht="15.75" customHeight="1">
      <c r="I749" s="2"/>
      <c r="J749" s="2"/>
      <c r="N749" s="3"/>
      <c r="O749" s="3"/>
    </row>
    <row r="750" ht="15.75" customHeight="1">
      <c r="I750" s="2"/>
      <c r="J750" s="2"/>
      <c r="N750" s="3"/>
      <c r="O750" s="3"/>
    </row>
    <row r="751" ht="15.75" customHeight="1">
      <c r="I751" s="2"/>
      <c r="J751" s="2"/>
      <c r="N751" s="3"/>
      <c r="O751" s="3"/>
    </row>
    <row r="752" ht="15.75" customHeight="1">
      <c r="I752" s="2"/>
      <c r="J752" s="2"/>
      <c r="N752" s="3"/>
      <c r="O752" s="3"/>
    </row>
    <row r="753" ht="15.75" customHeight="1">
      <c r="I753" s="2"/>
      <c r="J753" s="2"/>
      <c r="N753" s="3"/>
      <c r="O753" s="3"/>
    </row>
    <row r="754" ht="15.75" customHeight="1">
      <c r="I754" s="2"/>
      <c r="J754" s="2"/>
      <c r="N754" s="3"/>
      <c r="O754" s="3"/>
    </row>
    <row r="755" ht="15.75" customHeight="1">
      <c r="I755" s="2"/>
      <c r="J755" s="2"/>
      <c r="N755" s="3"/>
      <c r="O755" s="3"/>
    </row>
    <row r="756" ht="15.75" customHeight="1">
      <c r="I756" s="2"/>
      <c r="J756" s="2"/>
      <c r="N756" s="3"/>
      <c r="O756" s="3"/>
    </row>
    <row r="757" ht="15.75" customHeight="1">
      <c r="I757" s="2"/>
      <c r="J757" s="2"/>
      <c r="N757" s="3"/>
      <c r="O757" s="3"/>
    </row>
    <row r="758" ht="15.75" customHeight="1">
      <c r="I758" s="2"/>
      <c r="J758" s="2"/>
      <c r="N758" s="3"/>
      <c r="O758" s="3"/>
    </row>
    <row r="759" ht="15.75" customHeight="1">
      <c r="I759" s="2"/>
      <c r="J759" s="2"/>
      <c r="N759" s="3"/>
      <c r="O759" s="3"/>
    </row>
    <row r="760" ht="15.75" customHeight="1">
      <c r="I760" s="2"/>
      <c r="J760" s="2"/>
      <c r="N760" s="3"/>
      <c r="O760" s="3"/>
    </row>
    <row r="761" ht="15.75" customHeight="1">
      <c r="I761" s="2"/>
      <c r="J761" s="2"/>
      <c r="N761" s="3"/>
      <c r="O761" s="3"/>
    </row>
    <row r="762" ht="15.75" customHeight="1">
      <c r="I762" s="2"/>
      <c r="J762" s="2"/>
      <c r="N762" s="3"/>
      <c r="O762" s="3"/>
    </row>
    <row r="763" ht="15.75" customHeight="1">
      <c r="I763" s="2"/>
      <c r="J763" s="2"/>
      <c r="N763" s="3"/>
      <c r="O763" s="3"/>
    </row>
    <row r="764" ht="15.75" customHeight="1">
      <c r="I764" s="2"/>
      <c r="J764" s="2"/>
      <c r="N764" s="3"/>
      <c r="O764" s="3"/>
    </row>
    <row r="765" ht="15.75" customHeight="1">
      <c r="I765" s="2"/>
      <c r="J765" s="2"/>
      <c r="N765" s="3"/>
      <c r="O765" s="3"/>
    </row>
    <row r="766" ht="15.75" customHeight="1">
      <c r="I766" s="2"/>
      <c r="J766" s="2"/>
      <c r="N766" s="3"/>
      <c r="O766" s="3"/>
    </row>
    <row r="767" ht="15.75" customHeight="1">
      <c r="I767" s="2"/>
      <c r="J767" s="2"/>
      <c r="N767" s="3"/>
      <c r="O767" s="3"/>
    </row>
    <row r="768" ht="15.75" customHeight="1">
      <c r="I768" s="2"/>
      <c r="J768" s="2"/>
      <c r="N768" s="3"/>
      <c r="O768" s="3"/>
    </row>
    <row r="769" ht="15.75" customHeight="1">
      <c r="I769" s="2"/>
      <c r="J769" s="2"/>
      <c r="N769" s="3"/>
      <c r="O769" s="3"/>
    </row>
    <row r="770" ht="15.75" customHeight="1">
      <c r="I770" s="2"/>
      <c r="J770" s="2"/>
      <c r="N770" s="3"/>
      <c r="O770" s="3"/>
    </row>
    <row r="771" ht="15.75" customHeight="1">
      <c r="I771" s="2"/>
      <c r="J771" s="2"/>
      <c r="N771" s="3"/>
      <c r="O771" s="3"/>
    </row>
    <row r="772" ht="15.75" customHeight="1">
      <c r="I772" s="2"/>
      <c r="J772" s="2"/>
      <c r="N772" s="3"/>
      <c r="O772" s="3"/>
    </row>
    <row r="773" ht="15.75" customHeight="1">
      <c r="I773" s="2"/>
      <c r="J773" s="2"/>
      <c r="N773" s="3"/>
      <c r="O773" s="3"/>
    </row>
    <row r="774" ht="15.75" customHeight="1">
      <c r="I774" s="2"/>
      <c r="J774" s="2"/>
      <c r="N774" s="3"/>
      <c r="O774" s="3"/>
    </row>
    <row r="775" ht="15.75" customHeight="1">
      <c r="I775" s="2"/>
      <c r="J775" s="2"/>
      <c r="N775" s="3"/>
      <c r="O775" s="3"/>
    </row>
    <row r="776" ht="15.75" customHeight="1">
      <c r="I776" s="2"/>
      <c r="J776" s="2"/>
      <c r="N776" s="3"/>
      <c r="O776" s="3"/>
    </row>
    <row r="777" ht="15.75" customHeight="1">
      <c r="I777" s="2"/>
      <c r="J777" s="2"/>
      <c r="N777" s="3"/>
      <c r="O777" s="3"/>
    </row>
    <row r="778" ht="15.75" customHeight="1">
      <c r="I778" s="2"/>
      <c r="J778" s="2"/>
      <c r="N778" s="3"/>
      <c r="O778" s="3"/>
    </row>
    <row r="779" ht="15.75" customHeight="1">
      <c r="I779" s="2"/>
      <c r="J779" s="2"/>
      <c r="N779" s="3"/>
      <c r="O779" s="3"/>
    </row>
    <row r="780" ht="15.75" customHeight="1">
      <c r="I780" s="2"/>
      <c r="J780" s="2"/>
      <c r="N780" s="3"/>
      <c r="O780" s="3"/>
    </row>
    <row r="781" ht="15.75" customHeight="1">
      <c r="I781" s="2"/>
      <c r="J781" s="2"/>
      <c r="N781" s="3"/>
      <c r="O781" s="3"/>
    </row>
    <row r="782" ht="15.75" customHeight="1">
      <c r="I782" s="2"/>
      <c r="J782" s="2"/>
      <c r="N782" s="3"/>
      <c r="O782" s="3"/>
    </row>
    <row r="783" ht="15.75" customHeight="1">
      <c r="I783" s="2"/>
      <c r="J783" s="2"/>
      <c r="N783" s="3"/>
      <c r="O783" s="3"/>
    </row>
    <row r="784" ht="15.75" customHeight="1">
      <c r="I784" s="2"/>
      <c r="J784" s="2"/>
      <c r="N784" s="3"/>
      <c r="O784" s="3"/>
    </row>
    <row r="785" ht="15.75" customHeight="1">
      <c r="I785" s="2"/>
      <c r="J785" s="2"/>
      <c r="N785" s="3"/>
      <c r="O785" s="3"/>
    </row>
    <row r="786" ht="15.75" customHeight="1">
      <c r="I786" s="2"/>
      <c r="J786" s="2"/>
      <c r="N786" s="3"/>
      <c r="O786" s="3"/>
    </row>
    <row r="787" ht="15.75" customHeight="1">
      <c r="I787" s="2"/>
      <c r="J787" s="2"/>
      <c r="N787" s="3"/>
      <c r="O787" s="3"/>
    </row>
    <row r="788" ht="15.75" customHeight="1">
      <c r="I788" s="2"/>
      <c r="J788" s="2"/>
      <c r="N788" s="3"/>
      <c r="O788" s="3"/>
    </row>
    <row r="789" ht="15.75" customHeight="1">
      <c r="I789" s="2"/>
      <c r="J789" s="2"/>
      <c r="N789" s="3"/>
      <c r="O789" s="3"/>
    </row>
    <row r="790" ht="15.75" customHeight="1">
      <c r="I790" s="2"/>
      <c r="J790" s="2"/>
      <c r="N790" s="3"/>
      <c r="O790" s="3"/>
    </row>
    <row r="791" ht="15.75" customHeight="1">
      <c r="I791" s="2"/>
      <c r="J791" s="2"/>
      <c r="N791" s="3"/>
      <c r="O791" s="3"/>
    </row>
    <row r="792" ht="15.75" customHeight="1">
      <c r="I792" s="2"/>
      <c r="J792" s="2"/>
      <c r="N792" s="3"/>
      <c r="O792" s="3"/>
    </row>
    <row r="793" ht="15.75" customHeight="1">
      <c r="I793" s="2"/>
      <c r="J793" s="2"/>
      <c r="N793" s="3"/>
      <c r="O793" s="3"/>
    </row>
    <row r="794" ht="15.75" customHeight="1">
      <c r="I794" s="2"/>
      <c r="J794" s="2"/>
      <c r="N794" s="3"/>
      <c r="O794" s="3"/>
    </row>
    <row r="795" ht="15.75" customHeight="1">
      <c r="I795" s="2"/>
      <c r="J795" s="2"/>
      <c r="N795" s="3"/>
      <c r="O795" s="3"/>
    </row>
    <row r="796" ht="15.75" customHeight="1">
      <c r="I796" s="2"/>
      <c r="J796" s="2"/>
      <c r="N796" s="3"/>
      <c r="O796" s="3"/>
    </row>
    <row r="797" ht="15.75" customHeight="1">
      <c r="I797" s="2"/>
      <c r="J797" s="2"/>
      <c r="N797" s="3"/>
      <c r="O797" s="3"/>
    </row>
    <row r="798" ht="15.75" customHeight="1">
      <c r="I798" s="2"/>
      <c r="J798" s="2"/>
      <c r="N798" s="3"/>
      <c r="O798" s="3"/>
    </row>
    <row r="799" ht="15.75" customHeight="1">
      <c r="I799" s="2"/>
      <c r="J799" s="2"/>
      <c r="N799" s="3"/>
      <c r="O799" s="3"/>
    </row>
    <row r="800" ht="15.75" customHeight="1">
      <c r="I800" s="2"/>
      <c r="J800" s="2"/>
      <c r="N800" s="3"/>
      <c r="O800" s="3"/>
    </row>
    <row r="801" ht="15.75" customHeight="1">
      <c r="I801" s="2"/>
      <c r="J801" s="2"/>
      <c r="N801" s="3"/>
      <c r="O801" s="3"/>
    </row>
    <row r="802" ht="15.75" customHeight="1">
      <c r="I802" s="2"/>
      <c r="J802" s="2"/>
      <c r="N802" s="3"/>
      <c r="O802" s="3"/>
    </row>
    <row r="803" ht="15.75" customHeight="1">
      <c r="I803" s="2"/>
      <c r="J803" s="2"/>
      <c r="N803" s="3"/>
      <c r="O803" s="3"/>
    </row>
    <row r="804" ht="15.75" customHeight="1">
      <c r="I804" s="2"/>
      <c r="J804" s="2"/>
      <c r="N804" s="3"/>
      <c r="O804" s="3"/>
    </row>
    <row r="805" ht="15.75" customHeight="1">
      <c r="I805" s="2"/>
      <c r="J805" s="2"/>
      <c r="N805" s="3"/>
      <c r="O805" s="3"/>
    </row>
    <row r="806" ht="15.75" customHeight="1">
      <c r="I806" s="2"/>
      <c r="J806" s="2"/>
      <c r="N806" s="3"/>
      <c r="O806" s="3"/>
    </row>
    <row r="807" ht="15.75" customHeight="1">
      <c r="I807" s="2"/>
      <c r="J807" s="2"/>
      <c r="N807" s="3"/>
      <c r="O807" s="3"/>
    </row>
    <row r="808" ht="15.75" customHeight="1">
      <c r="I808" s="2"/>
      <c r="J808" s="2"/>
      <c r="N808" s="3"/>
      <c r="O808" s="3"/>
    </row>
    <row r="809" ht="15.75" customHeight="1">
      <c r="I809" s="2"/>
      <c r="J809" s="2"/>
      <c r="N809" s="3"/>
      <c r="O809" s="3"/>
    </row>
    <row r="810" ht="15.75" customHeight="1">
      <c r="I810" s="2"/>
      <c r="J810" s="2"/>
      <c r="N810" s="3"/>
      <c r="O810" s="3"/>
    </row>
    <row r="811" ht="15.75" customHeight="1">
      <c r="I811" s="2"/>
      <c r="J811" s="2"/>
      <c r="N811" s="3"/>
      <c r="O811" s="3"/>
    </row>
    <row r="812" ht="15.75" customHeight="1">
      <c r="I812" s="2"/>
      <c r="J812" s="2"/>
      <c r="N812" s="3"/>
      <c r="O812" s="3"/>
    </row>
    <row r="813" ht="15.75" customHeight="1">
      <c r="I813" s="2"/>
      <c r="J813" s="2"/>
      <c r="N813" s="3"/>
      <c r="O813" s="3"/>
    </row>
    <row r="814" ht="15.75" customHeight="1">
      <c r="I814" s="2"/>
      <c r="J814" s="2"/>
      <c r="N814" s="3"/>
      <c r="O814" s="3"/>
    </row>
    <row r="815" ht="15.75" customHeight="1">
      <c r="I815" s="2"/>
      <c r="J815" s="2"/>
      <c r="N815" s="3"/>
      <c r="O815" s="3"/>
    </row>
    <row r="816" ht="15.75" customHeight="1">
      <c r="I816" s="2"/>
      <c r="J816" s="2"/>
      <c r="N816" s="3"/>
      <c r="O816" s="3"/>
    </row>
    <row r="817" ht="15.75" customHeight="1">
      <c r="I817" s="2"/>
      <c r="J817" s="2"/>
      <c r="N817" s="3"/>
      <c r="O817" s="3"/>
    </row>
    <row r="818" ht="15.75" customHeight="1">
      <c r="I818" s="2"/>
      <c r="J818" s="2"/>
      <c r="N818" s="3"/>
      <c r="O818" s="3"/>
    </row>
    <row r="819" ht="15.75" customHeight="1">
      <c r="I819" s="2"/>
      <c r="J819" s="2"/>
      <c r="N819" s="3"/>
      <c r="O819" s="3"/>
    </row>
    <row r="820" ht="15.75" customHeight="1">
      <c r="I820" s="2"/>
      <c r="J820" s="2"/>
      <c r="N820" s="3"/>
      <c r="O820" s="3"/>
    </row>
    <row r="821" ht="15.75" customHeight="1">
      <c r="I821" s="2"/>
      <c r="J821" s="2"/>
      <c r="N821" s="3"/>
      <c r="O821" s="3"/>
    </row>
    <row r="822" ht="15.75" customHeight="1">
      <c r="I822" s="2"/>
      <c r="J822" s="2"/>
      <c r="N822" s="3"/>
      <c r="O822" s="3"/>
    </row>
    <row r="823" ht="15.75" customHeight="1">
      <c r="I823" s="2"/>
      <c r="J823" s="2"/>
      <c r="N823" s="3"/>
      <c r="O823" s="3"/>
    </row>
    <row r="824" ht="15.75" customHeight="1">
      <c r="I824" s="2"/>
      <c r="J824" s="2"/>
      <c r="N824" s="3"/>
      <c r="O824" s="3"/>
    </row>
    <row r="825" ht="15.75" customHeight="1">
      <c r="I825" s="2"/>
      <c r="J825" s="2"/>
      <c r="N825" s="3"/>
      <c r="O825" s="3"/>
    </row>
    <row r="826" ht="15.75" customHeight="1">
      <c r="I826" s="2"/>
      <c r="J826" s="2"/>
      <c r="N826" s="3"/>
      <c r="O826" s="3"/>
    </row>
    <row r="827" ht="15.75" customHeight="1">
      <c r="I827" s="2"/>
      <c r="J827" s="2"/>
      <c r="N827" s="3"/>
      <c r="O827" s="3"/>
    </row>
    <row r="828" ht="15.75" customHeight="1">
      <c r="I828" s="2"/>
      <c r="J828" s="2"/>
      <c r="N828" s="3"/>
      <c r="O828" s="3"/>
    </row>
    <row r="829" ht="15.75" customHeight="1">
      <c r="I829" s="2"/>
      <c r="J829" s="2"/>
      <c r="N829" s="3"/>
      <c r="O829" s="3"/>
    </row>
    <row r="830" ht="15.75" customHeight="1">
      <c r="I830" s="2"/>
      <c r="J830" s="2"/>
      <c r="N830" s="3"/>
      <c r="O830" s="3"/>
    </row>
    <row r="831" ht="15.75" customHeight="1">
      <c r="I831" s="2"/>
      <c r="J831" s="2"/>
      <c r="N831" s="3"/>
      <c r="O831" s="3"/>
    </row>
    <row r="832" ht="15.75" customHeight="1">
      <c r="I832" s="2"/>
      <c r="J832" s="2"/>
      <c r="N832" s="3"/>
      <c r="O832" s="3"/>
    </row>
    <row r="833" ht="15.75" customHeight="1">
      <c r="I833" s="2"/>
      <c r="J833" s="2"/>
      <c r="N833" s="3"/>
      <c r="O833" s="3"/>
    </row>
    <row r="834" ht="15.75" customHeight="1">
      <c r="I834" s="2"/>
      <c r="J834" s="2"/>
      <c r="N834" s="3"/>
      <c r="O834" s="3"/>
    </row>
    <row r="835" ht="15.75" customHeight="1">
      <c r="I835" s="2"/>
      <c r="J835" s="2"/>
      <c r="N835" s="3"/>
      <c r="O835" s="3"/>
    </row>
    <row r="836" ht="15.75" customHeight="1">
      <c r="I836" s="2"/>
      <c r="J836" s="2"/>
      <c r="N836" s="3"/>
      <c r="O836" s="3"/>
    </row>
    <row r="837" ht="15.75" customHeight="1">
      <c r="I837" s="2"/>
      <c r="J837" s="2"/>
      <c r="N837" s="3"/>
      <c r="O837" s="3"/>
    </row>
    <row r="838" ht="15.75" customHeight="1">
      <c r="I838" s="2"/>
      <c r="J838" s="2"/>
      <c r="N838" s="3"/>
      <c r="O838" s="3"/>
    </row>
    <row r="839" ht="15.75" customHeight="1">
      <c r="I839" s="2"/>
      <c r="J839" s="2"/>
      <c r="N839" s="3"/>
      <c r="O839" s="3"/>
    </row>
    <row r="840" ht="15.75" customHeight="1">
      <c r="I840" s="2"/>
      <c r="J840" s="2"/>
      <c r="N840" s="3"/>
      <c r="O840" s="3"/>
    </row>
    <row r="841" ht="15.75" customHeight="1">
      <c r="I841" s="2"/>
      <c r="J841" s="2"/>
      <c r="N841" s="3"/>
      <c r="O841" s="3"/>
    </row>
    <row r="842" ht="15.75" customHeight="1">
      <c r="I842" s="2"/>
      <c r="J842" s="2"/>
      <c r="N842" s="3"/>
      <c r="O842" s="3"/>
    </row>
    <row r="843" ht="15.75" customHeight="1">
      <c r="I843" s="2"/>
      <c r="J843" s="2"/>
      <c r="N843" s="3"/>
      <c r="O843" s="3"/>
    </row>
    <row r="844" ht="15.75" customHeight="1">
      <c r="I844" s="2"/>
      <c r="J844" s="2"/>
      <c r="N844" s="3"/>
      <c r="O844" s="3"/>
    </row>
    <row r="845" ht="15.75" customHeight="1">
      <c r="I845" s="2"/>
      <c r="J845" s="2"/>
      <c r="N845" s="3"/>
      <c r="O845" s="3"/>
    </row>
    <row r="846" ht="15.75" customHeight="1">
      <c r="I846" s="2"/>
      <c r="J846" s="2"/>
      <c r="N846" s="3"/>
      <c r="O846" s="3"/>
    </row>
    <row r="847" ht="15.75" customHeight="1">
      <c r="I847" s="2"/>
      <c r="J847" s="2"/>
      <c r="N847" s="3"/>
      <c r="O847" s="3"/>
    </row>
    <row r="848" ht="15.75" customHeight="1">
      <c r="I848" s="2"/>
      <c r="J848" s="2"/>
      <c r="N848" s="3"/>
      <c r="O848" s="3"/>
    </row>
    <row r="849" ht="15.75" customHeight="1">
      <c r="I849" s="2"/>
      <c r="J849" s="2"/>
      <c r="N849" s="3"/>
      <c r="O849" s="3"/>
    </row>
    <row r="850" ht="15.75" customHeight="1">
      <c r="I850" s="2"/>
      <c r="J850" s="2"/>
      <c r="N850" s="3"/>
      <c r="O850" s="3"/>
    </row>
    <row r="851" ht="15.75" customHeight="1">
      <c r="I851" s="2"/>
      <c r="J851" s="2"/>
      <c r="N851" s="3"/>
      <c r="O851" s="3"/>
    </row>
    <row r="852" ht="15.75" customHeight="1">
      <c r="I852" s="2"/>
      <c r="J852" s="2"/>
      <c r="N852" s="3"/>
      <c r="O852" s="3"/>
    </row>
    <row r="853" ht="15.75" customHeight="1">
      <c r="I853" s="2"/>
      <c r="J853" s="2"/>
      <c r="N853" s="3"/>
      <c r="O853" s="3"/>
    </row>
    <row r="854" ht="15.75" customHeight="1">
      <c r="I854" s="2"/>
      <c r="J854" s="2"/>
      <c r="N854" s="3"/>
      <c r="O854" s="3"/>
    </row>
    <row r="855" ht="15.75" customHeight="1">
      <c r="I855" s="2"/>
      <c r="J855" s="2"/>
      <c r="N855" s="3"/>
      <c r="O855" s="3"/>
    </row>
    <row r="856" ht="15.75" customHeight="1">
      <c r="I856" s="2"/>
      <c r="J856" s="2"/>
      <c r="N856" s="3"/>
      <c r="O856" s="3"/>
    </row>
    <row r="857" ht="15.75" customHeight="1">
      <c r="I857" s="2"/>
      <c r="J857" s="2"/>
      <c r="N857" s="3"/>
      <c r="O857" s="3"/>
    </row>
    <row r="858" ht="15.75" customHeight="1">
      <c r="I858" s="2"/>
      <c r="J858" s="2"/>
      <c r="N858" s="3"/>
      <c r="O858" s="3"/>
    </row>
    <row r="859" ht="15.75" customHeight="1">
      <c r="I859" s="2"/>
      <c r="J859" s="2"/>
      <c r="N859" s="3"/>
      <c r="O859" s="3"/>
    </row>
    <row r="860" ht="15.75" customHeight="1">
      <c r="I860" s="2"/>
      <c r="J860" s="2"/>
      <c r="N860" s="3"/>
      <c r="O860" s="3"/>
    </row>
    <row r="861" ht="15.75" customHeight="1">
      <c r="I861" s="2"/>
      <c r="J861" s="2"/>
      <c r="N861" s="3"/>
      <c r="O861" s="3"/>
    </row>
    <row r="862" ht="15.75" customHeight="1">
      <c r="I862" s="2"/>
      <c r="J862" s="2"/>
      <c r="N862" s="3"/>
      <c r="O862" s="3"/>
    </row>
    <row r="863" ht="15.75" customHeight="1">
      <c r="I863" s="2"/>
      <c r="J863" s="2"/>
      <c r="N863" s="3"/>
      <c r="O863" s="3"/>
    </row>
    <row r="864" ht="15.75" customHeight="1">
      <c r="I864" s="2"/>
      <c r="J864" s="2"/>
      <c r="N864" s="3"/>
      <c r="O864" s="3"/>
    </row>
    <row r="865" ht="15.75" customHeight="1">
      <c r="I865" s="2"/>
      <c r="J865" s="2"/>
      <c r="N865" s="3"/>
      <c r="O865" s="3"/>
    </row>
    <row r="866" ht="15.75" customHeight="1">
      <c r="I866" s="2"/>
      <c r="J866" s="2"/>
      <c r="N866" s="3"/>
      <c r="O866" s="3"/>
    </row>
    <row r="867" ht="15.75" customHeight="1">
      <c r="I867" s="2"/>
      <c r="J867" s="2"/>
      <c r="N867" s="3"/>
      <c r="O867" s="3"/>
    </row>
    <row r="868" ht="15.75" customHeight="1">
      <c r="I868" s="2"/>
      <c r="J868" s="2"/>
      <c r="N868" s="3"/>
      <c r="O868" s="3"/>
    </row>
    <row r="869" ht="15.75" customHeight="1">
      <c r="I869" s="2"/>
      <c r="J869" s="2"/>
      <c r="N869" s="3"/>
      <c r="O869" s="3"/>
    </row>
    <row r="870" ht="15.75" customHeight="1">
      <c r="I870" s="2"/>
      <c r="J870" s="2"/>
      <c r="N870" s="3"/>
      <c r="O870" s="3"/>
    </row>
    <row r="871" ht="15.75" customHeight="1">
      <c r="I871" s="2"/>
      <c r="J871" s="2"/>
      <c r="N871" s="3"/>
      <c r="O871" s="3"/>
    </row>
    <row r="872" ht="15.75" customHeight="1">
      <c r="I872" s="2"/>
      <c r="J872" s="2"/>
      <c r="N872" s="3"/>
      <c r="O872" s="3"/>
    </row>
    <row r="873" ht="15.75" customHeight="1">
      <c r="I873" s="2"/>
      <c r="J873" s="2"/>
      <c r="N873" s="3"/>
      <c r="O873" s="3"/>
    </row>
    <row r="874" ht="15.75" customHeight="1">
      <c r="I874" s="2"/>
      <c r="J874" s="2"/>
      <c r="N874" s="3"/>
      <c r="O874" s="3"/>
    </row>
    <row r="875" ht="15.75" customHeight="1">
      <c r="I875" s="2"/>
      <c r="J875" s="2"/>
      <c r="N875" s="3"/>
      <c r="O875" s="3"/>
    </row>
    <row r="876" ht="15.75" customHeight="1">
      <c r="I876" s="2"/>
      <c r="J876" s="2"/>
      <c r="N876" s="3"/>
      <c r="O876" s="3"/>
    </row>
    <row r="877" ht="15.75" customHeight="1">
      <c r="I877" s="2"/>
      <c r="J877" s="2"/>
      <c r="N877" s="3"/>
      <c r="O877" s="3"/>
    </row>
    <row r="878" ht="15.75" customHeight="1">
      <c r="I878" s="2"/>
      <c r="J878" s="2"/>
      <c r="N878" s="3"/>
      <c r="O878" s="3"/>
    </row>
    <row r="879" ht="15.75" customHeight="1">
      <c r="I879" s="2"/>
      <c r="J879" s="2"/>
      <c r="N879" s="3"/>
      <c r="O879" s="3"/>
    </row>
    <row r="880" ht="15.75" customHeight="1">
      <c r="I880" s="2"/>
      <c r="J880" s="2"/>
      <c r="N880" s="3"/>
      <c r="O880" s="3"/>
    </row>
    <row r="881" ht="15.75" customHeight="1">
      <c r="I881" s="2"/>
      <c r="J881" s="2"/>
      <c r="N881" s="3"/>
      <c r="O881" s="3"/>
    </row>
    <row r="882" ht="15.75" customHeight="1">
      <c r="I882" s="2"/>
      <c r="J882" s="2"/>
      <c r="N882" s="3"/>
      <c r="O882" s="3"/>
    </row>
    <row r="883" ht="15.75" customHeight="1">
      <c r="I883" s="2"/>
      <c r="J883" s="2"/>
      <c r="N883" s="3"/>
      <c r="O883" s="3"/>
    </row>
    <row r="884" ht="15.75" customHeight="1">
      <c r="I884" s="2"/>
      <c r="J884" s="2"/>
      <c r="N884" s="3"/>
      <c r="O884" s="3"/>
    </row>
    <row r="885" ht="15.75" customHeight="1">
      <c r="I885" s="2"/>
      <c r="J885" s="2"/>
      <c r="N885" s="3"/>
      <c r="O885" s="3"/>
    </row>
    <row r="886" ht="15.75" customHeight="1">
      <c r="I886" s="2"/>
      <c r="J886" s="2"/>
      <c r="N886" s="3"/>
      <c r="O886" s="3"/>
    </row>
    <row r="887" ht="15.75" customHeight="1">
      <c r="I887" s="2"/>
      <c r="J887" s="2"/>
      <c r="N887" s="3"/>
      <c r="O887" s="3"/>
    </row>
    <row r="888" ht="15.75" customHeight="1">
      <c r="I888" s="2"/>
      <c r="J888" s="2"/>
      <c r="N888" s="3"/>
      <c r="O888" s="3"/>
    </row>
    <row r="889" ht="15.75" customHeight="1">
      <c r="I889" s="2"/>
      <c r="J889" s="2"/>
      <c r="N889" s="3"/>
      <c r="O889" s="3"/>
    </row>
    <row r="890" ht="15.75" customHeight="1">
      <c r="I890" s="2"/>
      <c r="J890" s="2"/>
      <c r="N890" s="3"/>
      <c r="O890" s="3"/>
    </row>
    <row r="891" ht="15.75" customHeight="1">
      <c r="I891" s="2"/>
      <c r="J891" s="2"/>
      <c r="N891" s="3"/>
      <c r="O891" s="3"/>
    </row>
    <row r="892" ht="15.75" customHeight="1">
      <c r="I892" s="2"/>
      <c r="J892" s="2"/>
      <c r="N892" s="3"/>
      <c r="O892" s="3"/>
    </row>
    <row r="893" ht="15.75" customHeight="1">
      <c r="I893" s="2"/>
      <c r="J893" s="2"/>
      <c r="N893" s="3"/>
      <c r="O893" s="3"/>
    </row>
    <row r="894" ht="15.75" customHeight="1">
      <c r="I894" s="2"/>
      <c r="J894" s="2"/>
      <c r="N894" s="3"/>
      <c r="O894" s="3"/>
    </row>
    <row r="895" ht="15.75" customHeight="1">
      <c r="I895" s="2"/>
      <c r="J895" s="2"/>
      <c r="N895" s="3"/>
      <c r="O895" s="3"/>
    </row>
    <row r="896" ht="15.75" customHeight="1">
      <c r="I896" s="2"/>
      <c r="J896" s="2"/>
      <c r="N896" s="3"/>
      <c r="O896" s="3"/>
    </row>
    <row r="897" ht="15.75" customHeight="1">
      <c r="I897" s="2"/>
      <c r="J897" s="2"/>
      <c r="N897" s="3"/>
      <c r="O897" s="3"/>
    </row>
    <row r="898" ht="15.75" customHeight="1">
      <c r="I898" s="2"/>
      <c r="J898" s="2"/>
      <c r="N898" s="3"/>
      <c r="O898" s="3"/>
    </row>
    <row r="899" ht="15.75" customHeight="1">
      <c r="I899" s="2"/>
      <c r="J899" s="2"/>
      <c r="N899" s="3"/>
      <c r="O899" s="3"/>
    </row>
    <row r="900" ht="15.75" customHeight="1">
      <c r="I900" s="2"/>
      <c r="J900" s="2"/>
      <c r="N900" s="3"/>
      <c r="O900" s="3"/>
    </row>
    <row r="901" ht="15.75" customHeight="1">
      <c r="I901" s="2"/>
      <c r="J901" s="2"/>
      <c r="N901" s="3"/>
      <c r="O901" s="3"/>
    </row>
    <row r="902" ht="15.75" customHeight="1">
      <c r="I902" s="2"/>
      <c r="J902" s="2"/>
      <c r="N902" s="3"/>
      <c r="O902" s="3"/>
    </row>
    <row r="903" ht="15.75" customHeight="1">
      <c r="I903" s="2"/>
      <c r="J903" s="2"/>
      <c r="N903" s="3"/>
      <c r="O903" s="3"/>
    </row>
    <row r="904" ht="15.75" customHeight="1">
      <c r="I904" s="2"/>
      <c r="J904" s="2"/>
      <c r="N904" s="3"/>
      <c r="O904" s="3"/>
    </row>
    <row r="905" ht="15.75" customHeight="1">
      <c r="I905" s="2"/>
      <c r="J905" s="2"/>
      <c r="N905" s="3"/>
      <c r="O905" s="3"/>
    </row>
    <row r="906" ht="15.75" customHeight="1">
      <c r="I906" s="2"/>
      <c r="J906" s="2"/>
      <c r="N906" s="3"/>
      <c r="O906" s="3"/>
    </row>
    <row r="907" ht="15.75" customHeight="1">
      <c r="I907" s="2"/>
      <c r="J907" s="2"/>
      <c r="N907" s="3"/>
      <c r="O907" s="3"/>
    </row>
    <row r="908" ht="15.75" customHeight="1">
      <c r="I908" s="2"/>
      <c r="J908" s="2"/>
      <c r="N908" s="3"/>
      <c r="O908" s="3"/>
    </row>
    <row r="909" ht="15.75" customHeight="1">
      <c r="I909" s="2"/>
      <c r="J909" s="2"/>
      <c r="N909" s="3"/>
      <c r="O909" s="3"/>
    </row>
    <row r="910" ht="15.75" customHeight="1">
      <c r="I910" s="2"/>
      <c r="J910" s="2"/>
      <c r="N910" s="3"/>
      <c r="O910" s="3"/>
    </row>
    <row r="911" ht="15.75" customHeight="1">
      <c r="I911" s="2"/>
      <c r="J911" s="2"/>
      <c r="N911" s="3"/>
      <c r="O911" s="3"/>
    </row>
    <row r="912" ht="15.75" customHeight="1">
      <c r="I912" s="2"/>
      <c r="J912" s="2"/>
      <c r="N912" s="3"/>
      <c r="O912" s="3"/>
    </row>
    <row r="913" ht="15.75" customHeight="1">
      <c r="I913" s="2"/>
      <c r="J913" s="2"/>
      <c r="N913" s="3"/>
      <c r="O913" s="3"/>
    </row>
    <row r="914" ht="15.75" customHeight="1">
      <c r="I914" s="2"/>
      <c r="J914" s="2"/>
      <c r="N914" s="3"/>
      <c r="O914" s="3"/>
    </row>
    <row r="915" ht="15.75" customHeight="1">
      <c r="I915" s="2"/>
      <c r="J915" s="2"/>
      <c r="N915" s="3"/>
      <c r="O915" s="3"/>
    </row>
    <row r="916" ht="15.75" customHeight="1">
      <c r="I916" s="2"/>
      <c r="J916" s="2"/>
      <c r="N916" s="3"/>
      <c r="O916" s="3"/>
    </row>
    <row r="917" ht="15.75" customHeight="1">
      <c r="I917" s="2"/>
      <c r="J917" s="2"/>
      <c r="N917" s="3"/>
      <c r="O917" s="3"/>
    </row>
    <row r="918" ht="15.75" customHeight="1">
      <c r="I918" s="2"/>
      <c r="J918" s="2"/>
      <c r="N918" s="3"/>
      <c r="O918" s="3"/>
    </row>
    <row r="919" ht="15.75" customHeight="1">
      <c r="I919" s="2"/>
      <c r="J919" s="2"/>
      <c r="N919" s="3"/>
      <c r="O919" s="3"/>
    </row>
    <row r="920" ht="15.75" customHeight="1">
      <c r="I920" s="2"/>
      <c r="J920" s="2"/>
      <c r="N920" s="3"/>
      <c r="O920" s="3"/>
    </row>
    <row r="921" ht="15.75" customHeight="1">
      <c r="I921" s="2"/>
      <c r="J921" s="2"/>
      <c r="N921" s="3"/>
      <c r="O921" s="3"/>
    </row>
    <row r="922" ht="15.75" customHeight="1">
      <c r="I922" s="2"/>
      <c r="J922" s="2"/>
      <c r="N922" s="3"/>
      <c r="O922" s="3"/>
    </row>
    <row r="923" ht="15.75" customHeight="1">
      <c r="I923" s="2"/>
      <c r="J923" s="2"/>
      <c r="N923" s="3"/>
      <c r="O923" s="3"/>
    </row>
    <row r="924" ht="15.75" customHeight="1">
      <c r="I924" s="2"/>
      <c r="J924" s="2"/>
      <c r="N924" s="3"/>
      <c r="O924" s="3"/>
    </row>
    <row r="925" ht="15.75" customHeight="1">
      <c r="I925" s="2"/>
      <c r="J925" s="2"/>
      <c r="N925" s="3"/>
      <c r="O925" s="3"/>
    </row>
    <row r="926" ht="15.75" customHeight="1">
      <c r="I926" s="2"/>
      <c r="J926" s="2"/>
      <c r="N926" s="3"/>
      <c r="O926" s="3"/>
    </row>
    <row r="927" ht="15.75" customHeight="1">
      <c r="I927" s="2"/>
      <c r="J927" s="2"/>
      <c r="N927" s="3"/>
      <c r="O927" s="3"/>
    </row>
    <row r="928" ht="15.75" customHeight="1">
      <c r="I928" s="2"/>
      <c r="J928" s="2"/>
      <c r="N928" s="3"/>
      <c r="O928" s="3"/>
    </row>
    <row r="929" ht="15.75" customHeight="1">
      <c r="I929" s="2"/>
      <c r="J929" s="2"/>
      <c r="N929" s="3"/>
      <c r="O929" s="3"/>
    </row>
    <row r="930" ht="15.75" customHeight="1">
      <c r="I930" s="2"/>
      <c r="J930" s="2"/>
      <c r="N930" s="3"/>
      <c r="O930" s="3"/>
    </row>
    <row r="931" ht="15.75" customHeight="1">
      <c r="I931" s="2"/>
      <c r="J931" s="2"/>
      <c r="N931" s="3"/>
      <c r="O931" s="3"/>
    </row>
    <row r="932" ht="15.75" customHeight="1">
      <c r="I932" s="2"/>
      <c r="J932" s="2"/>
      <c r="N932" s="3"/>
      <c r="O932" s="3"/>
    </row>
    <row r="933" ht="15.75" customHeight="1">
      <c r="I933" s="2"/>
      <c r="J933" s="2"/>
      <c r="N933" s="3"/>
      <c r="O933" s="3"/>
    </row>
    <row r="934" ht="15.75" customHeight="1">
      <c r="I934" s="2"/>
      <c r="J934" s="2"/>
      <c r="N934" s="3"/>
      <c r="O934" s="3"/>
    </row>
    <row r="935" ht="15.75" customHeight="1">
      <c r="I935" s="2"/>
      <c r="J935" s="2"/>
      <c r="N935" s="3"/>
      <c r="O935" s="3"/>
    </row>
    <row r="936" ht="15.75" customHeight="1">
      <c r="I936" s="2"/>
      <c r="J936" s="2"/>
      <c r="N936" s="3"/>
      <c r="O936" s="3"/>
    </row>
    <row r="937" ht="15.75" customHeight="1">
      <c r="I937" s="2"/>
      <c r="J937" s="2"/>
      <c r="N937" s="3"/>
      <c r="O937" s="3"/>
    </row>
    <row r="938" ht="15.75" customHeight="1">
      <c r="I938" s="2"/>
      <c r="J938" s="2"/>
      <c r="N938" s="3"/>
      <c r="O938" s="3"/>
    </row>
    <row r="939" ht="15.75" customHeight="1">
      <c r="I939" s="2"/>
      <c r="J939" s="2"/>
      <c r="N939" s="3"/>
      <c r="O939" s="3"/>
    </row>
    <row r="940" ht="15.75" customHeight="1">
      <c r="I940" s="2"/>
      <c r="J940" s="2"/>
      <c r="N940" s="3"/>
      <c r="O940" s="3"/>
    </row>
    <row r="941" ht="15.75" customHeight="1">
      <c r="I941" s="2"/>
      <c r="J941" s="2"/>
      <c r="N941" s="3"/>
      <c r="O941" s="3"/>
    </row>
    <row r="942" ht="15.75" customHeight="1">
      <c r="I942" s="2"/>
      <c r="J942" s="2"/>
      <c r="N942" s="3"/>
      <c r="O942" s="3"/>
    </row>
    <row r="943" ht="15.75" customHeight="1">
      <c r="I943" s="2"/>
      <c r="J943" s="2"/>
      <c r="N943" s="3"/>
      <c r="O943" s="3"/>
    </row>
    <row r="944" ht="15.75" customHeight="1">
      <c r="I944" s="2"/>
      <c r="J944" s="2"/>
      <c r="N944" s="3"/>
      <c r="O944" s="3"/>
    </row>
    <row r="945" ht="15.75" customHeight="1">
      <c r="I945" s="2"/>
      <c r="J945" s="2"/>
      <c r="N945" s="3"/>
      <c r="O945" s="3"/>
    </row>
    <row r="946" ht="15.75" customHeight="1">
      <c r="I946" s="2"/>
      <c r="J946" s="2"/>
      <c r="N946" s="3"/>
      <c r="O946" s="3"/>
    </row>
    <row r="947" ht="15.75" customHeight="1">
      <c r="I947" s="2"/>
      <c r="J947" s="2"/>
      <c r="N947" s="3"/>
      <c r="O947" s="3"/>
    </row>
    <row r="948" ht="15.75" customHeight="1">
      <c r="I948" s="2"/>
      <c r="J948" s="2"/>
      <c r="N948" s="3"/>
      <c r="O948" s="3"/>
    </row>
    <row r="949" ht="15.75" customHeight="1">
      <c r="I949" s="2"/>
      <c r="J949" s="2"/>
      <c r="N949" s="3"/>
      <c r="O949" s="3"/>
    </row>
    <row r="950" ht="15.75" customHeight="1">
      <c r="I950" s="2"/>
      <c r="J950" s="2"/>
      <c r="N950" s="3"/>
      <c r="O950" s="3"/>
    </row>
    <row r="951" ht="15.75" customHeight="1">
      <c r="I951" s="2"/>
      <c r="J951" s="2"/>
      <c r="N951" s="3"/>
      <c r="O951" s="3"/>
    </row>
    <row r="952" ht="15.75" customHeight="1">
      <c r="I952" s="2"/>
      <c r="J952" s="2"/>
      <c r="N952" s="3"/>
      <c r="O952" s="3"/>
    </row>
    <row r="953" ht="15.75" customHeight="1">
      <c r="I953" s="2"/>
      <c r="J953" s="2"/>
      <c r="N953" s="3"/>
      <c r="O953" s="3"/>
    </row>
    <row r="954" ht="15.75" customHeight="1">
      <c r="I954" s="2"/>
      <c r="J954" s="2"/>
      <c r="N954" s="3"/>
      <c r="O954" s="3"/>
    </row>
    <row r="955" ht="15.75" customHeight="1">
      <c r="I955" s="2"/>
      <c r="J955" s="2"/>
      <c r="N955" s="3"/>
      <c r="O955" s="3"/>
    </row>
    <row r="956" ht="15.75" customHeight="1">
      <c r="I956" s="2"/>
      <c r="J956" s="2"/>
      <c r="N956" s="3"/>
      <c r="O956" s="3"/>
    </row>
    <row r="957" ht="15.75" customHeight="1">
      <c r="I957" s="2"/>
      <c r="J957" s="2"/>
      <c r="N957" s="3"/>
      <c r="O957" s="3"/>
    </row>
    <row r="958" ht="15.75" customHeight="1">
      <c r="I958" s="2"/>
      <c r="J958" s="2"/>
      <c r="N958" s="3"/>
      <c r="O958" s="3"/>
    </row>
    <row r="959" ht="15.75" customHeight="1">
      <c r="I959" s="2"/>
      <c r="J959" s="2"/>
      <c r="N959" s="3"/>
      <c r="O959" s="3"/>
    </row>
    <row r="960" ht="15.75" customHeight="1">
      <c r="I960" s="2"/>
      <c r="J960" s="2"/>
      <c r="N960" s="3"/>
      <c r="O960" s="3"/>
    </row>
    <row r="961" ht="15.75" customHeight="1">
      <c r="I961" s="2"/>
      <c r="J961" s="2"/>
      <c r="N961" s="3"/>
      <c r="O961" s="3"/>
    </row>
    <row r="962" ht="15.75" customHeight="1">
      <c r="I962" s="2"/>
      <c r="J962" s="2"/>
      <c r="N962" s="3"/>
      <c r="O962" s="3"/>
    </row>
    <row r="963" ht="15.75" customHeight="1">
      <c r="I963" s="2"/>
      <c r="J963" s="2"/>
      <c r="N963" s="3"/>
      <c r="O963" s="3"/>
    </row>
    <row r="964" ht="15.75" customHeight="1">
      <c r="I964" s="2"/>
      <c r="J964" s="2"/>
      <c r="N964" s="3"/>
      <c r="O964" s="3"/>
    </row>
    <row r="965" ht="15.75" customHeight="1">
      <c r="I965" s="2"/>
      <c r="J965" s="2"/>
      <c r="N965" s="3"/>
      <c r="O965" s="3"/>
    </row>
    <row r="966" ht="15.75" customHeight="1">
      <c r="I966" s="2"/>
      <c r="J966" s="2"/>
      <c r="N966" s="3"/>
      <c r="O966" s="3"/>
    </row>
    <row r="967" ht="15.75" customHeight="1">
      <c r="I967" s="2"/>
      <c r="J967" s="2"/>
      <c r="N967" s="3"/>
      <c r="O967" s="3"/>
    </row>
    <row r="968" ht="15.75" customHeight="1">
      <c r="I968" s="2"/>
      <c r="J968" s="2"/>
      <c r="N968" s="3"/>
      <c r="O968" s="3"/>
    </row>
    <row r="969" ht="15.75" customHeight="1">
      <c r="I969" s="2"/>
      <c r="J969" s="2"/>
      <c r="N969" s="3"/>
      <c r="O969" s="3"/>
    </row>
    <row r="970" ht="15.75" customHeight="1">
      <c r="I970" s="2"/>
      <c r="J970" s="2"/>
      <c r="N970" s="3"/>
      <c r="O970" s="3"/>
    </row>
    <row r="971" ht="15.75" customHeight="1">
      <c r="I971" s="2"/>
      <c r="J971" s="2"/>
      <c r="N971" s="3"/>
      <c r="O971" s="3"/>
    </row>
    <row r="972" ht="15.75" customHeight="1">
      <c r="I972" s="2"/>
      <c r="J972" s="2"/>
      <c r="N972" s="3"/>
      <c r="O972" s="3"/>
    </row>
    <row r="973" ht="15.75" customHeight="1">
      <c r="I973" s="2"/>
      <c r="J973" s="2"/>
      <c r="N973" s="3"/>
      <c r="O973" s="3"/>
    </row>
    <row r="974" ht="15.75" customHeight="1">
      <c r="I974" s="2"/>
      <c r="J974" s="2"/>
      <c r="N974" s="3"/>
      <c r="O974" s="3"/>
    </row>
    <row r="975" ht="15.75" customHeight="1">
      <c r="I975" s="2"/>
      <c r="J975" s="2"/>
      <c r="N975" s="3"/>
      <c r="O975" s="3"/>
    </row>
    <row r="976" ht="15.75" customHeight="1">
      <c r="I976" s="2"/>
      <c r="J976" s="2"/>
      <c r="N976" s="3"/>
      <c r="O976" s="3"/>
    </row>
    <row r="977" ht="15.75" customHeight="1">
      <c r="I977" s="2"/>
      <c r="J977" s="2"/>
      <c r="N977" s="3"/>
      <c r="O977" s="3"/>
    </row>
    <row r="978" ht="15.75" customHeight="1">
      <c r="I978" s="2"/>
      <c r="J978" s="2"/>
      <c r="N978" s="3"/>
      <c r="O978" s="3"/>
    </row>
    <row r="979" ht="15.75" customHeight="1">
      <c r="I979" s="2"/>
      <c r="J979" s="2"/>
      <c r="N979" s="3"/>
      <c r="O979" s="3"/>
    </row>
    <row r="980" ht="15.75" customHeight="1">
      <c r="I980" s="2"/>
      <c r="J980" s="2"/>
      <c r="N980" s="3"/>
      <c r="O980" s="3"/>
    </row>
    <row r="981" ht="15.75" customHeight="1">
      <c r="I981" s="2"/>
      <c r="J981" s="2"/>
      <c r="N981" s="3"/>
      <c r="O981" s="3"/>
    </row>
    <row r="982" ht="15.75" customHeight="1">
      <c r="I982" s="2"/>
      <c r="J982" s="2"/>
      <c r="N982" s="3"/>
      <c r="O982" s="3"/>
    </row>
    <row r="983" ht="15.75" customHeight="1">
      <c r="I983" s="2"/>
      <c r="J983" s="2"/>
      <c r="N983" s="3"/>
      <c r="O983" s="3"/>
    </row>
    <row r="984" ht="15.75" customHeight="1">
      <c r="I984" s="2"/>
      <c r="J984" s="2"/>
      <c r="N984" s="3"/>
      <c r="O984" s="3"/>
    </row>
    <row r="985" ht="15.75" customHeight="1">
      <c r="I985" s="2"/>
      <c r="J985" s="2"/>
      <c r="N985" s="3"/>
      <c r="O985" s="3"/>
    </row>
    <row r="986" ht="15.75" customHeight="1">
      <c r="I986" s="2"/>
      <c r="J986" s="2"/>
      <c r="N986" s="3"/>
      <c r="O986" s="3"/>
    </row>
    <row r="987" ht="15.75" customHeight="1">
      <c r="I987" s="2"/>
      <c r="J987" s="2"/>
      <c r="N987" s="3"/>
      <c r="O987" s="3"/>
    </row>
    <row r="988" ht="15.75" customHeight="1">
      <c r="I988" s="2"/>
      <c r="J988" s="2"/>
      <c r="N988" s="3"/>
      <c r="O988" s="3"/>
    </row>
    <row r="989" ht="15.75" customHeight="1">
      <c r="I989" s="2"/>
      <c r="J989" s="2"/>
      <c r="N989" s="3"/>
      <c r="O989" s="3"/>
    </row>
    <row r="990" ht="15.75" customHeight="1">
      <c r="I990" s="2"/>
      <c r="J990" s="2"/>
      <c r="N990" s="3"/>
      <c r="O990" s="3"/>
    </row>
    <row r="991" ht="15.75" customHeight="1">
      <c r="I991" s="2"/>
      <c r="J991" s="2"/>
      <c r="N991" s="3"/>
      <c r="O991" s="3"/>
    </row>
    <row r="992" ht="15.75" customHeight="1">
      <c r="I992" s="2"/>
      <c r="J992" s="2"/>
      <c r="N992" s="3"/>
      <c r="O992" s="3"/>
    </row>
    <row r="993" ht="15.75" customHeight="1">
      <c r="I993" s="2"/>
      <c r="J993" s="2"/>
      <c r="N993" s="3"/>
      <c r="O993" s="3"/>
    </row>
    <row r="994" ht="15.75" customHeight="1">
      <c r="I994" s="2"/>
      <c r="J994" s="2"/>
      <c r="N994" s="3"/>
      <c r="O994" s="3"/>
    </row>
    <row r="995" ht="15.75" customHeight="1">
      <c r="I995" s="2"/>
      <c r="J995" s="2"/>
      <c r="N995" s="3"/>
      <c r="O995" s="3"/>
    </row>
    <row r="996" ht="15.75" customHeight="1">
      <c r="I996" s="2"/>
      <c r="J996" s="2"/>
      <c r="N996" s="3"/>
      <c r="O996" s="3"/>
    </row>
    <row r="997" ht="15.75" customHeight="1">
      <c r="I997" s="2"/>
      <c r="J997" s="2"/>
      <c r="N997" s="3"/>
      <c r="O997" s="3"/>
    </row>
    <row r="998" ht="15.75" customHeight="1">
      <c r="I998" s="2"/>
      <c r="J998" s="2"/>
      <c r="N998" s="3"/>
      <c r="O998" s="3"/>
    </row>
    <row r="999" ht="15.75" customHeight="1">
      <c r="I999" s="2"/>
      <c r="J999" s="2"/>
      <c r="N999" s="3"/>
      <c r="O999" s="3"/>
    </row>
    <row r="1000" ht="15.75" customHeight="1">
      <c r="I1000" s="2"/>
      <c r="J1000" s="2"/>
      <c r="N1000" s="3"/>
      <c r="O1000" s="3"/>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6.75"/>
    <col customWidth="1" min="2" max="2" width="28.88"/>
    <col customWidth="1" min="3" max="3" width="18.63"/>
    <col customWidth="1" min="4" max="4" width="33.38"/>
    <col customWidth="1" min="5" max="5" width="50.38"/>
    <col customWidth="1" hidden="1" min="6" max="6" width="53.0"/>
    <col customWidth="1" hidden="1" min="7" max="7" width="42.88"/>
    <col hidden="1" min="8" max="8" width="12.63"/>
    <col customWidth="1" min="9" max="9" width="28.75"/>
    <col customWidth="1" min="10" max="10" width="27.88"/>
    <col customWidth="1" min="11" max="11" width="23.63"/>
    <col customWidth="1" min="12" max="12" width="24.38"/>
  </cols>
  <sheetData>
    <row r="1">
      <c r="A1" s="229"/>
      <c r="B1" s="229"/>
      <c r="C1" s="229"/>
      <c r="D1" s="229"/>
      <c r="E1" s="229"/>
      <c r="F1" s="229"/>
      <c r="G1" s="229"/>
      <c r="H1" s="229"/>
      <c r="I1" s="230" t="s">
        <v>3574</v>
      </c>
      <c r="J1" s="231"/>
      <c r="K1" s="231"/>
      <c r="L1" s="231"/>
      <c r="M1" s="141"/>
      <c r="N1" s="141"/>
      <c r="O1" s="141"/>
      <c r="P1" s="141"/>
      <c r="Q1" s="141"/>
    </row>
    <row r="2">
      <c r="A2" s="232" t="s">
        <v>3575</v>
      </c>
      <c r="B2" s="229" t="s">
        <v>3576</v>
      </c>
      <c r="C2" s="229" t="s">
        <v>3577</v>
      </c>
      <c r="D2" s="229" t="s">
        <v>3578</v>
      </c>
      <c r="E2" s="229" t="s">
        <v>3579</v>
      </c>
      <c r="F2" s="229" t="s">
        <v>3580</v>
      </c>
      <c r="G2" s="229" t="s">
        <v>3581</v>
      </c>
      <c r="H2" s="229" t="s">
        <v>3582</v>
      </c>
      <c r="I2" s="233" t="s">
        <v>3583</v>
      </c>
      <c r="J2" s="234" t="s">
        <v>3584</v>
      </c>
      <c r="K2" s="235" t="s">
        <v>3585</v>
      </c>
      <c r="L2" s="234" t="s">
        <v>3586</v>
      </c>
      <c r="M2" s="129" t="s">
        <v>3587</v>
      </c>
      <c r="N2" s="141"/>
      <c r="O2" s="141"/>
      <c r="P2" s="141"/>
      <c r="Q2" s="141"/>
    </row>
    <row r="3">
      <c r="A3" s="133">
        <v>1.0</v>
      </c>
      <c r="B3" s="133" t="s">
        <v>3588</v>
      </c>
      <c r="C3" s="141" t="s">
        <v>3589</v>
      </c>
      <c r="D3" s="141" t="s">
        <v>3590</v>
      </c>
      <c r="E3" s="236" t="s">
        <v>619</v>
      </c>
      <c r="F3" s="141"/>
      <c r="G3" s="141" t="s">
        <v>3591</v>
      </c>
      <c r="H3" s="141" t="s">
        <v>3592</v>
      </c>
      <c r="I3" s="141"/>
      <c r="J3" s="141"/>
      <c r="K3" s="141"/>
      <c r="L3" s="141"/>
      <c r="M3" s="98" t="s">
        <v>628</v>
      </c>
      <c r="N3" s="141"/>
      <c r="O3" s="141"/>
      <c r="P3" s="141"/>
      <c r="Q3" s="141"/>
    </row>
    <row r="4">
      <c r="A4" s="133" t="s">
        <v>3593</v>
      </c>
      <c r="B4" s="133" t="s">
        <v>3594</v>
      </c>
      <c r="C4" s="236" t="s">
        <v>626</v>
      </c>
      <c r="D4" s="141" t="s">
        <v>3590</v>
      </c>
      <c r="E4" s="236" t="s">
        <v>619</v>
      </c>
      <c r="F4" s="141"/>
      <c r="G4" s="141" t="s">
        <v>3595</v>
      </c>
      <c r="H4" s="141" t="s">
        <v>3592</v>
      </c>
      <c r="I4" s="141"/>
      <c r="J4" s="141"/>
      <c r="K4" s="141"/>
      <c r="L4" s="141"/>
      <c r="M4" s="141"/>
      <c r="N4" s="141"/>
      <c r="O4" s="141"/>
      <c r="P4" s="141"/>
      <c r="Q4" s="141"/>
    </row>
    <row r="5">
      <c r="A5" s="133">
        <v>3.0</v>
      </c>
      <c r="B5" s="237" t="s">
        <v>616</v>
      </c>
      <c r="C5" s="236" t="s">
        <v>626</v>
      </c>
      <c r="D5" s="141" t="s">
        <v>65</v>
      </c>
      <c r="E5" s="141" t="s">
        <v>3596</v>
      </c>
      <c r="F5" s="141"/>
      <c r="G5" s="141"/>
      <c r="H5" s="141" t="s">
        <v>3592</v>
      </c>
      <c r="I5" s="141"/>
      <c r="J5" s="141"/>
      <c r="K5" s="141"/>
      <c r="L5" s="141"/>
      <c r="M5" s="141"/>
      <c r="N5" s="141"/>
      <c r="O5" s="141"/>
      <c r="P5" s="141"/>
      <c r="Q5" s="141"/>
    </row>
    <row r="6">
      <c r="A6" s="133">
        <v>4.0</v>
      </c>
      <c r="B6" s="141" t="s">
        <v>3597</v>
      </c>
      <c r="C6" s="141" t="s">
        <v>3589</v>
      </c>
      <c r="D6" s="141" t="s">
        <v>997</v>
      </c>
      <c r="E6" s="236" t="s">
        <v>3598</v>
      </c>
      <c r="F6" s="141"/>
      <c r="G6" s="141"/>
      <c r="H6" s="141" t="s">
        <v>3592</v>
      </c>
      <c r="I6" s="141"/>
      <c r="J6" s="141"/>
      <c r="K6" s="141"/>
      <c r="L6" s="141"/>
      <c r="M6" s="141"/>
      <c r="N6" s="141"/>
      <c r="O6" s="141"/>
      <c r="P6" s="141"/>
      <c r="Q6" s="141"/>
    </row>
    <row r="7">
      <c r="A7" s="133">
        <v>5.0</v>
      </c>
      <c r="B7" s="133" t="s">
        <v>3599</v>
      </c>
      <c r="C7" s="236" t="s">
        <v>626</v>
      </c>
      <c r="D7" s="141" t="s">
        <v>65</v>
      </c>
      <c r="E7" s="236" t="s">
        <v>619</v>
      </c>
      <c r="F7" s="141"/>
      <c r="G7" s="141"/>
      <c r="H7" s="141" t="s">
        <v>3592</v>
      </c>
      <c r="I7" s="141"/>
      <c r="J7" s="141"/>
      <c r="K7" s="141"/>
      <c r="L7" s="141"/>
      <c r="M7" s="141"/>
      <c r="N7" s="141"/>
      <c r="O7" s="141"/>
      <c r="P7" s="141"/>
      <c r="Q7" s="141"/>
    </row>
    <row r="8">
      <c r="A8" s="133">
        <v>6.0</v>
      </c>
      <c r="B8" s="133" t="s">
        <v>3599</v>
      </c>
      <c r="C8" s="141" t="s">
        <v>3589</v>
      </c>
      <c r="D8" s="141" t="s">
        <v>65</v>
      </c>
      <c r="E8" s="236" t="s">
        <v>619</v>
      </c>
      <c r="F8" s="141"/>
      <c r="G8" s="141"/>
      <c r="H8" s="141" t="s">
        <v>3592</v>
      </c>
      <c r="I8" s="141"/>
      <c r="J8" s="141"/>
      <c r="K8" s="141"/>
      <c r="L8" s="141"/>
      <c r="M8" s="141"/>
      <c r="N8" s="141"/>
      <c r="O8" s="141"/>
      <c r="P8" s="141"/>
      <c r="Q8" s="141"/>
    </row>
    <row r="9">
      <c r="A9" s="133">
        <v>7.0</v>
      </c>
      <c r="B9" s="141" t="s">
        <v>655</v>
      </c>
      <c r="C9" s="141" t="s">
        <v>3589</v>
      </c>
      <c r="D9" s="141" t="s">
        <v>548</v>
      </c>
      <c r="E9" s="236" t="s">
        <v>619</v>
      </c>
      <c r="F9" s="141"/>
      <c r="G9" s="141"/>
      <c r="H9" s="141" t="s">
        <v>3592</v>
      </c>
      <c r="I9" s="141"/>
      <c r="J9" s="141"/>
      <c r="K9" s="141"/>
      <c r="L9" s="141"/>
      <c r="M9" s="141"/>
      <c r="N9" s="141"/>
      <c r="O9" s="141"/>
      <c r="P9" s="141"/>
      <c r="Q9" s="141"/>
    </row>
    <row r="10">
      <c r="A10" s="133">
        <v>8.0</v>
      </c>
      <c r="B10" s="237" t="s">
        <v>616</v>
      </c>
      <c r="C10" s="238" t="s">
        <v>549</v>
      </c>
      <c r="D10" s="239" t="s">
        <v>63</v>
      </c>
      <c r="E10" s="238" t="s">
        <v>3600</v>
      </c>
      <c r="F10" s="239"/>
      <c r="G10" s="239"/>
      <c r="H10" s="239"/>
      <c r="I10" s="238" t="s">
        <v>3601</v>
      </c>
      <c r="J10" s="239"/>
      <c r="K10" s="239"/>
      <c r="L10" s="238" t="s">
        <v>3602</v>
      </c>
      <c r="M10" s="141"/>
      <c r="N10" s="141"/>
      <c r="O10" s="141"/>
      <c r="P10" s="141"/>
      <c r="Q10" s="141"/>
    </row>
    <row r="11">
      <c r="A11" s="133">
        <v>9.0</v>
      </c>
      <c r="B11" s="239" t="s">
        <v>616</v>
      </c>
      <c r="C11" s="239" t="s">
        <v>3589</v>
      </c>
      <c r="D11" s="239" t="s">
        <v>63</v>
      </c>
      <c r="E11" s="239"/>
      <c r="F11" s="239"/>
      <c r="G11" s="239"/>
      <c r="H11" s="239" t="s">
        <v>3592</v>
      </c>
      <c r="I11" s="237" t="s">
        <v>3603</v>
      </c>
      <c r="J11" s="238" t="s">
        <v>3604</v>
      </c>
      <c r="K11" s="239"/>
      <c r="L11" s="238" t="s">
        <v>3605</v>
      </c>
      <c r="M11" s="141"/>
      <c r="N11" s="141"/>
      <c r="O11" s="141"/>
      <c r="P11" s="141"/>
      <c r="Q11" s="141"/>
    </row>
    <row r="12">
      <c r="A12" s="133">
        <v>10.0</v>
      </c>
      <c r="B12" s="141" t="s">
        <v>3597</v>
      </c>
      <c r="C12" s="141" t="s">
        <v>3589</v>
      </c>
      <c r="D12" s="141" t="s">
        <v>997</v>
      </c>
      <c r="E12" s="141"/>
      <c r="F12" s="141"/>
      <c r="G12" s="141"/>
      <c r="H12" s="141" t="s">
        <v>3592</v>
      </c>
      <c r="I12" s="133" t="s">
        <v>3606</v>
      </c>
      <c r="J12" s="133" t="s">
        <v>3607</v>
      </c>
      <c r="K12" s="133" t="s">
        <v>3608</v>
      </c>
      <c r="L12" s="133" t="s">
        <v>3605</v>
      </c>
      <c r="M12" s="141"/>
      <c r="N12" s="141"/>
      <c r="O12" s="141"/>
      <c r="P12" s="141"/>
      <c r="Q12" s="141"/>
    </row>
    <row r="13">
      <c r="A13" s="133">
        <v>11.0</v>
      </c>
      <c r="B13" s="133" t="s">
        <v>3599</v>
      </c>
      <c r="C13" s="141" t="s">
        <v>3589</v>
      </c>
      <c r="D13" s="141" t="s">
        <v>65</v>
      </c>
      <c r="E13" s="141"/>
      <c r="F13" s="141"/>
      <c r="G13" s="141"/>
      <c r="H13" s="141" t="s">
        <v>3592</v>
      </c>
      <c r="I13" s="240" t="s">
        <v>3609</v>
      </c>
      <c r="J13" s="133" t="s">
        <v>3610</v>
      </c>
      <c r="K13" s="141"/>
      <c r="L13" s="133" t="s">
        <v>3611</v>
      </c>
      <c r="M13" s="141"/>
      <c r="N13" s="141"/>
      <c r="O13" s="141"/>
      <c r="P13" s="141"/>
      <c r="Q13" s="141"/>
    </row>
    <row r="14">
      <c r="A14" s="133">
        <v>12.0</v>
      </c>
      <c r="B14" s="141" t="s">
        <v>3612</v>
      </c>
      <c r="C14" s="236" t="s">
        <v>626</v>
      </c>
      <c r="D14" s="236" t="s">
        <v>816</v>
      </c>
      <c r="E14" s="141" t="s">
        <v>3613</v>
      </c>
      <c r="F14" s="241" t="s">
        <v>3614</v>
      </c>
      <c r="G14" s="141" t="s">
        <v>3615</v>
      </c>
      <c r="H14" s="141" t="s">
        <v>3616</v>
      </c>
      <c r="I14" s="141"/>
      <c r="J14" s="141"/>
      <c r="K14" s="141"/>
      <c r="L14" s="141"/>
      <c r="M14" s="141"/>
      <c r="N14" s="141"/>
      <c r="O14" s="141"/>
      <c r="P14" s="141"/>
      <c r="Q14" s="141"/>
    </row>
    <row r="15">
      <c r="A15" s="133">
        <v>13.0</v>
      </c>
      <c r="B15" s="141" t="s">
        <v>3617</v>
      </c>
      <c r="C15" s="236" t="s">
        <v>626</v>
      </c>
      <c r="D15" s="133" t="s">
        <v>3618</v>
      </c>
      <c r="E15" s="241" t="s">
        <v>3619</v>
      </c>
      <c r="F15" s="241" t="s">
        <v>3619</v>
      </c>
      <c r="G15" s="141" t="s">
        <v>3620</v>
      </c>
      <c r="H15" s="141" t="s">
        <v>3616</v>
      </c>
      <c r="I15" s="141"/>
      <c r="J15" s="141"/>
      <c r="K15" s="141"/>
      <c r="L15" s="141"/>
      <c r="M15" s="141"/>
      <c r="N15" s="141"/>
      <c r="O15" s="141"/>
      <c r="P15" s="141"/>
      <c r="Q15" s="141"/>
    </row>
    <row r="16">
      <c r="A16" s="133">
        <v>14.0</v>
      </c>
      <c r="B16" s="133" t="s">
        <v>3599</v>
      </c>
      <c r="C16" s="141" t="s">
        <v>621</v>
      </c>
      <c r="D16" s="133" t="s">
        <v>3621</v>
      </c>
      <c r="E16" s="242" t="s">
        <v>3622</v>
      </c>
      <c r="F16" s="141" t="s">
        <v>3623</v>
      </c>
      <c r="G16" s="141" t="s">
        <v>3624</v>
      </c>
      <c r="H16" s="141" t="s">
        <v>3592</v>
      </c>
      <c r="I16" s="141"/>
      <c r="J16" s="141"/>
      <c r="K16" s="141"/>
      <c r="L16" s="141"/>
      <c r="M16" s="141"/>
      <c r="N16" s="141"/>
      <c r="O16" s="141"/>
      <c r="P16" s="141"/>
      <c r="Q16" s="141"/>
    </row>
    <row r="17">
      <c r="A17" s="133">
        <v>15.0</v>
      </c>
      <c r="B17" s="141" t="s">
        <v>3625</v>
      </c>
      <c r="C17" s="236" t="s">
        <v>626</v>
      </c>
      <c r="D17" s="133" t="s">
        <v>3626</v>
      </c>
      <c r="E17" s="243" t="s">
        <v>3627</v>
      </c>
      <c r="F17" s="141"/>
      <c r="G17" s="141" t="s">
        <v>3628</v>
      </c>
      <c r="H17" s="141" t="s">
        <v>3592</v>
      </c>
      <c r="I17" s="141"/>
      <c r="J17" s="141"/>
      <c r="K17" s="141"/>
      <c r="L17" s="141"/>
      <c r="M17" s="141"/>
      <c r="N17" s="141"/>
      <c r="O17" s="141"/>
      <c r="P17" s="141"/>
      <c r="Q17" s="141"/>
    </row>
    <row r="18">
      <c r="A18" s="133">
        <v>16.0</v>
      </c>
      <c r="B18" s="133" t="s">
        <v>3599</v>
      </c>
      <c r="C18" s="141" t="s">
        <v>549</v>
      </c>
      <c r="D18" s="133" t="s">
        <v>3629</v>
      </c>
      <c r="E18" s="133" t="s">
        <v>3630</v>
      </c>
      <c r="F18" s="141"/>
      <c r="G18" s="141" t="s">
        <v>3631</v>
      </c>
      <c r="H18" s="141" t="s">
        <v>3592</v>
      </c>
      <c r="I18" s="141"/>
      <c r="J18" s="141"/>
      <c r="K18" s="141"/>
      <c r="L18" s="141"/>
      <c r="M18" s="141"/>
      <c r="N18" s="141"/>
      <c r="O18" s="141"/>
      <c r="P18" s="141"/>
      <c r="Q18" s="141"/>
    </row>
    <row r="19" hidden="1">
      <c r="A19" s="133">
        <v>17.0</v>
      </c>
      <c r="B19" s="244" t="s">
        <v>816</v>
      </c>
      <c r="C19" s="244"/>
      <c r="D19" s="244" t="s">
        <v>816</v>
      </c>
      <c r="E19" s="244"/>
      <c r="F19" s="141"/>
      <c r="G19" s="141" t="s">
        <v>3632</v>
      </c>
      <c r="H19" s="141" t="s">
        <v>3616</v>
      </c>
      <c r="I19" s="141"/>
      <c r="J19" s="141"/>
      <c r="K19" s="141"/>
      <c r="L19" s="141"/>
      <c r="M19" s="141"/>
      <c r="N19" s="141"/>
      <c r="O19" s="141"/>
      <c r="P19" s="141"/>
      <c r="Q19" s="141"/>
    </row>
    <row r="20">
      <c r="A20" s="133">
        <v>18.0</v>
      </c>
      <c r="B20" s="141" t="s">
        <v>3625</v>
      </c>
      <c r="C20" s="141" t="s">
        <v>549</v>
      </c>
      <c r="D20" s="141" t="s">
        <v>3590</v>
      </c>
      <c r="E20" s="141" t="s">
        <v>3633</v>
      </c>
      <c r="F20" s="141" t="s">
        <v>3634</v>
      </c>
      <c r="G20" s="141" t="s">
        <v>3635</v>
      </c>
      <c r="H20" s="141" t="s">
        <v>3592</v>
      </c>
      <c r="I20" s="245" t="s">
        <v>3636</v>
      </c>
      <c r="J20" s="245" t="s">
        <v>3637</v>
      </c>
      <c r="K20" s="246"/>
      <c r="L20" s="245" t="s">
        <v>3638</v>
      </c>
      <c r="M20" s="141"/>
      <c r="N20" s="141"/>
      <c r="O20" s="141"/>
      <c r="P20" s="141"/>
      <c r="Q20" s="141"/>
    </row>
    <row r="21">
      <c r="A21" s="133">
        <v>19.0</v>
      </c>
      <c r="B21" s="133" t="s">
        <v>3599</v>
      </c>
      <c r="C21" s="236" t="s">
        <v>626</v>
      </c>
      <c r="D21" s="141" t="s">
        <v>65</v>
      </c>
      <c r="E21" s="133" t="s">
        <v>3639</v>
      </c>
      <c r="F21" s="141" t="s">
        <v>3623</v>
      </c>
      <c r="G21" s="141" t="s">
        <v>3640</v>
      </c>
      <c r="H21" s="141" t="s">
        <v>3592</v>
      </c>
      <c r="I21" s="141"/>
      <c r="J21" s="141"/>
      <c r="K21" s="141"/>
      <c r="L21" s="141"/>
      <c r="M21" s="141"/>
      <c r="N21" s="141"/>
      <c r="O21" s="141"/>
      <c r="P21" s="141"/>
      <c r="Q21" s="141"/>
    </row>
    <row r="22">
      <c r="A22" s="133">
        <v>20.0</v>
      </c>
      <c r="B22" s="141" t="s">
        <v>616</v>
      </c>
      <c r="C22" s="236" t="s">
        <v>626</v>
      </c>
      <c r="D22" s="141" t="s">
        <v>3641</v>
      </c>
      <c r="E22" s="133" t="s">
        <v>3642</v>
      </c>
      <c r="F22" s="141" t="s">
        <v>3643</v>
      </c>
      <c r="G22" s="141" t="s">
        <v>3644</v>
      </c>
      <c r="H22" s="141" t="s">
        <v>3592</v>
      </c>
      <c r="I22" s="141"/>
      <c r="J22" s="141"/>
      <c r="K22" s="141"/>
      <c r="L22" s="141"/>
      <c r="M22" s="141"/>
      <c r="N22" s="141"/>
      <c r="O22" s="141"/>
      <c r="P22" s="141"/>
      <c r="Q22" s="141"/>
    </row>
    <row r="23">
      <c r="A23" s="133">
        <v>21.0</v>
      </c>
      <c r="B23" s="238" t="s">
        <v>616</v>
      </c>
      <c r="C23" s="239" t="s">
        <v>3589</v>
      </c>
      <c r="D23" s="239" t="s">
        <v>63</v>
      </c>
      <c r="E23" s="239"/>
      <c r="F23" s="239"/>
      <c r="G23" s="239"/>
      <c r="H23" s="239" t="s">
        <v>3592</v>
      </c>
      <c r="I23" s="238" t="s">
        <v>3645</v>
      </c>
      <c r="J23" s="238" t="s">
        <v>3646</v>
      </c>
      <c r="K23" s="247" t="s">
        <v>3647</v>
      </c>
      <c r="L23" s="238" t="s">
        <v>3648</v>
      </c>
      <c r="M23" s="141"/>
      <c r="N23" s="141"/>
      <c r="O23" s="141"/>
      <c r="P23" s="141"/>
      <c r="Q23" s="141"/>
    </row>
    <row r="24">
      <c r="A24" s="133">
        <v>22.0</v>
      </c>
      <c r="B24" s="141" t="s">
        <v>3597</v>
      </c>
      <c r="C24" s="141" t="s">
        <v>3589</v>
      </c>
      <c r="D24" s="141" t="s">
        <v>997</v>
      </c>
      <c r="E24" s="141"/>
      <c r="F24" s="141"/>
      <c r="G24" s="141"/>
      <c r="H24" s="141" t="s">
        <v>3592</v>
      </c>
      <c r="I24" s="133" t="s">
        <v>3649</v>
      </c>
      <c r="J24" s="133" t="s">
        <v>3646</v>
      </c>
      <c r="K24" s="248" t="s">
        <v>3650</v>
      </c>
      <c r="L24" s="141"/>
      <c r="M24" s="141"/>
      <c r="N24" s="141"/>
      <c r="O24" s="141"/>
      <c r="P24" s="141"/>
      <c r="Q24" s="141"/>
    </row>
    <row r="25">
      <c r="A25" s="133">
        <v>23.0</v>
      </c>
      <c r="B25" s="133" t="s">
        <v>3599</v>
      </c>
      <c r="C25" s="141" t="s">
        <v>3589</v>
      </c>
      <c r="D25" s="141" t="s">
        <v>65</v>
      </c>
      <c r="E25" s="141"/>
      <c r="F25" s="141"/>
      <c r="G25" s="141"/>
      <c r="H25" s="141" t="s">
        <v>3592</v>
      </c>
      <c r="I25" s="133" t="s">
        <v>3651</v>
      </c>
      <c r="J25" s="133" t="s">
        <v>3652</v>
      </c>
      <c r="K25" s="248" t="s">
        <v>3647</v>
      </c>
      <c r="L25" s="133" t="s">
        <v>3653</v>
      </c>
      <c r="M25" s="141"/>
      <c r="N25" s="141"/>
      <c r="O25" s="141"/>
      <c r="P25" s="141"/>
      <c r="Q25" s="141"/>
    </row>
    <row r="26">
      <c r="A26" s="133">
        <v>24.0</v>
      </c>
      <c r="B26" s="133" t="s">
        <v>3625</v>
      </c>
      <c r="C26" s="249" t="s">
        <v>3589</v>
      </c>
      <c r="D26" s="249" t="s">
        <v>3590</v>
      </c>
      <c r="E26" s="141"/>
      <c r="F26" s="141"/>
      <c r="G26" s="141"/>
      <c r="H26" s="141" t="s">
        <v>3592</v>
      </c>
      <c r="I26" s="133" t="s">
        <v>3654</v>
      </c>
      <c r="J26" s="133"/>
      <c r="K26" s="248" t="s">
        <v>3647</v>
      </c>
      <c r="L26" s="133" t="s">
        <v>3655</v>
      </c>
      <c r="M26" s="141"/>
      <c r="N26" s="141"/>
      <c r="O26" s="141"/>
      <c r="P26" s="141"/>
      <c r="Q26" s="141"/>
    </row>
    <row r="27">
      <c r="A27" s="133">
        <v>25.0</v>
      </c>
      <c r="B27" s="141" t="s">
        <v>3597</v>
      </c>
      <c r="C27" s="141" t="s">
        <v>621</v>
      </c>
      <c r="D27" s="141" t="s">
        <v>997</v>
      </c>
      <c r="E27" s="250" t="s">
        <v>3656</v>
      </c>
      <c r="F27" s="141"/>
      <c r="G27" s="141" t="s">
        <v>3657</v>
      </c>
      <c r="H27" s="141" t="s">
        <v>3592</v>
      </c>
      <c r="I27" s="133" t="s">
        <v>3658</v>
      </c>
      <c r="J27" s="133" t="s">
        <v>3659</v>
      </c>
      <c r="K27" s="251" t="s">
        <v>3660</v>
      </c>
      <c r="L27" s="133" t="s">
        <v>3661</v>
      </c>
      <c r="M27" s="141"/>
      <c r="N27" s="141"/>
      <c r="O27" s="141"/>
      <c r="P27" s="141"/>
      <c r="Q27" s="141"/>
    </row>
    <row r="28">
      <c r="A28" s="133">
        <v>26.0</v>
      </c>
      <c r="B28" s="133" t="s">
        <v>3662</v>
      </c>
      <c r="C28" s="141" t="s">
        <v>621</v>
      </c>
      <c r="D28" s="141" t="s">
        <v>997</v>
      </c>
      <c r="E28" s="141" t="s">
        <v>3663</v>
      </c>
      <c r="F28" s="141"/>
      <c r="G28" s="141" t="s">
        <v>3657</v>
      </c>
      <c r="H28" s="141" t="s">
        <v>3592</v>
      </c>
      <c r="I28" s="252" t="s">
        <v>3664</v>
      </c>
      <c r="J28" s="133" t="s">
        <v>3665</v>
      </c>
      <c r="K28" s="251" t="s">
        <v>3660</v>
      </c>
      <c r="L28" s="133" t="s">
        <v>3661</v>
      </c>
      <c r="M28" s="141"/>
      <c r="N28" s="141"/>
      <c r="O28" s="141"/>
      <c r="P28" s="141"/>
      <c r="Q28" s="141"/>
    </row>
    <row r="29">
      <c r="A29" s="133">
        <v>27.0</v>
      </c>
      <c r="B29" s="133" t="s">
        <v>3666</v>
      </c>
      <c r="C29" s="236" t="s">
        <v>626</v>
      </c>
      <c r="D29" s="141" t="s">
        <v>997</v>
      </c>
      <c r="E29" s="250" t="s">
        <v>3667</v>
      </c>
      <c r="F29" s="141"/>
      <c r="G29" s="141" t="s">
        <v>3657</v>
      </c>
      <c r="H29" s="141" t="s">
        <v>3592</v>
      </c>
      <c r="I29" s="252" t="s">
        <v>3668</v>
      </c>
      <c r="J29" s="253" t="s">
        <v>3669</v>
      </c>
      <c r="K29" s="251" t="s">
        <v>3660</v>
      </c>
      <c r="L29" s="133" t="s">
        <v>3661</v>
      </c>
      <c r="M29" s="141"/>
      <c r="N29" s="141"/>
      <c r="O29" s="141"/>
      <c r="P29" s="141"/>
      <c r="Q29" s="141"/>
    </row>
    <row r="30">
      <c r="A30" s="133">
        <v>28.0</v>
      </c>
      <c r="B30" s="141" t="s">
        <v>3597</v>
      </c>
      <c r="C30" s="141" t="s">
        <v>621</v>
      </c>
      <c r="D30" s="141" t="s">
        <v>997</v>
      </c>
      <c r="E30" s="250" t="s">
        <v>3656</v>
      </c>
      <c r="F30" s="254"/>
      <c r="G30" s="141" t="s">
        <v>3657</v>
      </c>
      <c r="H30" s="141" t="s">
        <v>3592</v>
      </c>
      <c r="I30" s="133" t="s">
        <v>3670</v>
      </c>
      <c r="J30" s="133" t="s">
        <v>3659</v>
      </c>
      <c r="K30" s="251" t="s">
        <v>3660</v>
      </c>
      <c r="L30" s="133" t="s">
        <v>3661</v>
      </c>
      <c r="M30" s="141"/>
      <c r="N30" s="141"/>
      <c r="O30" s="141"/>
      <c r="P30" s="141"/>
      <c r="Q30" s="141"/>
    </row>
    <row r="31">
      <c r="A31" s="133">
        <v>29.0</v>
      </c>
      <c r="B31" s="133" t="s">
        <v>3599</v>
      </c>
      <c r="C31" s="141" t="s">
        <v>3671</v>
      </c>
      <c r="D31" s="141" t="s">
        <v>65</v>
      </c>
      <c r="E31" s="133" t="s">
        <v>3672</v>
      </c>
      <c r="F31" s="141"/>
      <c r="G31" s="141" t="s">
        <v>3632</v>
      </c>
      <c r="H31" s="141" t="s">
        <v>3592</v>
      </c>
      <c r="I31" s="133" t="s">
        <v>3673</v>
      </c>
      <c r="J31" s="253" t="s">
        <v>3674</v>
      </c>
      <c r="K31" s="133" t="s">
        <v>3675</v>
      </c>
      <c r="L31" s="133" t="s">
        <v>3661</v>
      </c>
      <c r="M31" s="141"/>
      <c r="N31" s="141"/>
      <c r="O31" s="141"/>
      <c r="P31" s="141"/>
      <c r="Q31" s="141"/>
    </row>
    <row r="32">
      <c r="A32" s="133">
        <v>30.0</v>
      </c>
      <c r="B32" s="141" t="s">
        <v>616</v>
      </c>
      <c r="C32" s="141" t="s">
        <v>3671</v>
      </c>
      <c r="D32" s="141" t="s">
        <v>3641</v>
      </c>
      <c r="E32" s="141" t="s">
        <v>3643</v>
      </c>
      <c r="F32" s="141"/>
      <c r="G32" s="141" t="s">
        <v>3632</v>
      </c>
      <c r="H32" s="141" t="s">
        <v>3592</v>
      </c>
      <c r="I32" s="133" t="s">
        <v>3676</v>
      </c>
      <c r="J32" s="133" t="s">
        <v>3677</v>
      </c>
      <c r="K32" s="133" t="s">
        <v>3678</v>
      </c>
      <c r="L32" s="133" t="s">
        <v>3661</v>
      </c>
      <c r="M32" s="133" t="s">
        <v>628</v>
      </c>
      <c r="N32" s="141"/>
      <c r="O32" s="141"/>
      <c r="P32" s="141"/>
      <c r="Q32" s="141"/>
    </row>
    <row r="33">
      <c r="A33" s="133">
        <v>31.0</v>
      </c>
      <c r="B33" s="133" t="s">
        <v>3679</v>
      </c>
      <c r="C33" s="141" t="s">
        <v>3589</v>
      </c>
      <c r="D33" s="141" t="s">
        <v>548</v>
      </c>
      <c r="E33" s="133" t="s">
        <v>3680</v>
      </c>
      <c r="F33" s="141"/>
      <c r="G33" s="141" t="s">
        <v>3681</v>
      </c>
      <c r="H33" s="141" t="s">
        <v>3592</v>
      </c>
      <c r="I33" s="133" t="s">
        <v>3682</v>
      </c>
      <c r="J33" s="133" t="s">
        <v>3683</v>
      </c>
      <c r="K33" s="133" t="s">
        <v>3684</v>
      </c>
      <c r="L33" s="133" t="s">
        <v>3661</v>
      </c>
      <c r="M33" s="133" t="s">
        <v>628</v>
      </c>
      <c r="N33" s="141"/>
      <c r="O33" s="141"/>
      <c r="P33" s="141"/>
      <c r="Q33" s="141"/>
    </row>
    <row r="34">
      <c r="A34" s="133">
        <v>32.0</v>
      </c>
      <c r="B34" s="141" t="s">
        <v>3685</v>
      </c>
      <c r="C34" s="141" t="s">
        <v>3671</v>
      </c>
      <c r="D34" s="141" t="s">
        <v>548</v>
      </c>
      <c r="E34" s="133" t="s">
        <v>3686</v>
      </c>
      <c r="F34" s="141" t="s">
        <v>3687</v>
      </c>
      <c r="G34" s="141" t="s">
        <v>3632</v>
      </c>
      <c r="H34" s="141" t="s">
        <v>3592</v>
      </c>
      <c r="I34" s="133" t="s">
        <v>3688</v>
      </c>
      <c r="J34" s="133" t="s">
        <v>3689</v>
      </c>
      <c r="K34" s="133" t="s">
        <v>3684</v>
      </c>
      <c r="L34" s="133" t="s">
        <v>3661</v>
      </c>
      <c r="M34" s="133" t="s">
        <v>628</v>
      </c>
      <c r="N34" s="141"/>
      <c r="O34" s="141"/>
      <c r="P34" s="141"/>
      <c r="Q34" s="141"/>
    </row>
    <row r="35">
      <c r="A35" s="133">
        <v>33.0</v>
      </c>
      <c r="B35" s="133" t="s">
        <v>3679</v>
      </c>
      <c r="C35" s="141" t="s">
        <v>3589</v>
      </c>
      <c r="D35" s="141" t="s">
        <v>548</v>
      </c>
      <c r="E35" s="133" t="s">
        <v>3690</v>
      </c>
      <c r="F35" s="141"/>
      <c r="G35" s="141" t="s">
        <v>3691</v>
      </c>
      <c r="H35" s="141" t="s">
        <v>3592</v>
      </c>
      <c r="I35" s="133" t="s">
        <v>3692</v>
      </c>
      <c r="J35" s="133" t="s">
        <v>3693</v>
      </c>
      <c r="K35" s="133" t="s">
        <v>3684</v>
      </c>
      <c r="L35" s="133" t="s">
        <v>3661</v>
      </c>
      <c r="M35" s="133" t="s">
        <v>628</v>
      </c>
      <c r="N35" s="141"/>
      <c r="O35" s="141"/>
      <c r="P35" s="141"/>
      <c r="Q35" s="141"/>
    </row>
    <row r="36">
      <c r="A36" s="133">
        <v>34.0</v>
      </c>
      <c r="B36" s="133" t="s">
        <v>3599</v>
      </c>
      <c r="C36" s="141" t="s">
        <v>3671</v>
      </c>
      <c r="D36" s="141" t="s">
        <v>65</v>
      </c>
      <c r="E36" s="133" t="s">
        <v>3694</v>
      </c>
      <c r="F36" s="255" t="s">
        <v>3695</v>
      </c>
      <c r="G36" s="141" t="s">
        <v>3632</v>
      </c>
      <c r="H36" s="141" t="s">
        <v>3592</v>
      </c>
      <c r="I36" s="133" t="s">
        <v>3696</v>
      </c>
      <c r="J36" s="133" t="s">
        <v>3697</v>
      </c>
      <c r="K36" s="133" t="s">
        <v>3675</v>
      </c>
      <c r="L36" s="133" t="s">
        <v>3661</v>
      </c>
      <c r="M36" s="133" t="s">
        <v>628</v>
      </c>
      <c r="N36" s="141"/>
      <c r="O36" s="141"/>
      <c r="P36" s="141"/>
      <c r="Q36" s="141"/>
    </row>
    <row r="37">
      <c r="A37" s="133">
        <v>35.0</v>
      </c>
      <c r="B37" s="133" t="s">
        <v>3599</v>
      </c>
      <c r="C37" s="141" t="s">
        <v>3671</v>
      </c>
      <c r="D37" s="141" t="s">
        <v>65</v>
      </c>
      <c r="E37" s="141" t="s">
        <v>3698</v>
      </c>
      <c r="F37" s="141"/>
      <c r="G37" s="141" t="s">
        <v>3632</v>
      </c>
      <c r="H37" s="141" t="s">
        <v>3592</v>
      </c>
      <c r="I37" s="133" t="s">
        <v>3699</v>
      </c>
      <c r="J37" s="133" t="s">
        <v>3700</v>
      </c>
      <c r="K37" s="133" t="s">
        <v>3675</v>
      </c>
      <c r="L37" s="133" t="s">
        <v>3661</v>
      </c>
      <c r="M37" s="133" t="s">
        <v>628</v>
      </c>
      <c r="N37" s="141"/>
      <c r="O37" s="141"/>
      <c r="P37" s="141"/>
      <c r="Q37" s="141"/>
    </row>
    <row r="38">
      <c r="A38" s="133">
        <v>36.0</v>
      </c>
      <c r="B38" s="240" t="s">
        <v>3701</v>
      </c>
      <c r="C38" s="240" t="s">
        <v>621</v>
      </c>
      <c r="D38" s="240" t="s">
        <v>65</v>
      </c>
      <c r="E38" s="240" t="s">
        <v>3702</v>
      </c>
      <c r="F38" s="256"/>
      <c r="G38" s="256"/>
      <c r="H38" s="256"/>
      <c r="I38" s="256"/>
      <c r="J38" s="240" t="s">
        <v>3703</v>
      </c>
      <c r="K38" s="257"/>
      <c r="L38" s="256"/>
      <c r="M38" s="133" t="s">
        <v>628</v>
      </c>
      <c r="N38" s="256"/>
      <c r="O38" s="256"/>
      <c r="P38" s="256"/>
      <c r="Q38" s="256"/>
    </row>
    <row r="39">
      <c r="A39" s="133">
        <v>37.0</v>
      </c>
      <c r="B39" s="237" t="s">
        <v>616</v>
      </c>
      <c r="C39" s="237" t="s">
        <v>621</v>
      </c>
      <c r="D39" s="239" t="s">
        <v>63</v>
      </c>
      <c r="E39" s="238" t="s">
        <v>3704</v>
      </c>
      <c r="F39" s="239"/>
      <c r="G39" s="239"/>
      <c r="H39" s="239"/>
      <c r="I39" s="238" t="s">
        <v>3705</v>
      </c>
      <c r="J39" s="238"/>
      <c r="K39" s="247"/>
      <c r="L39" s="238"/>
      <c r="M39" s="133" t="s">
        <v>628</v>
      </c>
      <c r="N39" s="141"/>
      <c r="O39" s="141"/>
      <c r="P39" s="141"/>
      <c r="Q39" s="141"/>
    </row>
    <row r="40">
      <c r="A40" s="133">
        <v>38.0</v>
      </c>
      <c r="B40" s="133" t="s">
        <v>3599</v>
      </c>
      <c r="C40" s="258"/>
      <c r="D40" s="258"/>
      <c r="E40" s="133"/>
      <c r="F40" s="141"/>
      <c r="G40" s="141"/>
      <c r="H40" s="141"/>
      <c r="I40" s="133"/>
      <c r="J40" s="141"/>
      <c r="K40" s="141"/>
      <c r="L40" s="141"/>
      <c r="M40" s="133" t="s">
        <v>628</v>
      </c>
      <c r="N40" s="141"/>
      <c r="O40" s="141"/>
      <c r="P40" s="141"/>
      <c r="Q40" s="141"/>
    </row>
    <row r="41">
      <c r="A41" s="141"/>
      <c r="B41" s="141"/>
      <c r="C41" s="141"/>
      <c r="D41" s="141"/>
      <c r="E41" s="141"/>
      <c r="F41" s="141"/>
      <c r="G41" s="141"/>
      <c r="H41" s="141"/>
      <c r="I41" s="141"/>
      <c r="J41" s="141"/>
      <c r="K41" s="141"/>
      <c r="L41" s="141"/>
      <c r="M41" s="133" t="s">
        <v>628</v>
      </c>
      <c r="N41" s="141"/>
      <c r="O41" s="141"/>
      <c r="P41" s="141"/>
      <c r="Q41" s="141"/>
    </row>
    <row r="42">
      <c r="A42" s="141"/>
      <c r="B42" s="141"/>
      <c r="C42" s="141"/>
      <c r="D42" s="141"/>
      <c r="E42" s="141"/>
      <c r="F42" s="141"/>
      <c r="G42" s="141"/>
      <c r="H42" s="141"/>
      <c r="I42" s="141"/>
      <c r="J42" s="141"/>
      <c r="K42" s="141"/>
      <c r="L42" s="141"/>
      <c r="M42" s="133" t="s">
        <v>628</v>
      </c>
      <c r="N42" s="141"/>
      <c r="O42" s="141"/>
      <c r="P42" s="141"/>
      <c r="Q42" s="141"/>
    </row>
    <row r="43">
      <c r="A43" s="141"/>
      <c r="B43" s="141"/>
      <c r="C43" s="141"/>
      <c r="D43" s="141"/>
      <c r="E43" s="141"/>
      <c r="F43" s="141"/>
      <c r="G43" s="141"/>
      <c r="H43" s="141"/>
      <c r="I43" s="141"/>
      <c r="J43" s="141"/>
      <c r="K43" s="141"/>
      <c r="L43" s="141"/>
      <c r="M43" s="133" t="s">
        <v>628</v>
      </c>
      <c r="N43" s="141"/>
      <c r="O43" s="141"/>
      <c r="P43" s="141"/>
      <c r="Q43" s="141"/>
    </row>
    <row r="44">
      <c r="A44" s="141"/>
      <c r="B44" s="141"/>
      <c r="C44" s="141"/>
      <c r="D44" s="141"/>
      <c r="E44" s="141"/>
      <c r="F44" s="141"/>
      <c r="G44" s="141"/>
      <c r="H44" s="141"/>
      <c r="I44" s="141"/>
      <c r="J44" s="141"/>
      <c r="K44" s="141"/>
      <c r="L44" s="141"/>
      <c r="M44" s="133" t="s">
        <v>628</v>
      </c>
      <c r="N44" s="141"/>
      <c r="O44" s="141"/>
      <c r="P44" s="141"/>
      <c r="Q44" s="141"/>
    </row>
    <row r="45">
      <c r="A45" s="141"/>
      <c r="B45" s="141"/>
      <c r="C45" s="141"/>
      <c r="D45" s="141"/>
      <c r="E45" s="141"/>
      <c r="F45" s="141"/>
      <c r="G45" s="141"/>
      <c r="H45" s="141"/>
      <c r="I45" s="141"/>
      <c r="J45" s="141"/>
      <c r="K45" s="141"/>
      <c r="L45" s="141"/>
      <c r="M45" s="133" t="s">
        <v>628</v>
      </c>
      <c r="N45" s="141"/>
      <c r="O45" s="141"/>
      <c r="P45" s="141"/>
      <c r="Q45" s="141"/>
    </row>
    <row r="46">
      <c r="A46" s="141"/>
      <c r="B46" s="141"/>
      <c r="C46" s="141"/>
      <c r="D46" s="141"/>
      <c r="E46" s="141"/>
      <c r="F46" s="141"/>
      <c r="G46" s="141"/>
      <c r="H46" s="141"/>
      <c r="I46" s="141"/>
      <c r="J46" s="141"/>
      <c r="K46" s="141"/>
      <c r="L46" s="141"/>
      <c r="M46" s="133" t="s">
        <v>628</v>
      </c>
      <c r="N46" s="141"/>
      <c r="O46" s="141"/>
      <c r="P46" s="141"/>
      <c r="Q46" s="141"/>
    </row>
    <row r="47">
      <c r="A47" s="141"/>
      <c r="B47" s="141"/>
      <c r="C47" s="141"/>
      <c r="D47" s="141"/>
      <c r="E47" s="141"/>
      <c r="F47" s="141"/>
      <c r="G47" s="141"/>
      <c r="H47" s="141"/>
      <c r="I47" s="141"/>
      <c r="J47" s="141"/>
      <c r="K47" s="141"/>
      <c r="L47" s="141"/>
      <c r="M47" s="133" t="s">
        <v>628</v>
      </c>
      <c r="N47" s="141"/>
      <c r="O47" s="141"/>
      <c r="P47" s="141"/>
      <c r="Q47" s="141"/>
    </row>
    <row r="48">
      <c r="A48" s="141"/>
      <c r="B48" s="141"/>
      <c r="C48" s="141"/>
      <c r="D48" s="141"/>
      <c r="E48" s="141"/>
      <c r="F48" s="141"/>
      <c r="G48" s="141"/>
      <c r="H48" s="141"/>
      <c r="I48" s="141"/>
      <c r="J48" s="141"/>
      <c r="K48" s="141"/>
      <c r="L48" s="141"/>
      <c r="M48" s="133" t="s">
        <v>628</v>
      </c>
      <c r="N48" s="141"/>
      <c r="O48" s="141"/>
      <c r="P48" s="141"/>
      <c r="Q48" s="141"/>
    </row>
    <row r="49">
      <c r="A49" s="141"/>
      <c r="B49" s="141"/>
      <c r="C49" s="141"/>
      <c r="D49" s="141"/>
      <c r="E49" s="141"/>
      <c r="F49" s="141"/>
      <c r="G49" s="141"/>
      <c r="H49" s="141"/>
      <c r="I49" s="141"/>
      <c r="J49" s="141"/>
      <c r="K49" s="141"/>
      <c r="L49" s="141"/>
      <c r="M49" s="133" t="s">
        <v>628</v>
      </c>
      <c r="N49" s="141"/>
      <c r="O49" s="141"/>
      <c r="P49" s="141"/>
      <c r="Q49" s="141"/>
    </row>
    <row r="50">
      <c r="A50" s="141"/>
      <c r="B50" s="141"/>
      <c r="C50" s="141"/>
      <c r="D50" s="141"/>
      <c r="E50" s="141"/>
      <c r="F50" s="141"/>
      <c r="G50" s="141"/>
      <c r="H50" s="141"/>
      <c r="I50" s="141"/>
      <c r="J50" s="141"/>
      <c r="K50" s="141"/>
      <c r="L50" s="141"/>
      <c r="M50" s="133" t="s">
        <v>628</v>
      </c>
      <c r="N50" s="141"/>
      <c r="O50" s="141"/>
      <c r="P50" s="141"/>
      <c r="Q50" s="141"/>
    </row>
    <row r="51">
      <c r="A51" s="141"/>
      <c r="B51" s="141"/>
      <c r="C51" s="141"/>
      <c r="D51" s="141"/>
      <c r="E51" s="141"/>
      <c r="F51" s="141"/>
      <c r="G51" s="141"/>
      <c r="H51" s="141"/>
      <c r="I51" s="141"/>
      <c r="J51" s="141"/>
      <c r="K51" s="141"/>
      <c r="L51" s="141"/>
      <c r="M51" s="133" t="s">
        <v>628</v>
      </c>
      <c r="N51" s="141"/>
      <c r="O51" s="141"/>
      <c r="P51" s="141"/>
      <c r="Q51" s="141"/>
    </row>
    <row r="52">
      <c r="A52" s="141"/>
      <c r="B52" s="141"/>
      <c r="C52" s="141"/>
      <c r="D52" s="141"/>
      <c r="E52" s="141"/>
      <c r="F52" s="141"/>
      <c r="G52" s="141"/>
      <c r="H52" s="141"/>
      <c r="I52" s="141"/>
      <c r="J52" s="141"/>
      <c r="K52" s="141"/>
      <c r="L52" s="141"/>
      <c r="M52" s="133" t="s">
        <v>628</v>
      </c>
      <c r="N52" s="141"/>
      <c r="O52" s="141"/>
      <c r="P52" s="141"/>
      <c r="Q52" s="141"/>
    </row>
    <row r="53">
      <c r="A53" s="141"/>
      <c r="B53" s="141"/>
      <c r="C53" s="141"/>
      <c r="D53" s="141"/>
      <c r="E53" s="141"/>
      <c r="F53" s="141"/>
      <c r="G53" s="141"/>
      <c r="H53" s="141"/>
      <c r="I53" s="141"/>
      <c r="J53" s="141"/>
      <c r="K53" s="141"/>
      <c r="L53" s="141"/>
      <c r="M53" s="133" t="s">
        <v>628</v>
      </c>
      <c r="N53" s="141"/>
      <c r="O53" s="141"/>
      <c r="P53" s="141"/>
      <c r="Q53" s="141"/>
    </row>
    <row r="54">
      <c r="A54" s="141"/>
      <c r="B54" s="141"/>
      <c r="C54" s="141"/>
      <c r="D54" s="141"/>
      <c r="E54" s="141"/>
      <c r="F54" s="141"/>
      <c r="G54" s="141"/>
      <c r="H54" s="141"/>
      <c r="I54" s="141"/>
      <c r="J54" s="141"/>
      <c r="K54" s="141"/>
      <c r="L54" s="141"/>
      <c r="M54" s="133" t="s">
        <v>628</v>
      </c>
      <c r="N54" s="141"/>
      <c r="O54" s="141"/>
      <c r="P54" s="141"/>
      <c r="Q54" s="141"/>
    </row>
    <row r="55">
      <c r="A55" s="141"/>
      <c r="B55" s="141"/>
      <c r="C55" s="141"/>
      <c r="D55" s="141"/>
      <c r="E55" s="141"/>
      <c r="F55" s="141"/>
      <c r="G55" s="141"/>
      <c r="H55" s="141"/>
      <c r="I55" s="141"/>
      <c r="J55" s="141"/>
      <c r="K55" s="141"/>
      <c r="L55" s="141"/>
      <c r="M55" s="133" t="s">
        <v>628</v>
      </c>
      <c r="N55" s="141"/>
      <c r="O55" s="141"/>
      <c r="P55" s="141"/>
      <c r="Q55" s="141"/>
    </row>
    <row r="56">
      <c r="A56" s="141"/>
      <c r="B56" s="141"/>
      <c r="C56" s="141"/>
      <c r="D56" s="141"/>
      <c r="E56" s="141"/>
      <c r="F56" s="141"/>
      <c r="G56" s="141"/>
      <c r="H56" s="141"/>
      <c r="I56" s="141"/>
      <c r="J56" s="141"/>
      <c r="K56" s="141"/>
      <c r="L56" s="141"/>
      <c r="M56" s="133" t="s">
        <v>628</v>
      </c>
      <c r="N56" s="141"/>
      <c r="O56" s="141"/>
      <c r="P56" s="141"/>
      <c r="Q56" s="141"/>
    </row>
    <row r="57">
      <c r="A57" s="141"/>
      <c r="B57" s="141"/>
      <c r="C57" s="141"/>
      <c r="D57" s="141"/>
      <c r="E57" s="141"/>
      <c r="F57" s="141"/>
      <c r="G57" s="141"/>
      <c r="H57" s="141"/>
      <c r="I57" s="141"/>
      <c r="J57" s="141"/>
      <c r="K57" s="141"/>
      <c r="L57" s="141"/>
      <c r="M57" s="133" t="s">
        <v>628</v>
      </c>
      <c r="N57" s="141"/>
      <c r="O57" s="141"/>
      <c r="P57" s="141"/>
      <c r="Q57" s="141"/>
    </row>
    <row r="58">
      <c r="A58" s="141"/>
      <c r="B58" s="141"/>
      <c r="C58" s="141"/>
      <c r="D58" s="141"/>
      <c r="E58" s="141"/>
      <c r="F58" s="141"/>
      <c r="G58" s="141"/>
      <c r="H58" s="141"/>
      <c r="I58" s="141"/>
      <c r="J58" s="141"/>
      <c r="K58" s="141"/>
      <c r="L58" s="141"/>
      <c r="M58" s="133" t="s">
        <v>628</v>
      </c>
      <c r="N58" s="141"/>
      <c r="O58" s="141"/>
      <c r="P58" s="141"/>
      <c r="Q58" s="141"/>
    </row>
    <row r="59">
      <c r="A59" s="141"/>
      <c r="B59" s="141"/>
      <c r="C59" s="141"/>
      <c r="D59" s="141"/>
      <c r="E59" s="141"/>
      <c r="F59" s="141"/>
      <c r="G59" s="141"/>
      <c r="H59" s="141"/>
      <c r="I59" s="141"/>
      <c r="J59" s="141"/>
      <c r="K59" s="141"/>
      <c r="L59" s="141"/>
      <c r="M59" s="133" t="s">
        <v>628</v>
      </c>
      <c r="N59" s="141"/>
      <c r="O59" s="141"/>
      <c r="P59" s="141"/>
      <c r="Q59" s="141"/>
    </row>
    <row r="60">
      <c r="A60" s="141"/>
      <c r="B60" s="141"/>
      <c r="C60" s="141"/>
      <c r="D60" s="141"/>
      <c r="E60" s="141"/>
      <c r="F60" s="141"/>
      <c r="G60" s="141"/>
      <c r="H60" s="141"/>
      <c r="I60" s="141"/>
      <c r="J60" s="141"/>
      <c r="K60" s="141"/>
      <c r="L60" s="141"/>
      <c r="M60" s="133" t="s">
        <v>628</v>
      </c>
      <c r="N60" s="141"/>
      <c r="O60" s="141"/>
      <c r="P60" s="141"/>
      <c r="Q60" s="141"/>
    </row>
    <row r="61">
      <c r="A61" s="141"/>
      <c r="B61" s="141"/>
      <c r="C61" s="141"/>
      <c r="D61" s="141"/>
      <c r="E61" s="141"/>
      <c r="F61" s="141"/>
      <c r="G61" s="141"/>
      <c r="H61" s="141"/>
      <c r="I61" s="141"/>
      <c r="J61" s="141"/>
      <c r="K61" s="141"/>
      <c r="L61" s="141"/>
      <c r="M61" s="133" t="s">
        <v>628</v>
      </c>
      <c r="N61" s="141"/>
      <c r="O61" s="141"/>
      <c r="P61" s="141"/>
      <c r="Q61" s="141"/>
    </row>
    <row r="62">
      <c r="A62" s="141"/>
      <c r="B62" s="141"/>
      <c r="C62" s="141"/>
      <c r="D62" s="141"/>
      <c r="E62" s="141"/>
      <c r="F62" s="141"/>
      <c r="G62" s="141"/>
      <c r="H62" s="141"/>
      <c r="I62" s="141"/>
      <c r="J62" s="141"/>
      <c r="K62" s="141"/>
      <c r="L62" s="141"/>
      <c r="M62" s="133" t="s">
        <v>628</v>
      </c>
      <c r="N62" s="141"/>
      <c r="O62" s="141"/>
      <c r="P62" s="141"/>
      <c r="Q62" s="141"/>
    </row>
    <row r="63">
      <c r="A63" s="141"/>
      <c r="B63" s="141"/>
      <c r="C63" s="141"/>
      <c r="D63" s="141"/>
      <c r="E63" s="141"/>
      <c r="F63" s="141"/>
      <c r="G63" s="141"/>
      <c r="H63" s="141"/>
      <c r="I63" s="141"/>
      <c r="J63" s="141"/>
      <c r="K63" s="141"/>
      <c r="L63" s="141"/>
      <c r="M63" s="133" t="s">
        <v>628</v>
      </c>
      <c r="N63" s="141"/>
      <c r="O63" s="141"/>
      <c r="P63" s="141"/>
      <c r="Q63" s="141"/>
    </row>
    <row r="64">
      <c r="A64" s="141"/>
      <c r="B64" s="141"/>
      <c r="C64" s="141"/>
      <c r="D64" s="141"/>
      <c r="E64" s="141"/>
      <c r="F64" s="141"/>
      <c r="G64" s="141"/>
      <c r="H64" s="141"/>
      <c r="I64" s="141"/>
      <c r="J64" s="141"/>
      <c r="K64" s="141"/>
      <c r="L64" s="141"/>
      <c r="M64" s="133" t="s">
        <v>628</v>
      </c>
      <c r="N64" s="141"/>
      <c r="O64" s="141"/>
      <c r="P64" s="141"/>
      <c r="Q64" s="141"/>
    </row>
    <row r="65">
      <c r="A65" s="141"/>
      <c r="B65" s="141"/>
      <c r="C65" s="141"/>
      <c r="D65" s="141"/>
      <c r="E65" s="141"/>
      <c r="F65" s="141"/>
      <c r="G65" s="141"/>
      <c r="H65" s="141"/>
      <c r="I65" s="141"/>
      <c r="J65" s="141"/>
      <c r="K65" s="141"/>
      <c r="L65" s="141"/>
      <c r="M65" s="133" t="s">
        <v>628</v>
      </c>
      <c r="N65" s="141"/>
      <c r="O65" s="141"/>
      <c r="P65" s="141"/>
      <c r="Q65" s="141"/>
    </row>
    <row r="66">
      <c r="A66" s="141"/>
      <c r="B66" s="141"/>
      <c r="C66" s="141"/>
      <c r="D66" s="141"/>
      <c r="E66" s="141"/>
      <c r="F66" s="141"/>
      <c r="G66" s="141"/>
      <c r="H66" s="141"/>
      <c r="I66" s="141"/>
      <c r="J66" s="141"/>
      <c r="K66" s="141"/>
      <c r="L66" s="141"/>
      <c r="M66" s="133" t="s">
        <v>628</v>
      </c>
      <c r="N66" s="141"/>
      <c r="O66" s="141"/>
      <c r="P66" s="141"/>
      <c r="Q66" s="141"/>
    </row>
    <row r="67">
      <c r="A67" s="141"/>
      <c r="B67" s="141"/>
      <c r="C67" s="141"/>
      <c r="D67" s="141"/>
      <c r="E67" s="141"/>
      <c r="F67" s="141"/>
      <c r="G67" s="141"/>
      <c r="H67" s="141"/>
      <c r="I67" s="141"/>
      <c r="J67" s="141"/>
      <c r="K67" s="141"/>
      <c r="L67" s="141"/>
      <c r="M67" s="133" t="s">
        <v>628</v>
      </c>
      <c r="N67" s="141"/>
      <c r="O67" s="141"/>
      <c r="P67" s="141"/>
      <c r="Q67" s="141"/>
    </row>
    <row r="68">
      <c r="A68" s="141"/>
      <c r="B68" s="141"/>
      <c r="C68" s="141"/>
      <c r="D68" s="141"/>
      <c r="E68" s="141"/>
      <c r="F68" s="141"/>
      <c r="G68" s="141"/>
      <c r="H68" s="141"/>
      <c r="I68" s="141"/>
      <c r="J68" s="141"/>
      <c r="K68" s="141"/>
      <c r="L68" s="141"/>
      <c r="M68" s="133" t="s">
        <v>628</v>
      </c>
      <c r="N68" s="141"/>
      <c r="O68" s="141"/>
      <c r="P68" s="141"/>
      <c r="Q68" s="141"/>
    </row>
    <row r="69">
      <c r="A69" s="141"/>
      <c r="B69" s="141"/>
      <c r="C69" s="141"/>
      <c r="D69" s="141"/>
      <c r="E69" s="141"/>
      <c r="F69" s="141"/>
      <c r="G69" s="141"/>
      <c r="H69" s="141"/>
      <c r="I69" s="141"/>
      <c r="J69" s="141"/>
      <c r="K69" s="141"/>
      <c r="L69" s="141"/>
      <c r="M69" s="133" t="s">
        <v>628</v>
      </c>
      <c r="N69" s="141"/>
      <c r="O69" s="141"/>
      <c r="P69" s="141"/>
      <c r="Q69" s="141"/>
    </row>
    <row r="70">
      <c r="A70" s="141"/>
      <c r="B70" s="141"/>
      <c r="C70" s="141"/>
      <c r="D70" s="141"/>
      <c r="E70" s="141"/>
      <c r="F70" s="141"/>
      <c r="G70" s="141"/>
      <c r="H70" s="141"/>
      <c r="I70" s="141"/>
      <c r="J70" s="141"/>
      <c r="K70" s="141"/>
      <c r="L70" s="141"/>
      <c r="M70" s="133" t="s">
        <v>628</v>
      </c>
      <c r="N70" s="141"/>
      <c r="O70" s="141"/>
      <c r="P70" s="141"/>
      <c r="Q70" s="141"/>
    </row>
    <row r="71">
      <c r="A71" s="141"/>
      <c r="B71" s="141"/>
      <c r="C71" s="141"/>
      <c r="D71" s="141"/>
      <c r="E71" s="141"/>
      <c r="F71" s="141"/>
      <c r="G71" s="141"/>
      <c r="H71" s="141"/>
      <c r="I71" s="141"/>
      <c r="J71" s="141"/>
      <c r="K71" s="141"/>
      <c r="L71" s="141"/>
      <c r="M71" s="133" t="s">
        <v>628</v>
      </c>
      <c r="N71" s="141"/>
      <c r="O71" s="141"/>
      <c r="P71" s="141"/>
      <c r="Q71" s="141"/>
    </row>
    <row r="72">
      <c r="A72" s="141"/>
      <c r="B72" s="141"/>
      <c r="C72" s="141"/>
      <c r="D72" s="141"/>
      <c r="E72" s="141"/>
      <c r="F72" s="141"/>
      <c r="G72" s="141"/>
      <c r="H72" s="141"/>
      <c r="I72" s="141"/>
      <c r="J72" s="141"/>
      <c r="K72" s="141"/>
      <c r="L72" s="141"/>
      <c r="M72" s="133" t="s">
        <v>628</v>
      </c>
      <c r="N72" s="141"/>
      <c r="O72" s="141"/>
      <c r="P72" s="141"/>
      <c r="Q72" s="141"/>
    </row>
    <row r="73">
      <c r="A73" s="141"/>
      <c r="B73" s="141"/>
      <c r="C73" s="141"/>
      <c r="D73" s="141"/>
      <c r="E73" s="141"/>
      <c r="F73" s="141"/>
      <c r="G73" s="141"/>
      <c r="H73" s="141"/>
      <c r="I73" s="141"/>
      <c r="J73" s="141"/>
      <c r="K73" s="141"/>
      <c r="L73" s="141"/>
      <c r="M73" s="133" t="s">
        <v>628</v>
      </c>
      <c r="N73" s="141"/>
      <c r="O73" s="141"/>
      <c r="P73" s="141"/>
      <c r="Q73" s="141"/>
    </row>
    <row r="74">
      <c r="A74" s="141"/>
      <c r="B74" s="141"/>
      <c r="C74" s="141"/>
      <c r="D74" s="141"/>
      <c r="E74" s="141"/>
      <c r="F74" s="141"/>
      <c r="G74" s="141"/>
      <c r="H74" s="141"/>
      <c r="I74" s="141"/>
      <c r="J74" s="141"/>
      <c r="K74" s="141"/>
      <c r="L74" s="141"/>
      <c r="M74" s="133" t="s">
        <v>628</v>
      </c>
      <c r="N74" s="141"/>
      <c r="O74" s="141"/>
      <c r="P74" s="141"/>
      <c r="Q74" s="141"/>
    </row>
    <row r="75">
      <c r="A75" s="141"/>
      <c r="B75" s="141"/>
      <c r="C75" s="141"/>
      <c r="D75" s="141"/>
      <c r="E75" s="141"/>
      <c r="F75" s="141"/>
      <c r="G75" s="141"/>
      <c r="H75" s="141"/>
      <c r="I75" s="141"/>
      <c r="J75" s="141"/>
      <c r="K75" s="141"/>
      <c r="L75" s="141"/>
      <c r="M75" s="133" t="s">
        <v>628</v>
      </c>
      <c r="N75" s="141"/>
      <c r="O75" s="141"/>
      <c r="P75" s="141"/>
      <c r="Q75" s="141"/>
    </row>
    <row r="76">
      <c r="A76" s="141"/>
      <c r="B76" s="141"/>
      <c r="C76" s="141"/>
      <c r="D76" s="141"/>
      <c r="E76" s="141"/>
      <c r="F76" s="141"/>
      <c r="G76" s="141"/>
      <c r="H76" s="141"/>
      <c r="I76" s="141"/>
      <c r="J76" s="141"/>
      <c r="K76" s="141"/>
      <c r="L76" s="141"/>
      <c r="M76" s="133" t="s">
        <v>628</v>
      </c>
      <c r="N76" s="141"/>
      <c r="O76" s="141"/>
      <c r="P76" s="141"/>
      <c r="Q76" s="141"/>
    </row>
    <row r="77">
      <c r="A77" s="141"/>
      <c r="B77" s="141"/>
      <c r="C77" s="141"/>
      <c r="D77" s="141"/>
      <c r="E77" s="141"/>
      <c r="F77" s="141"/>
      <c r="G77" s="141"/>
      <c r="H77" s="141"/>
      <c r="I77" s="141"/>
      <c r="J77" s="141"/>
      <c r="K77" s="141"/>
      <c r="L77" s="141"/>
      <c r="M77" s="133" t="s">
        <v>628</v>
      </c>
      <c r="N77" s="141"/>
      <c r="O77" s="141"/>
      <c r="P77" s="141"/>
      <c r="Q77" s="141"/>
    </row>
    <row r="78">
      <c r="A78" s="141"/>
      <c r="B78" s="141"/>
      <c r="C78" s="141"/>
      <c r="D78" s="141"/>
      <c r="E78" s="141"/>
      <c r="F78" s="141"/>
      <c r="G78" s="141"/>
      <c r="H78" s="141"/>
      <c r="I78" s="141"/>
      <c r="J78" s="141"/>
      <c r="K78" s="141"/>
      <c r="L78" s="141"/>
      <c r="M78" s="133" t="s">
        <v>628</v>
      </c>
      <c r="N78" s="141"/>
      <c r="O78" s="141"/>
      <c r="P78" s="141"/>
      <c r="Q78" s="141"/>
    </row>
    <row r="79">
      <c r="A79" s="141"/>
      <c r="B79" s="141"/>
      <c r="C79" s="141"/>
      <c r="D79" s="141"/>
      <c r="E79" s="141"/>
      <c r="F79" s="141"/>
      <c r="G79" s="141"/>
      <c r="H79" s="141"/>
      <c r="I79" s="141"/>
      <c r="J79" s="141"/>
      <c r="K79" s="141"/>
      <c r="L79" s="141"/>
      <c r="M79" s="133" t="s">
        <v>628</v>
      </c>
      <c r="N79" s="141"/>
      <c r="O79" s="141"/>
      <c r="P79" s="141"/>
      <c r="Q79" s="141"/>
    </row>
    <row r="80">
      <c r="A80" s="141"/>
      <c r="B80" s="141"/>
      <c r="C80" s="141"/>
      <c r="D80" s="141"/>
      <c r="E80" s="141"/>
      <c r="F80" s="141"/>
      <c r="G80" s="141"/>
      <c r="H80" s="141"/>
      <c r="I80" s="141"/>
      <c r="J80" s="141"/>
      <c r="K80" s="141"/>
      <c r="L80" s="141"/>
      <c r="M80" s="133" t="s">
        <v>628</v>
      </c>
      <c r="N80" s="141"/>
      <c r="O80" s="141"/>
      <c r="P80" s="141"/>
      <c r="Q80" s="141"/>
    </row>
    <row r="81">
      <c r="A81" s="141"/>
      <c r="B81" s="141"/>
      <c r="C81" s="141"/>
      <c r="D81" s="141"/>
      <c r="E81" s="141"/>
      <c r="F81" s="141"/>
      <c r="G81" s="141"/>
      <c r="H81" s="141"/>
      <c r="I81" s="141"/>
      <c r="J81" s="141"/>
      <c r="K81" s="141"/>
      <c r="L81" s="141"/>
      <c r="M81" s="133" t="s">
        <v>628</v>
      </c>
      <c r="N81" s="141"/>
      <c r="O81" s="141"/>
      <c r="P81" s="141"/>
      <c r="Q81" s="141"/>
    </row>
    <row r="82">
      <c r="A82" s="141"/>
      <c r="B82" s="141"/>
      <c r="C82" s="141"/>
      <c r="D82" s="141"/>
      <c r="E82" s="141"/>
      <c r="F82" s="141"/>
      <c r="G82" s="141"/>
      <c r="H82" s="141"/>
      <c r="I82" s="141"/>
      <c r="J82" s="141"/>
      <c r="K82" s="141"/>
      <c r="L82" s="141"/>
      <c r="M82" s="133" t="s">
        <v>628</v>
      </c>
      <c r="N82" s="141"/>
      <c r="O82" s="141"/>
      <c r="P82" s="141"/>
      <c r="Q82" s="141"/>
    </row>
    <row r="83">
      <c r="A83" s="141"/>
      <c r="B83" s="141"/>
      <c r="C83" s="141"/>
      <c r="D83" s="141"/>
      <c r="E83" s="141"/>
      <c r="F83" s="141"/>
      <c r="G83" s="141"/>
      <c r="H83" s="141"/>
      <c r="I83" s="141"/>
      <c r="J83" s="141"/>
      <c r="K83" s="141"/>
      <c r="L83" s="141"/>
      <c r="M83" s="133" t="s">
        <v>628</v>
      </c>
      <c r="N83" s="141"/>
      <c r="O83" s="141"/>
      <c r="P83" s="141"/>
      <c r="Q83" s="141"/>
    </row>
    <row r="84">
      <c r="A84" s="141"/>
      <c r="B84" s="141"/>
      <c r="C84" s="141"/>
      <c r="D84" s="141"/>
      <c r="E84" s="141"/>
      <c r="F84" s="141"/>
      <c r="G84" s="141"/>
      <c r="H84" s="141"/>
      <c r="I84" s="141"/>
      <c r="J84" s="141"/>
      <c r="K84" s="141"/>
      <c r="L84" s="141"/>
      <c r="M84" s="133" t="s">
        <v>628</v>
      </c>
      <c r="N84" s="141"/>
      <c r="O84" s="141"/>
      <c r="P84" s="141"/>
      <c r="Q84" s="141"/>
    </row>
    <row r="85">
      <c r="A85" s="141"/>
      <c r="B85" s="141"/>
      <c r="C85" s="141"/>
      <c r="D85" s="141"/>
      <c r="E85" s="141"/>
      <c r="F85" s="141"/>
      <c r="G85" s="141"/>
      <c r="H85" s="141"/>
      <c r="I85" s="141"/>
      <c r="J85" s="141"/>
      <c r="K85" s="141"/>
      <c r="L85" s="141"/>
      <c r="M85" s="133" t="s">
        <v>628</v>
      </c>
      <c r="N85" s="141"/>
      <c r="O85" s="141"/>
      <c r="P85" s="141"/>
      <c r="Q85" s="141"/>
    </row>
    <row r="86">
      <c r="A86" s="141"/>
      <c r="B86" s="141"/>
      <c r="C86" s="141"/>
      <c r="D86" s="141"/>
      <c r="E86" s="141"/>
      <c r="F86" s="141"/>
      <c r="G86" s="141"/>
      <c r="H86" s="141"/>
      <c r="I86" s="141"/>
      <c r="J86" s="141"/>
      <c r="K86" s="141"/>
      <c r="L86" s="141"/>
      <c r="M86" s="133" t="s">
        <v>628</v>
      </c>
      <c r="N86" s="141"/>
      <c r="O86" s="141"/>
      <c r="P86" s="141"/>
      <c r="Q86" s="141"/>
    </row>
    <row r="87">
      <c r="A87" s="141"/>
      <c r="B87" s="141"/>
      <c r="C87" s="141"/>
      <c r="D87" s="141"/>
      <c r="E87" s="141"/>
      <c r="F87" s="141"/>
      <c r="G87" s="141"/>
      <c r="H87" s="141"/>
      <c r="I87" s="141"/>
      <c r="J87" s="141"/>
      <c r="K87" s="141"/>
      <c r="L87" s="141"/>
      <c r="M87" s="133" t="s">
        <v>628</v>
      </c>
      <c r="N87" s="141"/>
      <c r="O87" s="141"/>
      <c r="P87" s="141"/>
      <c r="Q87" s="141"/>
    </row>
    <row r="88">
      <c r="A88" s="141"/>
      <c r="B88" s="141"/>
      <c r="C88" s="141"/>
      <c r="D88" s="141"/>
      <c r="E88" s="141"/>
      <c r="F88" s="141"/>
      <c r="G88" s="141"/>
      <c r="H88" s="141"/>
      <c r="I88" s="141"/>
      <c r="J88" s="141"/>
      <c r="K88" s="141"/>
      <c r="L88" s="141"/>
      <c r="M88" s="133" t="s">
        <v>628</v>
      </c>
      <c r="N88" s="141"/>
      <c r="O88" s="141"/>
      <c r="P88" s="141"/>
      <c r="Q88" s="141"/>
    </row>
    <row r="89">
      <c r="A89" s="141"/>
      <c r="B89" s="141"/>
      <c r="C89" s="141"/>
      <c r="D89" s="141"/>
      <c r="E89" s="141"/>
      <c r="F89" s="141"/>
      <c r="G89" s="141"/>
      <c r="H89" s="141"/>
      <c r="I89" s="141"/>
      <c r="J89" s="141"/>
      <c r="K89" s="141"/>
      <c r="L89" s="141"/>
      <c r="M89" s="133" t="s">
        <v>628</v>
      </c>
      <c r="N89" s="141"/>
      <c r="O89" s="141"/>
      <c r="P89" s="141"/>
      <c r="Q89" s="141"/>
    </row>
    <row r="90">
      <c r="A90" s="141"/>
      <c r="B90" s="141"/>
      <c r="C90" s="141"/>
      <c r="D90" s="141"/>
      <c r="E90" s="141"/>
      <c r="F90" s="141"/>
      <c r="G90" s="141"/>
      <c r="H90" s="141"/>
      <c r="I90" s="141"/>
      <c r="J90" s="141"/>
      <c r="K90" s="141"/>
      <c r="L90" s="141"/>
      <c r="M90" s="133" t="s">
        <v>628</v>
      </c>
      <c r="N90" s="141"/>
      <c r="O90" s="141"/>
      <c r="P90" s="141"/>
      <c r="Q90" s="141"/>
    </row>
    <row r="91">
      <c r="A91" s="141"/>
      <c r="B91" s="141"/>
      <c r="C91" s="141"/>
      <c r="D91" s="141"/>
      <c r="E91" s="141"/>
      <c r="F91" s="141"/>
      <c r="G91" s="141"/>
      <c r="H91" s="141"/>
      <c r="I91" s="141"/>
      <c r="J91" s="141"/>
      <c r="K91" s="141"/>
      <c r="L91" s="141"/>
      <c r="M91" s="133" t="s">
        <v>628</v>
      </c>
      <c r="N91" s="141"/>
      <c r="O91" s="141"/>
      <c r="P91" s="141"/>
      <c r="Q91" s="141"/>
    </row>
    <row r="92">
      <c r="A92" s="141"/>
      <c r="B92" s="141"/>
      <c r="C92" s="141"/>
      <c r="D92" s="141"/>
      <c r="E92" s="141"/>
      <c r="F92" s="141"/>
      <c r="G92" s="141"/>
      <c r="H92" s="141"/>
      <c r="I92" s="141"/>
      <c r="J92" s="141"/>
      <c r="K92" s="141"/>
      <c r="L92" s="141"/>
      <c r="M92" s="133" t="s">
        <v>628</v>
      </c>
      <c r="N92" s="141"/>
      <c r="O92" s="141"/>
      <c r="P92" s="141"/>
      <c r="Q92" s="141"/>
    </row>
    <row r="93">
      <c r="A93" s="141"/>
      <c r="B93" s="141"/>
      <c r="C93" s="141"/>
      <c r="D93" s="141"/>
      <c r="E93" s="141"/>
      <c r="F93" s="141"/>
      <c r="G93" s="141"/>
      <c r="H93" s="141"/>
      <c r="I93" s="141"/>
      <c r="J93" s="141"/>
      <c r="K93" s="141"/>
      <c r="L93" s="141"/>
      <c r="M93" s="133" t="s">
        <v>628</v>
      </c>
      <c r="N93" s="141"/>
      <c r="O93" s="141"/>
      <c r="P93" s="141"/>
      <c r="Q93" s="141"/>
    </row>
    <row r="94">
      <c r="A94" s="141"/>
      <c r="B94" s="141"/>
      <c r="C94" s="141"/>
      <c r="D94" s="141"/>
      <c r="E94" s="141"/>
      <c r="F94" s="141"/>
      <c r="G94" s="141"/>
      <c r="H94" s="141"/>
      <c r="I94" s="141"/>
      <c r="J94" s="141"/>
      <c r="K94" s="141"/>
      <c r="L94" s="141"/>
      <c r="M94" s="133" t="s">
        <v>628</v>
      </c>
      <c r="N94" s="141"/>
      <c r="O94" s="141"/>
      <c r="P94" s="141"/>
      <c r="Q94" s="141"/>
    </row>
    <row r="95">
      <c r="A95" s="141"/>
      <c r="B95" s="141"/>
      <c r="C95" s="141"/>
      <c r="D95" s="141"/>
      <c r="E95" s="141"/>
      <c r="F95" s="141"/>
      <c r="G95" s="141"/>
      <c r="H95" s="141"/>
      <c r="I95" s="141"/>
      <c r="J95" s="141"/>
      <c r="K95" s="141"/>
      <c r="L95" s="141"/>
      <c r="M95" s="133" t="s">
        <v>628</v>
      </c>
      <c r="N95" s="141"/>
      <c r="O95" s="141"/>
      <c r="P95" s="141"/>
      <c r="Q95" s="141"/>
    </row>
    <row r="96">
      <c r="A96" s="141"/>
      <c r="B96" s="141"/>
      <c r="C96" s="141"/>
      <c r="D96" s="141"/>
      <c r="E96" s="141"/>
      <c r="F96" s="141"/>
      <c r="G96" s="141"/>
      <c r="H96" s="141"/>
      <c r="I96" s="141"/>
      <c r="J96" s="141"/>
      <c r="K96" s="141"/>
      <c r="L96" s="141"/>
      <c r="M96" s="133" t="s">
        <v>628</v>
      </c>
      <c r="N96" s="141"/>
      <c r="O96" s="141"/>
      <c r="P96" s="141"/>
      <c r="Q96" s="141"/>
    </row>
    <row r="97">
      <c r="A97" s="141"/>
      <c r="B97" s="141"/>
      <c r="C97" s="141"/>
      <c r="D97" s="141"/>
      <c r="E97" s="141"/>
      <c r="F97" s="141"/>
      <c r="G97" s="141"/>
      <c r="H97" s="141"/>
      <c r="I97" s="141"/>
      <c r="J97" s="141"/>
      <c r="K97" s="141"/>
      <c r="L97" s="141"/>
      <c r="M97" s="133" t="s">
        <v>628</v>
      </c>
      <c r="N97" s="141"/>
      <c r="O97" s="141"/>
      <c r="P97" s="141"/>
      <c r="Q97" s="141"/>
    </row>
    <row r="98">
      <c r="A98" s="141"/>
      <c r="B98" s="141"/>
      <c r="C98" s="141"/>
      <c r="D98" s="141"/>
      <c r="E98" s="141"/>
      <c r="F98" s="141"/>
      <c r="G98" s="141"/>
      <c r="H98" s="141"/>
      <c r="I98" s="141"/>
      <c r="J98" s="141"/>
      <c r="K98" s="141"/>
      <c r="L98" s="141"/>
      <c r="M98" s="133" t="s">
        <v>628</v>
      </c>
      <c r="N98" s="141"/>
      <c r="O98" s="141"/>
      <c r="P98" s="141"/>
      <c r="Q98" s="141"/>
    </row>
    <row r="99">
      <c r="A99" s="141"/>
      <c r="B99" s="141"/>
      <c r="C99" s="141"/>
      <c r="D99" s="141"/>
      <c r="E99" s="141"/>
      <c r="F99" s="141"/>
      <c r="G99" s="141"/>
      <c r="H99" s="141"/>
      <c r="I99" s="141"/>
      <c r="J99" s="141"/>
      <c r="K99" s="141"/>
      <c r="L99" s="141"/>
      <c r="M99" s="133" t="s">
        <v>628</v>
      </c>
      <c r="N99" s="141"/>
      <c r="O99" s="141"/>
      <c r="P99" s="141"/>
      <c r="Q99" s="141"/>
    </row>
    <row r="100">
      <c r="A100" s="141"/>
      <c r="B100" s="141"/>
      <c r="C100" s="141"/>
      <c r="D100" s="141"/>
      <c r="E100" s="141"/>
      <c r="F100" s="141"/>
      <c r="G100" s="141"/>
      <c r="H100" s="141"/>
      <c r="I100" s="141"/>
      <c r="J100" s="141"/>
      <c r="K100" s="141"/>
      <c r="L100" s="141"/>
      <c r="M100" s="133" t="s">
        <v>628</v>
      </c>
      <c r="N100" s="141"/>
      <c r="O100" s="141"/>
      <c r="P100" s="141"/>
      <c r="Q100" s="141"/>
    </row>
    <row r="101">
      <c r="A101" s="141"/>
      <c r="B101" s="141"/>
      <c r="C101" s="141"/>
      <c r="D101" s="141"/>
      <c r="E101" s="141"/>
      <c r="F101" s="141"/>
      <c r="G101" s="141"/>
      <c r="H101" s="141"/>
      <c r="I101" s="141"/>
      <c r="J101" s="141"/>
      <c r="K101" s="141"/>
      <c r="L101" s="141"/>
      <c r="M101" s="133" t="s">
        <v>628</v>
      </c>
      <c r="N101" s="141"/>
      <c r="O101" s="141"/>
      <c r="P101" s="141"/>
      <c r="Q101" s="141"/>
    </row>
    <row r="102">
      <c r="A102" s="141"/>
      <c r="B102" s="141"/>
      <c r="C102" s="141"/>
      <c r="D102" s="141"/>
      <c r="E102" s="141"/>
      <c r="F102" s="141"/>
      <c r="G102" s="141"/>
      <c r="H102" s="141"/>
      <c r="I102" s="141"/>
      <c r="J102" s="141"/>
      <c r="K102" s="141"/>
      <c r="L102" s="141"/>
      <c r="M102" s="133" t="s">
        <v>628</v>
      </c>
      <c r="N102" s="141"/>
      <c r="O102" s="141"/>
      <c r="P102" s="141"/>
      <c r="Q102" s="141"/>
    </row>
    <row r="103">
      <c r="A103" s="141"/>
      <c r="B103" s="141"/>
      <c r="C103" s="141"/>
      <c r="D103" s="141"/>
      <c r="E103" s="141"/>
      <c r="F103" s="141"/>
      <c r="G103" s="141"/>
      <c r="H103" s="141"/>
      <c r="I103" s="141"/>
      <c r="J103" s="141"/>
      <c r="K103" s="141"/>
      <c r="L103" s="141"/>
      <c r="M103" s="133" t="s">
        <v>628</v>
      </c>
      <c r="N103" s="141"/>
      <c r="O103" s="141"/>
      <c r="P103" s="141"/>
      <c r="Q103" s="141"/>
    </row>
    <row r="104">
      <c r="A104" s="141"/>
      <c r="B104" s="141"/>
      <c r="C104" s="141"/>
      <c r="D104" s="141"/>
      <c r="E104" s="141"/>
      <c r="F104" s="141"/>
      <c r="G104" s="141"/>
      <c r="H104" s="141"/>
      <c r="I104" s="141"/>
      <c r="J104" s="141"/>
      <c r="K104" s="141"/>
      <c r="L104" s="141"/>
      <c r="M104" s="133" t="s">
        <v>628</v>
      </c>
      <c r="N104" s="141"/>
      <c r="O104" s="141"/>
      <c r="P104" s="141"/>
      <c r="Q104" s="141"/>
    </row>
    <row r="105">
      <c r="A105" s="141"/>
      <c r="B105" s="141"/>
      <c r="C105" s="141"/>
      <c r="D105" s="141"/>
      <c r="E105" s="141"/>
      <c r="F105" s="141"/>
      <c r="G105" s="141"/>
      <c r="H105" s="141"/>
      <c r="I105" s="141"/>
      <c r="J105" s="141"/>
      <c r="K105" s="141"/>
      <c r="L105" s="141"/>
      <c r="M105" s="133" t="s">
        <v>628</v>
      </c>
      <c r="N105" s="141"/>
      <c r="O105" s="141"/>
      <c r="P105" s="141"/>
      <c r="Q105" s="141"/>
    </row>
    <row r="106">
      <c r="A106" s="141"/>
      <c r="B106" s="141"/>
      <c r="C106" s="141"/>
      <c r="D106" s="141"/>
      <c r="E106" s="141"/>
      <c r="F106" s="141"/>
      <c r="G106" s="141"/>
      <c r="H106" s="141"/>
      <c r="I106" s="141"/>
      <c r="J106" s="141"/>
      <c r="K106" s="141"/>
      <c r="L106" s="141"/>
      <c r="M106" s="133" t="s">
        <v>628</v>
      </c>
      <c r="N106" s="141"/>
      <c r="O106" s="141"/>
      <c r="P106" s="141"/>
      <c r="Q106" s="141"/>
    </row>
    <row r="107">
      <c r="A107" s="141"/>
      <c r="B107" s="141"/>
      <c r="C107" s="141"/>
      <c r="D107" s="141"/>
      <c r="E107" s="141"/>
      <c r="F107" s="141"/>
      <c r="G107" s="141"/>
      <c r="H107" s="141"/>
      <c r="I107" s="141"/>
      <c r="J107" s="141"/>
      <c r="K107" s="141"/>
      <c r="L107" s="141"/>
      <c r="M107" s="133" t="s">
        <v>628</v>
      </c>
      <c r="N107" s="141"/>
      <c r="O107" s="141"/>
      <c r="P107" s="141"/>
      <c r="Q107" s="141"/>
    </row>
    <row r="108">
      <c r="A108" s="141"/>
      <c r="B108" s="141"/>
      <c r="C108" s="141"/>
      <c r="D108" s="141"/>
      <c r="E108" s="141"/>
      <c r="F108" s="141"/>
      <c r="G108" s="141"/>
      <c r="H108" s="141"/>
      <c r="I108" s="141"/>
      <c r="J108" s="141"/>
      <c r="K108" s="141"/>
      <c r="L108" s="141"/>
      <c r="M108" s="133" t="s">
        <v>628</v>
      </c>
      <c r="N108" s="141"/>
      <c r="O108" s="141"/>
      <c r="P108" s="141"/>
      <c r="Q108" s="141"/>
    </row>
    <row r="109">
      <c r="A109" s="141"/>
      <c r="B109" s="141"/>
      <c r="C109" s="141"/>
      <c r="D109" s="141"/>
      <c r="E109" s="141"/>
      <c r="F109" s="141"/>
      <c r="G109" s="141"/>
      <c r="H109" s="141"/>
      <c r="I109" s="141"/>
      <c r="J109" s="141"/>
      <c r="K109" s="141"/>
      <c r="L109" s="141"/>
      <c r="M109" s="133" t="s">
        <v>628</v>
      </c>
      <c r="N109" s="141"/>
      <c r="O109" s="141"/>
      <c r="P109" s="141"/>
      <c r="Q109" s="141"/>
    </row>
    <row r="110">
      <c r="A110" s="141"/>
      <c r="B110" s="141"/>
      <c r="C110" s="141"/>
      <c r="D110" s="141"/>
      <c r="E110" s="141"/>
      <c r="F110" s="141"/>
      <c r="G110" s="141"/>
      <c r="H110" s="141"/>
      <c r="I110" s="141"/>
      <c r="J110" s="141"/>
      <c r="K110" s="141"/>
      <c r="L110" s="141"/>
      <c r="M110" s="133" t="s">
        <v>628</v>
      </c>
      <c r="N110" s="141"/>
      <c r="O110" s="141"/>
      <c r="P110" s="141"/>
      <c r="Q110" s="141"/>
    </row>
    <row r="111">
      <c r="A111" s="141"/>
      <c r="B111" s="141"/>
      <c r="C111" s="141"/>
      <c r="D111" s="141"/>
      <c r="E111" s="141"/>
      <c r="F111" s="141"/>
      <c r="G111" s="141"/>
      <c r="H111" s="141"/>
      <c r="I111" s="141"/>
      <c r="J111" s="141"/>
      <c r="K111" s="141"/>
      <c r="L111" s="141"/>
      <c r="M111" s="133" t="s">
        <v>628</v>
      </c>
      <c r="N111" s="141"/>
      <c r="O111" s="141"/>
      <c r="P111" s="141"/>
      <c r="Q111" s="141"/>
    </row>
    <row r="112">
      <c r="A112" s="141"/>
      <c r="B112" s="141"/>
      <c r="C112" s="141"/>
      <c r="D112" s="141"/>
      <c r="E112" s="141"/>
      <c r="F112" s="141"/>
      <c r="G112" s="141"/>
      <c r="H112" s="141"/>
      <c r="I112" s="141"/>
      <c r="J112" s="141"/>
      <c r="K112" s="141"/>
      <c r="L112" s="141"/>
      <c r="M112" s="133" t="s">
        <v>628</v>
      </c>
      <c r="N112" s="141"/>
      <c r="O112" s="141"/>
      <c r="P112" s="141"/>
      <c r="Q112" s="141"/>
    </row>
    <row r="113">
      <c r="A113" s="141"/>
      <c r="B113" s="141"/>
      <c r="C113" s="141"/>
      <c r="D113" s="141"/>
      <c r="E113" s="141"/>
      <c r="F113" s="141"/>
      <c r="G113" s="141"/>
      <c r="H113" s="141"/>
      <c r="I113" s="141"/>
      <c r="J113" s="141"/>
      <c r="K113" s="141"/>
      <c r="L113" s="141"/>
      <c r="M113" s="133" t="s">
        <v>628</v>
      </c>
      <c r="N113" s="141"/>
      <c r="O113" s="141"/>
      <c r="P113" s="141"/>
      <c r="Q113" s="141"/>
    </row>
    <row r="114">
      <c r="A114" s="141"/>
      <c r="B114" s="141"/>
      <c r="C114" s="141"/>
      <c r="D114" s="141"/>
      <c r="E114" s="141"/>
      <c r="F114" s="141"/>
      <c r="G114" s="141"/>
      <c r="H114" s="141"/>
      <c r="I114" s="141"/>
      <c r="J114" s="141"/>
      <c r="K114" s="141"/>
      <c r="L114" s="141"/>
      <c r="M114" s="133" t="s">
        <v>628</v>
      </c>
      <c r="N114" s="141"/>
      <c r="O114" s="141"/>
      <c r="P114" s="141"/>
      <c r="Q114" s="141"/>
    </row>
    <row r="115">
      <c r="A115" s="141"/>
      <c r="B115" s="141"/>
      <c r="C115" s="141"/>
      <c r="D115" s="141"/>
      <c r="E115" s="141"/>
      <c r="F115" s="141"/>
      <c r="G115" s="141"/>
      <c r="H115" s="141"/>
      <c r="I115" s="141"/>
      <c r="J115" s="141"/>
      <c r="K115" s="141"/>
      <c r="L115" s="141"/>
      <c r="M115" s="133" t="s">
        <v>628</v>
      </c>
      <c r="N115" s="141"/>
      <c r="O115" s="141"/>
      <c r="P115" s="141"/>
      <c r="Q115" s="141"/>
    </row>
    <row r="116">
      <c r="A116" s="141"/>
      <c r="B116" s="141"/>
      <c r="C116" s="141"/>
      <c r="D116" s="141"/>
      <c r="E116" s="141"/>
      <c r="F116" s="141"/>
      <c r="G116" s="141"/>
      <c r="H116" s="141"/>
      <c r="I116" s="141"/>
      <c r="J116" s="141"/>
      <c r="K116" s="141"/>
      <c r="L116" s="141"/>
      <c r="M116" s="133" t="s">
        <v>628</v>
      </c>
      <c r="N116" s="141"/>
      <c r="O116" s="141"/>
      <c r="P116" s="141"/>
      <c r="Q116" s="141"/>
    </row>
    <row r="117">
      <c r="A117" s="141"/>
      <c r="B117" s="141"/>
      <c r="C117" s="141"/>
      <c r="D117" s="141"/>
      <c r="E117" s="141"/>
      <c r="F117" s="141"/>
      <c r="G117" s="141"/>
      <c r="H117" s="141"/>
      <c r="I117" s="141"/>
      <c r="J117" s="141"/>
      <c r="K117" s="141"/>
      <c r="L117" s="141"/>
      <c r="M117" s="133" t="s">
        <v>628</v>
      </c>
      <c r="N117" s="141"/>
      <c r="O117" s="141"/>
      <c r="P117" s="141"/>
      <c r="Q117" s="141"/>
    </row>
    <row r="118">
      <c r="A118" s="141"/>
      <c r="B118" s="141"/>
      <c r="C118" s="141"/>
      <c r="D118" s="141"/>
      <c r="E118" s="141"/>
      <c r="F118" s="141"/>
      <c r="G118" s="141"/>
      <c r="H118" s="141"/>
      <c r="I118" s="141"/>
      <c r="J118" s="141"/>
      <c r="K118" s="141"/>
      <c r="L118" s="141"/>
      <c r="M118" s="133" t="s">
        <v>628</v>
      </c>
      <c r="N118" s="141"/>
      <c r="O118" s="141"/>
      <c r="P118" s="141"/>
      <c r="Q118" s="141"/>
    </row>
    <row r="119">
      <c r="A119" s="141"/>
      <c r="B119" s="141"/>
      <c r="C119" s="141"/>
      <c r="D119" s="141"/>
      <c r="E119" s="141"/>
      <c r="F119" s="141"/>
      <c r="G119" s="141"/>
      <c r="H119" s="141"/>
      <c r="I119" s="141"/>
      <c r="J119" s="141"/>
      <c r="K119" s="141"/>
      <c r="L119" s="141"/>
      <c r="M119" s="133" t="s">
        <v>628</v>
      </c>
      <c r="N119" s="141"/>
      <c r="O119" s="141"/>
      <c r="P119" s="141"/>
      <c r="Q119" s="141"/>
    </row>
    <row r="120">
      <c r="A120" s="141"/>
      <c r="B120" s="141"/>
      <c r="C120" s="141"/>
      <c r="D120" s="141"/>
      <c r="E120" s="141"/>
      <c r="F120" s="141"/>
      <c r="G120" s="141"/>
      <c r="H120" s="141"/>
      <c r="I120" s="141"/>
      <c r="J120" s="141"/>
      <c r="K120" s="141"/>
      <c r="L120" s="141"/>
      <c r="M120" s="133" t="s">
        <v>628</v>
      </c>
      <c r="N120" s="141"/>
      <c r="O120" s="141"/>
      <c r="P120" s="141"/>
      <c r="Q120" s="141"/>
    </row>
    <row r="121">
      <c r="A121" s="141"/>
      <c r="B121" s="141"/>
      <c r="C121" s="141"/>
      <c r="D121" s="141"/>
      <c r="E121" s="141"/>
      <c r="F121" s="141"/>
      <c r="G121" s="141"/>
      <c r="H121" s="141"/>
      <c r="I121" s="141"/>
      <c r="J121" s="141"/>
      <c r="K121" s="141"/>
      <c r="L121" s="141"/>
      <c r="M121" s="133" t="s">
        <v>628</v>
      </c>
      <c r="N121" s="141"/>
      <c r="O121" s="141"/>
      <c r="P121" s="141"/>
      <c r="Q121" s="141"/>
    </row>
    <row r="122">
      <c r="A122" s="141"/>
      <c r="B122" s="141"/>
      <c r="C122" s="141"/>
      <c r="D122" s="141"/>
      <c r="E122" s="141"/>
      <c r="F122" s="141"/>
      <c r="G122" s="141"/>
      <c r="H122" s="141"/>
      <c r="I122" s="141"/>
      <c r="J122" s="141"/>
      <c r="K122" s="141"/>
      <c r="L122" s="141"/>
      <c r="M122" s="133" t="s">
        <v>628</v>
      </c>
      <c r="N122" s="141"/>
      <c r="O122" s="141"/>
      <c r="P122" s="141"/>
      <c r="Q122" s="141"/>
    </row>
    <row r="123">
      <c r="A123" s="141"/>
      <c r="B123" s="141"/>
      <c r="C123" s="141"/>
      <c r="D123" s="141"/>
      <c r="E123" s="141"/>
      <c r="F123" s="141"/>
      <c r="G123" s="141"/>
      <c r="H123" s="141"/>
      <c r="I123" s="141"/>
      <c r="J123" s="141"/>
      <c r="K123" s="141"/>
      <c r="L123" s="141"/>
      <c r="M123" s="133" t="s">
        <v>628</v>
      </c>
      <c r="N123" s="141"/>
      <c r="O123" s="141"/>
      <c r="P123" s="141"/>
      <c r="Q123" s="141"/>
    </row>
    <row r="124">
      <c r="A124" s="141"/>
      <c r="B124" s="141"/>
      <c r="C124" s="141"/>
      <c r="D124" s="141"/>
      <c r="E124" s="141"/>
      <c r="F124" s="141"/>
      <c r="G124" s="141"/>
      <c r="H124" s="141"/>
      <c r="I124" s="141"/>
      <c r="J124" s="141"/>
      <c r="K124" s="141"/>
      <c r="L124" s="141"/>
      <c r="M124" s="133" t="s">
        <v>628</v>
      </c>
      <c r="N124" s="141"/>
      <c r="O124" s="141"/>
      <c r="P124" s="141"/>
      <c r="Q124" s="141"/>
    </row>
    <row r="125">
      <c r="A125" s="141"/>
      <c r="B125" s="141"/>
      <c r="C125" s="141"/>
      <c r="D125" s="141"/>
      <c r="E125" s="141"/>
      <c r="F125" s="141"/>
      <c r="G125" s="141"/>
      <c r="H125" s="141"/>
      <c r="I125" s="141"/>
      <c r="J125" s="141"/>
      <c r="K125" s="141"/>
      <c r="L125" s="141"/>
      <c r="M125" s="133" t="s">
        <v>628</v>
      </c>
      <c r="N125" s="141"/>
      <c r="O125" s="141"/>
      <c r="P125" s="141"/>
      <c r="Q125" s="141"/>
    </row>
    <row r="126">
      <c r="A126" s="141"/>
      <c r="B126" s="141"/>
      <c r="C126" s="141"/>
      <c r="D126" s="141"/>
      <c r="E126" s="141"/>
      <c r="F126" s="141"/>
      <c r="G126" s="141"/>
      <c r="H126" s="141"/>
      <c r="I126" s="141"/>
      <c r="J126" s="141"/>
      <c r="K126" s="141"/>
      <c r="L126" s="141"/>
      <c r="M126" s="133" t="s">
        <v>628</v>
      </c>
      <c r="N126" s="141"/>
      <c r="O126" s="141"/>
      <c r="P126" s="141"/>
      <c r="Q126" s="141"/>
    </row>
    <row r="127">
      <c r="A127" s="141"/>
      <c r="B127" s="141"/>
      <c r="C127" s="141"/>
      <c r="D127" s="141"/>
      <c r="E127" s="141"/>
      <c r="F127" s="141"/>
      <c r="G127" s="141"/>
      <c r="H127" s="141"/>
      <c r="I127" s="141"/>
      <c r="J127" s="141"/>
      <c r="K127" s="141"/>
      <c r="L127" s="141"/>
      <c r="M127" s="133" t="s">
        <v>628</v>
      </c>
      <c r="N127" s="141"/>
      <c r="O127" s="141"/>
      <c r="P127" s="141"/>
      <c r="Q127" s="141"/>
    </row>
    <row r="128">
      <c r="A128" s="141"/>
      <c r="B128" s="141"/>
      <c r="C128" s="141"/>
      <c r="D128" s="141"/>
      <c r="E128" s="141"/>
      <c r="F128" s="141"/>
      <c r="G128" s="141"/>
      <c r="H128" s="141"/>
      <c r="I128" s="141"/>
      <c r="J128" s="141"/>
      <c r="K128" s="141"/>
      <c r="L128" s="141"/>
      <c r="M128" s="133" t="s">
        <v>628</v>
      </c>
      <c r="N128" s="141"/>
      <c r="O128" s="141"/>
      <c r="P128" s="141"/>
      <c r="Q128" s="141"/>
    </row>
    <row r="129">
      <c r="A129" s="141"/>
      <c r="B129" s="141"/>
      <c r="C129" s="141"/>
      <c r="D129" s="141"/>
      <c r="E129" s="141"/>
      <c r="F129" s="141"/>
      <c r="G129" s="141"/>
      <c r="H129" s="141"/>
      <c r="I129" s="141"/>
      <c r="J129" s="141"/>
      <c r="K129" s="141"/>
      <c r="L129" s="141"/>
      <c r="M129" s="133" t="s">
        <v>628</v>
      </c>
      <c r="N129" s="141"/>
      <c r="O129" s="141"/>
      <c r="P129" s="141"/>
      <c r="Q129" s="141"/>
    </row>
    <row r="130">
      <c r="A130" s="141"/>
      <c r="B130" s="141"/>
      <c r="C130" s="141"/>
      <c r="D130" s="141"/>
      <c r="E130" s="141"/>
      <c r="F130" s="141"/>
      <c r="G130" s="141"/>
      <c r="H130" s="141"/>
      <c r="I130" s="141"/>
      <c r="J130" s="141"/>
      <c r="K130" s="141"/>
      <c r="L130" s="141"/>
      <c r="M130" s="133" t="s">
        <v>628</v>
      </c>
      <c r="N130" s="141"/>
      <c r="O130" s="141"/>
      <c r="P130" s="141"/>
      <c r="Q130" s="141"/>
    </row>
    <row r="131">
      <c r="A131" s="141"/>
      <c r="B131" s="141"/>
      <c r="C131" s="141"/>
      <c r="D131" s="141"/>
      <c r="E131" s="141"/>
      <c r="F131" s="141"/>
      <c r="G131" s="141"/>
      <c r="H131" s="141"/>
      <c r="I131" s="141"/>
      <c r="J131" s="141"/>
      <c r="K131" s="141"/>
      <c r="L131" s="141"/>
      <c r="M131" s="133" t="s">
        <v>628</v>
      </c>
      <c r="N131" s="141"/>
      <c r="O131" s="141"/>
      <c r="P131" s="141"/>
      <c r="Q131" s="141"/>
    </row>
    <row r="132">
      <c r="A132" s="141"/>
      <c r="B132" s="141"/>
      <c r="C132" s="141"/>
      <c r="D132" s="141"/>
      <c r="E132" s="141"/>
      <c r="F132" s="141"/>
      <c r="G132" s="141"/>
      <c r="H132" s="141"/>
      <c r="I132" s="141"/>
      <c r="J132" s="141"/>
      <c r="K132" s="141"/>
      <c r="L132" s="141"/>
      <c r="M132" s="133" t="s">
        <v>628</v>
      </c>
      <c r="N132" s="141"/>
      <c r="O132" s="141"/>
      <c r="P132" s="141"/>
      <c r="Q132" s="141"/>
    </row>
    <row r="133">
      <c r="A133" s="141"/>
      <c r="B133" s="141"/>
      <c r="C133" s="141"/>
      <c r="D133" s="141"/>
      <c r="E133" s="141"/>
      <c r="F133" s="141"/>
      <c r="G133" s="141"/>
      <c r="H133" s="141"/>
      <c r="I133" s="141"/>
      <c r="J133" s="141"/>
      <c r="K133" s="141"/>
      <c r="L133" s="141"/>
      <c r="M133" s="133" t="s">
        <v>628</v>
      </c>
      <c r="N133" s="141"/>
      <c r="O133" s="141"/>
      <c r="P133" s="141"/>
      <c r="Q133" s="141"/>
    </row>
    <row r="134">
      <c r="A134" s="141"/>
      <c r="B134" s="141"/>
      <c r="C134" s="141"/>
      <c r="D134" s="141"/>
      <c r="E134" s="141"/>
      <c r="F134" s="141"/>
      <c r="G134" s="141"/>
      <c r="H134" s="141"/>
      <c r="I134" s="141"/>
      <c r="J134" s="141"/>
      <c r="K134" s="141"/>
      <c r="L134" s="141"/>
      <c r="M134" s="133" t="s">
        <v>628</v>
      </c>
      <c r="N134" s="141"/>
      <c r="O134" s="141"/>
      <c r="P134" s="141"/>
      <c r="Q134" s="141"/>
    </row>
    <row r="135">
      <c r="A135" s="141"/>
      <c r="B135" s="141"/>
      <c r="C135" s="141"/>
      <c r="D135" s="141"/>
      <c r="E135" s="141"/>
      <c r="F135" s="141"/>
      <c r="G135" s="141"/>
      <c r="H135" s="141"/>
      <c r="I135" s="141"/>
      <c r="J135" s="141"/>
      <c r="K135" s="141"/>
      <c r="L135" s="141"/>
      <c r="M135" s="133" t="s">
        <v>628</v>
      </c>
      <c r="N135" s="141"/>
      <c r="O135" s="141"/>
      <c r="P135" s="141"/>
      <c r="Q135" s="141"/>
    </row>
    <row r="136">
      <c r="A136" s="141"/>
      <c r="B136" s="141"/>
      <c r="C136" s="141"/>
      <c r="D136" s="141"/>
      <c r="E136" s="141"/>
      <c r="F136" s="141"/>
      <c r="G136" s="141"/>
      <c r="H136" s="141"/>
      <c r="I136" s="141"/>
      <c r="J136" s="141"/>
      <c r="K136" s="141"/>
      <c r="L136" s="141"/>
      <c r="M136" s="133" t="s">
        <v>628</v>
      </c>
      <c r="N136" s="141"/>
      <c r="O136" s="141"/>
      <c r="P136" s="141"/>
      <c r="Q136" s="141"/>
    </row>
    <row r="137">
      <c r="A137" s="141"/>
      <c r="B137" s="141"/>
      <c r="C137" s="141"/>
      <c r="D137" s="141"/>
      <c r="E137" s="141"/>
      <c r="F137" s="141"/>
      <c r="G137" s="141"/>
      <c r="H137" s="141"/>
      <c r="I137" s="141"/>
      <c r="J137" s="141"/>
      <c r="K137" s="141"/>
      <c r="L137" s="141"/>
      <c r="M137" s="133" t="s">
        <v>628</v>
      </c>
      <c r="N137" s="141"/>
      <c r="O137" s="141"/>
      <c r="P137" s="141"/>
      <c r="Q137" s="141"/>
    </row>
    <row r="138">
      <c r="A138" s="141"/>
      <c r="B138" s="141"/>
      <c r="C138" s="141"/>
      <c r="D138" s="141"/>
      <c r="E138" s="141"/>
      <c r="F138" s="141"/>
      <c r="G138" s="141"/>
      <c r="H138" s="141"/>
      <c r="I138" s="141"/>
      <c r="J138" s="141"/>
      <c r="K138" s="141"/>
      <c r="L138" s="141"/>
      <c r="M138" s="133" t="s">
        <v>628</v>
      </c>
      <c r="N138" s="141"/>
      <c r="O138" s="141"/>
      <c r="P138" s="141"/>
      <c r="Q138" s="141"/>
    </row>
    <row r="139">
      <c r="A139" s="141"/>
      <c r="B139" s="141"/>
      <c r="C139" s="141"/>
      <c r="D139" s="141"/>
      <c r="E139" s="141"/>
      <c r="F139" s="141"/>
      <c r="G139" s="141"/>
      <c r="H139" s="141"/>
      <c r="I139" s="141"/>
      <c r="J139" s="141"/>
      <c r="K139" s="141"/>
      <c r="L139" s="141"/>
      <c r="M139" s="133" t="s">
        <v>628</v>
      </c>
      <c r="N139" s="141"/>
      <c r="O139" s="141"/>
      <c r="P139" s="141"/>
      <c r="Q139" s="141"/>
    </row>
    <row r="140">
      <c r="A140" s="141"/>
      <c r="B140" s="141"/>
      <c r="C140" s="141"/>
      <c r="D140" s="141"/>
      <c r="E140" s="141"/>
      <c r="F140" s="141"/>
      <c r="G140" s="141"/>
      <c r="H140" s="141"/>
      <c r="I140" s="141"/>
      <c r="J140" s="141"/>
      <c r="K140" s="141"/>
      <c r="L140" s="141"/>
      <c r="M140" s="133" t="s">
        <v>628</v>
      </c>
      <c r="N140" s="141"/>
      <c r="O140" s="141"/>
      <c r="P140" s="141"/>
      <c r="Q140" s="141"/>
    </row>
    <row r="141">
      <c r="A141" s="141"/>
      <c r="B141" s="141"/>
      <c r="C141" s="141"/>
      <c r="D141" s="141"/>
      <c r="E141" s="141"/>
      <c r="F141" s="141"/>
      <c r="G141" s="141"/>
      <c r="H141" s="141"/>
      <c r="I141" s="141"/>
      <c r="J141" s="141"/>
      <c r="K141" s="141"/>
      <c r="L141" s="141"/>
      <c r="M141" s="133" t="s">
        <v>628</v>
      </c>
      <c r="N141" s="141"/>
      <c r="O141" s="141"/>
      <c r="P141" s="141"/>
      <c r="Q141" s="141"/>
    </row>
    <row r="142">
      <c r="A142" s="141"/>
      <c r="B142" s="141"/>
      <c r="C142" s="141"/>
      <c r="D142" s="141"/>
      <c r="E142" s="141"/>
      <c r="F142" s="141"/>
      <c r="G142" s="141"/>
      <c r="H142" s="141"/>
      <c r="I142" s="141"/>
      <c r="J142" s="141"/>
      <c r="K142" s="141"/>
      <c r="L142" s="141"/>
      <c r="M142" s="141"/>
      <c r="N142" s="141"/>
      <c r="O142" s="141"/>
      <c r="P142" s="141"/>
      <c r="Q142" s="141"/>
    </row>
    <row r="143">
      <c r="A143" s="141"/>
      <c r="B143" s="141"/>
      <c r="C143" s="141"/>
      <c r="D143" s="141"/>
      <c r="E143" s="141"/>
      <c r="F143" s="141"/>
      <c r="G143" s="141"/>
      <c r="H143" s="141"/>
      <c r="I143" s="141"/>
      <c r="J143" s="141"/>
      <c r="K143" s="141"/>
      <c r="L143" s="141"/>
      <c r="M143" s="141"/>
      <c r="N143" s="141"/>
      <c r="O143" s="141"/>
      <c r="P143" s="141"/>
      <c r="Q143" s="141"/>
    </row>
    <row r="144">
      <c r="A144" s="141"/>
      <c r="B144" s="141"/>
      <c r="C144" s="141"/>
      <c r="D144" s="141"/>
      <c r="E144" s="141"/>
      <c r="F144" s="141"/>
      <c r="G144" s="141"/>
      <c r="H144" s="141"/>
      <c r="I144" s="141"/>
      <c r="J144" s="141"/>
      <c r="K144" s="141"/>
      <c r="L144" s="141"/>
      <c r="M144" s="141"/>
      <c r="N144" s="141"/>
      <c r="O144" s="141"/>
      <c r="P144" s="141"/>
      <c r="Q144" s="141"/>
    </row>
    <row r="145">
      <c r="A145" s="141"/>
      <c r="B145" s="141"/>
      <c r="C145" s="141"/>
      <c r="D145" s="141"/>
      <c r="E145" s="141"/>
      <c r="F145" s="141"/>
      <c r="G145" s="141"/>
      <c r="H145" s="141"/>
      <c r="I145" s="141"/>
      <c r="J145" s="141"/>
      <c r="K145" s="141"/>
      <c r="L145" s="141"/>
      <c r="M145" s="141"/>
      <c r="N145" s="141"/>
      <c r="O145" s="141"/>
      <c r="P145" s="141"/>
      <c r="Q145" s="141"/>
    </row>
    <row r="146">
      <c r="A146" s="141"/>
      <c r="B146" s="141"/>
      <c r="C146" s="141"/>
      <c r="D146" s="141"/>
      <c r="E146" s="141"/>
      <c r="F146" s="141"/>
      <c r="G146" s="141"/>
      <c r="H146" s="141"/>
      <c r="I146" s="141"/>
      <c r="J146" s="141"/>
      <c r="K146" s="141"/>
      <c r="L146" s="141"/>
      <c r="M146" s="141"/>
      <c r="N146" s="141"/>
      <c r="O146" s="141"/>
      <c r="P146" s="141"/>
      <c r="Q146" s="141"/>
    </row>
    <row r="147">
      <c r="A147" s="141"/>
      <c r="B147" s="141"/>
      <c r="C147" s="141"/>
      <c r="D147" s="141"/>
      <c r="E147" s="141"/>
      <c r="F147" s="141"/>
      <c r="G147" s="141"/>
      <c r="H147" s="141"/>
      <c r="I147" s="141"/>
      <c r="J147" s="141"/>
      <c r="K147" s="141"/>
      <c r="L147" s="141"/>
      <c r="M147" s="141"/>
      <c r="N147" s="141"/>
      <c r="O147" s="141"/>
      <c r="P147" s="141"/>
      <c r="Q147" s="141"/>
    </row>
    <row r="148">
      <c r="A148" s="141"/>
      <c r="B148" s="141"/>
      <c r="C148" s="141"/>
      <c r="D148" s="141"/>
      <c r="E148" s="141"/>
      <c r="F148" s="141"/>
      <c r="G148" s="141"/>
      <c r="H148" s="141"/>
      <c r="I148" s="141"/>
      <c r="J148" s="141"/>
      <c r="K148" s="141"/>
      <c r="L148" s="141"/>
      <c r="M148" s="141"/>
      <c r="N148" s="141"/>
      <c r="O148" s="141"/>
      <c r="P148" s="141"/>
      <c r="Q148" s="141"/>
    </row>
    <row r="149">
      <c r="A149" s="141"/>
      <c r="B149" s="141"/>
      <c r="C149" s="141"/>
      <c r="D149" s="141"/>
      <c r="E149" s="141"/>
      <c r="F149" s="141"/>
      <c r="G149" s="141"/>
      <c r="H149" s="141"/>
      <c r="I149" s="141"/>
      <c r="J149" s="141"/>
      <c r="K149" s="141"/>
      <c r="L149" s="141"/>
      <c r="M149" s="141"/>
      <c r="N149" s="141"/>
      <c r="O149" s="141"/>
      <c r="P149" s="141"/>
      <c r="Q149" s="141"/>
    </row>
    <row r="150">
      <c r="A150" s="141"/>
      <c r="B150" s="141"/>
      <c r="C150" s="141"/>
      <c r="D150" s="141"/>
      <c r="E150" s="141"/>
      <c r="F150" s="141"/>
      <c r="G150" s="141"/>
      <c r="H150" s="141"/>
      <c r="I150" s="141"/>
      <c r="J150" s="141"/>
      <c r="K150" s="141"/>
      <c r="L150" s="141"/>
      <c r="M150" s="141"/>
      <c r="N150" s="141"/>
      <c r="O150" s="141"/>
      <c r="P150" s="141"/>
      <c r="Q150" s="141"/>
    </row>
    <row r="151">
      <c r="A151" s="141"/>
      <c r="B151" s="141"/>
      <c r="C151" s="141"/>
      <c r="D151" s="141"/>
      <c r="E151" s="141"/>
      <c r="F151" s="141"/>
      <c r="G151" s="141"/>
      <c r="H151" s="141"/>
      <c r="I151" s="141"/>
      <c r="J151" s="141"/>
      <c r="K151" s="141"/>
      <c r="L151" s="141"/>
      <c r="M151" s="141"/>
      <c r="N151" s="141"/>
      <c r="O151" s="141"/>
      <c r="P151" s="141"/>
      <c r="Q151" s="141"/>
    </row>
    <row r="152">
      <c r="A152" s="141"/>
      <c r="B152" s="141"/>
      <c r="C152" s="141"/>
      <c r="D152" s="141"/>
      <c r="E152" s="141"/>
      <c r="F152" s="141"/>
      <c r="G152" s="141"/>
      <c r="H152" s="141"/>
      <c r="I152" s="141"/>
      <c r="J152" s="141"/>
      <c r="K152" s="141"/>
      <c r="L152" s="141"/>
      <c r="M152" s="141"/>
      <c r="N152" s="141"/>
      <c r="O152" s="141"/>
      <c r="P152" s="141"/>
      <c r="Q152" s="141"/>
    </row>
    <row r="153">
      <c r="A153" s="141"/>
      <c r="B153" s="141"/>
      <c r="C153" s="141"/>
      <c r="D153" s="141"/>
      <c r="E153" s="141"/>
      <c r="F153" s="141"/>
      <c r="G153" s="141"/>
      <c r="H153" s="141"/>
      <c r="I153" s="141"/>
      <c r="J153" s="141"/>
      <c r="K153" s="141"/>
      <c r="L153" s="141"/>
      <c r="M153" s="141"/>
      <c r="N153" s="141"/>
      <c r="O153" s="141"/>
      <c r="P153" s="141"/>
      <c r="Q153" s="141"/>
    </row>
    <row r="154">
      <c r="A154" s="141"/>
      <c r="B154" s="141"/>
      <c r="C154" s="141"/>
      <c r="D154" s="141"/>
      <c r="E154" s="141"/>
      <c r="F154" s="141"/>
      <c r="G154" s="141"/>
      <c r="H154" s="141"/>
      <c r="I154" s="141"/>
      <c r="J154" s="141"/>
      <c r="K154" s="141"/>
      <c r="L154" s="141"/>
      <c r="M154" s="141"/>
      <c r="N154" s="141"/>
      <c r="O154" s="141"/>
      <c r="P154" s="141"/>
      <c r="Q154" s="141"/>
    </row>
    <row r="155">
      <c r="A155" s="141"/>
      <c r="B155" s="141"/>
      <c r="C155" s="141"/>
      <c r="D155" s="141"/>
      <c r="E155" s="141"/>
      <c r="F155" s="141"/>
      <c r="G155" s="141"/>
      <c r="H155" s="141"/>
      <c r="I155" s="141"/>
      <c r="J155" s="141"/>
      <c r="K155" s="141"/>
      <c r="L155" s="141"/>
      <c r="M155" s="141"/>
      <c r="N155" s="141"/>
      <c r="O155" s="141"/>
      <c r="P155" s="141"/>
      <c r="Q155" s="141"/>
    </row>
    <row r="156">
      <c r="A156" s="141"/>
      <c r="B156" s="141"/>
      <c r="C156" s="141"/>
      <c r="D156" s="141"/>
      <c r="E156" s="141"/>
      <c r="F156" s="141"/>
      <c r="G156" s="141"/>
      <c r="H156" s="141"/>
      <c r="I156" s="141"/>
      <c r="J156" s="141"/>
      <c r="K156" s="141"/>
      <c r="L156" s="141"/>
      <c r="M156" s="141"/>
      <c r="N156" s="141"/>
      <c r="O156" s="141"/>
      <c r="P156" s="141"/>
      <c r="Q156" s="141"/>
    </row>
    <row r="157">
      <c r="A157" s="141"/>
      <c r="B157" s="141"/>
      <c r="C157" s="141"/>
      <c r="D157" s="141"/>
      <c r="E157" s="141"/>
      <c r="F157" s="141"/>
      <c r="G157" s="141"/>
      <c r="H157" s="141"/>
      <c r="I157" s="141"/>
      <c r="J157" s="141"/>
      <c r="K157" s="141"/>
      <c r="L157" s="141"/>
      <c r="M157" s="141"/>
      <c r="N157" s="141"/>
      <c r="O157" s="141"/>
      <c r="P157" s="141"/>
      <c r="Q157" s="141"/>
    </row>
    <row r="158">
      <c r="A158" s="141"/>
      <c r="B158" s="141"/>
      <c r="C158" s="141"/>
      <c r="D158" s="141"/>
      <c r="E158" s="141"/>
      <c r="F158" s="141"/>
      <c r="G158" s="141"/>
      <c r="H158" s="141"/>
      <c r="I158" s="141"/>
      <c r="J158" s="141"/>
      <c r="K158" s="141"/>
      <c r="L158" s="141"/>
      <c r="M158" s="141"/>
      <c r="N158" s="141"/>
      <c r="O158" s="141"/>
      <c r="P158" s="141"/>
      <c r="Q158" s="141"/>
    </row>
    <row r="159">
      <c r="A159" s="141"/>
      <c r="B159" s="141"/>
      <c r="C159" s="141"/>
      <c r="D159" s="141"/>
      <c r="E159" s="141"/>
      <c r="F159" s="141"/>
      <c r="G159" s="141"/>
      <c r="H159" s="141"/>
      <c r="I159" s="141"/>
      <c r="J159" s="141"/>
      <c r="K159" s="141"/>
      <c r="L159" s="141"/>
      <c r="M159" s="141"/>
      <c r="N159" s="141"/>
      <c r="O159" s="141"/>
      <c r="P159" s="141"/>
      <c r="Q159" s="141"/>
    </row>
    <row r="160">
      <c r="A160" s="141"/>
      <c r="B160" s="141"/>
      <c r="C160" s="141"/>
      <c r="D160" s="141"/>
      <c r="E160" s="141"/>
      <c r="F160" s="141"/>
      <c r="G160" s="141"/>
      <c r="H160" s="141"/>
      <c r="I160" s="141"/>
      <c r="J160" s="141"/>
      <c r="K160" s="141"/>
      <c r="L160" s="141"/>
      <c r="M160" s="141"/>
      <c r="N160" s="141"/>
      <c r="O160" s="141"/>
      <c r="P160" s="141"/>
      <c r="Q160" s="141"/>
    </row>
    <row r="161">
      <c r="A161" s="141"/>
      <c r="B161" s="141"/>
      <c r="C161" s="141"/>
      <c r="D161" s="141"/>
      <c r="E161" s="141"/>
      <c r="F161" s="141"/>
      <c r="G161" s="141"/>
      <c r="H161" s="141"/>
      <c r="I161" s="141"/>
      <c r="J161" s="141"/>
      <c r="K161" s="141"/>
      <c r="L161" s="141"/>
      <c r="M161" s="141"/>
      <c r="N161" s="141"/>
      <c r="O161" s="141"/>
      <c r="P161" s="141"/>
      <c r="Q161" s="141"/>
    </row>
    <row r="162">
      <c r="A162" s="141"/>
      <c r="B162" s="141"/>
      <c r="C162" s="141"/>
      <c r="D162" s="141"/>
      <c r="E162" s="141"/>
      <c r="F162" s="141"/>
      <c r="G162" s="141"/>
      <c r="H162" s="141"/>
      <c r="I162" s="141"/>
      <c r="J162" s="141"/>
      <c r="K162" s="141"/>
      <c r="L162" s="141"/>
      <c r="M162" s="141"/>
      <c r="N162" s="141"/>
      <c r="O162" s="141"/>
      <c r="P162" s="141"/>
      <c r="Q162" s="141"/>
    </row>
    <row r="163">
      <c r="A163" s="141"/>
      <c r="B163" s="141"/>
      <c r="C163" s="141"/>
      <c r="D163" s="141"/>
      <c r="E163" s="141"/>
      <c r="F163" s="141"/>
      <c r="G163" s="141"/>
      <c r="H163" s="141"/>
      <c r="I163" s="141"/>
      <c r="J163" s="141"/>
      <c r="K163" s="141"/>
      <c r="L163" s="141"/>
      <c r="M163" s="141"/>
      <c r="N163" s="141"/>
      <c r="O163" s="141"/>
      <c r="P163" s="141"/>
      <c r="Q163" s="141"/>
    </row>
    <row r="164">
      <c r="A164" s="141"/>
      <c r="B164" s="141"/>
      <c r="C164" s="141"/>
      <c r="D164" s="141"/>
      <c r="E164" s="141"/>
      <c r="F164" s="141"/>
      <c r="G164" s="141"/>
      <c r="H164" s="141"/>
      <c r="I164" s="141"/>
      <c r="J164" s="141"/>
      <c r="K164" s="141"/>
      <c r="L164" s="141"/>
      <c r="M164" s="141"/>
      <c r="N164" s="141"/>
      <c r="O164" s="141"/>
      <c r="P164" s="141"/>
      <c r="Q164" s="141"/>
    </row>
    <row r="165">
      <c r="A165" s="141"/>
      <c r="B165" s="141"/>
      <c r="C165" s="141"/>
      <c r="D165" s="141"/>
      <c r="E165" s="141"/>
      <c r="F165" s="141"/>
      <c r="G165" s="141"/>
      <c r="H165" s="141"/>
      <c r="I165" s="141"/>
      <c r="J165" s="141"/>
      <c r="K165" s="141"/>
      <c r="L165" s="141"/>
      <c r="M165" s="141"/>
      <c r="N165" s="141"/>
      <c r="O165" s="141"/>
      <c r="P165" s="141"/>
      <c r="Q165" s="141"/>
    </row>
    <row r="166">
      <c r="A166" s="141"/>
      <c r="B166" s="141"/>
      <c r="C166" s="141"/>
      <c r="D166" s="141"/>
      <c r="E166" s="141"/>
      <c r="F166" s="141"/>
      <c r="G166" s="141"/>
      <c r="H166" s="141"/>
      <c r="I166" s="141"/>
      <c r="J166" s="141"/>
      <c r="K166" s="141"/>
      <c r="L166" s="141"/>
      <c r="M166" s="141"/>
      <c r="N166" s="141"/>
      <c r="O166" s="141"/>
      <c r="P166" s="141"/>
      <c r="Q166" s="141"/>
    </row>
    <row r="167">
      <c r="A167" s="141"/>
      <c r="B167" s="141"/>
      <c r="C167" s="141"/>
      <c r="D167" s="141"/>
      <c r="E167" s="141"/>
      <c r="F167" s="141"/>
      <c r="G167" s="141"/>
      <c r="H167" s="141"/>
      <c r="I167" s="141"/>
      <c r="J167" s="141"/>
      <c r="K167" s="141"/>
      <c r="L167" s="141"/>
      <c r="M167" s="141"/>
      <c r="N167" s="141"/>
      <c r="O167" s="141"/>
      <c r="P167" s="141"/>
      <c r="Q167" s="141"/>
    </row>
    <row r="168">
      <c r="A168" s="141"/>
      <c r="B168" s="141"/>
      <c r="C168" s="141"/>
      <c r="D168" s="141"/>
      <c r="E168" s="141"/>
      <c r="F168" s="141"/>
      <c r="G168" s="141"/>
      <c r="H168" s="141"/>
      <c r="I168" s="141"/>
      <c r="J168" s="141"/>
      <c r="K168" s="141"/>
      <c r="L168" s="141"/>
      <c r="M168" s="141"/>
      <c r="N168" s="141"/>
      <c r="O168" s="141"/>
      <c r="P168" s="141"/>
      <c r="Q168" s="141"/>
    </row>
    <row r="169">
      <c r="A169" s="141"/>
      <c r="B169" s="141"/>
      <c r="C169" s="141"/>
      <c r="D169" s="141"/>
      <c r="E169" s="141"/>
      <c r="F169" s="141"/>
      <c r="G169" s="141"/>
      <c r="H169" s="141"/>
      <c r="I169" s="141"/>
      <c r="J169" s="141"/>
      <c r="K169" s="141"/>
      <c r="L169" s="141"/>
      <c r="M169" s="141"/>
      <c r="N169" s="141"/>
      <c r="O169" s="141"/>
      <c r="P169" s="141"/>
      <c r="Q169" s="141"/>
    </row>
    <row r="170">
      <c r="A170" s="141"/>
      <c r="B170" s="141"/>
      <c r="C170" s="141"/>
      <c r="D170" s="141"/>
      <c r="E170" s="141"/>
      <c r="F170" s="141"/>
      <c r="G170" s="141"/>
      <c r="H170" s="141"/>
      <c r="I170" s="141"/>
      <c r="J170" s="141"/>
      <c r="K170" s="141"/>
      <c r="L170" s="141"/>
      <c r="M170" s="141"/>
      <c r="N170" s="141"/>
      <c r="O170" s="141"/>
      <c r="P170" s="141"/>
      <c r="Q170" s="141"/>
    </row>
    <row r="171">
      <c r="A171" s="141"/>
      <c r="B171" s="141"/>
      <c r="C171" s="141"/>
      <c r="D171" s="141"/>
      <c r="E171" s="141"/>
      <c r="F171" s="141"/>
      <c r="G171" s="141"/>
      <c r="H171" s="141"/>
      <c r="I171" s="141"/>
      <c r="J171" s="141"/>
      <c r="K171" s="141"/>
      <c r="L171" s="141"/>
      <c r="M171" s="141"/>
      <c r="N171" s="141"/>
      <c r="O171" s="141"/>
      <c r="P171" s="141"/>
      <c r="Q171" s="141"/>
    </row>
    <row r="172">
      <c r="A172" s="141"/>
      <c r="B172" s="141"/>
      <c r="C172" s="141"/>
      <c r="D172" s="141"/>
      <c r="E172" s="141"/>
      <c r="F172" s="141"/>
      <c r="G172" s="141"/>
      <c r="H172" s="141"/>
      <c r="I172" s="141"/>
      <c r="J172" s="141"/>
      <c r="K172" s="141"/>
      <c r="L172" s="141"/>
      <c r="M172" s="141"/>
      <c r="N172" s="141"/>
      <c r="O172" s="141"/>
      <c r="P172" s="141"/>
      <c r="Q172" s="141"/>
    </row>
    <row r="173">
      <c r="A173" s="141"/>
      <c r="B173" s="141"/>
      <c r="C173" s="141"/>
      <c r="D173" s="141"/>
      <c r="E173" s="141"/>
      <c r="F173" s="141"/>
      <c r="G173" s="141"/>
      <c r="H173" s="141"/>
      <c r="I173" s="141"/>
      <c r="J173" s="141"/>
      <c r="K173" s="141"/>
      <c r="L173" s="141"/>
      <c r="M173" s="141"/>
      <c r="N173" s="141"/>
      <c r="O173" s="141"/>
      <c r="P173" s="141"/>
      <c r="Q173" s="141"/>
    </row>
    <row r="174">
      <c r="A174" s="141"/>
      <c r="B174" s="141"/>
      <c r="C174" s="141"/>
      <c r="D174" s="141"/>
      <c r="E174" s="141"/>
      <c r="F174" s="141"/>
      <c r="G174" s="141"/>
      <c r="H174" s="141"/>
      <c r="I174" s="141"/>
      <c r="J174" s="141"/>
      <c r="K174" s="141"/>
      <c r="L174" s="141"/>
      <c r="M174" s="141"/>
      <c r="N174" s="141"/>
      <c r="O174" s="141"/>
      <c r="P174" s="141"/>
      <c r="Q174" s="141"/>
    </row>
    <row r="175">
      <c r="A175" s="141"/>
      <c r="B175" s="141"/>
      <c r="C175" s="141"/>
      <c r="D175" s="141"/>
      <c r="E175" s="141"/>
      <c r="F175" s="141"/>
      <c r="G175" s="141"/>
      <c r="H175" s="141"/>
      <c r="I175" s="141"/>
      <c r="J175" s="141"/>
      <c r="K175" s="141"/>
      <c r="L175" s="141"/>
      <c r="M175" s="141"/>
      <c r="N175" s="141"/>
      <c r="O175" s="141"/>
      <c r="P175" s="141"/>
      <c r="Q175" s="141"/>
    </row>
    <row r="176">
      <c r="A176" s="141"/>
      <c r="B176" s="141"/>
      <c r="C176" s="141"/>
      <c r="D176" s="141"/>
      <c r="E176" s="141"/>
      <c r="F176" s="141"/>
      <c r="G176" s="141"/>
      <c r="H176" s="141"/>
      <c r="I176" s="141"/>
      <c r="J176" s="141"/>
      <c r="K176" s="141"/>
      <c r="L176" s="141"/>
      <c r="M176" s="141"/>
      <c r="N176" s="141"/>
      <c r="O176" s="141"/>
      <c r="P176" s="141"/>
      <c r="Q176" s="141"/>
    </row>
    <row r="177">
      <c r="A177" s="141"/>
      <c r="B177" s="141"/>
      <c r="C177" s="141"/>
      <c r="D177" s="141"/>
      <c r="E177" s="141"/>
      <c r="F177" s="141"/>
      <c r="G177" s="141"/>
      <c r="H177" s="141"/>
      <c r="I177" s="141"/>
      <c r="J177" s="141"/>
      <c r="K177" s="141"/>
      <c r="L177" s="141"/>
      <c r="M177" s="141"/>
      <c r="N177" s="141"/>
      <c r="O177" s="141"/>
      <c r="P177" s="141"/>
      <c r="Q177" s="141"/>
    </row>
    <row r="178">
      <c r="A178" s="141"/>
      <c r="B178" s="141"/>
      <c r="C178" s="141"/>
      <c r="D178" s="141"/>
      <c r="E178" s="141"/>
      <c r="F178" s="141"/>
      <c r="G178" s="141"/>
      <c r="H178" s="141"/>
      <c r="I178" s="141"/>
      <c r="J178" s="141"/>
      <c r="K178" s="141"/>
      <c r="L178" s="141"/>
      <c r="M178" s="141"/>
      <c r="N178" s="141"/>
      <c r="O178" s="141"/>
      <c r="P178" s="141"/>
      <c r="Q178" s="141"/>
    </row>
    <row r="179">
      <c r="A179" s="141"/>
      <c r="B179" s="141"/>
      <c r="C179" s="141"/>
      <c r="D179" s="141"/>
      <c r="E179" s="141"/>
      <c r="F179" s="141"/>
      <c r="G179" s="141"/>
      <c r="H179" s="141"/>
      <c r="I179" s="141"/>
      <c r="J179" s="141"/>
      <c r="K179" s="141"/>
      <c r="L179" s="141"/>
      <c r="M179" s="141"/>
      <c r="N179" s="141"/>
      <c r="O179" s="141"/>
      <c r="P179" s="141"/>
      <c r="Q179" s="141"/>
    </row>
    <row r="180">
      <c r="A180" s="141"/>
      <c r="B180" s="141"/>
      <c r="C180" s="141"/>
      <c r="D180" s="141"/>
      <c r="E180" s="141"/>
      <c r="F180" s="141"/>
      <c r="G180" s="141"/>
      <c r="H180" s="141"/>
      <c r="I180" s="141"/>
      <c r="J180" s="141"/>
      <c r="K180" s="141"/>
      <c r="L180" s="141"/>
      <c r="M180" s="141"/>
      <c r="N180" s="141"/>
      <c r="O180" s="141"/>
      <c r="P180" s="141"/>
      <c r="Q180" s="141"/>
    </row>
    <row r="181">
      <c r="A181" s="141"/>
      <c r="B181" s="141"/>
      <c r="C181" s="141"/>
      <c r="D181" s="141"/>
      <c r="E181" s="141"/>
      <c r="F181" s="141"/>
      <c r="G181" s="141"/>
      <c r="H181" s="141"/>
      <c r="I181" s="141"/>
      <c r="J181" s="141"/>
      <c r="K181" s="141"/>
      <c r="L181" s="141"/>
      <c r="M181" s="141"/>
      <c r="N181" s="141"/>
      <c r="O181" s="141"/>
      <c r="P181" s="141"/>
      <c r="Q181" s="141"/>
    </row>
    <row r="182">
      <c r="A182" s="141"/>
      <c r="B182" s="141"/>
      <c r="C182" s="141"/>
      <c r="D182" s="141"/>
      <c r="E182" s="141"/>
      <c r="F182" s="141"/>
      <c r="G182" s="141"/>
      <c r="H182" s="141"/>
      <c r="I182" s="141"/>
      <c r="J182" s="141"/>
      <c r="K182" s="141"/>
      <c r="L182" s="141"/>
      <c r="M182" s="141"/>
      <c r="N182" s="141"/>
      <c r="O182" s="141"/>
      <c r="P182" s="141"/>
      <c r="Q182" s="141"/>
    </row>
    <row r="183">
      <c r="A183" s="141"/>
      <c r="B183" s="141"/>
      <c r="C183" s="141"/>
      <c r="D183" s="141"/>
      <c r="E183" s="141"/>
      <c r="F183" s="141"/>
      <c r="G183" s="141"/>
      <c r="H183" s="141"/>
      <c r="I183" s="141"/>
      <c r="J183" s="141"/>
      <c r="K183" s="141"/>
      <c r="L183" s="141"/>
      <c r="M183" s="141"/>
      <c r="N183" s="141"/>
      <c r="O183" s="141"/>
      <c r="P183" s="141"/>
      <c r="Q183" s="141"/>
    </row>
    <row r="184">
      <c r="A184" s="141"/>
      <c r="B184" s="141"/>
      <c r="C184" s="141"/>
      <c r="D184" s="141"/>
      <c r="E184" s="141"/>
      <c r="F184" s="141"/>
      <c r="G184" s="141"/>
      <c r="H184" s="141"/>
      <c r="I184" s="141"/>
      <c r="J184" s="141"/>
      <c r="K184" s="141"/>
      <c r="L184" s="141"/>
      <c r="M184" s="141"/>
      <c r="N184" s="141"/>
      <c r="O184" s="141"/>
      <c r="P184" s="141"/>
      <c r="Q184" s="141"/>
    </row>
    <row r="185">
      <c r="A185" s="141"/>
      <c r="B185" s="141"/>
      <c r="C185" s="141"/>
      <c r="D185" s="141"/>
      <c r="E185" s="141"/>
      <c r="F185" s="141"/>
      <c r="G185" s="141"/>
      <c r="H185" s="141"/>
      <c r="I185" s="141"/>
      <c r="J185" s="141"/>
      <c r="K185" s="141"/>
      <c r="L185" s="141"/>
      <c r="M185" s="141"/>
      <c r="N185" s="141"/>
      <c r="O185" s="141"/>
      <c r="P185" s="141"/>
      <c r="Q185" s="141"/>
    </row>
    <row r="186">
      <c r="A186" s="141"/>
      <c r="B186" s="141"/>
      <c r="C186" s="141"/>
      <c r="D186" s="141"/>
      <c r="E186" s="141"/>
      <c r="F186" s="141"/>
      <c r="G186" s="141"/>
      <c r="H186" s="141"/>
      <c r="I186" s="141"/>
      <c r="J186" s="141"/>
      <c r="K186" s="141"/>
      <c r="L186" s="141"/>
      <c r="M186" s="141"/>
      <c r="N186" s="141"/>
      <c r="O186" s="141"/>
      <c r="P186" s="141"/>
      <c r="Q186" s="141"/>
    </row>
    <row r="187">
      <c r="A187" s="141"/>
      <c r="B187" s="141"/>
      <c r="C187" s="141"/>
      <c r="D187" s="141"/>
      <c r="E187" s="141"/>
      <c r="F187" s="141"/>
      <c r="G187" s="141"/>
      <c r="H187" s="141"/>
      <c r="I187" s="141"/>
      <c r="J187" s="141"/>
      <c r="K187" s="141"/>
      <c r="L187" s="141"/>
      <c r="M187" s="141"/>
      <c r="N187" s="141"/>
      <c r="O187" s="141"/>
      <c r="P187" s="141"/>
      <c r="Q187" s="141"/>
    </row>
    <row r="188">
      <c r="A188" s="141"/>
      <c r="B188" s="141"/>
      <c r="C188" s="141"/>
      <c r="D188" s="141"/>
      <c r="E188" s="141"/>
      <c r="F188" s="141"/>
      <c r="G188" s="141"/>
      <c r="H188" s="141"/>
      <c r="I188" s="141"/>
      <c r="J188" s="141"/>
      <c r="K188" s="141"/>
      <c r="L188" s="141"/>
      <c r="M188" s="141"/>
      <c r="N188" s="141"/>
      <c r="O188" s="141"/>
      <c r="P188" s="141"/>
      <c r="Q188" s="141"/>
    </row>
    <row r="189">
      <c r="A189" s="141"/>
      <c r="B189" s="141"/>
      <c r="C189" s="141"/>
      <c r="D189" s="141"/>
      <c r="E189" s="141"/>
      <c r="F189" s="141"/>
      <c r="G189" s="141"/>
      <c r="H189" s="141"/>
      <c r="I189" s="141"/>
      <c r="J189" s="141"/>
      <c r="K189" s="141"/>
      <c r="L189" s="141"/>
      <c r="M189" s="141"/>
      <c r="N189" s="141"/>
      <c r="O189" s="141"/>
      <c r="P189" s="141"/>
      <c r="Q189" s="141"/>
    </row>
    <row r="190">
      <c r="A190" s="141"/>
      <c r="B190" s="141"/>
      <c r="C190" s="141"/>
      <c r="D190" s="141"/>
      <c r="E190" s="141"/>
      <c r="F190" s="141"/>
      <c r="G190" s="141"/>
      <c r="H190" s="141"/>
      <c r="I190" s="141"/>
      <c r="J190" s="141"/>
      <c r="K190" s="141"/>
      <c r="L190" s="141"/>
      <c r="M190" s="141"/>
      <c r="N190" s="141"/>
      <c r="O190" s="141"/>
      <c r="P190" s="141"/>
      <c r="Q190" s="141"/>
    </row>
    <row r="191">
      <c r="A191" s="141"/>
      <c r="B191" s="141"/>
      <c r="C191" s="141"/>
      <c r="D191" s="141"/>
      <c r="E191" s="141"/>
      <c r="F191" s="141"/>
      <c r="G191" s="141"/>
      <c r="H191" s="141"/>
      <c r="I191" s="141"/>
      <c r="J191" s="141"/>
      <c r="K191" s="141"/>
      <c r="L191" s="141"/>
      <c r="M191" s="141"/>
      <c r="N191" s="141"/>
      <c r="O191" s="141"/>
      <c r="P191" s="141"/>
      <c r="Q191" s="141"/>
    </row>
    <row r="192">
      <c r="A192" s="141"/>
      <c r="B192" s="141"/>
      <c r="C192" s="141"/>
      <c r="D192" s="141"/>
      <c r="E192" s="141"/>
      <c r="F192" s="141"/>
      <c r="G192" s="141"/>
      <c r="H192" s="141"/>
      <c r="I192" s="141"/>
      <c r="J192" s="141"/>
      <c r="K192" s="141"/>
      <c r="L192" s="141"/>
      <c r="M192" s="141"/>
      <c r="N192" s="141"/>
      <c r="O192" s="141"/>
      <c r="P192" s="141"/>
      <c r="Q192" s="141"/>
    </row>
    <row r="193">
      <c r="A193" s="141"/>
      <c r="B193" s="141"/>
      <c r="C193" s="141"/>
      <c r="D193" s="141"/>
      <c r="E193" s="141"/>
      <c r="F193" s="141"/>
      <c r="G193" s="141"/>
      <c r="H193" s="141"/>
      <c r="I193" s="141"/>
      <c r="J193" s="141"/>
      <c r="K193" s="141"/>
      <c r="L193" s="141"/>
      <c r="M193" s="141"/>
      <c r="N193" s="141"/>
      <c r="O193" s="141"/>
      <c r="P193" s="141"/>
      <c r="Q193" s="141"/>
    </row>
    <row r="194">
      <c r="A194" s="141"/>
      <c r="B194" s="141"/>
      <c r="C194" s="141"/>
      <c r="D194" s="141"/>
      <c r="E194" s="141"/>
      <c r="F194" s="141"/>
      <c r="G194" s="141"/>
      <c r="H194" s="141"/>
      <c r="I194" s="141"/>
      <c r="J194" s="141"/>
      <c r="K194" s="141"/>
      <c r="L194" s="141"/>
      <c r="M194" s="141"/>
      <c r="N194" s="141"/>
      <c r="O194" s="141"/>
      <c r="P194" s="141"/>
      <c r="Q194" s="141"/>
    </row>
    <row r="195">
      <c r="A195" s="141"/>
      <c r="B195" s="141"/>
      <c r="C195" s="141"/>
      <c r="D195" s="141"/>
      <c r="E195" s="141"/>
      <c r="F195" s="141"/>
      <c r="G195" s="141"/>
      <c r="H195" s="141"/>
      <c r="I195" s="141"/>
      <c r="J195" s="141"/>
      <c r="K195" s="141"/>
      <c r="L195" s="141"/>
      <c r="M195" s="141"/>
      <c r="N195" s="141"/>
      <c r="O195" s="141"/>
      <c r="P195" s="141"/>
      <c r="Q195" s="141"/>
    </row>
    <row r="196">
      <c r="A196" s="141"/>
      <c r="B196" s="141"/>
      <c r="C196" s="141"/>
      <c r="D196" s="141"/>
      <c r="E196" s="141"/>
      <c r="F196" s="141"/>
      <c r="G196" s="141"/>
      <c r="H196" s="141"/>
      <c r="I196" s="141"/>
      <c r="J196" s="141"/>
      <c r="K196" s="141"/>
      <c r="L196" s="141"/>
      <c r="M196" s="141"/>
      <c r="N196" s="141"/>
      <c r="O196" s="141"/>
      <c r="P196" s="141"/>
      <c r="Q196" s="141"/>
    </row>
    <row r="197">
      <c r="A197" s="141"/>
      <c r="B197" s="141"/>
      <c r="C197" s="141"/>
      <c r="D197" s="141"/>
      <c r="E197" s="141"/>
      <c r="F197" s="141"/>
      <c r="G197" s="141"/>
      <c r="H197" s="141"/>
      <c r="I197" s="141"/>
      <c r="J197" s="141"/>
      <c r="K197" s="141"/>
      <c r="L197" s="141"/>
      <c r="M197" s="141"/>
      <c r="N197" s="141"/>
      <c r="O197" s="141"/>
      <c r="P197" s="141"/>
      <c r="Q197" s="141"/>
    </row>
    <row r="198">
      <c r="A198" s="141"/>
      <c r="B198" s="141"/>
      <c r="C198" s="141"/>
      <c r="D198" s="141"/>
      <c r="E198" s="141"/>
      <c r="F198" s="141"/>
      <c r="G198" s="141"/>
      <c r="H198" s="141"/>
      <c r="I198" s="141"/>
      <c r="J198" s="141"/>
      <c r="K198" s="141"/>
      <c r="L198" s="141"/>
      <c r="M198" s="141"/>
      <c r="N198" s="141"/>
      <c r="O198" s="141"/>
      <c r="P198" s="141"/>
      <c r="Q198" s="141"/>
    </row>
    <row r="199">
      <c r="A199" s="141"/>
      <c r="B199" s="141"/>
      <c r="C199" s="141"/>
      <c r="D199" s="141"/>
      <c r="E199" s="141"/>
      <c r="F199" s="141"/>
      <c r="G199" s="141"/>
      <c r="H199" s="141"/>
      <c r="I199" s="141"/>
      <c r="J199" s="141"/>
      <c r="K199" s="141"/>
      <c r="L199" s="141"/>
      <c r="M199" s="141"/>
      <c r="N199" s="141"/>
      <c r="O199" s="141"/>
      <c r="P199" s="141"/>
      <c r="Q199" s="141"/>
    </row>
    <row r="200">
      <c r="A200" s="141"/>
      <c r="B200" s="141"/>
      <c r="C200" s="141"/>
      <c r="D200" s="141"/>
      <c r="E200" s="141"/>
      <c r="F200" s="141"/>
      <c r="G200" s="141"/>
      <c r="H200" s="141"/>
      <c r="I200" s="141"/>
      <c r="J200" s="141"/>
      <c r="K200" s="141"/>
      <c r="L200" s="141"/>
      <c r="M200" s="141"/>
      <c r="N200" s="141"/>
      <c r="O200" s="141"/>
      <c r="P200" s="141"/>
      <c r="Q200" s="141"/>
    </row>
    <row r="201">
      <c r="A201" s="141"/>
      <c r="B201" s="141"/>
      <c r="C201" s="141"/>
      <c r="D201" s="141"/>
      <c r="E201" s="141"/>
      <c r="F201" s="141"/>
      <c r="G201" s="141"/>
      <c r="H201" s="141"/>
      <c r="I201" s="141"/>
      <c r="J201" s="141"/>
      <c r="K201" s="141"/>
      <c r="L201" s="141"/>
      <c r="M201" s="141"/>
      <c r="N201" s="141"/>
      <c r="O201" s="141"/>
      <c r="P201" s="141"/>
      <c r="Q201" s="141"/>
    </row>
    <row r="202">
      <c r="A202" s="141"/>
      <c r="B202" s="141"/>
      <c r="C202" s="141"/>
      <c r="D202" s="141"/>
      <c r="E202" s="141"/>
      <c r="F202" s="141"/>
      <c r="G202" s="141"/>
      <c r="H202" s="141"/>
      <c r="I202" s="141"/>
      <c r="J202" s="141"/>
      <c r="K202" s="141"/>
      <c r="L202" s="141"/>
      <c r="M202" s="141"/>
      <c r="N202" s="141"/>
      <c r="O202" s="141"/>
      <c r="P202" s="141"/>
      <c r="Q202" s="141"/>
    </row>
    <row r="203">
      <c r="A203" s="141"/>
      <c r="B203" s="141"/>
      <c r="C203" s="141"/>
      <c r="D203" s="141"/>
      <c r="E203" s="141"/>
      <c r="F203" s="141"/>
      <c r="G203" s="141"/>
      <c r="H203" s="141"/>
      <c r="I203" s="141"/>
      <c r="J203" s="141"/>
      <c r="K203" s="141"/>
      <c r="L203" s="141"/>
      <c r="M203" s="141"/>
      <c r="N203" s="141"/>
      <c r="O203" s="141"/>
      <c r="P203" s="141"/>
      <c r="Q203" s="141"/>
    </row>
    <row r="204">
      <c r="A204" s="141"/>
      <c r="B204" s="141"/>
      <c r="C204" s="141"/>
      <c r="D204" s="141"/>
      <c r="E204" s="141"/>
      <c r="F204" s="141"/>
      <c r="G204" s="141"/>
      <c r="H204" s="141"/>
      <c r="I204" s="141"/>
      <c r="J204" s="141"/>
      <c r="K204" s="141"/>
      <c r="L204" s="141"/>
      <c r="M204" s="141"/>
      <c r="N204" s="141"/>
      <c r="O204" s="141"/>
      <c r="P204" s="141"/>
      <c r="Q204" s="141"/>
    </row>
    <row r="205">
      <c r="A205" s="141"/>
      <c r="B205" s="141"/>
      <c r="C205" s="141"/>
      <c r="D205" s="141"/>
      <c r="E205" s="141"/>
      <c r="F205" s="141"/>
      <c r="G205" s="141"/>
      <c r="H205" s="141"/>
      <c r="I205" s="141"/>
      <c r="J205" s="141"/>
      <c r="K205" s="141"/>
      <c r="L205" s="141"/>
      <c r="M205" s="141"/>
      <c r="N205" s="141"/>
      <c r="O205" s="141"/>
      <c r="P205" s="141"/>
      <c r="Q205" s="141"/>
    </row>
    <row r="206">
      <c r="A206" s="141"/>
      <c r="B206" s="141"/>
      <c r="C206" s="141"/>
      <c r="D206" s="141"/>
      <c r="E206" s="141"/>
      <c r="F206" s="141"/>
      <c r="G206" s="141"/>
      <c r="H206" s="141"/>
      <c r="I206" s="141"/>
      <c r="J206" s="141"/>
      <c r="K206" s="141"/>
      <c r="L206" s="141"/>
      <c r="M206" s="141"/>
      <c r="N206" s="141"/>
      <c r="O206" s="141"/>
      <c r="P206" s="141"/>
      <c r="Q206" s="141"/>
    </row>
    <row r="207">
      <c r="A207" s="141"/>
      <c r="B207" s="141"/>
      <c r="C207" s="141"/>
      <c r="D207" s="141"/>
      <c r="E207" s="141"/>
      <c r="F207" s="141"/>
      <c r="G207" s="141"/>
      <c r="H207" s="141"/>
      <c r="I207" s="141"/>
      <c r="J207" s="141"/>
      <c r="K207" s="141"/>
      <c r="L207" s="141"/>
      <c r="M207" s="141"/>
      <c r="N207" s="141"/>
      <c r="O207" s="141"/>
      <c r="P207" s="141"/>
      <c r="Q207" s="141"/>
    </row>
    <row r="208">
      <c r="A208" s="141"/>
      <c r="B208" s="141"/>
      <c r="C208" s="141"/>
      <c r="D208" s="141"/>
      <c r="E208" s="141"/>
      <c r="F208" s="141"/>
      <c r="G208" s="141"/>
      <c r="H208" s="141"/>
      <c r="I208" s="141"/>
      <c r="J208" s="141"/>
      <c r="K208" s="141"/>
      <c r="L208" s="141"/>
      <c r="M208" s="141"/>
      <c r="N208" s="141"/>
      <c r="O208" s="141"/>
      <c r="P208" s="141"/>
      <c r="Q208" s="141"/>
    </row>
    <row r="209">
      <c r="A209" s="141"/>
      <c r="B209" s="141"/>
      <c r="C209" s="141"/>
      <c r="D209" s="141"/>
      <c r="E209" s="141"/>
      <c r="F209" s="141"/>
      <c r="G209" s="141"/>
      <c r="H209" s="141"/>
      <c r="I209" s="141"/>
      <c r="J209" s="141"/>
      <c r="K209" s="141"/>
      <c r="L209" s="141"/>
      <c r="M209" s="141"/>
      <c r="N209" s="141"/>
      <c r="O209" s="141"/>
      <c r="P209" s="141"/>
      <c r="Q209" s="141"/>
    </row>
    <row r="210">
      <c r="A210" s="141"/>
      <c r="B210" s="141"/>
      <c r="C210" s="141"/>
      <c r="D210" s="141"/>
      <c r="E210" s="141"/>
      <c r="F210" s="141"/>
      <c r="G210" s="141"/>
      <c r="H210" s="141"/>
      <c r="I210" s="141"/>
      <c r="J210" s="141"/>
      <c r="K210" s="141"/>
      <c r="L210" s="141"/>
      <c r="M210" s="141"/>
      <c r="N210" s="141"/>
      <c r="O210" s="141"/>
      <c r="P210" s="141"/>
      <c r="Q210" s="141"/>
    </row>
    <row r="211">
      <c r="A211" s="141"/>
      <c r="B211" s="141"/>
      <c r="C211" s="141"/>
      <c r="D211" s="141"/>
      <c r="E211" s="141"/>
      <c r="F211" s="141"/>
      <c r="G211" s="141"/>
      <c r="H211" s="141"/>
      <c r="I211" s="141"/>
      <c r="J211" s="141"/>
      <c r="K211" s="141"/>
      <c r="L211" s="141"/>
      <c r="M211" s="141"/>
      <c r="N211" s="141"/>
      <c r="O211" s="141"/>
      <c r="P211" s="141"/>
      <c r="Q211" s="141"/>
    </row>
    <row r="212">
      <c r="A212" s="141"/>
      <c r="B212" s="141"/>
      <c r="C212" s="141"/>
      <c r="D212" s="141"/>
      <c r="E212" s="141"/>
      <c r="F212" s="141"/>
      <c r="G212" s="141"/>
      <c r="H212" s="141"/>
      <c r="I212" s="141"/>
      <c r="J212" s="141"/>
      <c r="K212" s="141"/>
      <c r="L212" s="141"/>
      <c r="M212" s="141"/>
      <c r="N212" s="141"/>
      <c r="O212" s="141"/>
      <c r="P212" s="141"/>
      <c r="Q212" s="141"/>
    </row>
    <row r="213">
      <c r="A213" s="141"/>
      <c r="B213" s="141"/>
      <c r="C213" s="141"/>
      <c r="D213" s="141"/>
      <c r="E213" s="141"/>
      <c r="F213" s="141"/>
      <c r="G213" s="141"/>
      <c r="H213" s="141"/>
      <c r="I213" s="141"/>
      <c r="J213" s="141"/>
      <c r="K213" s="141"/>
      <c r="L213" s="141"/>
      <c r="M213" s="141"/>
      <c r="N213" s="141"/>
      <c r="O213" s="141"/>
      <c r="P213" s="141"/>
      <c r="Q213" s="141"/>
    </row>
    <row r="214">
      <c r="A214" s="141"/>
      <c r="B214" s="141"/>
      <c r="C214" s="141"/>
      <c r="D214" s="141"/>
      <c r="E214" s="141"/>
      <c r="F214" s="141"/>
      <c r="G214" s="141"/>
      <c r="H214" s="141"/>
      <c r="I214" s="141"/>
      <c r="J214" s="141"/>
      <c r="K214" s="141"/>
      <c r="L214" s="141"/>
      <c r="M214" s="141"/>
      <c r="N214" s="141"/>
      <c r="O214" s="141"/>
      <c r="P214" s="141"/>
      <c r="Q214" s="141"/>
    </row>
    <row r="215">
      <c r="A215" s="141"/>
      <c r="B215" s="141"/>
      <c r="C215" s="141"/>
      <c r="D215" s="141"/>
      <c r="E215" s="141"/>
      <c r="F215" s="141"/>
      <c r="G215" s="141"/>
      <c r="H215" s="141"/>
      <c r="I215" s="141"/>
      <c r="J215" s="141"/>
      <c r="K215" s="141"/>
      <c r="L215" s="141"/>
      <c r="M215" s="141"/>
      <c r="N215" s="141"/>
      <c r="O215" s="141"/>
      <c r="P215" s="141"/>
      <c r="Q215" s="141"/>
    </row>
    <row r="216">
      <c r="A216" s="141"/>
      <c r="B216" s="141"/>
      <c r="C216" s="141"/>
      <c r="D216" s="141"/>
      <c r="E216" s="141"/>
      <c r="F216" s="141"/>
      <c r="G216" s="141"/>
      <c r="H216" s="141"/>
      <c r="I216" s="141"/>
      <c r="J216" s="141"/>
      <c r="K216" s="141"/>
      <c r="L216" s="141"/>
      <c r="M216" s="141"/>
      <c r="N216" s="141"/>
      <c r="O216" s="141"/>
      <c r="P216" s="141"/>
      <c r="Q216" s="141"/>
    </row>
    <row r="217">
      <c r="A217" s="141"/>
      <c r="B217" s="141"/>
      <c r="C217" s="141"/>
      <c r="D217" s="141"/>
      <c r="E217" s="141"/>
      <c r="F217" s="141"/>
      <c r="G217" s="141"/>
      <c r="H217" s="141"/>
      <c r="I217" s="141"/>
      <c r="J217" s="141"/>
      <c r="K217" s="141"/>
      <c r="L217" s="141"/>
      <c r="M217" s="141"/>
      <c r="N217" s="141"/>
      <c r="O217" s="141"/>
      <c r="P217" s="141"/>
      <c r="Q217" s="141"/>
    </row>
    <row r="218">
      <c r="A218" s="141"/>
      <c r="B218" s="141"/>
      <c r="C218" s="141"/>
      <c r="D218" s="141"/>
      <c r="E218" s="141"/>
      <c r="F218" s="141"/>
      <c r="G218" s="141"/>
      <c r="H218" s="141"/>
      <c r="I218" s="141"/>
      <c r="J218" s="141"/>
      <c r="K218" s="141"/>
      <c r="L218" s="141"/>
      <c r="M218" s="141"/>
      <c r="N218" s="141"/>
      <c r="O218" s="141"/>
      <c r="P218" s="141"/>
      <c r="Q218" s="141"/>
    </row>
    <row r="219">
      <c r="A219" s="141"/>
      <c r="B219" s="141"/>
      <c r="C219" s="141"/>
      <c r="D219" s="141"/>
      <c r="E219" s="141"/>
      <c r="F219" s="141"/>
      <c r="G219" s="141"/>
      <c r="H219" s="141"/>
      <c r="I219" s="141"/>
      <c r="J219" s="141"/>
      <c r="K219" s="141"/>
      <c r="L219" s="141"/>
      <c r="M219" s="141"/>
      <c r="N219" s="141"/>
      <c r="O219" s="141"/>
      <c r="P219" s="141"/>
      <c r="Q219" s="141"/>
    </row>
    <row r="220">
      <c r="A220" s="141"/>
      <c r="B220" s="141"/>
      <c r="C220" s="141"/>
      <c r="D220" s="141"/>
      <c r="E220" s="141"/>
      <c r="F220" s="141"/>
      <c r="G220" s="141"/>
      <c r="H220" s="141"/>
      <c r="I220" s="141"/>
      <c r="J220" s="141"/>
      <c r="K220" s="141"/>
      <c r="L220" s="141"/>
      <c r="M220" s="141"/>
      <c r="N220" s="141"/>
      <c r="O220" s="141"/>
      <c r="P220" s="141"/>
      <c r="Q220" s="141"/>
    </row>
    <row r="221">
      <c r="A221" s="141"/>
      <c r="B221" s="141"/>
      <c r="C221" s="141"/>
      <c r="D221" s="141"/>
      <c r="E221" s="141"/>
      <c r="F221" s="141"/>
      <c r="G221" s="141"/>
      <c r="H221" s="141"/>
      <c r="I221" s="141"/>
      <c r="J221" s="141"/>
      <c r="K221" s="141"/>
      <c r="L221" s="141"/>
      <c r="M221" s="141"/>
      <c r="N221" s="141"/>
      <c r="O221" s="141"/>
      <c r="P221" s="141"/>
      <c r="Q221" s="141"/>
    </row>
    <row r="222">
      <c r="A222" s="141"/>
      <c r="B222" s="141"/>
      <c r="C222" s="141"/>
      <c r="D222" s="141"/>
      <c r="E222" s="141"/>
      <c r="F222" s="141"/>
      <c r="G222" s="141"/>
      <c r="H222" s="141"/>
      <c r="I222" s="141"/>
      <c r="J222" s="141"/>
      <c r="K222" s="141"/>
      <c r="L222" s="141"/>
      <c r="M222" s="141"/>
      <c r="N222" s="141"/>
      <c r="O222" s="141"/>
      <c r="P222" s="141"/>
      <c r="Q222" s="141"/>
    </row>
    <row r="223">
      <c r="A223" s="141"/>
      <c r="B223" s="141"/>
      <c r="C223" s="141"/>
      <c r="D223" s="141"/>
      <c r="E223" s="141"/>
      <c r="F223" s="141"/>
      <c r="G223" s="141"/>
      <c r="H223" s="141"/>
      <c r="I223" s="141"/>
      <c r="J223" s="141"/>
      <c r="K223" s="141"/>
      <c r="L223" s="141"/>
      <c r="M223" s="141"/>
      <c r="N223" s="141"/>
      <c r="O223" s="141"/>
      <c r="P223" s="141"/>
      <c r="Q223" s="141"/>
    </row>
    <row r="224">
      <c r="A224" s="141"/>
      <c r="B224" s="141"/>
      <c r="C224" s="141"/>
      <c r="D224" s="141"/>
      <c r="E224" s="141"/>
      <c r="F224" s="141"/>
      <c r="G224" s="141"/>
      <c r="H224" s="141"/>
      <c r="I224" s="141"/>
      <c r="J224" s="141"/>
      <c r="K224" s="141"/>
      <c r="L224" s="141"/>
      <c r="M224" s="141"/>
      <c r="N224" s="141"/>
      <c r="O224" s="141"/>
      <c r="P224" s="141"/>
      <c r="Q224" s="141"/>
    </row>
    <row r="225">
      <c r="A225" s="141"/>
      <c r="B225" s="141"/>
      <c r="C225" s="141"/>
      <c r="D225" s="141"/>
      <c r="E225" s="141"/>
      <c r="F225" s="141"/>
      <c r="G225" s="141"/>
      <c r="H225" s="141"/>
      <c r="I225" s="141"/>
      <c r="J225" s="141"/>
      <c r="K225" s="141"/>
      <c r="L225" s="141"/>
      <c r="M225" s="141"/>
      <c r="N225" s="141"/>
      <c r="O225" s="141"/>
      <c r="P225" s="141"/>
      <c r="Q225" s="141"/>
    </row>
    <row r="226">
      <c r="A226" s="141"/>
      <c r="B226" s="141"/>
      <c r="C226" s="141"/>
      <c r="D226" s="141"/>
      <c r="E226" s="141"/>
      <c r="F226" s="141"/>
      <c r="G226" s="141"/>
      <c r="H226" s="141"/>
      <c r="I226" s="141"/>
      <c r="J226" s="141"/>
      <c r="K226" s="141"/>
      <c r="L226" s="141"/>
      <c r="M226" s="141"/>
      <c r="N226" s="141"/>
      <c r="O226" s="141"/>
      <c r="P226" s="141"/>
      <c r="Q226" s="141"/>
    </row>
    <row r="227">
      <c r="A227" s="141"/>
      <c r="B227" s="141"/>
      <c r="C227" s="141"/>
      <c r="D227" s="141"/>
      <c r="E227" s="141"/>
      <c r="F227" s="141"/>
      <c r="G227" s="141"/>
      <c r="H227" s="141"/>
      <c r="I227" s="141"/>
      <c r="J227" s="141"/>
      <c r="K227" s="141"/>
      <c r="L227" s="141"/>
      <c r="M227" s="141"/>
      <c r="N227" s="141"/>
      <c r="O227" s="141"/>
      <c r="P227" s="141"/>
      <c r="Q227" s="141"/>
    </row>
    <row r="228">
      <c r="A228" s="141"/>
      <c r="B228" s="141"/>
      <c r="C228" s="141"/>
      <c r="D228" s="141"/>
      <c r="E228" s="141"/>
      <c r="F228" s="141"/>
      <c r="G228" s="141"/>
      <c r="H228" s="141"/>
      <c r="I228" s="141"/>
      <c r="J228" s="141"/>
      <c r="K228" s="141"/>
      <c r="L228" s="141"/>
      <c r="M228" s="141"/>
      <c r="N228" s="141"/>
      <c r="O228" s="141"/>
      <c r="P228" s="141"/>
      <c r="Q228" s="141"/>
    </row>
    <row r="229">
      <c r="A229" s="141"/>
      <c r="B229" s="141"/>
      <c r="C229" s="141"/>
      <c r="D229" s="141"/>
      <c r="E229" s="141"/>
      <c r="F229" s="141"/>
      <c r="G229" s="141"/>
      <c r="H229" s="141"/>
      <c r="I229" s="141"/>
      <c r="J229" s="141"/>
      <c r="K229" s="141"/>
      <c r="L229" s="141"/>
      <c r="M229" s="141"/>
      <c r="N229" s="141"/>
      <c r="O229" s="141"/>
      <c r="P229" s="141"/>
      <c r="Q229" s="141"/>
    </row>
    <row r="230">
      <c r="A230" s="141"/>
      <c r="B230" s="141"/>
      <c r="C230" s="141"/>
      <c r="D230" s="141"/>
      <c r="E230" s="141"/>
      <c r="F230" s="141"/>
      <c r="G230" s="141"/>
      <c r="H230" s="141"/>
      <c r="I230" s="141"/>
      <c r="J230" s="141"/>
      <c r="K230" s="141"/>
      <c r="L230" s="141"/>
      <c r="M230" s="141"/>
      <c r="N230" s="141"/>
      <c r="O230" s="141"/>
      <c r="P230" s="141"/>
      <c r="Q230" s="141"/>
    </row>
    <row r="231">
      <c r="A231" s="141"/>
      <c r="B231" s="141"/>
      <c r="C231" s="141"/>
      <c r="D231" s="141"/>
      <c r="E231" s="141"/>
      <c r="F231" s="141"/>
      <c r="G231" s="141"/>
      <c r="H231" s="141"/>
      <c r="I231" s="141"/>
      <c r="J231" s="141"/>
      <c r="K231" s="141"/>
      <c r="L231" s="141"/>
      <c r="M231" s="141"/>
      <c r="N231" s="141"/>
      <c r="O231" s="141"/>
      <c r="P231" s="141"/>
      <c r="Q231" s="141"/>
    </row>
    <row r="232">
      <c r="A232" s="141"/>
      <c r="B232" s="141"/>
      <c r="C232" s="141"/>
      <c r="D232" s="141"/>
      <c r="E232" s="141"/>
      <c r="F232" s="141"/>
      <c r="G232" s="141"/>
      <c r="H232" s="141"/>
      <c r="I232" s="141"/>
      <c r="J232" s="141"/>
      <c r="K232" s="141"/>
      <c r="L232" s="141"/>
      <c r="M232" s="141"/>
      <c r="N232" s="141"/>
      <c r="O232" s="141"/>
      <c r="P232" s="141"/>
      <c r="Q232" s="141"/>
    </row>
    <row r="233">
      <c r="A233" s="141"/>
      <c r="B233" s="141"/>
      <c r="C233" s="141"/>
      <c r="D233" s="141"/>
      <c r="E233" s="141"/>
      <c r="F233" s="141"/>
      <c r="G233" s="141"/>
      <c r="H233" s="141"/>
      <c r="I233" s="141"/>
      <c r="J233" s="141"/>
      <c r="K233" s="141"/>
      <c r="L233" s="141"/>
      <c r="M233" s="141"/>
      <c r="N233" s="141"/>
      <c r="O233" s="141"/>
      <c r="P233" s="141"/>
      <c r="Q233" s="141"/>
    </row>
    <row r="234">
      <c r="A234" s="141"/>
      <c r="B234" s="141"/>
      <c r="C234" s="141"/>
      <c r="D234" s="141"/>
      <c r="E234" s="141"/>
      <c r="F234" s="141"/>
      <c r="G234" s="141"/>
      <c r="H234" s="141"/>
      <c r="I234" s="141"/>
      <c r="J234" s="141"/>
      <c r="K234" s="141"/>
      <c r="L234" s="141"/>
      <c r="M234" s="141"/>
      <c r="N234" s="141"/>
      <c r="O234" s="141"/>
      <c r="P234" s="141"/>
      <c r="Q234" s="141"/>
    </row>
    <row r="235">
      <c r="A235" s="141"/>
      <c r="B235" s="141"/>
      <c r="C235" s="141"/>
      <c r="D235" s="141"/>
      <c r="E235" s="141"/>
      <c r="F235" s="141"/>
      <c r="G235" s="141"/>
      <c r="H235" s="141"/>
      <c r="I235" s="141"/>
      <c r="J235" s="141"/>
      <c r="K235" s="141"/>
      <c r="L235" s="141"/>
      <c r="M235" s="141"/>
      <c r="N235" s="141"/>
      <c r="O235" s="141"/>
      <c r="P235" s="141"/>
      <c r="Q235" s="141"/>
    </row>
    <row r="236">
      <c r="A236" s="141"/>
      <c r="B236" s="141"/>
      <c r="C236" s="141"/>
      <c r="D236" s="141"/>
      <c r="E236" s="141"/>
      <c r="F236" s="141"/>
      <c r="G236" s="141"/>
      <c r="H236" s="141"/>
      <c r="I236" s="141"/>
      <c r="J236" s="141"/>
      <c r="K236" s="141"/>
      <c r="L236" s="141"/>
      <c r="M236" s="141"/>
      <c r="N236" s="141"/>
      <c r="O236" s="141"/>
      <c r="P236" s="141"/>
      <c r="Q236" s="141"/>
    </row>
    <row r="237">
      <c r="A237" s="141"/>
      <c r="B237" s="141"/>
      <c r="C237" s="141"/>
      <c r="D237" s="141"/>
      <c r="E237" s="141"/>
      <c r="F237" s="141"/>
      <c r="G237" s="141"/>
      <c r="H237" s="141"/>
      <c r="I237" s="141"/>
      <c r="J237" s="141"/>
      <c r="K237" s="141"/>
      <c r="L237" s="141"/>
      <c r="M237" s="141"/>
      <c r="N237" s="141"/>
      <c r="O237" s="141"/>
      <c r="P237" s="141"/>
      <c r="Q237" s="141"/>
    </row>
    <row r="238">
      <c r="A238" s="141"/>
      <c r="B238" s="141"/>
      <c r="C238" s="141"/>
      <c r="D238" s="141"/>
      <c r="E238" s="141"/>
      <c r="F238" s="141"/>
      <c r="G238" s="141"/>
      <c r="H238" s="141"/>
      <c r="I238" s="141"/>
      <c r="J238" s="141"/>
      <c r="K238" s="141"/>
      <c r="L238" s="141"/>
      <c r="M238" s="141"/>
      <c r="N238" s="141"/>
      <c r="O238" s="141"/>
      <c r="P238" s="141"/>
      <c r="Q238" s="141"/>
    </row>
    <row r="239">
      <c r="A239" s="141"/>
      <c r="B239" s="141"/>
      <c r="C239" s="141"/>
      <c r="D239" s="141"/>
      <c r="E239" s="141"/>
      <c r="F239" s="141"/>
      <c r="G239" s="141"/>
      <c r="H239" s="141"/>
      <c r="I239" s="141"/>
      <c r="J239" s="141"/>
      <c r="K239" s="141"/>
      <c r="L239" s="141"/>
      <c r="M239" s="141"/>
      <c r="N239" s="141"/>
      <c r="O239" s="141"/>
      <c r="P239" s="141"/>
      <c r="Q239" s="141"/>
    </row>
    <row r="240">
      <c r="A240" s="141"/>
      <c r="B240" s="141"/>
      <c r="C240" s="141"/>
      <c r="D240" s="141"/>
      <c r="E240" s="141"/>
      <c r="F240" s="141"/>
      <c r="G240" s="141"/>
      <c r="H240" s="141"/>
      <c r="I240" s="141"/>
      <c r="J240" s="141"/>
      <c r="K240" s="141"/>
      <c r="L240" s="141"/>
      <c r="M240" s="141"/>
      <c r="N240" s="141"/>
      <c r="O240" s="141"/>
      <c r="P240" s="141"/>
      <c r="Q240" s="141"/>
    </row>
    <row r="241">
      <c r="A241" s="141"/>
      <c r="B241" s="141"/>
      <c r="C241" s="141"/>
      <c r="D241" s="141"/>
      <c r="E241" s="141"/>
      <c r="F241" s="141"/>
      <c r="G241" s="141"/>
      <c r="H241" s="141"/>
      <c r="I241" s="141"/>
      <c r="J241" s="141"/>
      <c r="K241" s="141"/>
      <c r="L241" s="141"/>
      <c r="M241" s="141"/>
      <c r="N241" s="141"/>
      <c r="O241" s="141"/>
      <c r="P241" s="141"/>
      <c r="Q241" s="141"/>
    </row>
    <row r="242">
      <c r="A242" s="141"/>
      <c r="B242" s="141"/>
      <c r="C242" s="141"/>
      <c r="D242" s="141"/>
      <c r="E242" s="141"/>
      <c r="F242" s="141"/>
      <c r="G242" s="141"/>
      <c r="H242" s="141"/>
      <c r="I242" s="141"/>
      <c r="J242" s="141"/>
      <c r="K242" s="141"/>
      <c r="L242" s="141"/>
      <c r="M242" s="141"/>
      <c r="N242" s="141"/>
      <c r="O242" s="141"/>
      <c r="P242" s="141"/>
      <c r="Q242" s="141"/>
    </row>
    <row r="243">
      <c r="A243" s="141"/>
      <c r="B243" s="141"/>
      <c r="C243" s="141"/>
      <c r="D243" s="141"/>
      <c r="E243" s="141"/>
      <c r="F243" s="141"/>
      <c r="G243" s="141"/>
      <c r="H243" s="141"/>
      <c r="I243" s="141"/>
      <c r="J243" s="141"/>
      <c r="K243" s="141"/>
      <c r="L243" s="141"/>
      <c r="M243" s="141"/>
      <c r="N243" s="141"/>
      <c r="O243" s="141"/>
      <c r="P243" s="141"/>
      <c r="Q243" s="141"/>
    </row>
    <row r="244">
      <c r="A244" s="141"/>
      <c r="B244" s="141"/>
      <c r="C244" s="141"/>
      <c r="D244" s="141"/>
      <c r="E244" s="141"/>
      <c r="F244" s="141"/>
      <c r="G244" s="141"/>
      <c r="H244" s="141"/>
      <c r="I244" s="141"/>
      <c r="J244" s="141"/>
      <c r="K244" s="141"/>
      <c r="L244" s="141"/>
      <c r="M244" s="141"/>
      <c r="N244" s="141"/>
      <c r="O244" s="141"/>
      <c r="P244" s="141"/>
      <c r="Q244" s="141"/>
    </row>
    <row r="245">
      <c r="A245" s="141"/>
      <c r="B245" s="141"/>
      <c r="C245" s="141"/>
      <c r="D245" s="141"/>
      <c r="E245" s="141"/>
      <c r="F245" s="141"/>
      <c r="G245" s="141"/>
      <c r="H245" s="141"/>
      <c r="I245" s="141"/>
      <c r="J245" s="141"/>
      <c r="K245" s="141"/>
      <c r="L245" s="141"/>
      <c r="M245" s="141"/>
      <c r="N245" s="141"/>
      <c r="O245" s="141"/>
      <c r="P245" s="141"/>
      <c r="Q245" s="141"/>
    </row>
    <row r="246">
      <c r="A246" s="141"/>
      <c r="B246" s="141"/>
      <c r="C246" s="141"/>
      <c r="D246" s="141"/>
      <c r="E246" s="141"/>
      <c r="F246" s="141"/>
      <c r="G246" s="141"/>
      <c r="H246" s="141"/>
      <c r="I246" s="141"/>
      <c r="J246" s="141"/>
      <c r="K246" s="141"/>
      <c r="L246" s="141"/>
      <c r="M246" s="141"/>
      <c r="N246" s="141"/>
      <c r="O246" s="141"/>
      <c r="P246" s="141"/>
      <c r="Q246" s="141"/>
    </row>
    <row r="247">
      <c r="A247" s="141"/>
      <c r="B247" s="141"/>
      <c r="C247" s="141"/>
      <c r="D247" s="141"/>
      <c r="E247" s="141"/>
      <c r="F247" s="141"/>
      <c r="G247" s="141"/>
      <c r="H247" s="141"/>
      <c r="I247" s="141"/>
      <c r="J247" s="141"/>
      <c r="K247" s="141"/>
      <c r="L247" s="141"/>
      <c r="M247" s="141"/>
      <c r="N247" s="141"/>
      <c r="O247" s="141"/>
      <c r="P247" s="141"/>
      <c r="Q247" s="141"/>
    </row>
    <row r="248">
      <c r="A248" s="141"/>
      <c r="B248" s="141"/>
      <c r="C248" s="141"/>
      <c r="D248" s="141"/>
      <c r="E248" s="141"/>
      <c r="F248" s="141"/>
      <c r="G248" s="141"/>
      <c r="H248" s="141"/>
      <c r="I248" s="141"/>
      <c r="J248" s="141"/>
      <c r="K248" s="141"/>
      <c r="L248" s="141"/>
      <c r="M248" s="141"/>
      <c r="N248" s="141"/>
      <c r="O248" s="141"/>
      <c r="P248" s="141"/>
      <c r="Q248" s="141"/>
    </row>
    <row r="249">
      <c r="A249" s="141"/>
      <c r="B249" s="141"/>
      <c r="C249" s="141"/>
      <c r="D249" s="141"/>
      <c r="E249" s="141"/>
      <c r="F249" s="141"/>
      <c r="G249" s="141"/>
      <c r="H249" s="141"/>
      <c r="I249" s="141"/>
      <c r="J249" s="141"/>
      <c r="K249" s="141"/>
      <c r="L249" s="141"/>
      <c r="M249" s="141"/>
      <c r="N249" s="141"/>
      <c r="O249" s="141"/>
      <c r="P249" s="141"/>
      <c r="Q249" s="141"/>
    </row>
    <row r="250">
      <c r="A250" s="141"/>
      <c r="B250" s="141"/>
      <c r="C250" s="141"/>
      <c r="D250" s="141"/>
      <c r="E250" s="141"/>
      <c r="F250" s="141"/>
      <c r="G250" s="141"/>
      <c r="H250" s="141"/>
      <c r="I250" s="141"/>
      <c r="J250" s="141"/>
      <c r="K250" s="141"/>
      <c r="L250" s="141"/>
      <c r="M250" s="141"/>
      <c r="N250" s="141"/>
      <c r="O250" s="141"/>
      <c r="P250" s="141"/>
      <c r="Q250" s="141"/>
    </row>
    <row r="251">
      <c r="A251" s="141"/>
      <c r="B251" s="141"/>
      <c r="C251" s="141"/>
      <c r="D251" s="141"/>
      <c r="E251" s="141"/>
      <c r="F251" s="141"/>
      <c r="G251" s="141"/>
      <c r="H251" s="141"/>
      <c r="I251" s="141"/>
      <c r="J251" s="141"/>
      <c r="K251" s="141"/>
      <c r="L251" s="141"/>
      <c r="M251" s="141"/>
      <c r="N251" s="141"/>
      <c r="O251" s="141"/>
      <c r="P251" s="141"/>
      <c r="Q251" s="141"/>
    </row>
    <row r="252">
      <c r="A252" s="141"/>
      <c r="B252" s="141"/>
      <c r="C252" s="141"/>
      <c r="D252" s="141"/>
      <c r="E252" s="141"/>
      <c r="F252" s="141"/>
      <c r="G252" s="141"/>
      <c r="H252" s="141"/>
      <c r="I252" s="141"/>
      <c r="J252" s="141"/>
      <c r="K252" s="141"/>
      <c r="L252" s="141"/>
      <c r="M252" s="141"/>
      <c r="N252" s="141"/>
      <c r="O252" s="141"/>
      <c r="P252" s="141"/>
      <c r="Q252" s="141"/>
    </row>
    <row r="253">
      <c r="A253" s="141"/>
      <c r="B253" s="141"/>
      <c r="C253" s="141"/>
      <c r="D253" s="141"/>
      <c r="E253" s="141"/>
      <c r="F253" s="141"/>
      <c r="G253" s="141"/>
      <c r="H253" s="141"/>
      <c r="I253" s="141"/>
      <c r="J253" s="141"/>
      <c r="K253" s="141"/>
      <c r="L253" s="141"/>
      <c r="M253" s="141"/>
      <c r="N253" s="141"/>
      <c r="O253" s="141"/>
      <c r="P253" s="141"/>
      <c r="Q253" s="141"/>
    </row>
    <row r="254">
      <c r="A254" s="141"/>
      <c r="B254" s="141"/>
      <c r="C254" s="141"/>
      <c r="D254" s="141"/>
      <c r="E254" s="141"/>
      <c r="F254" s="141"/>
      <c r="G254" s="141"/>
      <c r="H254" s="141"/>
      <c r="I254" s="141"/>
      <c r="J254" s="141"/>
      <c r="K254" s="141"/>
      <c r="L254" s="141"/>
      <c r="M254" s="141"/>
      <c r="N254" s="141"/>
      <c r="O254" s="141"/>
      <c r="P254" s="141"/>
      <c r="Q254" s="141"/>
    </row>
    <row r="255">
      <c r="A255" s="141"/>
      <c r="B255" s="141"/>
      <c r="C255" s="141"/>
      <c r="D255" s="141"/>
      <c r="E255" s="141"/>
      <c r="F255" s="141"/>
      <c r="G255" s="141"/>
      <c r="H255" s="141"/>
      <c r="I255" s="141"/>
      <c r="J255" s="141"/>
      <c r="K255" s="141"/>
      <c r="L255" s="141"/>
      <c r="M255" s="141"/>
      <c r="N255" s="141"/>
      <c r="O255" s="141"/>
      <c r="P255" s="141"/>
      <c r="Q255" s="141"/>
    </row>
    <row r="256">
      <c r="A256" s="141"/>
      <c r="B256" s="141"/>
      <c r="C256" s="141"/>
      <c r="D256" s="141"/>
      <c r="E256" s="141"/>
      <c r="F256" s="141"/>
      <c r="G256" s="141"/>
      <c r="H256" s="141"/>
      <c r="I256" s="141"/>
      <c r="J256" s="141"/>
      <c r="K256" s="141"/>
      <c r="L256" s="141"/>
      <c r="M256" s="141"/>
      <c r="N256" s="141"/>
      <c r="O256" s="141"/>
      <c r="P256" s="141"/>
      <c r="Q256" s="141"/>
    </row>
    <row r="257">
      <c r="A257" s="141"/>
      <c r="B257" s="141"/>
      <c r="C257" s="141"/>
      <c r="D257" s="141"/>
      <c r="E257" s="141"/>
      <c r="F257" s="141"/>
      <c r="G257" s="141"/>
      <c r="H257" s="141"/>
      <c r="I257" s="141"/>
      <c r="J257" s="141"/>
      <c r="K257" s="141"/>
      <c r="L257" s="141"/>
      <c r="M257" s="141"/>
      <c r="N257" s="141"/>
      <c r="O257" s="141"/>
      <c r="P257" s="141"/>
      <c r="Q257" s="141"/>
    </row>
    <row r="258">
      <c r="A258" s="141"/>
      <c r="B258" s="141"/>
      <c r="C258" s="141"/>
      <c r="D258" s="141"/>
      <c r="E258" s="141"/>
      <c r="F258" s="141"/>
      <c r="G258" s="141"/>
      <c r="H258" s="141"/>
      <c r="I258" s="141"/>
      <c r="J258" s="141"/>
      <c r="K258" s="141"/>
      <c r="L258" s="141"/>
      <c r="M258" s="141"/>
      <c r="N258" s="141"/>
      <c r="O258" s="141"/>
      <c r="P258" s="141"/>
      <c r="Q258" s="141"/>
    </row>
    <row r="259">
      <c r="A259" s="141"/>
      <c r="B259" s="141"/>
      <c r="C259" s="141"/>
      <c r="D259" s="141"/>
      <c r="E259" s="141"/>
      <c r="F259" s="141"/>
      <c r="G259" s="141"/>
      <c r="H259" s="141"/>
      <c r="I259" s="141"/>
      <c r="J259" s="141"/>
      <c r="K259" s="141"/>
      <c r="L259" s="141"/>
      <c r="M259" s="141"/>
      <c r="N259" s="141"/>
      <c r="O259" s="141"/>
      <c r="P259" s="141"/>
      <c r="Q259" s="141"/>
    </row>
    <row r="260">
      <c r="A260" s="141"/>
      <c r="B260" s="141"/>
      <c r="C260" s="141"/>
      <c r="D260" s="141"/>
      <c r="E260" s="141"/>
      <c r="F260" s="141"/>
      <c r="G260" s="141"/>
      <c r="H260" s="141"/>
      <c r="I260" s="141"/>
      <c r="J260" s="141"/>
      <c r="K260" s="141"/>
      <c r="L260" s="141"/>
      <c r="M260" s="141"/>
      <c r="N260" s="141"/>
      <c r="O260" s="141"/>
      <c r="P260" s="141"/>
      <c r="Q260" s="141"/>
    </row>
    <row r="261">
      <c r="A261" s="141"/>
      <c r="B261" s="141"/>
      <c r="C261" s="141"/>
      <c r="D261" s="141"/>
      <c r="E261" s="141"/>
      <c r="F261" s="141"/>
      <c r="G261" s="141"/>
      <c r="H261" s="141"/>
      <c r="I261" s="141"/>
      <c r="J261" s="141"/>
      <c r="K261" s="141"/>
      <c r="L261" s="141"/>
      <c r="M261" s="141"/>
      <c r="N261" s="141"/>
      <c r="O261" s="141"/>
      <c r="P261" s="141"/>
      <c r="Q261" s="141"/>
    </row>
    <row r="262">
      <c r="A262" s="141"/>
      <c r="B262" s="141"/>
      <c r="C262" s="141"/>
      <c r="D262" s="141"/>
      <c r="E262" s="141"/>
      <c r="F262" s="141"/>
      <c r="G262" s="141"/>
      <c r="H262" s="141"/>
      <c r="I262" s="141"/>
      <c r="J262" s="141"/>
      <c r="K262" s="141"/>
      <c r="L262" s="141"/>
      <c r="M262" s="141"/>
      <c r="N262" s="141"/>
      <c r="O262" s="141"/>
      <c r="P262" s="141"/>
      <c r="Q262" s="141"/>
    </row>
    <row r="263">
      <c r="A263" s="141"/>
      <c r="B263" s="141"/>
      <c r="C263" s="141"/>
      <c r="D263" s="141"/>
      <c r="E263" s="141"/>
      <c r="F263" s="141"/>
      <c r="G263" s="141"/>
      <c r="H263" s="141"/>
      <c r="I263" s="141"/>
      <c r="J263" s="141"/>
      <c r="K263" s="141"/>
      <c r="L263" s="141"/>
      <c r="M263" s="141"/>
      <c r="N263" s="141"/>
      <c r="O263" s="141"/>
      <c r="P263" s="141"/>
      <c r="Q263" s="141"/>
    </row>
    <row r="264">
      <c r="A264" s="141"/>
      <c r="B264" s="141"/>
      <c r="C264" s="141"/>
      <c r="D264" s="141"/>
      <c r="E264" s="141"/>
      <c r="F264" s="141"/>
      <c r="G264" s="141"/>
      <c r="H264" s="141"/>
      <c r="I264" s="141"/>
      <c r="J264" s="141"/>
      <c r="K264" s="141"/>
      <c r="L264" s="141"/>
      <c r="M264" s="141"/>
      <c r="N264" s="141"/>
      <c r="O264" s="141"/>
      <c r="P264" s="141"/>
      <c r="Q264" s="141"/>
    </row>
    <row r="265">
      <c r="A265" s="141"/>
      <c r="B265" s="141"/>
      <c r="C265" s="141"/>
      <c r="D265" s="141"/>
      <c r="E265" s="141"/>
      <c r="F265" s="141"/>
      <c r="G265" s="141"/>
      <c r="H265" s="141"/>
      <c r="I265" s="141"/>
      <c r="J265" s="141"/>
      <c r="K265" s="141"/>
      <c r="L265" s="141"/>
      <c r="M265" s="141"/>
      <c r="N265" s="141"/>
      <c r="O265" s="141"/>
      <c r="P265" s="141"/>
      <c r="Q265" s="141"/>
    </row>
    <row r="266">
      <c r="A266" s="141"/>
      <c r="B266" s="141"/>
      <c r="C266" s="141"/>
      <c r="D266" s="141"/>
      <c r="E266" s="141"/>
      <c r="F266" s="141"/>
      <c r="G266" s="141"/>
      <c r="H266" s="141"/>
      <c r="I266" s="141"/>
      <c r="J266" s="141"/>
      <c r="K266" s="141"/>
      <c r="L266" s="141"/>
      <c r="M266" s="141"/>
      <c r="N266" s="141"/>
      <c r="O266" s="141"/>
      <c r="P266" s="141"/>
      <c r="Q266" s="141"/>
    </row>
    <row r="267">
      <c r="A267" s="141"/>
      <c r="B267" s="141"/>
      <c r="C267" s="141"/>
      <c r="D267" s="141"/>
      <c r="E267" s="141"/>
      <c r="F267" s="141"/>
      <c r="G267" s="141"/>
      <c r="H267" s="141"/>
      <c r="I267" s="141"/>
      <c r="J267" s="141"/>
      <c r="K267" s="141"/>
      <c r="L267" s="141"/>
      <c r="M267" s="141"/>
      <c r="N267" s="141"/>
      <c r="O267" s="141"/>
      <c r="P267" s="141"/>
      <c r="Q267" s="141"/>
    </row>
    <row r="268">
      <c r="A268" s="141"/>
      <c r="B268" s="141"/>
      <c r="C268" s="141"/>
      <c r="D268" s="141"/>
      <c r="E268" s="141"/>
      <c r="F268" s="141"/>
      <c r="G268" s="141"/>
      <c r="H268" s="141"/>
      <c r="I268" s="141"/>
      <c r="J268" s="141"/>
      <c r="K268" s="141"/>
      <c r="L268" s="141"/>
      <c r="M268" s="141"/>
      <c r="N268" s="141"/>
      <c r="O268" s="141"/>
      <c r="P268" s="141"/>
      <c r="Q268" s="141"/>
    </row>
    <row r="269">
      <c r="A269" s="141"/>
      <c r="B269" s="141"/>
      <c r="C269" s="141"/>
      <c r="D269" s="141"/>
      <c r="E269" s="141"/>
      <c r="F269" s="141"/>
      <c r="G269" s="141"/>
      <c r="H269" s="141"/>
      <c r="I269" s="141"/>
      <c r="J269" s="141"/>
      <c r="K269" s="141"/>
      <c r="L269" s="141"/>
      <c r="M269" s="141"/>
      <c r="N269" s="141"/>
      <c r="O269" s="141"/>
      <c r="P269" s="141"/>
      <c r="Q269" s="141"/>
    </row>
    <row r="270">
      <c r="A270" s="141"/>
      <c r="B270" s="141"/>
      <c r="C270" s="141"/>
      <c r="D270" s="141"/>
      <c r="E270" s="141"/>
      <c r="F270" s="141"/>
      <c r="G270" s="141"/>
      <c r="H270" s="141"/>
      <c r="I270" s="141"/>
      <c r="J270" s="141"/>
      <c r="K270" s="141"/>
      <c r="L270" s="141"/>
      <c r="M270" s="141"/>
      <c r="N270" s="141"/>
      <c r="O270" s="141"/>
      <c r="P270" s="141"/>
      <c r="Q270" s="141"/>
    </row>
    <row r="271">
      <c r="A271" s="141"/>
      <c r="B271" s="141"/>
      <c r="C271" s="141"/>
      <c r="D271" s="141"/>
      <c r="E271" s="141"/>
      <c r="F271" s="141"/>
      <c r="G271" s="141"/>
      <c r="H271" s="141"/>
      <c r="I271" s="141"/>
      <c r="J271" s="141"/>
      <c r="K271" s="141"/>
      <c r="L271" s="141"/>
      <c r="M271" s="141"/>
      <c r="N271" s="141"/>
      <c r="O271" s="141"/>
      <c r="P271" s="141"/>
      <c r="Q271" s="141"/>
    </row>
    <row r="272">
      <c r="A272" s="141"/>
      <c r="B272" s="141"/>
      <c r="C272" s="141"/>
      <c r="D272" s="141"/>
      <c r="E272" s="141"/>
      <c r="F272" s="141"/>
      <c r="G272" s="141"/>
      <c r="H272" s="141"/>
      <c r="I272" s="141"/>
      <c r="J272" s="141"/>
      <c r="K272" s="141"/>
      <c r="L272" s="141"/>
      <c r="M272" s="141"/>
      <c r="N272" s="141"/>
      <c r="O272" s="141"/>
      <c r="P272" s="141"/>
      <c r="Q272" s="141"/>
    </row>
    <row r="273">
      <c r="A273" s="141"/>
      <c r="B273" s="141"/>
      <c r="C273" s="141"/>
      <c r="D273" s="141"/>
      <c r="E273" s="141"/>
      <c r="F273" s="141"/>
      <c r="G273" s="141"/>
      <c r="H273" s="141"/>
      <c r="I273" s="141"/>
      <c r="J273" s="141"/>
      <c r="K273" s="141"/>
      <c r="L273" s="141"/>
      <c r="M273" s="141"/>
      <c r="N273" s="141"/>
      <c r="O273" s="141"/>
      <c r="P273" s="141"/>
      <c r="Q273" s="141"/>
    </row>
    <row r="274">
      <c r="A274" s="141"/>
      <c r="B274" s="141"/>
      <c r="C274" s="141"/>
      <c r="D274" s="141"/>
      <c r="E274" s="141"/>
      <c r="F274" s="141"/>
      <c r="G274" s="141"/>
      <c r="H274" s="141"/>
      <c r="I274" s="141"/>
      <c r="J274" s="141"/>
      <c r="K274" s="141"/>
      <c r="L274" s="141"/>
      <c r="M274" s="141"/>
      <c r="N274" s="141"/>
      <c r="O274" s="141"/>
      <c r="P274" s="141"/>
      <c r="Q274" s="141"/>
    </row>
    <row r="275">
      <c r="A275" s="141"/>
      <c r="B275" s="141"/>
      <c r="C275" s="141"/>
      <c r="D275" s="141"/>
      <c r="E275" s="141"/>
      <c r="F275" s="141"/>
      <c r="G275" s="141"/>
      <c r="H275" s="141"/>
      <c r="I275" s="141"/>
      <c r="J275" s="141"/>
      <c r="K275" s="141"/>
      <c r="L275" s="141"/>
      <c r="M275" s="141"/>
      <c r="N275" s="141"/>
      <c r="O275" s="141"/>
      <c r="P275" s="141"/>
      <c r="Q275" s="141"/>
    </row>
    <row r="276">
      <c r="A276" s="141"/>
      <c r="B276" s="141"/>
      <c r="C276" s="141"/>
      <c r="D276" s="141"/>
      <c r="E276" s="141"/>
      <c r="F276" s="141"/>
      <c r="G276" s="141"/>
      <c r="H276" s="141"/>
      <c r="I276" s="141"/>
      <c r="J276" s="141"/>
      <c r="K276" s="141"/>
      <c r="L276" s="141"/>
      <c r="M276" s="141"/>
      <c r="N276" s="141"/>
      <c r="O276" s="141"/>
      <c r="P276" s="141"/>
      <c r="Q276" s="141"/>
    </row>
    <row r="277">
      <c r="A277" s="141"/>
      <c r="B277" s="141"/>
      <c r="C277" s="141"/>
      <c r="D277" s="141"/>
      <c r="E277" s="141"/>
      <c r="F277" s="141"/>
      <c r="G277" s="141"/>
      <c r="H277" s="141"/>
      <c r="I277" s="141"/>
      <c r="J277" s="141"/>
      <c r="K277" s="141"/>
      <c r="L277" s="141"/>
      <c r="M277" s="141"/>
      <c r="N277" s="141"/>
      <c r="O277" s="141"/>
      <c r="P277" s="141"/>
      <c r="Q277" s="141"/>
    </row>
    <row r="278">
      <c r="A278" s="141"/>
      <c r="B278" s="141"/>
      <c r="C278" s="141"/>
      <c r="D278" s="141"/>
      <c r="E278" s="141"/>
      <c r="F278" s="141"/>
      <c r="G278" s="141"/>
      <c r="H278" s="141"/>
      <c r="I278" s="141"/>
      <c r="J278" s="141"/>
      <c r="K278" s="141"/>
      <c r="L278" s="141"/>
      <c r="M278" s="141"/>
      <c r="N278" s="141"/>
      <c r="O278" s="141"/>
      <c r="P278" s="141"/>
      <c r="Q278" s="141"/>
    </row>
    <row r="279">
      <c r="A279" s="141"/>
      <c r="B279" s="141"/>
      <c r="C279" s="141"/>
      <c r="D279" s="141"/>
      <c r="E279" s="141"/>
      <c r="F279" s="141"/>
      <c r="G279" s="141"/>
      <c r="H279" s="141"/>
      <c r="I279" s="141"/>
      <c r="J279" s="141"/>
      <c r="K279" s="141"/>
      <c r="L279" s="141"/>
      <c r="M279" s="141"/>
      <c r="N279" s="141"/>
      <c r="O279" s="141"/>
      <c r="P279" s="141"/>
      <c r="Q279" s="141"/>
    </row>
    <row r="280">
      <c r="A280" s="141"/>
      <c r="B280" s="141"/>
      <c r="C280" s="141"/>
      <c r="D280" s="141"/>
      <c r="E280" s="141"/>
      <c r="F280" s="141"/>
      <c r="G280" s="141"/>
      <c r="H280" s="141"/>
      <c r="I280" s="141"/>
      <c r="J280" s="141"/>
      <c r="K280" s="141"/>
      <c r="L280" s="141"/>
      <c r="M280" s="141"/>
      <c r="N280" s="141"/>
      <c r="O280" s="141"/>
      <c r="P280" s="141"/>
      <c r="Q280" s="141"/>
    </row>
    <row r="281">
      <c r="A281" s="141"/>
      <c r="B281" s="141"/>
      <c r="C281" s="141"/>
      <c r="D281" s="141"/>
      <c r="E281" s="141"/>
      <c r="F281" s="141"/>
      <c r="G281" s="141"/>
      <c r="H281" s="141"/>
      <c r="I281" s="141"/>
      <c r="J281" s="141"/>
      <c r="K281" s="141"/>
      <c r="L281" s="141"/>
      <c r="M281" s="141"/>
      <c r="N281" s="141"/>
      <c r="O281" s="141"/>
      <c r="P281" s="141"/>
      <c r="Q281" s="141"/>
    </row>
    <row r="282">
      <c r="A282" s="141"/>
      <c r="B282" s="141"/>
      <c r="C282" s="141"/>
      <c r="D282" s="141"/>
      <c r="E282" s="141"/>
      <c r="F282" s="141"/>
      <c r="G282" s="141"/>
      <c r="H282" s="141"/>
      <c r="I282" s="141"/>
      <c r="J282" s="141"/>
      <c r="K282" s="141"/>
      <c r="L282" s="141"/>
      <c r="M282" s="141"/>
      <c r="N282" s="141"/>
      <c r="O282" s="141"/>
      <c r="P282" s="141"/>
      <c r="Q282" s="141"/>
    </row>
    <row r="283">
      <c r="A283" s="141"/>
      <c r="B283" s="141"/>
      <c r="C283" s="141"/>
      <c r="D283" s="141"/>
      <c r="E283" s="141"/>
      <c r="F283" s="141"/>
      <c r="G283" s="141"/>
      <c r="H283" s="141"/>
      <c r="I283" s="141"/>
      <c r="J283" s="141"/>
      <c r="K283" s="141"/>
      <c r="L283" s="141"/>
      <c r="M283" s="141"/>
      <c r="N283" s="141"/>
      <c r="O283" s="141"/>
      <c r="P283" s="141"/>
      <c r="Q283" s="141"/>
    </row>
    <row r="284">
      <c r="A284" s="141"/>
      <c r="B284" s="141"/>
      <c r="C284" s="141"/>
      <c r="D284" s="141"/>
      <c r="E284" s="141"/>
      <c r="F284" s="141"/>
      <c r="G284" s="141"/>
      <c r="H284" s="141"/>
      <c r="I284" s="141"/>
      <c r="J284" s="141"/>
      <c r="K284" s="141"/>
      <c r="L284" s="141"/>
      <c r="M284" s="141"/>
      <c r="N284" s="141"/>
      <c r="O284" s="141"/>
      <c r="P284" s="141"/>
      <c r="Q284" s="141"/>
    </row>
    <row r="285">
      <c r="A285" s="141"/>
      <c r="B285" s="141"/>
      <c r="C285" s="141"/>
      <c r="D285" s="141"/>
      <c r="E285" s="141"/>
      <c r="F285" s="141"/>
      <c r="G285" s="141"/>
      <c r="H285" s="141"/>
      <c r="I285" s="141"/>
      <c r="J285" s="141"/>
      <c r="K285" s="141"/>
      <c r="L285" s="141"/>
      <c r="M285" s="141"/>
      <c r="N285" s="141"/>
      <c r="O285" s="141"/>
      <c r="P285" s="141"/>
      <c r="Q285" s="141"/>
    </row>
    <row r="286">
      <c r="A286" s="141"/>
      <c r="B286" s="141"/>
      <c r="C286" s="141"/>
      <c r="D286" s="141"/>
      <c r="E286" s="141"/>
      <c r="F286" s="141"/>
      <c r="G286" s="141"/>
      <c r="H286" s="141"/>
      <c r="I286" s="141"/>
      <c r="J286" s="141"/>
      <c r="K286" s="141"/>
      <c r="L286" s="141"/>
      <c r="M286" s="141"/>
      <c r="N286" s="141"/>
      <c r="O286" s="141"/>
      <c r="P286" s="141"/>
      <c r="Q286" s="141"/>
    </row>
    <row r="287">
      <c r="A287" s="141"/>
      <c r="B287" s="141"/>
      <c r="C287" s="141"/>
      <c r="D287" s="141"/>
      <c r="E287" s="141"/>
      <c r="F287" s="141"/>
      <c r="G287" s="141"/>
      <c r="H287" s="141"/>
      <c r="I287" s="141"/>
      <c r="J287" s="141"/>
      <c r="K287" s="141"/>
      <c r="L287" s="141"/>
      <c r="M287" s="141"/>
      <c r="N287" s="141"/>
      <c r="O287" s="141"/>
      <c r="P287" s="141"/>
      <c r="Q287" s="141"/>
    </row>
    <row r="288">
      <c r="A288" s="141"/>
      <c r="B288" s="141"/>
      <c r="C288" s="141"/>
      <c r="D288" s="141"/>
      <c r="E288" s="141"/>
      <c r="F288" s="141"/>
      <c r="G288" s="141"/>
      <c r="H288" s="141"/>
      <c r="I288" s="141"/>
      <c r="J288" s="141"/>
      <c r="K288" s="141"/>
      <c r="L288" s="141"/>
      <c r="M288" s="141"/>
      <c r="N288" s="141"/>
      <c r="O288" s="141"/>
      <c r="P288" s="141"/>
      <c r="Q288" s="141"/>
    </row>
    <row r="289">
      <c r="A289" s="141"/>
      <c r="B289" s="141"/>
      <c r="C289" s="141"/>
      <c r="D289" s="141"/>
      <c r="E289" s="141"/>
      <c r="F289" s="141"/>
      <c r="G289" s="141"/>
      <c r="H289" s="141"/>
      <c r="I289" s="141"/>
      <c r="J289" s="141"/>
      <c r="K289" s="141"/>
      <c r="L289" s="141"/>
      <c r="M289" s="141"/>
      <c r="N289" s="141"/>
      <c r="O289" s="141"/>
      <c r="P289" s="141"/>
      <c r="Q289" s="141"/>
    </row>
    <row r="290">
      <c r="A290" s="141"/>
      <c r="B290" s="141"/>
      <c r="C290" s="141"/>
      <c r="D290" s="141"/>
      <c r="E290" s="141"/>
      <c r="F290" s="141"/>
      <c r="G290" s="141"/>
      <c r="H290" s="141"/>
      <c r="I290" s="141"/>
      <c r="J290" s="141"/>
      <c r="K290" s="141"/>
      <c r="L290" s="141"/>
      <c r="M290" s="141"/>
      <c r="N290" s="141"/>
      <c r="O290" s="141"/>
      <c r="P290" s="141"/>
      <c r="Q290" s="141"/>
    </row>
    <row r="291">
      <c r="A291" s="141"/>
      <c r="B291" s="141"/>
      <c r="C291" s="141"/>
      <c r="D291" s="141"/>
      <c r="E291" s="141"/>
      <c r="F291" s="141"/>
      <c r="G291" s="141"/>
      <c r="H291" s="141"/>
      <c r="I291" s="141"/>
      <c r="J291" s="141"/>
      <c r="K291" s="141"/>
      <c r="L291" s="141"/>
      <c r="M291" s="141"/>
      <c r="N291" s="141"/>
      <c r="O291" s="141"/>
      <c r="P291" s="141"/>
      <c r="Q291" s="141"/>
    </row>
    <row r="292">
      <c r="A292" s="141"/>
      <c r="B292" s="141"/>
      <c r="C292" s="141"/>
      <c r="D292" s="141"/>
      <c r="E292" s="141"/>
      <c r="F292" s="141"/>
      <c r="G292" s="141"/>
      <c r="H292" s="141"/>
      <c r="I292" s="141"/>
      <c r="J292" s="141"/>
      <c r="K292" s="141"/>
      <c r="L292" s="141"/>
      <c r="M292" s="141"/>
      <c r="N292" s="141"/>
      <c r="O292" s="141"/>
      <c r="P292" s="141"/>
      <c r="Q292" s="141"/>
    </row>
    <row r="293">
      <c r="A293" s="141"/>
      <c r="B293" s="141"/>
      <c r="C293" s="141"/>
      <c r="D293" s="141"/>
      <c r="E293" s="141"/>
      <c r="F293" s="141"/>
      <c r="G293" s="141"/>
      <c r="H293" s="141"/>
      <c r="I293" s="141"/>
      <c r="J293" s="141"/>
      <c r="K293" s="141"/>
      <c r="L293" s="141"/>
      <c r="M293" s="141"/>
      <c r="N293" s="141"/>
      <c r="O293" s="141"/>
      <c r="P293" s="141"/>
      <c r="Q293" s="141"/>
    </row>
    <row r="294">
      <c r="A294" s="141"/>
      <c r="B294" s="141"/>
      <c r="C294" s="141"/>
      <c r="D294" s="141"/>
      <c r="E294" s="141"/>
      <c r="F294" s="141"/>
      <c r="G294" s="141"/>
      <c r="H294" s="141"/>
      <c r="I294" s="141"/>
      <c r="J294" s="141"/>
      <c r="K294" s="141"/>
      <c r="L294" s="141"/>
      <c r="M294" s="141"/>
      <c r="N294" s="141"/>
      <c r="O294" s="141"/>
      <c r="P294" s="141"/>
      <c r="Q294" s="141"/>
    </row>
    <row r="295">
      <c r="A295" s="141"/>
      <c r="B295" s="141"/>
      <c r="C295" s="141"/>
      <c r="D295" s="141"/>
      <c r="E295" s="141"/>
      <c r="F295" s="141"/>
      <c r="G295" s="141"/>
      <c r="H295" s="141"/>
      <c r="I295" s="141"/>
      <c r="J295" s="141"/>
      <c r="K295" s="141"/>
      <c r="L295" s="141"/>
      <c r="M295" s="141"/>
      <c r="N295" s="141"/>
      <c r="O295" s="141"/>
      <c r="P295" s="141"/>
      <c r="Q295" s="141"/>
    </row>
    <row r="296">
      <c r="A296" s="141"/>
      <c r="B296" s="141"/>
      <c r="C296" s="141"/>
      <c r="D296" s="141"/>
      <c r="E296" s="141"/>
      <c r="F296" s="141"/>
      <c r="G296" s="141"/>
      <c r="H296" s="141"/>
      <c r="I296" s="141"/>
      <c r="J296" s="141"/>
      <c r="K296" s="141"/>
      <c r="L296" s="141"/>
      <c r="M296" s="141"/>
      <c r="N296" s="141"/>
      <c r="O296" s="141"/>
      <c r="P296" s="141"/>
      <c r="Q296" s="141"/>
    </row>
    <row r="297">
      <c r="A297" s="141"/>
      <c r="B297" s="141"/>
      <c r="C297" s="141"/>
      <c r="D297" s="141"/>
      <c r="E297" s="141"/>
      <c r="F297" s="141"/>
      <c r="G297" s="141"/>
      <c r="H297" s="141"/>
      <c r="I297" s="141"/>
      <c r="J297" s="141"/>
      <c r="K297" s="141"/>
      <c r="L297" s="141"/>
      <c r="M297" s="141"/>
      <c r="N297" s="141"/>
      <c r="O297" s="141"/>
      <c r="P297" s="141"/>
      <c r="Q297" s="141"/>
    </row>
    <row r="298">
      <c r="A298" s="141"/>
      <c r="B298" s="141"/>
      <c r="C298" s="141"/>
      <c r="D298" s="141"/>
      <c r="E298" s="141"/>
      <c r="F298" s="141"/>
      <c r="G298" s="141"/>
      <c r="H298" s="141"/>
      <c r="I298" s="141"/>
      <c r="J298" s="141"/>
      <c r="K298" s="141"/>
      <c r="L298" s="141"/>
      <c r="M298" s="141"/>
      <c r="N298" s="141"/>
      <c r="O298" s="141"/>
      <c r="P298" s="141"/>
      <c r="Q298" s="141"/>
    </row>
    <row r="299">
      <c r="A299" s="141"/>
      <c r="B299" s="141"/>
      <c r="C299" s="141"/>
      <c r="D299" s="141"/>
      <c r="E299" s="141"/>
      <c r="F299" s="141"/>
      <c r="G299" s="141"/>
      <c r="H299" s="141"/>
      <c r="I299" s="141"/>
      <c r="J299" s="141"/>
      <c r="K299" s="141"/>
      <c r="L299" s="141"/>
      <c r="M299" s="141"/>
      <c r="N299" s="141"/>
      <c r="O299" s="141"/>
      <c r="P299" s="141"/>
      <c r="Q299" s="141"/>
    </row>
    <row r="300">
      <c r="A300" s="141"/>
      <c r="B300" s="141"/>
      <c r="C300" s="141"/>
      <c r="D300" s="141"/>
      <c r="E300" s="141"/>
      <c r="F300" s="141"/>
      <c r="G300" s="141"/>
      <c r="H300" s="141"/>
      <c r="I300" s="141"/>
      <c r="J300" s="141"/>
      <c r="K300" s="141"/>
      <c r="L300" s="141"/>
      <c r="M300" s="141"/>
      <c r="N300" s="141"/>
      <c r="O300" s="141"/>
      <c r="P300" s="141"/>
      <c r="Q300" s="141"/>
    </row>
    <row r="301">
      <c r="A301" s="141"/>
      <c r="B301" s="141"/>
      <c r="C301" s="141"/>
      <c r="D301" s="141"/>
      <c r="E301" s="141"/>
      <c r="F301" s="141"/>
      <c r="G301" s="141"/>
      <c r="H301" s="141"/>
      <c r="I301" s="141"/>
      <c r="J301" s="141"/>
      <c r="K301" s="141"/>
      <c r="L301" s="141"/>
      <c r="M301" s="141"/>
      <c r="N301" s="141"/>
      <c r="O301" s="141"/>
      <c r="P301" s="141"/>
      <c r="Q301" s="141"/>
    </row>
    <row r="302">
      <c r="A302" s="141"/>
      <c r="B302" s="141"/>
      <c r="C302" s="141"/>
      <c r="D302" s="141"/>
      <c r="E302" s="141"/>
      <c r="F302" s="141"/>
      <c r="G302" s="141"/>
      <c r="H302" s="141"/>
      <c r="I302" s="141"/>
      <c r="J302" s="141"/>
      <c r="K302" s="141"/>
      <c r="L302" s="141"/>
      <c r="M302" s="141"/>
      <c r="N302" s="141"/>
      <c r="O302" s="141"/>
      <c r="P302" s="141"/>
      <c r="Q302" s="141"/>
    </row>
    <row r="303">
      <c r="A303" s="141"/>
      <c r="B303" s="141"/>
      <c r="C303" s="141"/>
      <c r="D303" s="141"/>
      <c r="E303" s="141"/>
      <c r="F303" s="141"/>
      <c r="G303" s="141"/>
      <c r="H303" s="141"/>
      <c r="I303" s="141"/>
      <c r="J303" s="141"/>
      <c r="K303" s="141"/>
      <c r="L303" s="141"/>
      <c r="M303" s="141"/>
      <c r="N303" s="141"/>
      <c r="O303" s="141"/>
      <c r="P303" s="141"/>
      <c r="Q303" s="141"/>
    </row>
    <row r="304">
      <c r="A304" s="141"/>
      <c r="B304" s="141"/>
      <c r="C304" s="141"/>
      <c r="D304" s="141"/>
      <c r="E304" s="141"/>
      <c r="F304" s="141"/>
      <c r="G304" s="141"/>
      <c r="H304" s="141"/>
      <c r="I304" s="141"/>
      <c r="J304" s="141"/>
      <c r="K304" s="141"/>
      <c r="L304" s="141"/>
      <c r="M304" s="141"/>
      <c r="N304" s="141"/>
      <c r="O304" s="141"/>
      <c r="P304" s="141"/>
      <c r="Q304" s="141"/>
    </row>
    <row r="305">
      <c r="A305" s="141"/>
      <c r="B305" s="141"/>
      <c r="C305" s="141"/>
      <c r="D305" s="141"/>
      <c r="E305" s="141"/>
      <c r="F305" s="141"/>
      <c r="G305" s="141"/>
      <c r="H305" s="141"/>
      <c r="I305" s="141"/>
      <c r="J305" s="141"/>
      <c r="K305" s="141"/>
      <c r="L305" s="141"/>
      <c r="M305" s="141"/>
      <c r="N305" s="141"/>
      <c r="O305" s="141"/>
      <c r="P305" s="141"/>
      <c r="Q305" s="141"/>
    </row>
    <row r="306">
      <c r="A306" s="141"/>
      <c r="B306" s="141"/>
      <c r="C306" s="141"/>
      <c r="D306" s="141"/>
      <c r="E306" s="141"/>
      <c r="F306" s="141"/>
      <c r="G306" s="141"/>
      <c r="H306" s="141"/>
      <c r="I306" s="141"/>
      <c r="J306" s="141"/>
      <c r="K306" s="141"/>
      <c r="L306" s="141"/>
      <c r="M306" s="141"/>
      <c r="N306" s="141"/>
      <c r="O306" s="141"/>
      <c r="P306" s="141"/>
      <c r="Q306" s="141"/>
    </row>
    <row r="307">
      <c r="A307" s="141"/>
      <c r="B307" s="141"/>
      <c r="C307" s="141"/>
      <c r="D307" s="141"/>
      <c r="E307" s="141"/>
      <c r="F307" s="141"/>
      <c r="G307" s="141"/>
      <c r="H307" s="141"/>
      <c r="I307" s="141"/>
      <c r="J307" s="141"/>
      <c r="K307" s="141"/>
      <c r="L307" s="141"/>
      <c r="M307" s="141"/>
      <c r="N307" s="141"/>
      <c r="O307" s="141"/>
      <c r="P307" s="141"/>
      <c r="Q307" s="141"/>
    </row>
    <row r="308">
      <c r="A308" s="141"/>
      <c r="B308" s="141"/>
      <c r="C308" s="141"/>
      <c r="D308" s="141"/>
      <c r="E308" s="141"/>
      <c r="F308" s="141"/>
      <c r="G308" s="141"/>
      <c r="H308" s="141"/>
      <c r="I308" s="141"/>
      <c r="J308" s="141"/>
      <c r="K308" s="141"/>
      <c r="L308" s="141"/>
      <c r="M308" s="141"/>
      <c r="N308" s="141"/>
      <c r="O308" s="141"/>
      <c r="P308" s="141"/>
      <c r="Q308" s="141"/>
    </row>
    <row r="309">
      <c r="A309" s="141"/>
      <c r="B309" s="141"/>
      <c r="C309" s="141"/>
      <c r="D309" s="141"/>
      <c r="E309" s="141"/>
      <c r="F309" s="141"/>
      <c r="G309" s="141"/>
      <c r="H309" s="141"/>
      <c r="I309" s="141"/>
      <c r="J309" s="141"/>
      <c r="K309" s="141"/>
      <c r="L309" s="141"/>
      <c r="M309" s="141"/>
      <c r="N309" s="141"/>
      <c r="O309" s="141"/>
      <c r="P309" s="141"/>
      <c r="Q309" s="141"/>
    </row>
    <row r="310">
      <c r="A310" s="141"/>
      <c r="B310" s="141"/>
      <c r="C310" s="141"/>
      <c r="D310" s="141"/>
      <c r="E310" s="141"/>
      <c r="F310" s="141"/>
      <c r="G310" s="141"/>
      <c r="H310" s="141"/>
      <c r="I310" s="141"/>
      <c r="J310" s="141"/>
      <c r="K310" s="141"/>
      <c r="L310" s="141"/>
      <c r="M310" s="141"/>
      <c r="N310" s="141"/>
      <c r="O310" s="141"/>
      <c r="P310" s="141"/>
      <c r="Q310" s="141"/>
    </row>
    <row r="311">
      <c r="A311" s="141"/>
      <c r="B311" s="141"/>
      <c r="C311" s="141"/>
      <c r="D311" s="141"/>
      <c r="E311" s="141"/>
      <c r="F311" s="141"/>
      <c r="G311" s="141"/>
      <c r="H311" s="141"/>
      <c r="I311" s="141"/>
      <c r="J311" s="141"/>
      <c r="K311" s="141"/>
      <c r="L311" s="141"/>
      <c r="M311" s="141"/>
      <c r="N311" s="141"/>
      <c r="O311" s="141"/>
      <c r="P311" s="141"/>
      <c r="Q311" s="141"/>
    </row>
    <row r="312">
      <c r="A312" s="141"/>
      <c r="B312" s="141"/>
      <c r="C312" s="141"/>
      <c r="D312" s="141"/>
      <c r="E312" s="141"/>
      <c r="F312" s="141"/>
      <c r="G312" s="141"/>
      <c r="H312" s="141"/>
      <c r="I312" s="141"/>
      <c r="J312" s="141"/>
      <c r="K312" s="141"/>
      <c r="L312" s="141"/>
      <c r="M312" s="141"/>
      <c r="N312" s="141"/>
      <c r="O312" s="141"/>
      <c r="P312" s="141"/>
      <c r="Q312" s="141"/>
    </row>
    <row r="313">
      <c r="A313" s="141"/>
      <c r="B313" s="141"/>
      <c r="C313" s="141"/>
      <c r="D313" s="141"/>
      <c r="E313" s="141"/>
      <c r="F313" s="141"/>
      <c r="G313" s="141"/>
      <c r="H313" s="141"/>
      <c r="I313" s="141"/>
      <c r="J313" s="141"/>
      <c r="K313" s="141"/>
      <c r="L313" s="141"/>
      <c r="M313" s="141"/>
      <c r="N313" s="141"/>
      <c r="O313" s="141"/>
      <c r="P313" s="141"/>
      <c r="Q313" s="141"/>
    </row>
    <row r="314">
      <c r="A314" s="141"/>
      <c r="B314" s="141"/>
      <c r="C314" s="141"/>
      <c r="D314" s="141"/>
      <c r="E314" s="141"/>
      <c r="F314" s="141"/>
      <c r="G314" s="141"/>
      <c r="H314" s="141"/>
      <c r="I314" s="141"/>
      <c r="J314" s="141"/>
      <c r="K314" s="141"/>
      <c r="L314" s="141"/>
      <c r="M314" s="141"/>
      <c r="N314" s="141"/>
      <c r="O314" s="141"/>
      <c r="P314" s="141"/>
      <c r="Q314" s="141"/>
    </row>
    <row r="315">
      <c r="A315" s="141"/>
      <c r="B315" s="141"/>
      <c r="C315" s="141"/>
      <c r="D315" s="141"/>
      <c r="E315" s="141"/>
      <c r="F315" s="141"/>
      <c r="G315" s="141"/>
      <c r="H315" s="141"/>
      <c r="I315" s="141"/>
      <c r="J315" s="141"/>
      <c r="K315" s="141"/>
      <c r="L315" s="141"/>
      <c r="M315" s="141"/>
      <c r="N315" s="141"/>
      <c r="O315" s="141"/>
      <c r="P315" s="141"/>
      <c r="Q315" s="141"/>
    </row>
    <row r="316">
      <c r="A316" s="141"/>
      <c r="B316" s="141"/>
      <c r="C316" s="141"/>
      <c r="D316" s="141"/>
      <c r="E316" s="141"/>
      <c r="F316" s="141"/>
      <c r="G316" s="141"/>
      <c r="H316" s="141"/>
      <c r="I316" s="141"/>
      <c r="J316" s="141"/>
      <c r="K316" s="141"/>
      <c r="L316" s="141"/>
      <c r="M316" s="141"/>
      <c r="N316" s="141"/>
      <c r="O316" s="141"/>
      <c r="P316" s="141"/>
      <c r="Q316" s="141"/>
    </row>
    <row r="317">
      <c r="A317" s="141"/>
      <c r="B317" s="141"/>
      <c r="C317" s="141"/>
      <c r="D317" s="141"/>
      <c r="E317" s="141"/>
      <c r="F317" s="141"/>
      <c r="G317" s="141"/>
      <c r="H317" s="141"/>
      <c r="I317" s="141"/>
      <c r="J317" s="141"/>
      <c r="K317" s="141"/>
      <c r="L317" s="141"/>
      <c r="M317" s="141"/>
      <c r="N317" s="141"/>
      <c r="O317" s="141"/>
      <c r="P317" s="141"/>
      <c r="Q317" s="141"/>
    </row>
    <row r="318">
      <c r="A318" s="141"/>
      <c r="B318" s="141"/>
      <c r="C318" s="141"/>
      <c r="D318" s="141"/>
      <c r="E318" s="141"/>
      <c r="F318" s="141"/>
      <c r="G318" s="141"/>
      <c r="H318" s="141"/>
      <c r="I318" s="141"/>
      <c r="J318" s="141"/>
      <c r="K318" s="141"/>
      <c r="L318" s="141"/>
      <c r="M318" s="141"/>
      <c r="N318" s="141"/>
      <c r="O318" s="141"/>
      <c r="P318" s="141"/>
      <c r="Q318" s="141"/>
    </row>
    <row r="319">
      <c r="A319" s="141"/>
      <c r="B319" s="141"/>
      <c r="C319" s="141"/>
      <c r="D319" s="141"/>
      <c r="E319" s="141"/>
      <c r="F319" s="141"/>
      <c r="G319" s="141"/>
      <c r="H319" s="141"/>
      <c r="I319" s="141"/>
      <c r="J319" s="141"/>
      <c r="K319" s="141"/>
      <c r="L319" s="141"/>
      <c r="M319" s="141"/>
      <c r="N319" s="141"/>
      <c r="O319" s="141"/>
      <c r="P319" s="141"/>
      <c r="Q319" s="141"/>
    </row>
    <row r="320">
      <c r="A320" s="141"/>
      <c r="B320" s="141"/>
      <c r="C320" s="141"/>
      <c r="D320" s="141"/>
      <c r="E320" s="141"/>
      <c r="F320" s="141"/>
      <c r="G320" s="141"/>
      <c r="H320" s="141"/>
      <c r="I320" s="141"/>
      <c r="J320" s="141"/>
      <c r="K320" s="141"/>
      <c r="L320" s="141"/>
      <c r="M320" s="141"/>
      <c r="N320" s="141"/>
      <c r="O320" s="141"/>
      <c r="P320" s="141"/>
      <c r="Q320" s="141"/>
    </row>
    <row r="321">
      <c r="A321" s="141"/>
      <c r="B321" s="141"/>
      <c r="C321" s="141"/>
      <c r="D321" s="141"/>
      <c r="E321" s="141"/>
      <c r="F321" s="141"/>
      <c r="G321" s="141"/>
      <c r="H321" s="141"/>
      <c r="I321" s="141"/>
      <c r="J321" s="141"/>
      <c r="K321" s="141"/>
      <c r="L321" s="141"/>
      <c r="M321" s="141"/>
      <c r="N321" s="141"/>
      <c r="O321" s="141"/>
      <c r="P321" s="141"/>
      <c r="Q321" s="141"/>
    </row>
    <row r="322">
      <c r="A322" s="141"/>
      <c r="B322" s="141"/>
      <c r="C322" s="141"/>
      <c r="D322" s="141"/>
      <c r="E322" s="141"/>
      <c r="F322" s="141"/>
      <c r="G322" s="141"/>
      <c r="H322" s="141"/>
      <c r="I322" s="141"/>
      <c r="J322" s="141"/>
      <c r="K322" s="141"/>
      <c r="L322" s="141"/>
      <c r="M322" s="141"/>
      <c r="N322" s="141"/>
      <c r="O322" s="141"/>
      <c r="P322" s="141"/>
      <c r="Q322" s="141"/>
    </row>
    <row r="323">
      <c r="A323" s="141"/>
      <c r="B323" s="141"/>
      <c r="C323" s="141"/>
      <c r="D323" s="141"/>
      <c r="E323" s="141"/>
      <c r="F323" s="141"/>
      <c r="G323" s="141"/>
      <c r="H323" s="141"/>
      <c r="I323" s="141"/>
      <c r="J323" s="141"/>
      <c r="K323" s="141"/>
      <c r="L323" s="141"/>
      <c r="M323" s="141"/>
      <c r="N323" s="141"/>
      <c r="O323" s="141"/>
      <c r="P323" s="141"/>
      <c r="Q323" s="141"/>
    </row>
    <row r="324">
      <c r="A324" s="141"/>
      <c r="B324" s="141"/>
      <c r="C324" s="141"/>
      <c r="D324" s="141"/>
      <c r="E324" s="141"/>
      <c r="F324" s="141"/>
      <c r="G324" s="141"/>
      <c r="H324" s="141"/>
      <c r="I324" s="141"/>
      <c r="J324" s="141"/>
      <c r="K324" s="141"/>
      <c r="L324" s="141"/>
      <c r="M324" s="141"/>
      <c r="N324" s="141"/>
      <c r="O324" s="141"/>
      <c r="P324" s="141"/>
      <c r="Q324" s="141"/>
    </row>
    <row r="325">
      <c r="A325" s="141"/>
      <c r="B325" s="141"/>
      <c r="C325" s="141"/>
      <c r="D325" s="141"/>
      <c r="E325" s="141"/>
      <c r="F325" s="141"/>
      <c r="G325" s="141"/>
      <c r="H325" s="141"/>
      <c r="I325" s="141"/>
      <c r="J325" s="141"/>
      <c r="K325" s="141"/>
      <c r="L325" s="141"/>
      <c r="M325" s="141"/>
      <c r="N325" s="141"/>
      <c r="O325" s="141"/>
      <c r="P325" s="141"/>
      <c r="Q325" s="141"/>
    </row>
    <row r="326">
      <c r="A326" s="141"/>
      <c r="B326" s="141"/>
      <c r="C326" s="141"/>
      <c r="D326" s="141"/>
      <c r="E326" s="141"/>
      <c r="F326" s="141"/>
      <c r="G326" s="141"/>
      <c r="H326" s="141"/>
      <c r="I326" s="141"/>
      <c r="J326" s="141"/>
      <c r="K326" s="141"/>
      <c r="L326" s="141"/>
      <c r="M326" s="141"/>
      <c r="N326" s="141"/>
      <c r="O326" s="141"/>
      <c r="P326" s="141"/>
      <c r="Q326" s="141"/>
    </row>
    <row r="327">
      <c r="A327" s="141"/>
      <c r="B327" s="141"/>
      <c r="C327" s="141"/>
      <c r="D327" s="141"/>
      <c r="E327" s="141"/>
      <c r="F327" s="141"/>
      <c r="G327" s="141"/>
      <c r="H327" s="141"/>
      <c r="I327" s="141"/>
      <c r="J327" s="141"/>
      <c r="K327" s="141"/>
      <c r="L327" s="141"/>
      <c r="M327" s="141"/>
      <c r="N327" s="141"/>
      <c r="O327" s="141"/>
      <c r="P327" s="141"/>
      <c r="Q327" s="141"/>
    </row>
    <row r="328">
      <c r="A328" s="141"/>
      <c r="B328" s="141"/>
      <c r="C328" s="141"/>
      <c r="D328" s="141"/>
      <c r="E328" s="141"/>
      <c r="F328" s="141"/>
      <c r="G328" s="141"/>
      <c r="H328" s="141"/>
      <c r="I328" s="141"/>
      <c r="J328" s="141"/>
      <c r="K328" s="141"/>
      <c r="L328" s="141"/>
      <c r="M328" s="141"/>
      <c r="N328" s="141"/>
      <c r="O328" s="141"/>
      <c r="P328" s="141"/>
      <c r="Q328" s="141"/>
    </row>
    <row r="329">
      <c r="A329" s="141"/>
      <c r="B329" s="141"/>
      <c r="C329" s="141"/>
      <c r="D329" s="141"/>
      <c r="E329" s="141"/>
      <c r="F329" s="141"/>
      <c r="G329" s="141"/>
      <c r="H329" s="141"/>
      <c r="I329" s="141"/>
      <c r="J329" s="141"/>
      <c r="K329" s="141"/>
      <c r="L329" s="141"/>
      <c r="M329" s="141"/>
      <c r="N329" s="141"/>
      <c r="O329" s="141"/>
      <c r="P329" s="141"/>
      <c r="Q329" s="141"/>
    </row>
    <row r="330">
      <c r="A330" s="141"/>
      <c r="B330" s="141"/>
      <c r="C330" s="141"/>
      <c r="D330" s="141"/>
      <c r="E330" s="141"/>
      <c r="F330" s="141"/>
      <c r="G330" s="141"/>
      <c r="H330" s="141"/>
      <c r="I330" s="141"/>
      <c r="J330" s="141"/>
      <c r="K330" s="141"/>
      <c r="L330" s="141"/>
      <c r="M330" s="141"/>
      <c r="N330" s="141"/>
      <c r="O330" s="141"/>
      <c r="P330" s="141"/>
      <c r="Q330" s="141"/>
    </row>
    <row r="331">
      <c r="A331" s="141"/>
      <c r="B331" s="141"/>
      <c r="C331" s="141"/>
      <c r="D331" s="141"/>
      <c r="E331" s="141"/>
      <c r="F331" s="141"/>
      <c r="G331" s="141"/>
      <c r="H331" s="141"/>
      <c r="I331" s="141"/>
      <c r="J331" s="141"/>
      <c r="K331" s="141"/>
      <c r="L331" s="141"/>
      <c r="M331" s="141"/>
      <c r="N331" s="141"/>
      <c r="O331" s="141"/>
      <c r="P331" s="141"/>
      <c r="Q331" s="141"/>
    </row>
    <row r="332">
      <c r="A332" s="141"/>
      <c r="B332" s="141"/>
      <c r="C332" s="141"/>
      <c r="D332" s="141"/>
      <c r="E332" s="141"/>
      <c r="F332" s="141"/>
      <c r="G332" s="141"/>
      <c r="H332" s="141"/>
      <c r="I332" s="141"/>
      <c r="J332" s="141"/>
      <c r="K332" s="141"/>
      <c r="L332" s="141"/>
      <c r="M332" s="141"/>
      <c r="N332" s="141"/>
      <c r="O332" s="141"/>
      <c r="P332" s="141"/>
      <c r="Q332" s="141"/>
    </row>
    <row r="333">
      <c r="A333" s="141"/>
      <c r="B333" s="141"/>
      <c r="C333" s="141"/>
      <c r="D333" s="141"/>
      <c r="E333" s="141"/>
      <c r="F333" s="141"/>
      <c r="G333" s="141"/>
      <c r="H333" s="141"/>
      <c r="I333" s="141"/>
      <c r="J333" s="141"/>
      <c r="K333" s="141"/>
      <c r="L333" s="141"/>
      <c r="M333" s="141"/>
      <c r="N333" s="141"/>
      <c r="O333" s="141"/>
      <c r="P333" s="141"/>
      <c r="Q333" s="141"/>
    </row>
    <row r="334">
      <c r="A334" s="141"/>
      <c r="B334" s="141"/>
      <c r="C334" s="141"/>
      <c r="D334" s="141"/>
      <c r="E334" s="141"/>
      <c r="F334" s="141"/>
      <c r="G334" s="141"/>
      <c r="H334" s="141"/>
      <c r="I334" s="141"/>
      <c r="J334" s="141"/>
      <c r="K334" s="141"/>
      <c r="L334" s="141"/>
      <c r="M334" s="141"/>
      <c r="N334" s="141"/>
      <c r="O334" s="141"/>
      <c r="P334" s="141"/>
      <c r="Q334" s="141"/>
    </row>
    <row r="335">
      <c r="A335" s="141"/>
      <c r="B335" s="141"/>
      <c r="C335" s="141"/>
      <c r="D335" s="141"/>
      <c r="E335" s="141"/>
      <c r="F335" s="141"/>
      <c r="G335" s="141"/>
      <c r="H335" s="141"/>
      <c r="I335" s="141"/>
      <c r="J335" s="141"/>
      <c r="K335" s="141"/>
      <c r="L335" s="141"/>
      <c r="M335" s="141"/>
      <c r="N335" s="141"/>
      <c r="O335" s="141"/>
      <c r="P335" s="141"/>
      <c r="Q335" s="141"/>
    </row>
    <row r="336">
      <c r="A336" s="141"/>
      <c r="B336" s="141"/>
      <c r="C336" s="141"/>
      <c r="D336" s="141"/>
      <c r="E336" s="141"/>
      <c r="F336" s="141"/>
      <c r="G336" s="141"/>
      <c r="H336" s="141"/>
      <c r="I336" s="141"/>
      <c r="J336" s="141"/>
      <c r="K336" s="141"/>
      <c r="L336" s="141"/>
      <c r="M336" s="141"/>
      <c r="N336" s="141"/>
      <c r="O336" s="141"/>
      <c r="P336" s="141"/>
      <c r="Q336" s="141"/>
    </row>
    <row r="337">
      <c r="A337" s="141"/>
      <c r="B337" s="141"/>
      <c r="C337" s="141"/>
      <c r="D337" s="141"/>
      <c r="E337" s="141"/>
      <c r="F337" s="141"/>
      <c r="G337" s="141"/>
      <c r="H337" s="141"/>
      <c r="I337" s="141"/>
      <c r="J337" s="141"/>
      <c r="K337" s="141"/>
      <c r="L337" s="141"/>
      <c r="M337" s="141"/>
      <c r="N337" s="141"/>
      <c r="O337" s="141"/>
      <c r="P337" s="141"/>
      <c r="Q337" s="141"/>
    </row>
    <row r="338">
      <c r="A338" s="141"/>
      <c r="B338" s="141"/>
      <c r="C338" s="141"/>
      <c r="D338" s="141"/>
      <c r="E338" s="141"/>
      <c r="F338" s="141"/>
      <c r="G338" s="141"/>
      <c r="H338" s="141"/>
      <c r="I338" s="141"/>
      <c r="J338" s="141"/>
      <c r="K338" s="141"/>
      <c r="L338" s="141"/>
      <c r="M338" s="141"/>
      <c r="N338" s="141"/>
      <c r="O338" s="141"/>
      <c r="P338" s="141"/>
      <c r="Q338" s="141"/>
    </row>
    <row r="339">
      <c r="A339" s="141"/>
      <c r="B339" s="141"/>
      <c r="C339" s="141"/>
      <c r="D339" s="141"/>
      <c r="E339" s="141"/>
      <c r="F339" s="141"/>
      <c r="G339" s="141"/>
      <c r="H339" s="141"/>
      <c r="I339" s="141"/>
      <c r="J339" s="141"/>
      <c r="K339" s="141"/>
      <c r="L339" s="141"/>
      <c r="M339" s="141"/>
      <c r="N339" s="141"/>
      <c r="O339" s="141"/>
      <c r="P339" s="141"/>
      <c r="Q339" s="141"/>
    </row>
    <row r="340">
      <c r="A340" s="141"/>
      <c r="B340" s="141"/>
      <c r="C340" s="141"/>
      <c r="D340" s="141"/>
      <c r="E340" s="141"/>
      <c r="F340" s="141"/>
      <c r="G340" s="141"/>
      <c r="H340" s="141"/>
      <c r="I340" s="141"/>
      <c r="J340" s="141"/>
      <c r="K340" s="141"/>
      <c r="L340" s="141"/>
      <c r="M340" s="141"/>
      <c r="N340" s="141"/>
      <c r="O340" s="141"/>
      <c r="P340" s="141"/>
      <c r="Q340" s="141"/>
    </row>
    <row r="341">
      <c r="A341" s="141"/>
      <c r="B341" s="141"/>
      <c r="C341" s="141"/>
      <c r="D341" s="141"/>
      <c r="E341" s="141"/>
      <c r="F341" s="141"/>
      <c r="G341" s="141"/>
      <c r="H341" s="141"/>
      <c r="I341" s="141"/>
      <c r="J341" s="141"/>
      <c r="K341" s="141"/>
      <c r="L341" s="141"/>
      <c r="M341" s="141"/>
      <c r="N341" s="141"/>
      <c r="O341" s="141"/>
      <c r="P341" s="141"/>
      <c r="Q341" s="141"/>
    </row>
    <row r="342">
      <c r="A342" s="141"/>
      <c r="B342" s="141"/>
      <c r="C342" s="141"/>
      <c r="D342" s="141"/>
      <c r="E342" s="141"/>
      <c r="F342" s="141"/>
      <c r="G342" s="141"/>
      <c r="H342" s="141"/>
      <c r="I342" s="141"/>
      <c r="J342" s="141"/>
      <c r="K342" s="141"/>
      <c r="L342" s="141"/>
      <c r="M342" s="141"/>
      <c r="N342" s="141"/>
      <c r="O342" s="141"/>
      <c r="P342" s="141"/>
      <c r="Q342" s="141"/>
    </row>
    <row r="343">
      <c r="A343" s="141"/>
      <c r="B343" s="141"/>
      <c r="C343" s="141"/>
      <c r="D343" s="141"/>
      <c r="E343" s="141"/>
      <c r="F343" s="141"/>
      <c r="G343" s="141"/>
      <c r="H343" s="141"/>
      <c r="I343" s="141"/>
      <c r="J343" s="141"/>
      <c r="K343" s="141"/>
      <c r="L343" s="141"/>
      <c r="M343" s="141"/>
      <c r="N343" s="141"/>
      <c r="O343" s="141"/>
      <c r="P343" s="141"/>
      <c r="Q343" s="141"/>
    </row>
    <row r="344">
      <c r="A344" s="141"/>
      <c r="B344" s="141"/>
      <c r="C344" s="141"/>
      <c r="D344" s="141"/>
      <c r="E344" s="141"/>
      <c r="F344" s="141"/>
      <c r="G344" s="141"/>
      <c r="H344" s="141"/>
      <c r="I344" s="141"/>
      <c r="J344" s="141"/>
      <c r="K344" s="141"/>
      <c r="L344" s="141"/>
      <c r="M344" s="141"/>
      <c r="N344" s="141"/>
      <c r="O344" s="141"/>
      <c r="P344" s="141"/>
      <c r="Q344" s="141"/>
    </row>
    <row r="345">
      <c r="A345" s="141"/>
      <c r="B345" s="141"/>
      <c r="C345" s="141"/>
      <c r="D345" s="141"/>
      <c r="E345" s="141"/>
      <c r="F345" s="141"/>
      <c r="G345" s="141"/>
      <c r="H345" s="141"/>
      <c r="I345" s="141"/>
      <c r="J345" s="141"/>
      <c r="K345" s="141"/>
      <c r="L345" s="141"/>
      <c r="M345" s="141"/>
      <c r="N345" s="141"/>
      <c r="O345" s="141"/>
      <c r="P345" s="141"/>
      <c r="Q345" s="141"/>
    </row>
    <row r="346">
      <c r="A346" s="141"/>
      <c r="B346" s="141"/>
      <c r="C346" s="141"/>
      <c r="D346" s="141"/>
      <c r="E346" s="141"/>
      <c r="F346" s="141"/>
      <c r="G346" s="141"/>
      <c r="H346" s="141"/>
      <c r="I346" s="141"/>
      <c r="J346" s="141"/>
      <c r="K346" s="141"/>
      <c r="L346" s="141"/>
      <c r="M346" s="141"/>
      <c r="N346" s="141"/>
      <c r="O346" s="141"/>
      <c r="P346" s="141"/>
      <c r="Q346" s="141"/>
    </row>
    <row r="347">
      <c r="A347" s="141"/>
      <c r="B347" s="141"/>
      <c r="C347" s="141"/>
      <c r="D347" s="141"/>
      <c r="E347" s="141"/>
      <c r="F347" s="141"/>
      <c r="G347" s="141"/>
      <c r="H347" s="141"/>
      <c r="I347" s="141"/>
      <c r="J347" s="141"/>
      <c r="K347" s="141"/>
      <c r="L347" s="141"/>
      <c r="M347" s="141"/>
      <c r="N347" s="141"/>
      <c r="O347" s="141"/>
      <c r="P347" s="141"/>
      <c r="Q347" s="141"/>
    </row>
    <row r="348">
      <c r="A348" s="141"/>
      <c r="B348" s="141"/>
      <c r="C348" s="141"/>
      <c r="D348" s="141"/>
      <c r="E348" s="141"/>
      <c r="F348" s="141"/>
      <c r="G348" s="141"/>
      <c r="H348" s="141"/>
      <c r="I348" s="141"/>
      <c r="J348" s="141"/>
      <c r="K348" s="141"/>
      <c r="L348" s="141"/>
      <c r="M348" s="141"/>
      <c r="N348" s="141"/>
      <c r="O348" s="141"/>
      <c r="P348" s="141"/>
      <c r="Q348" s="141"/>
    </row>
    <row r="349">
      <c r="A349" s="141"/>
      <c r="B349" s="141"/>
      <c r="C349" s="141"/>
      <c r="D349" s="141"/>
      <c r="E349" s="141"/>
      <c r="F349" s="141"/>
      <c r="G349" s="141"/>
      <c r="H349" s="141"/>
      <c r="I349" s="141"/>
      <c r="J349" s="141"/>
      <c r="K349" s="141"/>
      <c r="L349" s="141"/>
      <c r="M349" s="141"/>
      <c r="N349" s="141"/>
      <c r="O349" s="141"/>
      <c r="P349" s="141"/>
      <c r="Q349" s="141"/>
    </row>
    <row r="350">
      <c r="A350" s="141"/>
      <c r="B350" s="141"/>
      <c r="C350" s="141"/>
      <c r="D350" s="141"/>
      <c r="E350" s="141"/>
      <c r="F350" s="141"/>
      <c r="G350" s="141"/>
      <c r="H350" s="141"/>
      <c r="I350" s="141"/>
      <c r="J350" s="141"/>
      <c r="K350" s="141"/>
      <c r="L350" s="141"/>
      <c r="M350" s="141"/>
      <c r="N350" s="141"/>
      <c r="O350" s="141"/>
      <c r="P350" s="141"/>
      <c r="Q350" s="141"/>
    </row>
    <row r="351">
      <c r="A351" s="141"/>
      <c r="B351" s="141"/>
      <c r="C351" s="141"/>
      <c r="D351" s="141"/>
      <c r="E351" s="141"/>
      <c r="F351" s="141"/>
      <c r="G351" s="141"/>
      <c r="H351" s="141"/>
      <c r="I351" s="141"/>
      <c r="J351" s="141"/>
      <c r="K351" s="141"/>
      <c r="L351" s="141"/>
      <c r="M351" s="141"/>
      <c r="N351" s="141"/>
      <c r="O351" s="141"/>
      <c r="P351" s="141"/>
      <c r="Q351" s="141"/>
    </row>
    <row r="352">
      <c r="A352" s="141"/>
      <c r="B352" s="141"/>
      <c r="C352" s="141"/>
      <c r="D352" s="141"/>
      <c r="E352" s="141"/>
      <c r="F352" s="141"/>
      <c r="G352" s="141"/>
      <c r="H352" s="141"/>
      <c r="I352" s="141"/>
      <c r="J352" s="141"/>
      <c r="K352" s="141"/>
      <c r="L352" s="141"/>
      <c r="M352" s="141"/>
      <c r="N352" s="141"/>
      <c r="O352" s="141"/>
      <c r="P352" s="141"/>
      <c r="Q352" s="141"/>
    </row>
    <row r="353">
      <c r="A353" s="141"/>
      <c r="B353" s="141"/>
      <c r="C353" s="141"/>
      <c r="D353" s="141"/>
      <c r="E353" s="141"/>
      <c r="F353" s="141"/>
      <c r="G353" s="141"/>
      <c r="H353" s="141"/>
      <c r="I353" s="141"/>
      <c r="J353" s="141"/>
      <c r="K353" s="141"/>
      <c r="L353" s="141"/>
      <c r="M353" s="141"/>
      <c r="N353" s="141"/>
      <c r="O353" s="141"/>
      <c r="P353" s="141"/>
      <c r="Q353" s="141"/>
    </row>
    <row r="354">
      <c r="A354" s="141"/>
      <c r="B354" s="141"/>
      <c r="C354" s="141"/>
      <c r="D354" s="141"/>
      <c r="E354" s="141"/>
      <c r="F354" s="141"/>
      <c r="G354" s="141"/>
      <c r="H354" s="141"/>
      <c r="I354" s="141"/>
      <c r="J354" s="141"/>
      <c r="K354" s="141"/>
      <c r="L354" s="141"/>
      <c r="M354" s="141"/>
      <c r="N354" s="141"/>
      <c r="O354" s="141"/>
      <c r="P354" s="141"/>
      <c r="Q354" s="141"/>
    </row>
    <row r="355">
      <c r="A355" s="141"/>
      <c r="B355" s="141"/>
      <c r="C355" s="141"/>
      <c r="D355" s="141"/>
      <c r="E355" s="141"/>
      <c r="F355" s="141"/>
      <c r="G355" s="141"/>
      <c r="H355" s="141"/>
      <c r="I355" s="141"/>
      <c r="J355" s="141"/>
      <c r="K355" s="141"/>
      <c r="L355" s="141"/>
      <c r="M355" s="141"/>
      <c r="N355" s="141"/>
      <c r="O355" s="141"/>
      <c r="P355" s="141"/>
      <c r="Q355" s="141"/>
    </row>
    <row r="356">
      <c r="A356" s="141"/>
      <c r="B356" s="141"/>
      <c r="C356" s="141"/>
      <c r="D356" s="141"/>
      <c r="E356" s="141"/>
      <c r="F356" s="141"/>
      <c r="G356" s="141"/>
      <c r="H356" s="141"/>
      <c r="I356" s="141"/>
      <c r="J356" s="141"/>
      <c r="K356" s="141"/>
      <c r="L356" s="141"/>
      <c r="M356" s="141"/>
      <c r="N356" s="141"/>
      <c r="O356" s="141"/>
      <c r="P356" s="141"/>
      <c r="Q356" s="141"/>
    </row>
    <row r="357">
      <c r="A357" s="141"/>
      <c r="B357" s="141"/>
      <c r="C357" s="141"/>
      <c r="D357" s="141"/>
      <c r="E357" s="141"/>
      <c r="F357" s="141"/>
      <c r="G357" s="141"/>
      <c r="H357" s="141"/>
      <c r="I357" s="141"/>
      <c r="J357" s="141"/>
      <c r="K357" s="141"/>
      <c r="L357" s="141"/>
      <c r="M357" s="141"/>
      <c r="N357" s="141"/>
      <c r="O357" s="141"/>
      <c r="P357" s="141"/>
      <c r="Q357" s="141"/>
    </row>
    <row r="358">
      <c r="A358" s="141"/>
      <c r="B358" s="141"/>
      <c r="C358" s="141"/>
      <c r="D358" s="141"/>
      <c r="E358" s="141"/>
      <c r="F358" s="141"/>
      <c r="G358" s="141"/>
      <c r="H358" s="141"/>
      <c r="I358" s="141"/>
      <c r="J358" s="141"/>
      <c r="K358" s="141"/>
      <c r="L358" s="141"/>
      <c r="M358" s="141"/>
      <c r="N358" s="141"/>
      <c r="O358" s="141"/>
      <c r="P358" s="141"/>
      <c r="Q358" s="141"/>
    </row>
    <row r="359">
      <c r="A359" s="141"/>
      <c r="B359" s="141"/>
      <c r="C359" s="141"/>
      <c r="D359" s="141"/>
      <c r="E359" s="141"/>
      <c r="F359" s="141"/>
      <c r="G359" s="141"/>
      <c r="H359" s="141"/>
      <c r="I359" s="141"/>
      <c r="J359" s="141"/>
      <c r="K359" s="141"/>
      <c r="L359" s="141"/>
      <c r="M359" s="141"/>
      <c r="N359" s="141"/>
      <c r="O359" s="141"/>
      <c r="P359" s="141"/>
      <c r="Q359" s="141"/>
    </row>
    <row r="360">
      <c r="A360" s="141"/>
      <c r="B360" s="141"/>
      <c r="C360" s="141"/>
      <c r="D360" s="141"/>
      <c r="E360" s="141"/>
      <c r="F360" s="141"/>
      <c r="G360" s="141"/>
      <c r="H360" s="141"/>
      <c r="I360" s="141"/>
      <c r="J360" s="141"/>
      <c r="K360" s="141"/>
      <c r="L360" s="141"/>
      <c r="M360" s="141"/>
      <c r="N360" s="141"/>
      <c r="O360" s="141"/>
      <c r="P360" s="141"/>
      <c r="Q360" s="141"/>
    </row>
    <row r="361">
      <c r="A361" s="141"/>
      <c r="B361" s="141"/>
      <c r="C361" s="141"/>
      <c r="D361" s="141"/>
      <c r="E361" s="141"/>
      <c r="F361" s="141"/>
      <c r="G361" s="141"/>
      <c r="H361" s="141"/>
      <c r="I361" s="141"/>
      <c r="J361" s="141"/>
      <c r="K361" s="141"/>
      <c r="L361" s="141"/>
      <c r="M361" s="141"/>
      <c r="N361" s="141"/>
      <c r="O361" s="141"/>
      <c r="P361" s="141"/>
      <c r="Q361" s="141"/>
    </row>
    <row r="362">
      <c r="A362" s="141"/>
      <c r="B362" s="141"/>
      <c r="C362" s="141"/>
      <c r="D362" s="141"/>
      <c r="E362" s="141"/>
      <c r="F362" s="141"/>
      <c r="G362" s="141"/>
      <c r="H362" s="141"/>
      <c r="I362" s="141"/>
      <c r="J362" s="141"/>
      <c r="K362" s="141"/>
      <c r="L362" s="141"/>
      <c r="M362" s="141"/>
      <c r="N362" s="141"/>
      <c r="O362" s="141"/>
      <c r="P362" s="141"/>
      <c r="Q362" s="141"/>
    </row>
    <row r="363">
      <c r="A363" s="141"/>
      <c r="B363" s="141"/>
      <c r="C363" s="141"/>
      <c r="D363" s="141"/>
      <c r="E363" s="141"/>
      <c r="F363" s="141"/>
      <c r="G363" s="141"/>
      <c r="H363" s="141"/>
      <c r="I363" s="141"/>
      <c r="J363" s="141"/>
      <c r="K363" s="141"/>
      <c r="L363" s="141"/>
      <c r="M363" s="141"/>
      <c r="N363" s="141"/>
      <c r="O363" s="141"/>
      <c r="P363" s="141"/>
      <c r="Q363" s="141"/>
    </row>
    <row r="364">
      <c r="A364" s="141"/>
      <c r="B364" s="141"/>
      <c r="C364" s="141"/>
      <c r="D364" s="141"/>
      <c r="E364" s="141"/>
      <c r="F364" s="141"/>
      <c r="G364" s="141"/>
      <c r="H364" s="141"/>
      <c r="I364" s="141"/>
      <c r="J364" s="141"/>
      <c r="K364" s="141"/>
      <c r="L364" s="141"/>
      <c r="M364" s="141"/>
      <c r="N364" s="141"/>
      <c r="O364" s="141"/>
      <c r="P364" s="141"/>
      <c r="Q364" s="141"/>
    </row>
    <row r="365">
      <c r="A365" s="141"/>
      <c r="B365" s="141"/>
      <c r="C365" s="141"/>
      <c r="D365" s="141"/>
      <c r="E365" s="141"/>
      <c r="F365" s="141"/>
      <c r="G365" s="141"/>
      <c r="H365" s="141"/>
      <c r="I365" s="141"/>
      <c r="J365" s="141"/>
      <c r="K365" s="141"/>
      <c r="L365" s="141"/>
      <c r="M365" s="141"/>
      <c r="N365" s="141"/>
      <c r="O365" s="141"/>
      <c r="P365" s="141"/>
      <c r="Q365" s="141"/>
    </row>
    <row r="366">
      <c r="A366" s="141"/>
      <c r="B366" s="141"/>
      <c r="C366" s="141"/>
      <c r="D366" s="141"/>
      <c r="E366" s="141"/>
      <c r="F366" s="141"/>
      <c r="G366" s="141"/>
      <c r="H366" s="141"/>
      <c r="I366" s="141"/>
      <c r="J366" s="141"/>
      <c r="K366" s="141"/>
      <c r="L366" s="141"/>
      <c r="M366" s="141"/>
      <c r="N366" s="141"/>
      <c r="O366" s="141"/>
      <c r="P366" s="141"/>
      <c r="Q366" s="141"/>
    </row>
    <row r="367">
      <c r="A367" s="141"/>
      <c r="B367" s="141"/>
      <c r="C367" s="141"/>
      <c r="D367" s="141"/>
      <c r="E367" s="141"/>
      <c r="F367" s="141"/>
      <c r="G367" s="141"/>
      <c r="H367" s="141"/>
      <c r="I367" s="141"/>
      <c r="J367" s="141"/>
      <c r="K367" s="141"/>
      <c r="L367" s="141"/>
      <c r="M367" s="141"/>
      <c r="N367" s="141"/>
      <c r="O367" s="141"/>
      <c r="P367" s="141"/>
      <c r="Q367" s="141"/>
    </row>
    <row r="368">
      <c r="A368" s="141"/>
      <c r="B368" s="141"/>
      <c r="C368" s="141"/>
      <c r="D368" s="141"/>
      <c r="E368" s="141"/>
      <c r="F368" s="141"/>
      <c r="G368" s="141"/>
      <c r="H368" s="141"/>
      <c r="I368" s="141"/>
      <c r="J368" s="141"/>
      <c r="K368" s="141"/>
      <c r="L368" s="141"/>
      <c r="M368" s="141"/>
      <c r="N368" s="141"/>
      <c r="O368" s="141"/>
      <c r="P368" s="141"/>
      <c r="Q368" s="141"/>
    </row>
    <row r="369">
      <c r="A369" s="141"/>
      <c r="B369" s="141"/>
      <c r="C369" s="141"/>
      <c r="D369" s="141"/>
      <c r="E369" s="141"/>
      <c r="F369" s="141"/>
      <c r="G369" s="141"/>
      <c r="H369" s="141"/>
      <c r="I369" s="141"/>
      <c r="J369" s="141"/>
      <c r="K369" s="141"/>
      <c r="L369" s="141"/>
      <c r="M369" s="141"/>
      <c r="N369" s="141"/>
      <c r="O369" s="141"/>
      <c r="P369" s="141"/>
      <c r="Q369" s="141"/>
    </row>
    <row r="370">
      <c r="A370" s="141"/>
      <c r="B370" s="141"/>
      <c r="C370" s="141"/>
      <c r="D370" s="141"/>
      <c r="E370" s="141"/>
      <c r="F370" s="141"/>
      <c r="G370" s="141"/>
      <c r="H370" s="141"/>
      <c r="I370" s="141"/>
      <c r="J370" s="141"/>
      <c r="K370" s="141"/>
      <c r="L370" s="141"/>
      <c r="M370" s="141"/>
      <c r="N370" s="141"/>
      <c r="O370" s="141"/>
      <c r="P370" s="141"/>
      <c r="Q370" s="141"/>
    </row>
    <row r="371">
      <c r="A371" s="141"/>
      <c r="B371" s="141"/>
      <c r="C371" s="141"/>
      <c r="D371" s="141"/>
      <c r="E371" s="141"/>
      <c r="F371" s="141"/>
      <c r="G371" s="141"/>
      <c r="H371" s="141"/>
      <c r="I371" s="141"/>
      <c r="J371" s="141"/>
      <c r="K371" s="141"/>
      <c r="L371" s="141"/>
      <c r="M371" s="141"/>
      <c r="N371" s="141"/>
      <c r="O371" s="141"/>
      <c r="P371" s="141"/>
      <c r="Q371" s="141"/>
    </row>
    <row r="372">
      <c r="A372" s="141"/>
      <c r="B372" s="141"/>
      <c r="C372" s="141"/>
      <c r="D372" s="141"/>
      <c r="E372" s="141"/>
      <c r="F372" s="141"/>
      <c r="G372" s="141"/>
      <c r="H372" s="141"/>
      <c r="I372" s="141"/>
      <c r="J372" s="141"/>
      <c r="K372" s="141"/>
      <c r="L372" s="141"/>
      <c r="M372" s="141"/>
      <c r="N372" s="141"/>
      <c r="O372" s="141"/>
      <c r="P372" s="141"/>
      <c r="Q372" s="141"/>
    </row>
    <row r="373">
      <c r="A373" s="141"/>
      <c r="B373" s="141"/>
      <c r="C373" s="141"/>
      <c r="D373" s="141"/>
      <c r="E373" s="141"/>
      <c r="F373" s="141"/>
      <c r="G373" s="141"/>
      <c r="H373" s="141"/>
      <c r="I373" s="141"/>
      <c r="J373" s="141"/>
      <c r="K373" s="141"/>
      <c r="L373" s="141"/>
      <c r="M373" s="141"/>
      <c r="N373" s="141"/>
      <c r="O373" s="141"/>
      <c r="P373" s="141"/>
      <c r="Q373" s="141"/>
    </row>
    <row r="374">
      <c r="A374" s="141"/>
      <c r="B374" s="141"/>
      <c r="C374" s="141"/>
      <c r="D374" s="141"/>
      <c r="E374" s="141"/>
      <c r="F374" s="141"/>
      <c r="G374" s="141"/>
      <c r="H374" s="141"/>
      <c r="I374" s="141"/>
      <c r="J374" s="141"/>
      <c r="K374" s="141"/>
      <c r="L374" s="141"/>
      <c r="M374" s="141"/>
      <c r="N374" s="141"/>
      <c r="O374" s="141"/>
      <c r="P374" s="141"/>
      <c r="Q374" s="141"/>
    </row>
    <row r="375">
      <c r="A375" s="141"/>
      <c r="B375" s="141"/>
      <c r="C375" s="141"/>
      <c r="D375" s="141"/>
      <c r="E375" s="141"/>
      <c r="F375" s="141"/>
      <c r="G375" s="141"/>
      <c r="H375" s="141"/>
      <c r="I375" s="141"/>
      <c r="J375" s="141"/>
      <c r="K375" s="141"/>
      <c r="L375" s="141"/>
      <c r="M375" s="141"/>
      <c r="N375" s="141"/>
      <c r="O375" s="141"/>
      <c r="P375" s="141"/>
      <c r="Q375" s="141"/>
    </row>
    <row r="376">
      <c r="A376" s="141"/>
      <c r="B376" s="141"/>
      <c r="C376" s="141"/>
      <c r="D376" s="141"/>
      <c r="E376" s="141"/>
      <c r="F376" s="141"/>
      <c r="G376" s="141"/>
      <c r="H376" s="141"/>
      <c r="I376" s="141"/>
      <c r="J376" s="141"/>
      <c r="K376" s="141"/>
      <c r="L376" s="141"/>
      <c r="M376" s="141"/>
      <c r="N376" s="141"/>
      <c r="O376" s="141"/>
      <c r="P376" s="141"/>
      <c r="Q376" s="141"/>
    </row>
    <row r="377">
      <c r="A377" s="141"/>
      <c r="B377" s="141"/>
      <c r="C377" s="141"/>
      <c r="D377" s="141"/>
      <c r="E377" s="141"/>
      <c r="F377" s="141"/>
      <c r="G377" s="141"/>
      <c r="H377" s="141"/>
      <c r="I377" s="141"/>
      <c r="J377" s="141"/>
      <c r="K377" s="141"/>
      <c r="L377" s="141"/>
      <c r="M377" s="141"/>
      <c r="N377" s="141"/>
      <c r="O377" s="141"/>
      <c r="P377" s="141"/>
      <c r="Q377" s="141"/>
    </row>
    <row r="378">
      <c r="A378" s="141"/>
      <c r="B378" s="141"/>
      <c r="C378" s="141"/>
      <c r="D378" s="141"/>
      <c r="E378" s="141"/>
      <c r="F378" s="141"/>
      <c r="G378" s="141"/>
      <c r="H378" s="141"/>
      <c r="I378" s="141"/>
      <c r="J378" s="141"/>
      <c r="K378" s="141"/>
      <c r="L378" s="141"/>
      <c r="M378" s="141"/>
      <c r="N378" s="141"/>
      <c r="O378" s="141"/>
      <c r="P378" s="141"/>
      <c r="Q378" s="141"/>
    </row>
    <row r="379">
      <c r="A379" s="141"/>
      <c r="B379" s="141"/>
      <c r="C379" s="141"/>
      <c r="D379" s="141"/>
      <c r="E379" s="141"/>
      <c r="F379" s="141"/>
      <c r="G379" s="141"/>
      <c r="H379" s="141"/>
      <c r="I379" s="141"/>
      <c r="J379" s="141"/>
      <c r="K379" s="141"/>
      <c r="L379" s="141"/>
      <c r="M379" s="141"/>
      <c r="N379" s="141"/>
      <c r="O379" s="141"/>
      <c r="P379" s="141"/>
      <c r="Q379" s="141"/>
    </row>
    <row r="380">
      <c r="A380" s="141"/>
      <c r="B380" s="141"/>
      <c r="C380" s="141"/>
      <c r="D380" s="141"/>
      <c r="E380" s="141"/>
      <c r="F380" s="141"/>
      <c r="G380" s="141"/>
      <c r="H380" s="141"/>
      <c r="I380" s="141"/>
      <c r="J380" s="141"/>
      <c r="K380" s="141"/>
      <c r="L380" s="141"/>
      <c r="M380" s="141"/>
      <c r="N380" s="141"/>
      <c r="O380" s="141"/>
      <c r="P380" s="141"/>
      <c r="Q380" s="141"/>
    </row>
    <row r="381">
      <c r="A381" s="141"/>
      <c r="B381" s="141"/>
      <c r="C381" s="141"/>
      <c r="D381" s="141"/>
      <c r="E381" s="141"/>
      <c r="F381" s="141"/>
      <c r="G381" s="141"/>
      <c r="H381" s="141"/>
      <c r="I381" s="141"/>
      <c r="J381" s="141"/>
      <c r="K381" s="141"/>
      <c r="L381" s="141"/>
      <c r="M381" s="141"/>
      <c r="N381" s="141"/>
      <c r="O381" s="141"/>
      <c r="P381" s="141"/>
      <c r="Q381" s="141"/>
    </row>
    <row r="382">
      <c r="A382" s="141"/>
      <c r="B382" s="141"/>
      <c r="C382" s="141"/>
      <c r="D382" s="141"/>
      <c r="E382" s="141"/>
      <c r="F382" s="141"/>
      <c r="G382" s="141"/>
      <c r="H382" s="141"/>
      <c r="I382" s="141"/>
      <c r="J382" s="141"/>
      <c r="K382" s="141"/>
      <c r="L382" s="141"/>
      <c r="M382" s="141"/>
      <c r="N382" s="141"/>
      <c r="O382" s="141"/>
      <c r="P382" s="141"/>
      <c r="Q382" s="141"/>
    </row>
    <row r="383">
      <c r="A383" s="141"/>
      <c r="B383" s="141"/>
      <c r="C383" s="141"/>
      <c r="D383" s="141"/>
      <c r="E383" s="141"/>
      <c r="F383" s="141"/>
      <c r="G383" s="141"/>
      <c r="H383" s="141"/>
      <c r="I383" s="141"/>
      <c r="J383" s="141"/>
      <c r="K383" s="141"/>
      <c r="L383" s="141"/>
      <c r="M383" s="141"/>
      <c r="N383" s="141"/>
      <c r="O383" s="141"/>
      <c r="P383" s="141"/>
      <c r="Q383" s="141"/>
    </row>
    <row r="384">
      <c r="A384" s="141"/>
      <c r="B384" s="141"/>
      <c r="C384" s="141"/>
      <c r="D384" s="141"/>
      <c r="E384" s="141"/>
      <c r="F384" s="141"/>
      <c r="G384" s="141"/>
      <c r="H384" s="141"/>
      <c r="I384" s="141"/>
      <c r="J384" s="141"/>
      <c r="K384" s="141"/>
      <c r="L384" s="141"/>
      <c r="M384" s="141"/>
      <c r="N384" s="141"/>
      <c r="O384" s="141"/>
      <c r="P384" s="141"/>
      <c r="Q384" s="141"/>
    </row>
    <row r="385">
      <c r="A385" s="141"/>
      <c r="B385" s="141"/>
      <c r="C385" s="141"/>
      <c r="D385" s="141"/>
      <c r="E385" s="141"/>
      <c r="F385" s="141"/>
      <c r="G385" s="141"/>
      <c r="H385" s="141"/>
      <c r="I385" s="141"/>
      <c r="J385" s="141"/>
      <c r="K385" s="141"/>
      <c r="L385" s="141"/>
      <c r="M385" s="141"/>
      <c r="N385" s="141"/>
      <c r="O385" s="141"/>
      <c r="P385" s="141"/>
      <c r="Q385" s="141"/>
    </row>
    <row r="386">
      <c r="A386" s="141"/>
      <c r="B386" s="141"/>
      <c r="C386" s="141"/>
      <c r="D386" s="141"/>
      <c r="E386" s="141"/>
      <c r="F386" s="141"/>
      <c r="G386" s="141"/>
      <c r="H386" s="141"/>
      <c r="I386" s="141"/>
      <c r="J386" s="141"/>
      <c r="K386" s="141"/>
      <c r="L386" s="141"/>
      <c r="M386" s="141"/>
      <c r="N386" s="141"/>
      <c r="O386" s="141"/>
      <c r="P386" s="141"/>
      <c r="Q386" s="141"/>
    </row>
    <row r="387">
      <c r="A387" s="141"/>
      <c r="B387" s="141"/>
      <c r="C387" s="141"/>
      <c r="D387" s="141"/>
      <c r="E387" s="141"/>
      <c r="F387" s="141"/>
      <c r="G387" s="141"/>
      <c r="H387" s="141"/>
      <c r="I387" s="141"/>
      <c r="J387" s="141"/>
      <c r="K387" s="141"/>
      <c r="L387" s="141"/>
      <c r="M387" s="141"/>
      <c r="N387" s="141"/>
      <c r="O387" s="141"/>
      <c r="P387" s="141"/>
      <c r="Q387" s="141"/>
    </row>
    <row r="388">
      <c r="A388" s="141"/>
      <c r="B388" s="141"/>
      <c r="C388" s="141"/>
      <c r="D388" s="141"/>
      <c r="E388" s="141"/>
      <c r="F388" s="141"/>
      <c r="G388" s="141"/>
      <c r="H388" s="141"/>
      <c r="I388" s="141"/>
      <c r="J388" s="141"/>
      <c r="K388" s="141"/>
      <c r="L388" s="141"/>
      <c r="M388" s="141"/>
      <c r="N388" s="141"/>
      <c r="O388" s="141"/>
      <c r="P388" s="141"/>
      <c r="Q388" s="141"/>
    </row>
    <row r="389">
      <c r="A389" s="141"/>
      <c r="B389" s="141"/>
      <c r="C389" s="141"/>
      <c r="D389" s="141"/>
      <c r="E389" s="141"/>
      <c r="F389" s="141"/>
      <c r="G389" s="141"/>
      <c r="H389" s="141"/>
      <c r="I389" s="141"/>
      <c r="J389" s="141"/>
      <c r="K389" s="141"/>
      <c r="L389" s="141"/>
      <c r="M389" s="141"/>
      <c r="N389" s="141"/>
      <c r="O389" s="141"/>
      <c r="P389" s="141"/>
      <c r="Q389" s="141"/>
    </row>
    <row r="390">
      <c r="A390" s="141"/>
      <c r="B390" s="141"/>
      <c r="C390" s="141"/>
      <c r="D390" s="141"/>
      <c r="E390" s="141"/>
      <c r="F390" s="141"/>
      <c r="G390" s="141"/>
      <c r="H390" s="141"/>
      <c r="I390" s="141"/>
      <c r="J390" s="141"/>
      <c r="K390" s="141"/>
      <c r="L390" s="141"/>
      <c r="M390" s="141"/>
      <c r="N390" s="141"/>
      <c r="O390" s="141"/>
      <c r="P390" s="141"/>
      <c r="Q390" s="141"/>
    </row>
    <row r="391">
      <c r="A391" s="141"/>
      <c r="B391" s="141"/>
      <c r="C391" s="141"/>
      <c r="D391" s="141"/>
      <c r="E391" s="141"/>
      <c r="F391" s="141"/>
      <c r="G391" s="141"/>
      <c r="H391" s="141"/>
      <c r="I391" s="141"/>
      <c r="J391" s="141"/>
      <c r="K391" s="141"/>
      <c r="L391" s="141"/>
      <c r="M391" s="141"/>
      <c r="N391" s="141"/>
      <c r="O391" s="141"/>
      <c r="P391" s="141"/>
      <c r="Q391" s="141"/>
    </row>
    <row r="392">
      <c r="A392" s="141"/>
      <c r="B392" s="141"/>
      <c r="C392" s="141"/>
      <c r="D392" s="141"/>
      <c r="E392" s="141"/>
      <c r="F392" s="141"/>
      <c r="G392" s="141"/>
      <c r="H392" s="141"/>
      <c r="I392" s="141"/>
      <c r="J392" s="141"/>
      <c r="K392" s="141"/>
      <c r="L392" s="141"/>
      <c r="M392" s="141"/>
      <c r="N392" s="141"/>
      <c r="O392" s="141"/>
      <c r="P392" s="141"/>
      <c r="Q392" s="141"/>
    </row>
    <row r="393">
      <c r="A393" s="141"/>
      <c r="B393" s="141"/>
      <c r="C393" s="141"/>
      <c r="D393" s="141"/>
      <c r="E393" s="141"/>
      <c r="F393" s="141"/>
      <c r="G393" s="141"/>
      <c r="H393" s="141"/>
      <c r="I393" s="141"/>
      <c r="J393" s="141"/>
      <c r="K393" s="141"/>
      <c r="L393" s="141"/>
      <c r="M393" s="141"/>
      <c r="N393" s="141"/>
      <c r="O393" s="141"/>
      <c r="P393" s="141"/>
      <c r="Q393" s="141"/>
    </row>
    <row r="394">
      <c r="A394" s="141"/>
      <c r="B394" s="141"/>
      <c r="C394" s="141"/>
      <c r="D394" s="141"/>
      <c r="E394" s="141"/>
      <c r="F394" s="141"/>
      <c r="G394" s="141"/>
      <c r="H394" s="141"/>
      <c r="I394" s="141"/>
      <c r="J394" s="141"/>
      <c r="K394" s="141"/>
      <c r="L394" s="141"/>
      <c r="M394" s="141"/>
      <c r="N394" s="141"/>
      <c r="O394" s="141"/>
      <c r="P394" s="141"/>
      <c r="Q394" s="141"/>
    </row>
    <row r="395">
      <c r="A395" s="141"/>
      <c r="B395" s="141"/>
      <c r="C395" s="141"/>
      <c r="D395" s="141"/>
      <c r="E395" s="141"/>
      <c r="F395" s="141"/>
      <c r="G395" s="141"/>
      <c r="H395" s="141"/>
      <c r="I395" s="141"/>
      <c r="J395" s="141"/>
      <c r="K395" s="141"/>
      <c r="L395" s="141"/>
      <c r="M395" s="141"/>
      <c r="N395" s="141"/>
      <c r="O395" s="141"/>
      <c r="P395" s="141"/>
      <c r="Q395" s="141"/>
    </row>
    <row r="396">
      <c r="A396" s="141"/>
      <c r="B396" s="141"/>
      <c r="C396" s="141"/>
      <c r="D396" s="141"/>
      <c r="E396" s="141"/>
      <c r="F396" s="141"/>
      <c r="G396" s="141"/>
      <c r="H396" s="141"/>
      <c r="I396" s="141"/>
      <c r="J396" s="141"/>
      <c r="K396" s="141"/>
      <c r="L396" s="141"/>
      <c r="M396" s="141"/>
      <c r="N396" s="141"/>
      <c r="O396" s="141"/>
      <c r="P396" s="141"/>
      <c r="Q396" s="141"/>
    </row>
    <row r="397">
      <c r="A397" s="141"/>
      <c r="B397" s="141"/>
      <c r="C397" s="141"/>
      <c r="D397" s="141"/>
      <c r="E397" s="141"/>
      <c r="F397" s="141"/>
      <c r="G397" s="141"/>
      <c r="H397" s="141"/>
      <c r="I397" s="141"/>
      <c r="J397" s="141"/>
      <c r="K397" s="141"/>
      <c r="L397" s="141"/>
      <c r="M397" s="141"/>
      <c r="N397" s="141"/>
      <c r="O397" s="141"/>
      <c r="P397" s="141"/>
      <c r="Q397" s="141"/>
    </row>
    <row r="398">
      <c r="A398" s="141"/>
      <c r="B398" s="141"/>
      <c r="C398" s="141"/>
      <c r="D398" s="141"/>
      <c r="E398" s="141"/>
      <c r="F398" s="141"/>
      <c r="G398" s="141"/>
      <c r="H398" s="141"/>
      <c r="I398" s="141"/>
      <c r="J398" s="141"/>
      <c r="K398" s="141"/>
      <c r="L398" s="141"/>
      <c r="M398" s="141"/>
      <c r="N398" s="141"/>
      <c r="O398" s="141"/>
      <c r="P398" s="141"/>
      <c r="Q398" s="141"/>
    </row>
    <row r="399">
      <c r="A399" s="141"/>
      <c r="B399" s="141"/>
      <c r="C399" s="141"/>
      <c r="D399" s="141"/>
      <c r="E399" s="141"/>
      <c r="F399" s="141"/>
      <c r="G399" s="141"/>
      <c r="H399" s="141"/>
      <c r="I399" s="141"/>
      <c r="J399" s="141"/>
      <c r="K399" s="141"/>
      <c r="L399" s="141"/>
      <c r="M399" s="141"/>
      <c r="N399" s="141"/>
      <c r="O399" s="141"/>
      <c r="P399" s="141"/>
      <c r="Q399" s="141"/>
    </row>
    <row r="400">
      <c r="A400" s="141"/>
      <c r="B400" s="141"/>
      <c r="C400" s="141"/>
      <c r="D400" s="141"/>
      <c r="E400" s="141"/>
      <c r="F400" s="141"/>
      <c r="G400" s="141"/>
      <c r="H400" s="141"/>
      <c r="I400" s="141"/>
      <c r="J400" s="141"/>
      <c r="K400" s="141"/>
      <c r="L400" s="141"/>
      <c r="M400" s="141"/>
      <c r="N400" s="141"/>
      <c r="O400" s="141"/>
      <c r="P400" s="141"/>
      <c r="Q400" s="141"/>
    </row>
    <row r="401">
      <c r="A401" s="141"/>
      <c r="B401" s="141"/>
      <c r="C401" s="141"/>
      <c r="D401" s="141"/>
      <c r="E401" s="141"/>
      <c r="F401" s="141"/>
      <c r="G401" s="141"/>
      <c r="H401" s="141"/>
      <c r="I401" s="141"/>
      <c r="J401" s="141"/>
      <c r="K401" s="141"/>
      <c r="L401" s="141"/>
      <c r="M401" s="141"/>
      <c r="N401" s="141"/>
      <c r="O401" s="141"/>
      <c r="P401" s="141"/>
      <c r="Q401" s="141"/>
    </row>
    <row r="402">
      <c r="A402" s="141"/>
      <c r="B402" s="141"/>
      <c r="C402" s="141"/>
      <c r="D402" s="141"/>
      <c r="E402" s="141"/>
      <c r="F402" s="141"/>
      <c r="G402" s="141"/>
      <c r="H402" s="141"/>
      <c r="I402" s="141"/>
      <c r="J402" s="141"/>
      <c r="K402" s="141"/>
      <c r="L402" s="141"/>
      <c r="M402" s="141"/>
      <c r="N402" s="141"/>
      <c r="O402" s="141"/>
      <c r="P402" s="141"/>
      <c r="Q402" s="141"/>
    </row>
    <row r="403">
      <c r="A403" s="141"/>
      <c r="B403" s="141"/>
      <c r="C403" s="141"/>
      <c r="D403" s="141"/>
      <c r="E403" s="141"/>
      <c r="F403" s="141"/>
      <c r="G403" s="141"/>
      <c r="H403" s="141"/>
      <c r="I403" s="141"/>
      <c r="J403" s="141"/>
      <c r="K403" s="141"/>
      <c r="L403" s="141"/>
      <c r="M403" s="141"/>
      <c r="N403" s="141"/>
      <c r="O403" s="141"/>
      <c r="P403" s="141"/>
      <c r="Q403" s="141"/>
    </row>
    <row r="404">
      <c r="A404" s="141"/>
      <c r="B404" s="141"/>
      <c r="C404" s="141"/>
      <c r="D404" s="141"/>
      <c r="E404" s="141"/>
      <c r="F404" s="141"/>
      <c r="G404" s="141"/>
      <c r="H404" s="141"/>
      <c r="I404" s="141"/>
      <c r="J404" s="141"/>
      <c r="K404" s="141"/>
      <c r="L404" s="141"/>
      <c r="M404" s="141"/>
      <c r="N404" s="141"/>
      <c r="O404" s="141"/>
      <c r="P404" s="141"/>
      <c r="Q404" s="141"/>
    </row>
    <row r="405">
      <c r="A405" s="141"/>
      <c r="B405" s="141"/>
      <c r="C405" s="141"/>
      <c r="D405" s="141"/>
      <c r="E405" s="141"/>
      <c r="F405" s="141"/>
      <c r="G405" s="141"/>
      <c r="H405" s="141"/>
      <c r="I405" s="141"/>
      <c r="J405" s="141"/>
      <c r="K405" s="141"/>
      <c r="L405" s="141"/>
      <c r="M405" s="141"/>
      <c r="N405" s="141"/>
      <c r="O405" s="141"/>
      <c r="P405" s="141"/>
      <c r="Q405" s="141"/>
    </row>
    <row r="406">
      <c r="A406" s="141"/>
      <c r="B406" s="141"/>
      <c r="C406" s="141"/>
      <c r="D406" s="141"/>
      <c r="E406" s="141"/>
      <c r="F406" s="141"/>
      <c r="G406" s="141"/>
      <c r="H406" s="141"/>
      <c r="I406" s="141"/>
      <c r="J406" s="141"/>
      <c r="K406" s="141"/>
      <c r="L406" s="141"/>
      <c r="M406" s="141"/>
      <c r="N406" s="141"/>
      <c r="O406" s="141"/>
      <c r="P406" s="141"/>
      <c r="Q406" s="141"/>
    </row>
    <row r="407">
      <c r="A407" s="141"/>
      <c r="B407" s="141"/>
      <c r="C407" s="141"/>
      <c r="D407" s="141"/>
      <c r="E407" s="141"/>
      <c r="F407" s="141"/>
      <c r="G407" s="141"/>
      <c r="H407" s="141"/>
      <c r="I407" s="141"/>
      <c r="J407" s="141"/>
      <c r="K407" s="141"/>
      <c r="L407" s="141"/>
      <c r="M407" s="141"/>
      <c r="N407" s="141"/>
      <c r="O407" s="141"/>
      <c r="P407" s="141"/>
      <c r="Q407" s="141"/>
    </row>
    <row r="408">
      <c r="A408" s="141"/>
      <c r="B408" s="141"/>
      <c r="C408" s="141"/>
      <c r="D408" s="141"/>
      <c r="E408" s="141"/>
      <c r="F408" s="141"/>
      <c r="G408" s="141"/>
      <c r="H408" s="141"/>
      <c r="I408" s="141"/>
      <c r="J408" s="141"/>
      <c r="K408" s="141"/>
      <c r="L408" s="141"/>
      <c r="M408" s="141"/>
      <c r="N408" s="141"/>
      <c r="O408" s="141"/>
      <c r="P408" s="141"/>
      <c r="Q408" s="141"/>
    </row>
    <row r="409">
      <c r="A409" s="141"/>
      <c r="B409" s="141"/>
      <c r="C409" s="141"/>
      <c r="D409" s="141"/>
      <c r="E409" s="141"/>
      <c r="F409" s="141"/>
      <c r="G409" s="141"/>
      <c r="H409" s="141"/>
      <c r="I409" s="141"/>
      <c r="J409" s="141"/>
      <c r="K409" s="141"/>
      <c r="L409" s="141"/>
      <c r="M409" s="141"/>
      <c r="N409" s="141"/>
      <c r="O409" s="141"/>
      <c r="P409" s="141"/>
      <c r="Q409" s="141"/>
    </row>
    <row r="410">
      <c r="A410" s="141"/>
      <c r="B410" s="141"/>
      <c r="C410" s="141"/>
      <c r="D410" s="141"/>
      <c r="E410" s="141"/>
      <c r="F410" s="141"/>
      <c r="G410" s="141"/>
      <c r="H410" s="141"/>
      <c r="I410" s="141"/>
      <c r="J410" s="141"/>
      <c r="K410" s="141"/>
      <c r="L410" s="141"/>
      <c r="M410" s="141"/>
      <c r="N410" s="141"/>
      <c r="O410" s="141"/>
      <c r="P410" s="141"/>
      <c r="Q410" s="141"/>
    </row>
    <row r="411">
      <c r="A411" s="141"/>
      <c r="B411" s="141"/>
      <c r="C411" s="141"/>
      <c r="D411" s="141"/>
      <c r="E411" s="141"/>
      <c r="F411" s="141"/>
      <c r="G411" s="141"/>
      <c r="H411" s="141"/>
      <c r="I411" s="141"/>
      <c r="J411" s="141"/>
      <c r="K411" s="141"/>
      <c r="L411" s="141"/>
      <c r="M411" s="141"/>
      <c r="N411" s="141"/>
      <c r="O411" s="141"/>
      <c r="P411" s="141"/>
      <c r="Q411" s="141"/>
    </row>
    <row r="412">
      <c r="A412" s="141"/>
      <c r="B412" s="141"/>
      <c r="C412" s="141"/>
      <c r="D412" s="141"/>
      <c r="E412" s="141"/>
      <c r="F412" s="141"/>
      <c r="G412" s="141"/>
      <c r="H412" s="141"/>
      <c r="I412" s="141"/>
      <c r="J412" s="141"/>
      <c r="K412" s="141"/>
      <c r="L412" s="141"/>
      <c r="M412" s="141"/>
      <c r="N412" s="141"/>
      <c r="O412" s="141"/>
      <c r="P412" s="141"/>
      <c r="Q412" s="141"/>
    </row>
    <row r="413">
      <c r="A413" s="141"/>
      <c r="B413" s="141"/>
      <c r="C413" s="141"/>
      <c r="D413" s="141"/>
      <c r="E413" s="141"/>
      <c r="F413" s="141"/>
      <c r="G413" s="141"/>
      <c r="H413" s="141"/>
      <c r="I413" s="141"/>
      <c r="J413" s="141"/>
      <c r="K413" s="141"/>
      <c r="L413" s="141"/>
      <c r="M413" s="141"/>
      <c r="N413" s="141"/>
      <c r="O413" s="141"/>
      <c r="P413" s="141"/>
      <c r="Q413" s="141"/>
    </row>
    <row r="414">
      <c r="A414" s="141"/>
      <c r="B414" s="141"/>
      <c r="C414" s="141"/>
      <c r="D414" s="141"/>
      <c r="E414" s="141"/>
      <c r="F414" s="141"/>
      <c r="G414" s="141"/>
      <c r="H414" s="141"/>
      <c r="I414" s="141"/>
      <c r="J414" s="141"/>
      <c r="K414" s="141"/>
      <c r="L414" s="141"/>
      <c r="M414" s="141"/>
      <c r="N414" s="141"/>
      <c r="O414" s="141"/>
      <c r="P414" s="141"/>
      <c r="Q414" s="141"/>
    </row>
    <row r="415">
      <c r="A415" s="141"/>
      <c r="B415" s="141"/>
      <c r="C415" s="141"/>
      <c r="D415" s="141"/>
      <c r="E415" s="141"/>
      <c r="F415" s="141"/>
      <c r="G415" s="141"/>
      <c r="H415" s="141"/>
      <c r="I415" s="141"/>
      <c r="J415" s="141"/>
      <c r="K415" s="141"/>
      <c r="L415" s="141"/>
      <c r="M415" s="141"/>
      <c r="N415" s="141"/>
      <c r="O415" s="141"/>
      <c r="P415" s="141"/>
      <c r="Q415" s="141"/>
    </row>
    <row r="416">
      <c r="A416" s="141"/>
      <c r="B416" s="141"/>
      <c r="C416" s="141"/>
      <c r="D416" s="141"/>
      <c r="E416" s="141"/>
      <c r="F416" s="141"/>
      <c r="G416" s="141"/>
      <c r="H416" s="141"/>
      <c r="I416" s="141"/>
      <c r="J416" s="141"/>
      <c r="K416" s="141"/>
      <c r="L416" s="141"/>
      <c r="M416" s="141"/>
      <c r="N416" s="141"/>
      <c r="O416" s="141"/>
      <c r="P416" s="141"/>
      <c r="Q416" s="141"/>
    </row>
    <row r="417">
      <c r="A417" s="141"/>
      <c r="B417" s="141"/>
      <c r="C417" s="141"/>
      <c r="D417" s="141"/>
      <c r="E417" s="141"/>
      <c r="F417" s="141"/>
      <c r="G417" s="141"/>
      <c r="H417" s="141"/>
      <c r="I417" s="141"/>
      <c r="J417" s="141"/>
      <c r="K417" s="141"/>
      <c r="L417" s="141"/>
      <c r="M417" s="141"/>
      <c r="N417" s="141"/>
      <c r="O417" s="141"/>
      <c r="P417" s="141"/>
      <c r="Q417" s="141"/>
    </row>
    <row r="418">
      <c r="A418" s="141"/>
      <c r="B418" s="141"/>
      <c r="C418" s="141"/>
      <c r="D418" s="141"/>
      <c r="E418" s="141"/>
      <c r="F418" s="141"/>
      <c r="G418" s="141"/>
      <c r="H418" s="141"/>
      <c r="I418" s="141"/>
      <c r="J418" s="141"/>
      <c r="K418" s="141"/>
      <c r="L418" s="141"/>
      <c r="M418" s="141"/>
      <c r="N418" s="141"/>
      <c r="O418" s="141"/>
      <c r="P418" s="141"/>
      <c r="Q418" s="141"/>
    </row>
    <row r="419">
      <c r="A419" s="141"/>
      <c r="B419" s="141"/>
      <c r="C419" s="141"/>
      <c r="D419" s="141"/>
      <c r="E419" s="141"/>
      <c r="F419" s="141"/>
      <c r="G419" s="141"/>
      <c r="H419" s="141"/>
      <c r="I419" s="141"/>
      <c r="J419" s="141"/>
      <c r="K419" s="141"/>
      <c r="L419" s="141"/>
      <c r="M419" s="141"/>
      <c r="N419" s="141"/>
      <c r="O419" s="141"/>
      <c r="P419" s="141"/>
      <c r="Q419" s="141"/>
    </row>
    <row r="420">
      <c r="A420" s="141"/>
      <c r="B420" s="141"/>
      <c r="C420" s="141"/>
      <c r="D420" s="141"/>
      <c r="E420" s="141"/>
      <c r="F420" s="141"/>
      <c r="G420" s="141"/>
      <c r="H420" s="141"/>
      <c r="I420" s="141"/>
      <c r="J420" s="141"/>
      <c r="K420" s="141"/>
      <c r="L420" s="141"/>
      <c r="M420" s="141"/>
      <c r="N420" s="141"/>
      <c r="O420" s="141"/>
      <c r="P420" s="141"/>
      <c r="Q420" s="141"/>
    </row>
    <row r="421">
      <c r="A421" s="141"/>
      <c r="B421" s="141"/>
      <c r="C421" s="141"/>
      <c r="D421" s="141"/>
      <c r="E421" s="141"/>
      <c r="F421" s="141"/>
      <c r="G421" s="141"/>
      <c r="H421" s="141"/>
      <c r="I421" s="141"/>
      <c r="J421" s="141"/>
      <c r="K421" s="141"/>
      <c r="L421" s="141"/>
      <c r="M421" s="141"/>
      <c r="N421" s="141"/>
      <c r="O421" s="141"/>
      <c r="P421" s="141"/>
      <c r="Q421" s="141"/>
    </row>
    <row r="422">
      <c r="A422" s="141"/>
      <c r="B422" s="141"/>
      <c r="C422" s="141"/>
      <c r="D422" s="141"/>
      <c r="E422" s="141"/>
      <c r="F422" s="141"/>
      <c r="G422" s="141"/>
      <c r="H422" s="141"/>
      <c r="I422" s="141"/>
      <c r="J422" s="141"/>
      <c r="K422" s="141"/>
      <c r="L422" s="141"/>
      <c r="M422" s="141"/>
      <c r="N422" s="141"/>
      <c r="O422" s="141"/>
      <c r="P422" s="141"/>
      <c r="Q422" s="141"/>
    </row>
    <row r="423">
      <c r="A423" s="141"/>
      <c r="B423" s="141"/>
      <c r="C423" s="141"/>
      <c r="D423" s="141"/>
      <c r="E423" s="141"/>
      <c r="F423" s="141"/>
      <c r="G423" s="141"/>
      <c r="H423" s="141"/>
      <c r="I423" s="141"/>
      <c r="J423" s="141"/>
      <c r="K423" s="141"/>
      <c r="L423" s="141"/>
      <c r="M423" s="141"/>
      <c r="N423" s="141"/>
      <c r="O423" s="141"/>
      <c r="P423" s="141"/>
      <c r="Q423" s="141"/>
    </row>
    <row r="424">
      <c r="A424" s="141"/>
      <c r="B424" s="141"/>
      <c r="C424" s="141"/>
      <c r="D424" s="141"/>
      <c r="E424" s="141"/>
      <c r="F424" s="141"/>
      <c r="G424" s="141"/>
      <c r="H424" s="141"/>
      <c r="I424" s="141"/>
      <c r="J424" s="141"/>
      <c r="K424" s="141"/>
      <c r="L424" s="141"/>
      <c r="M424" s="141"/>
      <c r="N424" s="141"/>
      <c r="O424" s="141"/>
      <c r="P424" s="141"/>
      <c r="Q424" s="141"/>
    </row>
    <row r="425">
      <c r="A425" s="141"/>
      <c r="B425" s="141"/>
      <c r="C425" s="141"/>
      <c r="D425" s="141"/>
      <c r="E425" s="141"/>
      <c r="F425" s="141"/>
      <c r="G425" s="141"/>
      <c r="H425" s="141"/>
      <c r="I425" s="141"/>
      <c r="J425" s="141"/>
      <c r="K425" s="141"/>
      <c r="L425" s="141"/>
      <c r="M425" s="141"/>
      <c r="N425" s="141"/>
      <c r="O425" s="141"/>
      <c r="P425" s="141"/>
      <c r="Q425" s="141"/>
    </row>
    <row r="426">
      <c r="A426" s="141"/>
      <c r="B426" s="141"/>
      <c r="C426" s="141"/>
      <c r="D426" s="141"/>
      <c r="E426" s="141"/>
      <c r="F426" s="141"/>
      <c r="G426" s="141"/>
      <c r="H426" s="141"/>
      <c r="I426" s="141"/>
      <c r="J426" s="141"/>
      <c r="K426" s="141"/>
      <c r="L426" s="141"/>
      <c r="M426" s="141"/>
      <c r="N426" s="141"/>
      <c r="O426" s="141"/>
      <c r="P426" s="141"/>
      <c r="Q426" s="141"/>
    </row>
    <row r="427">
      <c r="A427" s="141"/>
      <c r="B427" s="141"/>
      <c r="C427" s="141"/>
      <c r="D427" s="141"/>
      <c r="E427" s="141"/>
      <c r="F427" s="141"/>
      <c r="G427" s="141"/>
      <c r="H427" s="141"/>
      <c r="I427" s="141"/>
      <c r="J427" s="141"/>
      <c r="K427" s="141"/>
      <c r="L427" s="141"/>
      <c r="M427" s="141"/>
      <c r="N427" s="141"/>
      <c r="O427" s="141"/>
      <c r="P427" s="141"/>
      <c r="Q427" s="141"/>
    </row>
    <row r="428">
      <c r="A428" s="141"/>
      <c r="B428" s="141"/>
      <c r="C428" s="141"/>
      <c r="D428" s="141"/>
      <c r="E428" s="141"/>
      <c r="F428" s="141"/>
      <c r="G428" s="141"/>
      <c r="H428" s="141"/>
      <c r="I428" s="141"/>
      <c r="J428" s="141"/>
      <c r="K428" s="141"/>
      <c r="L428" s="141"/>
      <c r="M428" s="141"/>
      <c r="N428" s="141"/>
      <c r="O428" s="141"/>
      <c r="P428" s="141"/>
      <c r="Q428" s="141"/>
    </row>
    <row r="429">
      <c r="A429" s="141"/>
      <c r="B429" s="141"/>
      <c r="C429" s="141"/>
      <c r="D429" s="141"/>
      <c r="E429" s="141"/>
      <c r="F429" s="141"/>
      <c r="G429" s="141"/>
      <c r="H429" s="141"/>
      <c r="I429" s="141"/>
      <c r="J429" s="141"/>
      <c r="K429" s="141"/>
      <c r="L429" s="141"/>
      <c r="M429" s="141"/>
      <c r="N429" s="141"/>
      <c r="O429" s="141"/>
      <c r="P429" s="141"/>
      <c r="Q429" s="141"/>
    </row>
    <row r="430">
      <c r="A430" s="141"/>
      <c r="B430" s="141"/>
      <c r="C430" s="141"/>
      <c r="D430" s="141"/>
      <c r="E430" s="141"/>
      <c r="F430" s="141"/>
      <c r="G430" s="141"/>
      <c r="H430" s="141"/>
      <c r="I430" s="141"/>
      <c r="J430" s="141"/>
      <c r="K430" s="141"/>
      <c r="L430" s="141"/>
      <c r="M430" s="141"/>
      <c r="N430" s="141"/>
      <c r="O430" s="141"/>
      <c r="P430" s="141"/>
      <c r="Q430" s="141"/>
    </row>
    <row r="431">
      <c r="A431" s="141"/>
      <c r="B431" s="141"/>
      <c r="C431" s="141"/>
      <c r="D431" s="141"/>
      <c r="E431" s="141"/>
      <c r="F431" s="141"/>
      <c r="G431" s="141"/>
      <c r="H431" s="141"/>
      <c r="I431" s="141"/>
      <c r="J431" s="141"/>
      <c r="K431" s="141"/>
      <c r="L431" s="141"/>
      <c r="M431" s="141"/>
      <c r="N431" s="141"/>
      <c r="O431" s="141"/>
      <c r="P431" s="141"/>
      <c r="Q431" s="141"/>
    </row>
    <row r="432">
      <c r="A432" s="141"/>
      <c r="B432" s="141"/>
      <c r="C432" s="141"/>
      <c r="D432" s="141"/>
      <c r="E432" s="141"/>
      <c r="F432" s="141"/>
      <c r="G432" s="141"/>
      <c r="H432" s="141"/>
      <c r="I432" s="141"/>
      <c r="J432" s="141"/>
      <c r="K432" s="141"/>
      <c r="L432" s="141"/>
      <c r="M432" s="141"/>
      <c r="N432" s="141"/>
      <c r="O432" s="141"/>
      <c r="P432" s="141"/>
      <c r="Q432" s="141"/>
    </row>
    <row r="433">
      <c r="A433" s="141"/>
      <c r="B433" s="141"/>
      <c r="C433" s="141"/>
      <c r="D433" s="141"/>
      <c r="E433" s="141"/>
      <c r="F433" s="141"/>
      <c r="G433" s="141"/>
      <c r="H433" s="141"/>
      <c r="I433" s="141"/>
      <c r="J433" s="141"/>
      <c r="K433" s="141"/>
      <c r="L433" s="141"/>
      <c r="M433" s="141"/>
      <c r="N433" s="141"/>
      <c r="O433" s="141"/>
      <c r="P433" s="141"/>
      <c r="Q433" s="141"/>
    </row>
    <row r="434">
      <c r="A434" s="141"/>
      <c r="B434" s="141"/>
      <c r="C434" s="141"/>
      <c r="D434" s="141"/>
      <c r="E434" s="141"/>
      <c r="F434" s="141"/>
      <c r="G434" s="141"/>
      <c r="H434" s="141"/>
      <c r="I434" s="141"/>
      <c r="J434" s="141"/>
      <c r="K434" s="141"/>
      <c r="L434" s="141"/>
      <c r="M434" s="141"/>
      <c r="N434" s="141"/>
      <c r="O434" s="141"/>
      <c r="P434" s="141"/>
      <c r="Q434" s="141"/>
    </row>
    <row r="435">
      <c r="A435" s="141"/>
      <c r="B435" s="141"/>
      <c r="C435" s="141"/>
      <c r="D435" s="141"/>
      <c r="E435" s="141"/>
      <c r="F435" s="141"/>
      <c r="G435" s="141"/>
      <c r="H435" s="141"/>
      <c r="I435" s="141"/>
      <c r="J435" s="141"/>
      <c r="K435" s="141"/>
      <c r="L435" s="141"/>
      <c r="M435" s="141"/>
      <c r="N435" s="141"/>
      <c r="O435" s="141"/>
      <c r="P435" s="141"/>
      <c r="Q435" s="141"/>
    </row>
    <row r="436">
      <c r="A436" s="141"/>
      <c r="B436" s="141"/>
      <c r="C436" s="141"/>
      <c r="D436" s="141"/>
      <c r="E436" s="141"/>
      <c r="F436" s="141"/>
      <c r="G436" s="141"/>
      <c r="H436" s="141"/>
      <c r="I436" s="141"/>
      <c r="J436" s="141"/>
      <c r="K436" s="141"/>
      <c r="L436" s="141"/>
      <c r="M436" s="141"/>
      <c r="N436" s="141"/>
      <c r="O436" s="141"/>
      <c r="P436" s="141"/>
      <c r="Q436" s="141"/>
    </row>
    <row r="437">
      <c r="A437" s="141"/>
      <c r="B437" s="141"/>
      <c r="C437" s="141"/>
      <c r="D437" s="141"/>
      <c r="E437" s="141"/>
      <c r="F437" s="141"/>
      <c r="G437" s="141"/>
      <c r="H437" s="141"/>
      <c r="I437" s="141"/>
      <c r="J437" s="141"/>
      <c r="K437" s="141"/>
      <c r="L437" s="141"/>
      <c r="M437" s="141"/>
      <c r="N437" s="141"/>
      <c r="O437" s="141"/>
      <c r="P437" s="141"/>
      <c r="Q437" s="141"/>
    </row>
    <row r="438">
      <c r="A438" s="141"/>
      <c r="B438" s="141"/>
      <c r="C438" s="141"/>
      <c r="D438" s="141"/>
      <c r="E438" s="141"/>
      <c r="F438" s="141"/>
      <c r="G438" s="141"/>
      <c r="H438" s="141"/>
      <c r="I438" s="141"/>
      <c r="J438" s="141"/>
      <c r="K438" s="141"/>
      <c r="L438" s="141"/>
      <c r="M438" s="141"/>
      <c r="N438" s="141"/>
      <c r="O438" s="141"/>
      <c r="P438" s="141"/>
      <c r="Q438" s="141"/>
    </row>
    <row r="439">
      <c r="A439" s="141"/>
      <c r="B439" s="141"/>
      <c r="C439" s="141"/>
      <c r="D439" s="141"/>
      <c r="E439" s="141"/>
      <c r="F439" s="141"/>
      <c r="G439" s="141"/>
      <c r="H439" s="141"/>
      <c r="I439" s="141"/>
      <c r="J439" s="141"/>
      <c r="K439" s="141"/>
      <c r="L439" s="141"/>
      <c r="M439" s="141"/>
      <c r="N439" s="141"/>
      <c r="O439" s="141"/>
      <c r="P439" s="141"/>
      <c r="Q439" s="141"/>
    </row>
    <row r="440">
      <c r="A440" s="141"/>
      <c r="B440" s="141"/>
      <c r="C440" s="141"/>
      <c r="D440" s="141"/>
      <c r="E440" s="141"/>
      <c r="F440" s="141"/>
      <c r="G440" s="141"/>
      <c r="H440" s="141"/>
      <c r="I440" s="141"/>
      <c r="J440" s="141"/>
      <c r="K440" s="141"/>
      <c r="L440" s="141"/>
      <c r="M440" s="141"/>
      <c r="N440" s="141"/>
      <c r="O440" s="141"/>
      <c r="P440" s="141"/>
      <c r="Q440" s="141"/>
    </row>
    <row r="441">
      <c r="A441" s="141"/>
      <c r="B441" s="141"/>
      <c r="C441" s="141"/>
      <c r="D441" s="141"/>
      <c r="E441" s="141"/>
      <c r="F441" s="141"/>
      <c r="G441" s="141"/>
      <c r="H441" s="141"/>
      <c r="I441" s="141"/>
      <c r="J441" s="141"/>
      <c r="K441" s="141"/>
      <c r="L441" s="141"/>
      <c r="M441" s="141"/>
      <c r="N441" s="141"/>
      <c r="O441" s="141"/>
      <c r="P441" s="141"/>
      <c r="Q441" s="141"/>
    </row>
    <row r="442">
      <c r="A442" s="141"/>
      <c r="B442" s="141"/>
      <c r="C442" s="141"/>
      <c r="D442" s="141"/>
      <c r="E442" s="141"/>
      <c r="F442" s="141"/>
      <c r="G442" s="141"/>
      <c r="H442" s="141"/>
      <c r="I442" s="141"/>
      <c r="J442" s="141"/>
      <c r="K442" s="141"/>
      <c r="L442" s="141"/>
      <c r="M442" s="141"/>
      <c r="N442" s="141"/>
      <c r="O442" s="141"/>
      <c r="P442" s="141"/>
      <c r="Q442" s="141"/>
    </row>
    <row r="443">
      <c r="A443" s="141"/>
      <c r="B443" s="141"/>
      <c r="C443" s="141"/>
      <c r="D443" s="141"/>
      <c r="E443" s="141"/>
      <c r="F443" s="141"/>
      <c r="G443" s="141"/>
      <c r="H443" s="141"/>
      <c r="I443" s="141"/>
      <c r="J443" s="141"/>
      <c r="K443" s="141"/>
      <c r="L443" s="141"/>
      <c r="M443" s="141"/>
      <c r="N443" s="141"/>
      <c r="O443" s="141"/>
      <c r="P443" s="141"/>
      <c r="Q443" s="141"/>
    </row>
    <row r="444">
      <c r="A444" s="141"/>
      <c r="B444" s="141"/>
      <c r="C444" s="141"/>
      <c r="D444" s="141"/>
      <c r="E444" s="141"/>
      <c r="F444" s="141"/>
      <c r="G444" s="141"/>
      <c r="H444" s="141"/>
      <c r="I444" s="141"/>
      <c r="J444" s="141"/>
      <c r="K444" s="141"/>
      <c r="L444" s="141"/>
      <c r="M444" s="141"/>
      <c r="N444" s="141"/>
      <c r="O444" s="141"/>
      <c r="P444" s="141"/>
      <c r="Q444" s="141"/>
    </row>
    <row r="445">
      <c r="A445" s="141"/>
      <c r="B445" s="141"/>
      <c r="C445" s="141"/>
      <c r="D445" s="141"/>
      <c r="E445" s="141"/>
      <c r="F445" s="141"/>
      <c r="G445" s="141"/>
      <c r="H445" s="141"/>
      <c r="I445" s="141"/>
      <c r="J445" s="141"/>
      <c r="K445" s="141"/>
      <c r="L445" s="141"/>
      <c r="M445" s="141"/>
      <c r="N445" s="141"/>
      <c r="O445" s="141"/>
      <c r="P445" s="141"/>
      <c r="Q445" s="141"/>
    </row>
    <row r="446">
      <c r="A446" s="141"/>
      <c r="B446" s="141"/>
      <c r="C446" s="141"/>
      <c r="D446" s="141"/>
      <c r="E446" s="141"/>
      <c r="F446" s="141"/>
      <c r="G446" s="141"/>
      <c r="H446" s="141"/>
      <c r="I446" s="141"/>
      <c r="J446" s="141"/>
      <c r="K446" s="141"/>
      <c r="L446" s="141"/>
      <c r="M446" s="141"/>
      <c r="N446" s="141"/>
      <c r="O446" s="141"/>
      <c r="P446" s="141"/>
      <c r="Q446" s="141"/>
    </row>
    <row r="447">
      <c r="A447" s="141"/>
      <c r="B447" s="141"/>
      <c r="C447" s="141"/>
      <c r="D447" s="141"/>
      <c r="E447" s="141"/>
      <c r="F447" s="141"/>
      <c r="G447" s="141"/>
      <c r="H447" s="141"/>
      <c r="I447" s="141"/>
      <c r="J447" s="141"/>
      <c r="K447" s="141"/>
      <c r="L447" s="141"/>
      <c r="M447" s="141"/>
      <c r="N447" s="141"/>
      <c r="O447" s="141"/>
      <c r="P447" s="141"/>
      <c r="Q447" s="141"/>
    </row>
    <row r="448">
      <c r="A448" s="141"/>
      <c r="B448" s="141"/>
      <c r="C448" s="141"/>
      <c r="D448" s="141"/>
      <c r="E448" s="141"/>
      <c r="F448" s="141"/>
      <c r="G448" s="141"/>
      <c r="H448" s="141"/>
      <c r="I448" s="141"/>
      <c r="J448" s="141"/>
      <c r="K448" s="141"/>
      <c r="L448" s="141"/>
      <c r="M448" s="141"/>
      <c r="N448" s="141"/>
      <c r="O448" s="141"/>
      <c r="P448" s="141"/>
      <c r="Q448" s="141"/>
    </row>
    <row r="449">
      <c r="A449" s="141"/>
      <c r="B449" s="141"/>
      <c r="C449" s="141"/>
      <c r="D449" s="141"/>
      <c r="E449" s="141"/>
      <c r="F449" s="141"/>
      <c r="G449" s="141"/>
      <c r="H449" s="141"/>
      <c r="I449" s="141"/>
      <c r="J449" s="141"/>
      <c r="K449" s="141"/>
      <c r="L449" s="141"/>
      <c r="M449" s="141"/>
      <c r="N449" s="141"/>
      <c r="O449" s="141"/>
      <c r="P449" s="141"/>
      <c r="Q449" s="141"/>
    </row>
    <row r="450">
      <c r="A450" s="141"/>
      <c r="B450" s="141"/>
      <c r="C450" s="141"/>
      <c r="D450" s="141"/>
      <c r="E450" s="141"/>
      <c r="F450" s="141"/>
      <c r="G450" s="141"/>
      <c r="H450" s="141"/>
      <c r="I450" s="141"/>
      <c r="J450" s="141"/>
      <c r="K450" s="141"/>
      <c r="L450" s="141"/>
      <c r="M450" s="141"/>
      <c r="N450" s="141"/>
      <c r="O450" s="141"/>
      <c r="P450" s="141"/>
      <c r="Q450" s="141"/>
    </row>
    <row r="451">
      <c r="A451" s="141"/>
      <c r="B451" s="141"/>
      <c r="C451" s="141"/>
      <c r="D451" s="141"/>
      <c r="E451" s="141"/>
      <c r="F451" s="141"/>
      <c r="G451" s="141"/>
      <c r="H451" s="141"/>
      <c r="I451" s="141"/>
      <c r="J451" s="141"/>
      <c r="K451" s="141"/>
      <c r="L451" s="141"/>
      <c r="M451" s="141"/>
      <c r="N451" s="141"/>
      <c r="O451" s="141"/>
      <c r="P451" s="141"/>
      <c r="Q451" s="141"/>
    </row>
    <row r="452">
      <c r="A452" s="141"/>
      <c r="B452" s="141"/>
      <c r="C452" s="141"/>
      <c r="D452" s="141"/>
      <c r="E452" s="141"/>
      <c r="F452" s="141"/>
      <c r="G452" s="141"/>
      <c r="H452" s="141"/>
      <c r="I452" s="141"/>
      <c r="J452" s="141"/>
      <c r="K452" s="141"/>
      <c r="L452" s="141"/>
      <c r="M452" s="141"/>
      <c r="N452" s="141"/>
      <c r="O452" s="141"/>
      <c r="P452" s="141"/>
      <c r="Q452" s="141"/>
    </row>
    <row r="453">
      <c r="A453" s="141"/>
      <c r="B453" s="141"/>
      <c r="C453" s="141"/>
      <c r="D453" s="141"/>
      <c r="E453" s="141"/>
      <c r="F453" s="141"/>
      <c r="G453" s="141"/>
      <c r="H453" s="141"/>
      <c r="I453" s="141"/>
      <c r="J453" s="141"/>
      <c r="K453" s="141"/>
      <c r="L453" s="141"/>
      <c r="M453" s="141"/>
      <c r="N453" s="141"/>
      <c r="O453" s="141"/>
      <c r="P453" s="141"/>
      <c r="Q453" s="141"/>
    </row>
    <row r="454">
      <c r="A454" s="141"/>
      <c r="B454" s="141"/>
      <c r="C454" s="141"/>
      <c r="D454" s="141"/>
      <c r="E454" s="141"/>
      <c r="F454" s="141"/>
      <c r="G454" s="141"/>
      <c r="H454" s="141"/>
      <c r="I454" s="141"/>
      <c r="J454" s="141"/>
      <c r="K454" s="141"/>
      <c r="L454" s="141"/>
      <c r="M454" s="141"/>
      <c r="N454" s="141"/>
      <c r="O454" s="141"/>
      <c r="P454" s="141"/>
      <c r="Q454" s="141"/>
    </row>
    <row r="455">
      <c r="A455" s="141"/>
      <c r="B455" s="141"/>
      <c r="C455" s="141"/>
      <c r="D455" s="141"/>
      <c r="E455" s="141"/>
      <c r="F455" s="141"/>
      <c r="G455" s="141"/>
      <c r="H455" s="141"/>
      <c r="I455" s="141"/>
      <c r="J455" s="141"/>
      <c r="K455" s="141"/>
      <c r="L455" s="141"/>
      <c r="M455" s="141"/>
      <c r="N455" s="141"/>
      <c r="O455" s="141"/>
      <c r="P455" s="141"/>
      <c r="Q455" s="141"/>
    </row>
    <row r="456">
      <c r="A456" s="141"/>
      <c r="B456" s="141"/>
      <c r="C456" s="141"/>
      <c r="D456" s="141"/>
      <c r="E456" s="141"/>
      <c r="F456" s="141"/>
      <c r="G456" s="141"/>
      <c r="H456" s="141"/>
      <c r="I456" s="141"/>
      <c r="J456" s="141"/>
      <c r="K456" s="141"/>
      <c r="L456" s="141"/>
      <c r="M456" s="141"/>
      <c r="N456" s="141"/>
      <c r="O456" s="141"/>
      <c r="P456" s="141"/>
      <c r="Q456" s="141"/>
    </row>
    <row r="457">
      <c r="A457" s="141"/>
      <c r="B457" s="141"/>
      <c r="C457" s="141"/>
      <c r="D457" s="141"/>
      <c r="E457" s="141"/>
      <c r="F457" s="141"/>
      <c r="G457" s="141"/>
      <c r="H457" s="141"/>
      <c r="I457" s="141"/>
      <c r="J457" s="141"/>
      <c r="K457" s="141"/>
      <c r="L457" s="141"/>
      <c r="M457" s="141"/>
      <c r="N457" s="141"/>
      <c r="O457" s="141"/>
      <c r="P457" s="141"/>
      <c r="Q457" s="141"/>
    </row>
    <row r="458">
      <c r="A458" s="141"/>
      <c r="B458" s="141"/>
      <c r="C458" s="141"/>
      <c r="D458" s="141"/>
      <c r="E458" s="141"/>
      <c r="F458" s="141"/>
      <c r="G458" s="141"/>
      <c r="H458" s="141"/>
      <c r="I458" s="141"/>
      <c r="J458" s="141"/>
      <c r="K458" s="141"/>
      <c r="L458" s="141"/>
      <c r="M458" s="141"/>
      <c r="N458" s="141"/>
      <c r="O458" s="141"/>
      <c r="P458" s="141"/>
      <c r="Q458" s="141"/>
    </row>
    <row r="459">
      <c r="A459" s="141"/>
      <c r="B459" s="141"/>
      <c r="C459" s="141"/>
      <c r="D459" s="141"/>
      <c r="E459" s="141"/>
      <c r="F459" s="141"/>
      <c r="G459" s="141"/>
      <c r="H459" s="141"/>
      <c r="I459" s="141"/>
      <c r="J459" s="141"/>
      <c r="K459" s="141"/>
      <c r="L459" s="141"/>
      <c r="M459" s="141"/>
      <c r="N459" s="141"/>
      <c r="O459" s="141"/>
      <c r="P459" s="141"/>
      <c r="Q459" s="141"/>
    </row>
    <row r="460">
      <c r="A460" s="141"/>
      <c r="B460" s="141"/>
      <c r="C460" s="141"/>
      <c r="D460" s="141"/>
      <c r="E460" s="141"/>
      <c r="F460" s="141"/>
      <c r="G460" s="141"/>
      <c r="H460" s="141"/>
      <c r="I460" s="141"/>
      <c r="J460" s="141"/>
      <c r="K460" s="141"/>
      <c r="L460" s="141"/>
      <c r="M460" s="141"/>
      <c r="N460" s="141"/>
      <c r="O460" s="141"/>
      <c r="P460" s="141"/>
      <c r="Q460" s="141"/>
    </row>
    <row r="461">
      <c r="A461" s="141"/>
      <c r="B461" s="141"/>
      <c r="C461" s="141"/>
      <c r="D461" s="141"/>
      <c r="E461" s="141"/>
      <c r="F461" s="141"/>
      <c r="G461" s="141"/>
      <c r="H461" s="141"/>
      <c r="I461" s="141"/>
      <c r="J461" s="141"/>
      <c r="K461" s="141"/>
      <c r="L461" s="141"/>
      <c r="M461" s="141"/>
      <c r="N461" s="141"/>
      <c r="O461" s="141"/>
      <c r="P461" s="141"/>
      <c r="Q461" s="141"/>
    </row>
    <row r="462">
      <c r="A462" s="141"/>
      <c r="B462" s="141"/>
      <c r="C462" s="141"/>
      <c r="D462" s="141"/>
      <c r="E462" s="141"/>
      <c r="F462" s="141"/>
      <c r="G462" s="141"/>
      <c r="H462" s="141"/>
      <c r="I462" s="141"/>
      <c r="J462" s="141"/>
      <c r="K462" s="141"/>
      <c r="L462" s="141"/>
      <c r="M462" s="141"/>
      <c r="N462" s="141"/>
      <c r="O462" s="141"/>
      <c r="P462" s="141"/>
      <c r="Q462" s="141"/>
    </row>
    <row r="463">
      <c r="A463" s="141"/>
      <c r="B463" s="141"/>
      <c r="C463" s="141"/>
      <c r="D463" s="141"/>
      <c r="E463" s="141"/>
      <c r="F463" s="141"/>
      <c r="G463" s="141"/>
      <c r="H463" s="141"/>
      <c r="I463" s="141"/>
      <c r="J463" s="141"/>
      <c r="K463" s="141"/>
      <c r="L463" s="141"/>
      <c r="M463" s="141"/>
      <c r="N463" s="141"/>
      <c r="O463" s="141"/>
      <c r="P463" s="141"/>
      <c r="Q463" s="141"/>
    </row>
    <row r="464">
      <c r="A464" s="141"/>
      <c r="B464" s="141"/>
      <c r="C464" s="141"/>
      <c r="D464" s="141"/>
      <c r="E464" s="141"/>
      <c r="F464" s="141"/>
      <c r="G464" s="141"/>
      <c r="H464" s="141"/>
      <c r="I464" s="141"/>
      <c r="J464" s="141"/>
      <c r="K464" s="141"/>
      <c r="L464" s="141"/>
      <c r="M464" s="141"/>
      <c r="N464" s="141"/>
      <c r="O464" s="141"/>
      <c r="P464" s="141"/>
      <c r="Q464" s="141"/>
    </row>
    <row r="465">
      <c r="A465" s="141"/>
      <c r="B465" s="141"/>
      <c r="C465" s="141"/>
      <c r="D465" s="141"/>
      <c r="E465" s="141"/>
      <c r="F465" s="141"/>
      <c r="G465" s="141"/>
      <c r="H465" s="141"/>
      <c r="I465" s="141"/>
      <c r="J465" s="141"/>
      <c r="K465" s="141"/>
      <c r="L465" s="141"/>
      <c r="M465" s="141"/>
      <c r="N465" s="141"/>
      <c r="O465" s="141"/>
      <c r="P465" s="141"/>
      <c r="Q465" s="141"/>
    </row>
    <row r="466">
      <c r="A466" s="141"/>
      <c r="B466" s="141"/>
      <c r="C466" s="141"/>
      <c r="D466" s="141"/>
      <c r="E466" s="141"/>
      <c r="F466" s="141"/>
      <c r="G466" s="141"/>
      <c r="H466" s="141"/>
      <c r="I466" s="141"/>
      <c r="J466" s="141"/>
      <c r="K466" s="141"/>
      <c r="L466" s="141"/>
      <c r="M466" s="141"/>
      <c r="N466" s="141"/>
      <c r="O466" s="141"/>
      <c r="P466" s="141"/>
      <c r="Q466" s="141"/>
    </row>
    <row r="467">
      <c r="A467" s="141"/>
      <c r="B467" s="141"/>
      <c r="C467" s="141"/>
      <c r="D467" s="141"/>
      <c r="E467" s="141"/>
      <c r="F467" s="141"/>
      <c r="G467" s="141"/>
      <c r="H467" s="141"/>
      <c r="I467" s="141"/>
      <c r="J467" s="141"/>
      <c r="K467" s="141"/>
      <c r="L467" s="141"/>
      <c r="M467" s="141"/>
      <c r="N467" s="141"/>
      <c r="O467" s="141"/>
      <c r="P467" s="141"/>
      <c r="Q467" s="141"/>
    </row>
    <row r="468">
      <c r="A468" s="141"/>
      <c r="B468" s="141"/>
      <c r="C468" s="141"/>
      <c r="D468" s="141"/>
      <c r="E468" s="141"/>
      <c r="F468" s="141"/>
      <c r="G468" s="141"/>
      <c r="H468" s="141"/>
      <c r="I468" s="141"/>
      <c r="J468" s="141"/>
      <c r="K468" s="141"/>
      <c r="L468" s="141"/>
      <c r="M468" s="141"/>
      <c r="N468" s="141"/>
      <c r="O468" s="141"/>
      <c r="P468" s="141"/>
      <c r="Q468" s="141"/>
    </row>
    <row r="469">
      <c r="A469" s="141"/>
      <c r="B469" s="141"/>
      <c r="C469" s="141"/>
      <c r="D469" s="141"/>
      <c r="E469" s="141"/>
      <c r="F469" s="141"/>
      <c r="G469" s="141"/>
      <c r="H469" s="141"/>
      <c r="I469" s="141"/>
      <c r="J469" s="141"/>
      <c r="K469" s="141"/>
      <c r="L469" s="141"/>
      <c r="M469" s="141"/>
      <c r="N469" s="141"/>
      <c r="O469" s="141"/>
      <c r="P469" s="141"/>
      <c r="Q469" s="141"/>
    </row>
    <row r="470">
      <c r="A470" s="141"/>
      <c r="B470" s="141"/>
      <c r="C470" s="141"/>
      <c r="D470" s="141"/>
      <c r="E470" s="141"/>
      <c r="F470" s="141"/>
      <c r="G470" s="141"/>
      <c r="H470" s="141"/>
      <c r="I470" s="141"/>
      <c r="J470" s="141"/>
      <c r="K470" s="141"/>
      <c r="L470" s="141"/>
      <c r="M470" s="141"/>
      <c r="N470" s="141"/>
      <c r="O470" s="141"/>
      <c r="P470" s="141"/>
      <c r="Q470" s="141"/>
    </row>
    <row r="471">
      <c r="A471" s="141"/>
      <c r="B471" s="141"/>
      <c r="C471" s="141"/>
      <c r="D471" s="141"/>
      <c r="E471" s="141"/>
      <c r="F471" s="141"/>
      <c r="G471" s="141"/>
      <c r="H471" s="141"/>
      <c r="I471" s="141"/>
      <c r="J471" s="141"/>
      <c r="K471" s="141"/>
      <c r="L471" s="141"/>
      <c r="M471" s="141"/>
      <c r="N471" s="141"/>
      <c r="O471" s="141"/>
      <c r="P471" s="141"/>
      <c r="Q471" s="141"/>
    </row>
    <row r="472">
      <c r="A472" s="141"/>
      <c r="B472" s="141"/>
      <c r="C472" s="141"/>
      <c r="D472" s="141"/>
      <c r="E472" s="141"/>
      <c r="F472" s="141"/>
      <c r="G472" s="141"/>
      <c r="H472" s="141"/>
      <c r="I472" s="141"/>
      <c r="J472" s="141"/>
      <c r="K472" s="141"/>
      <c r="L472" s="141"/>
      <c r="M472" s="141"/>
      <c r="N472" s="141"/>
      <c r="O472" s="141"/>
      <c r="P472" s="141"/>
      <c r="Q472" s="141"/>
    </row>
    <row r="473">
      <c r="A473" s="141"/>
      <c r="B473" s="141"/>
      <c r="C473" s="141"/>
      <c r="D473" s="141"/>
      <c r="E473" s="141"/>
      <c r="F473" s="141"/>
      <c r="G473" s="141"/>
      <c r="H473" s="141"/>
      <c r="I473" s="141"/>
      <c r="J473" s="141"/>
      <c r="K473" s="141"/>
      <c r="L473" s="141"/>
      <c r="M473" s="141"/>
      <c r="N473" s="141"/>
      <c r="O473" s="141"/>
      <c r="P473" s="141"/>
      <c r="Q473" s="141"/>
    </row>
    <row r="474">
      <c r="A474" s="141"/>
      <c r="B474" s="141"/>
      <c r="C474" s="141"/>
      <c r="D474" s="141"/>
      <c r="E474" s="141"/>
      <c r="F474" s="141"/>
      <c r="G474" s="141"/>
      <c r="H474" s="141"/>
      <c r="I474" s="141"/>
      <c r="J474" s="141"/>
      <c r="K474" s="141"/>
      <c r="L474" s="141"/>
      <c r="M474" s="141"/>
      <c r="N474" s="141"/>
      <c r="O474" s="141"/>
      <c r="P474" s="141"/>
      <c r="Q474" s="141"/>
    </row>
    <row r="475">
      <c r="A475" s="141"/>
      <c r="B475" s="141"/>
      <c r="C475" s="141"/>
      <c r="D475" s="141"/>
      <c r="E475" s="141"/>
      <c r="F475" s="141"/>
      <c r="G475" s="141"/>
      <c r="H475" s="141"/>
      <c r="I475" s="141"/>
      <c r="J475" s="141"/>
      <c r="K475" s="141"/>
      <c r="L475" s="141"/>
      <c r="M475" s="141"/>
      <c r="N475" s="141"/>
      <c r="O475" s="141"/>
      <c r="P475" s="141"/>
      <c r="Q475" s="141"/>
    </row>
    <row r="476">
      <c r="A476" s="141"/>
      <c r="B476" s="141"/>
      <c r="C476" s="141"/>
      <c r="D476" s="141"/>
      <c r="E476" s="141"/>
      <c r="F476" s="141"/>
      <c r="G476" s="141"/>
      <c r="H476" s="141"/>
      <c r="I476" s="141"/>
      <c r="J476" s="141"/>
      <c r="K476" s="141"/>
      <c r="L476" s="141"/>
      <c r="M476" s="141"/>
      <c r="N476" s="141"/>
      <c r="O476" s="141"/>
      <c r="P476" s="141"/>
      <c r="Q476" s="141"/>
    </row>
    <row r="477">
      <c r="A477" s="141"/>
      <c r="B477" s="141"/>
      <c r="C477" s="141"/>
      <c r="D477" s="141"/>
      <c r="E477" s="141"/>
      <c r="F477" s="141"/>
      <c r="G477" s="141"/>
      <c r="H477" s="141"/>
      <c r="I477" s="141"/>
      <c r="J477" s="141"/>
      <c r="K477" s="141"/>
      <c r="L477" s="141"/>
      <c r="M477" s="141"/>
      <c r="N477" s="141"/>
      <c r="O477" s="141"/>
      <c r="P477" s="141"/>
      <c r="Q477" s="141"/>
    </row>
    <row r="478">
      <c r="A478" s="141"/>
      <c r="B478" s="141"/>
      <c r="C478" s="141"/>
      <c r="D478" s="141"/>
      <c r="E478" s="141"/>
      <c r="F478" s="141"/>
      <c r="G478" s="141"/>
      <c r="H478" s="141"/>
      <c r="I478" s="141"/>
      <c r="J478" s="141"/>
      <c r="K478" s="141"/>
      <c r="L478" s="141"/>
      <c r="M478" s="141"/>
      <c r="N478" s="141"/>
      <c r="O478" s="141"/>
      <c r="P478" s="141"/>
      <c r="Q478" s="141"/>
    </row>
    <row r="479">
      <c r="A479" s="141"/>
      <c r="B479" s="141"/>
      <c r="C479" s="141"/>
      <c r="D479" s="141"/>
      <c r="E479" s="141"/>
      <c r="F479" s="141"/>
      <c r="G479" s="141"/>
      <c r="H479" s="141"/>
      <c r="I479" s="141"/>
      <c r="J479" s="141"/>
      <c r="K479" s="141"/>
      <c r="L479" s="141"/>
      <c r="M479" s="141"/>
      <c r="N479" s="141"/>
      <c r="O479" s="141"/>
      <c r="P479" s="141"/>
      <c r="Q479" s="141"/>
    </row>
    <row r="480">
      <c r="A480" s="141"/>
      <c r="B480" s="141"/>
      <c r="C480" s="141"/>
      <c r="D480" s="141"/>
      <c r="E480" s="141"/>
      <c r="F480" s="141"/>
      <c r="G480" s="141"/>
      <c r="H480" s="141"/>
      <c r="I480" s="141"/>
      <c r="J480" s="141"/>
      <c r="K480" s="141"/>
      <c r="L480" s="141"/>
      <c r="M480" s="141"/>
      <c r="N480" s="141"/>
      <c r="O480" s="141"/>
      <c r="P480" s="141"/>
      <c r="Q480" s="141"/>
    </row>
    <row r="481">
      <c r="A481" s="141"/>
      <c r="B481" s="141"/>
      <c r="C481" s="141"/>
      <c r="D481" s="141"/>
      <c r="E481" s="141"/>
      <c r="F481" s="141"/>
      <c r="G481" s="141"/>
      <c r="H481" s="141"/>
      <c r="I481" s="141"/>
      <c r="J481" s="141"/>
      <c r="K481" s="141"/>
      <c r="L481" s="141"/>
      <c r="M481" s="141"/>
      <c r="N481" s="141"/>
      <c r="O481" s="141"/>
      <c r="P481" s="141"/>
      <c r="Q481" s="141"/>
    </row>
    <row r="482">
      <c r="A482" s="141"/>
      <c r="B482" s="141"/>
      <c r="C482" s="141"/>
      <c r="D482" s="141"/>
      <c r="E482" s="141"/>
      <c r="F482" s="141"/>
      <c r="G482" s="141"/>
      <c r="H482" s="141"/>
      <c r="I482" s="141"/>
      <c r="J482" s="141"/>
      <c r="K482" s="141"/>
      <c r="L482" s="141"/>
      <c r="M482" s="141"/>
      <c r="N482" s="141"/>
      <c r="O482" s="141"/>
      <c r="P482" s="141"/>
      <c r="Q482" s="141"/>
    </row>
    <row r="483">
      <c r="A483" s="141"/>
      <c r="B483" s="141"/>
      <c r="C483" s="141"/>
      <c r="D483" s="141"/>
      <c r="E483" s="141"/>
      <c r="F483" s="141"/>
      <c r="G483" s="141"/>
      <c r="H483" s="141"/>
      <c r="I483" s="141"/>
      <c r="J483" s="141"/>
      <c r="K483" s="141"/>
      <c r="L483" s="141"/>
      <c r="M483" s="141"/>
      <c r="N483" s="141"/>
      <c r="O483" s="141"/>
      <c r="P483" s="141"/>
      <c r="Q483" s="141"/>
    </row>
    <row r="484">
      <c r="A484" s="141"/>
      <c r="B484" s="141"/>
      <c r="C484" s="141"/>
      <c r="D484" s="141"/>
      <c r="E484" s="141"/>
      <c r="F484" s="141"/>
      <c r="G484" s="141"/>
      <c r="H484" s="141"/>
      <c r="I484" s="141"/>
      <c r="J484" s="141"/>
      <c r="K484" s="141"/>
      <c r="L484" s="141"/>
      <c r="M484" s="141"/>
      <c r="N484" s="141"/>
      <c r="O484" s="141"/>
      <c r="P484" s="141"/>
      <c r="Q484" s="141"/>
    </row>
    <row r="485">
      <c r="A485" s="141"/>
      <c r="B485" s="141"/>
      <c r="C485" s="141"/>
      <c r="D485" s="141"/>
      <c r="E485" s="141"/>
      <c r="F485" s="141"/>
      <c r="G485" s="141"/>
      <c r="H485" s="141"/>
      <c r="I485" s="141"/>
      <c r="J485" s="141"/>
      <c r="K485" s="141"/>
      <c r="L485" s="141"/>
      <c r="M485" s="141"/>
      <c r="N485" s="141"/>
      <c r="O485" s="141"/>
      <c r="P485" s="141"/>
      <c r="Q485" s="141"/>
    </row>
    <row r="486">
      <c r="A486" s="141"/>
      <c r="B486" s="141"/>
      <c r="C486" s="141"/>
      <c r="D486" s="141"/>
      <c r="E486" s="141"/>
      <c r="F486" s="141"/>
      <c r="G486" s="141"/>
      <c r="H486" s="141"/>
      <c r="I486" s="141"/>
      <c r="J486" s="141"/>
      <c r="K486" s="141"/>
      <c r="L486" s="141"/>
      <c r="M486" s="141"/>
      <c r="N486" s="141"/>
      <c r="O486" s="141"/>
      <c r="P486" s="141"/>
      <c r="Q486" s="141"/>
    </row>
    <row r="487">
      <c r="A487" s="141"/>
      <c r="B487" s="141"/>
      <c r="C487" s="141"/>
      <c r="D487" s="141"/>
      <c r="E487" s="141"/>
      <c r="F487" s="141"/>
      <c r="G487" s="141"/>
      <c r="H487" s="141"/>
      <c r="I487" s="141"/>
      <c r="J487" s="141"/>
      <c r="K487" s="141"/>
      <c r="L487" s="141"/>
      <c r="M487" s="141"/>
      <c r="N487" s="141"/>
      <c r="O487" s="141"/>
      <c r="P487" s="141"/>
      <c r="Q487" s="141"/>
    </row>
    <row r="488">
      <c r="A488" s="141"/>
      <c r="B488" s="141"/>
      <c r="C488" s="141"/>
      <c r="D488" s="141"/>
      <c r="E488" s="141"/>
      <c r="F488" s="141"/>
      <c r="G488" s="141"/>
      <c r="H488" s="141"/>
      <c r="I488" s="141"/>
      <c r="J488" s="141"/>
      <c r="K488" s="141"/>
      <c r="L488" s="141"/>
      <c r="M488" s="141"/>
      <c r="N488" s="141"/>
      <c r="O488" s="141"/>
      <c r="P488" s="141"/>
      <c r="Q488" s="141"/>
    </row>
    <row r="489">
      <c r="A489" s="141"/>
      <c r="B489" s="141"/>
      <c r="C489" s="141"/>
      <c r="D489" s="141"/>
      <c r="E489" s="141"/>
      <c r="F489" s="141"/>
      <c r="G489" s="141"/>
      <c r="H489" s="141"/>
      <c r="I489" s="141"/>
      <c r="J489" s="141"/>
      <c r="K489" s="141"/>
      <c r="L489" s="141"/>
      <c r="M489" s="141"/>
      <c r="N489" s="141"/>
      <c r="O489" s="141"/>
      <c r="P489" s="141"/>
      <c r="Q489" s="141"/>
    </row>
    <row r="490">
      <c r="A490" s="141"/>
      <c r="B490" s="141"/>
      <c r="C490" s="141"/>
      <c r="D490" s="141"/>
      <c r="E490" s="141"/>
      <c r="F490" s="141"/>
      <c r="G490" s="141"/>
      <c r="H490" s="141"/>
      <c r="I490" s="141"/>
      <c r="J490" s="141"/>
      <c r="K490" s="141"/>
      <c r="L490" s="141"/>
      <c r="M490" s="141"/>
      <c r="N490" s="141"/>
      <c r="O490" s="141"/>
      <c r="P490" s="141"/>
      <c r="Q490" s="141"/>
    </row>
    <row r="491">
      <c r="A491" s="141"/>
      <c r="B491" s="141"/>
      <c r="C491" s="141"/>
      <c r="D491" s="141"/>
      <c r="E491" s="141"/>
      <c r="F491" s="141"/>
      <c r="G491" s="141"/>
      <c r="H491" s="141"/>
      <c r="I491" s="141"/>
      <c r="J491" s="141"/>
      <c r="K491" s="141"/>
      <c r="L491" s="141"/>
      <c r="M491" s="141"/>
      <c r="N491" s="141"/>
      <c r="O491" s="141"/>
      <c r="P491" s="141"/>
      <c r="Q491" s="141"/>
    </row>
    <row r="492">
      <c r="A492" s="141"/>
      <c r="B492" s="141"/>
      <c r="C492" s="141"/>
      <c r="D492" s="141"/>
      <c r="E492" s="141"/>
      <c r="F492" s="141"/>
      <c r="G492" s="141"/>
      <c r="H492" s="141"/>
      <c r="I492" s="141"/>
      <c r="J492" s="141"/>
      <c r="K492" s="141"/>
      <c r="L492" s="141"/>
      <c r="M492" s="141"/>
      <c r="N492" s="141"/>
      <c r="O492" s="141"/>
      <c r="P492" s="141"/>
      <c r="Q492" s="141"/>
    </row>
    <row r="493">
      <c r="A493" s="141"/>
      <c r="B493" s="141"/>
      <c r="C493" s="141"/>
      <c r="D493" s="141"/>
      <c r="E493" s="141"/>
      <c r="F493" s="141"/>
      <c r="G493" s="141"/>
      <c r="H493" s="141"/>
      <c r="I493" s="141"/>
      <c r="J493" s="141"/>
      <c r="K493" s="141"/>
      <c r="L493" s="141"/>
      <c r="M493" s="141"/>
      <c r="N493" s="141"/>
      <c r="O493" s="141"/>
      <c r="P493" s="141"/>
      <c r="Q493" s="141"/>
    </row>
    <row r="494">
      <c r="A494" s="141"/>
      <c r="B494" s="141"/>
      <c r="C494" s="141"/>
      <c r="D494" s="141"/>
      <c r="E494" s="141"/>
      <c r="F494" s="141"/>
      <c r="G494" s="141"/>
      <c r="H494" s="141"/>
      <c r="I494" s="141"/>
      <c r="J494" s="141"/>
      <c r="K494" s="141"/>
      <c r="L494" s="141"/>
      <c r="M494" s="141"/>
      <c r="N494" s="141"/>
      <c r="O494" s="141"/>
      <c r="P494" s="141"/>
      <c r="Q494" s="141"/>
    </row>
    <row r="495">
      <c r="A495" s="141"/>
      <c r="B495" s="141"/>
      <c r="C495" s="141"/>
      <c r="D495" s="141"/>
      <c r="E495" s="141"/>
      <c r="F495" s="141"/>
      <c r="G495" s="141"/>
      <c r="H495" s="141"/>
      <c r="I495" s="141"/>
      <c r="J495" s="141"/>
      <c r="K495" s="141"/>
      <c r="L495" s="141"/>
      <c r="M495" s="141"/>
      <c r="N495" s="141"/>
      <c r="O495" s="141"/>
      <c r="P495" s="141"/>
      <c r="Q495" s="141"/>
    </row>
    <row r="496">
      <c r="A496" s="141"/>
      <c r="B496" s="141"/>
      <c r="C496" s="141"/>
      <c r="D496" s="141"/>
      <c r="E496" s="141"/>
      <c r="F496" s="141"/>
      <c r="G496" s="141"/>
      <c r="H496" s="141"/>
      <c r="I496" s="141"/>
      <c r="J496" s="141"/>
      <c r="K496" s="141"/>
      <c r="L496" s="141"/>
      <c r="M496" s="141"/>
      <c r="N496" s="141"/>
      <c r="O496" s="141"/>
      <c r="P496" s="141"/>
      <c r="Q496" s="141"/>
    </row>
    <row r="497">
      <c r="A497" s="141"/>
      <c r="B497" s="141"/>
      <c r="C497" s="141"/>
      <c r="D497" s="141"/>
      <c r="E497" s="141"/>
      <c r="F497" s="141"/>
      <c r="G497" s="141"/>
      <c r="H497" s="141"/>
      <c r="I497" s="141"/>
      <c r="J497" s="141"/>
      <c r="K497" s="141"/>
      <c r="L497" s="141"/>
      <c r="M497" s="141"/>
      <c r="N497" s="141"/>
      <c r="O497" s="141"/>
      <c r="P497" s="141"/>
      <c r="Q497" s="141"/>
    </row>
    <row r="498">
      <c r="A498" s="141"/>
      <c r="B498" s="141"/>
      <c r="C498" s="141"/>
      <c r="D498" s="141"/>
      <c r="E498" s="141"/>
      <c r="F498" s="141"/>
      <c r="G498" s="141"/>
      <c r="H498" s="141"/>
      <c r="I498" s="141"/>
      <c r="J498" s="141"/>
      <c r="K498" s="141"/>
      <c r="L498" s="141"/>
      <c r="M498" s="141"/>
      <c r="N498" s="141"/>
      <c r="O498" s="141"/>
      <c r="P498" s="141"/>
      <c r="Q498" s="141"/>
    </row>
    <row r="499">
      <c r="A499" s="141"/>
      <c r="B499" s="141"/>
      <c r="C499" s="141"/>
      <c r="D499" s="141"/>
      <c r="E499" s="141"/>
      <c r="F499" s="141"/>
      <c r="G499" s="141"/>
      <c r="H499" s="141"/>
      <c r="I499" s="141"/>
      <c r="J499" s="141"/>
      <c r="K499" s="141"/>
      <c r="L499" s="141"/>
      <c r="M499" s="141"/>
      <c r="N499" s="141"/>
      <c r="O499" s="141"/>
      <c r="P499" s="141"/>
      <c r="Q499" s="141"/>
    </row>
    <row r="500">
      <c r="A500" s="141"/>
      <c r="B500" s="141"/>
      <c r="C500" s="141"/>
      <c r="D500" s="141"/>
      <c r="E500" s="141"/>
      <c r="F500" s="141"/>
      <c r="G500" s="141"/>
      <c r="H500" s="141"/>
      <c r="I500" s="141"/>
      <c r="J500" s="141"/>
      <c r="K500" s="141"/>
      <c r="L500" s="141"/>
      <c r="M500" s="141"/>
      <c r="N500" s="141"/>
      <c r="O500" s="141"/>
      <c r="P500" s="141"/>
      <c r="Q500" s="141"/>
    </row>
    <row r="501">
      <c r="A501" s="141"/>
      <c r="B501" s="141"/>
      <c r="C501" s="141"/>
      <c r="D501" s="141"/>
      <c r="E501" s="141"/>
      <c r="F501" s="141"/>
      <c r="G501" s="141"/>
      <c r="H501" s="141"/>
      <c r="I501" s="141"/>
      <c r="J501" s="141"/>
      <c r="K501" s="141"/>
      <c r="L501" s="141"/>
      <c r="M501" s="141"/>
      <c r="N501" s="141"/>
      <c r="O501" s="141"/>
      <c r="P501" s="141"/>
      <c r="Q501" s="141"/>
    </row>
    <row r="502">
      <c r="A502" s="141"/>
      <c r="B502" s="141"/>
      <c r="C502" s="141"/>
      <c r="D502" s="141"/>
      <c r="E502" s="141"/>
      <c r="F502" s="141"/>
      <c r="G502" s="141"/>
      <c r="H502" s="141"/>
      <c r="I502" s="141"/>
      <c r="J502" s="141"/>
      <c r="K502" s="141"/>
      <c r="L502" s="141"/>
      <c r="M502" s="141"/>
      <c r="N502" s="141"/>
      <c r="O502" s="141"/>
      <c r="P502" s="141"/>
      <c r="Q502" s="141"/>
    </row>
    <row r="503">
      <c r="A503" s="141"/>
      <c r="B503" s="141"/>
      <c r="C503" s="141"/>
      <c r="D503" s="141"/>
      <c r="E503" s="141"/>
      <c r="F503" s="141"/>
      <c r="G503" s="141"/>
      <c r="H503" s="141"/>
      <c r="I503" s="141"/>
      <c r="J503" s="141"/>
      <c r="K503" s="141"/>
      <c r="L503" s="141"/>
      <c r="M503" s="141"/>
      <c r="N503" s="141"/>
      <c r="O503" s="141"/>
      <c r="P503" s="141"/>
      <c r="Q503" s="141"/>
    </row>
    <row r="504">
      <c r="A504" s="141"/>
      <c r="B504" s="141"/>
      <c r="C504" s="141"/>
      <c r="D504" s="141"/>
      <c r="E504" s="141"/>
      <c r="F504" s="141"/>
      <c r="G504" s="141"/>
      <c r="H504" s="141"/>
      <c r="I504" s="141"/>
      <c r="J504" s="141"/>
      <c r="K504" s="141"/>
      <c r="L504" s="141"/>
      <c r="M504" s="141"/>
      <c r="N504" s="141"/>
      <c r="O504" s="141"/>
      <c r="P504" s="141"/>
      <c r="Q504" s="141"/>
    </row>
    <row r="505">
      <c r="A505" s="141"/>
      <c r="B505" s="141"/>
      <c r="C505" s="141"/>
      <c r="D505" s="141"/>
      <c r="E505" s="141"/>
      <c r="F505" s="141"/>
      <c r="G505" s="141"/>
      <c r="H505" s="141"/>
      <c r="I505" s="141"/>
      <c r="J505" s="141"/>
      <c r="K505" s="141"/>
      <c r="L505" s="141"/>
      <c r="M505" s="141"/>
      <c r="N505" s="141"/>
      <c r="O505" s="141"/>
      <c r="P505" s="141"/>
      <c r="Q505" s="141"/>
    </row>
    <row r="506">
      <c r="A506" s="141"/>
      <c r="B506" s="141"/>
      <c r="C506" s="141"/>
      <c r="D506" s="141"/>
      <c r="E506" s="141"/>
      <c r="F506" s="141"/>
      <c r="G506" s="141"/>
      <c r="H506" s="141"/>
      <c r="I506" s="141"/>
      <c r="J506" s="141"/>
      <c r="K506" s="141"/>
      <c r="L506" s="141"/>
      <c r="M506" s="141"/>
      <c r="N506" s="141"/>
      <c r="O506" s="141"/>
      <c r="P506" s="141"/>
      <c r="Q506" s="141"/>
    </row>
    <row r="507">
      <c r="A507" s="141"/>
      <c r="B507" s="141"/>
      <c r="C507" s="141"/>
      <c r="D507" s="141"/>
      <c r="E507" s="141"/>
      <c r="F507" s="141"/>
      <c r="G507" s="141"/>
      <c r="H507" s="141"/>
      <c r="I507" s="141"/>
      <c r="J507" s="141"/>
      <c r="K507" s="141"/>
      <c r="L507" s="141"/>
      <c r="M507" s="141"/>
      <c r="N507" s="141"/>
      <c r="O507" s="141"/>
      <c r="P507" s="141"/>
      <c r="Q507" s="141"/>
    </row>
    <row r="508">
      <c r="A508" s="141"/>
      <c r="B508" s="141"/>
      <c r="C508" s="141"/>
      <c r="D508" s="141"/>
      <c r="E508" s="141"/>
      <c r="F508" s="141"/>
      <c r="G508" s="141"/>
      <c r="H508" s="141"/>
      <c r="I508" s="141"/>
      <c r="J508" s="141"/>
      <c r="K508" s="141"/>
      <c r="L508" s="141"/>
      <c r="M508" s="141"/>
      <c r="N508" s="141"/>
      <c r="O508" s="141"/>
      <c r="P508" s="141"/>
      <c r="Q508" s="141"/>
    </row>
    <row r="509">
      <c r="A509" s="141"/>
      <c r="B509" s="141"/>
      <c r="C509" s="141"/>
      <c r="D509" s="141"/>
      <c r="E509" s="141"/>
      <c r="F509" s="141"/>
      <c r="G509" s="141"/>
      <c r="H509" s="141"/>
      <c r="I509" s="141"/>
      <c r="J509" s="141"/>
      <c r="K509" s="141"/>
      <c r="L509" s="141"/>
      <c r="M509" s="141"/>
      <c r="N509" s="141"/>
      <c r="O509" s="141"/>
      <c r="P509" s="141"/>
      <c r="Q509" s="141"/>
    </row>
    <row r="510">
      <c r="A510" s="141"/>
      <c r="B510" s="141"/>
      <c r="C510" s="141"/>
      <c r="D510" s="141"/>
      <c r="E510" s="141"/>
      <c r="F510" s="141"/>
      <c r="G510" s="141"/>
      <c r="H510" s="141"/>
      <c r="I510" s="141"/>
      <c r="J510" s="141"/>
      <c r="K510" s="141"/>
      <c r="L510" s="141"/>
      <c r="M510" s="141"/>
      <c r="N510" s="141"/>
      <c r="O510" s="141"/>
      <c r="P510" s="141"/>
      <c r="Q510" s="141"/>
    </row>
    <row r="511">
      <c r="A511" s="141"/>
      <c r="B511" s="141"/>
      <c r="C511" s="141"/>
      <c r="D511" s="141"/>
      <c r="E511" s="141"/>
      <c r="F511" s="141"/>
      <c r="G511" s="141"/>
      <c r="H511" s="141"/>
      <c r="I511" s="141"/>
      <c r="J511" s="141"/>
      <c r="K511" s="141"/>
      <c r="L511" s="141"/>
      <c r="M511" s="141"/>
      <c r="N511" s="141"/>
      <c r="O511" s="141"/>
      <c r="P511" s="141"/>
      <c r="Q511" s="141"/>
    </row>
    <row r="512">
      <c r="A512" s="141"/>
      <c r="B512" s="141"/>
      <c r="C512" s="141"/>
      <c r="D512" s="141"/>
      <c r="E512" s="141"/>
      <c r="F512" s="141"/>
      <c r="G512" s="141"/>
      <c r="H512" s="141"/>
      <c r="I512" s="141"/>
      <c r="J512" s="141"/>
      <c r="K512" s="141"/>
      <c r="L512" s="141"/>
      <c r="M512" s="141"/>
      <c r="N512" s="141"/>
      <c r="O512" s="141"/>
      <c r="P512" s="141"/>
      <c r="Q512" s="141"/>
    </row>
    <row r="513">
      <c r="A513" s="141"/>
      <c r="B513" s="141"/>
      <c r="C513" s="141"/>
      <c r="D513" s="141"/>
      <c r="E513" s="141"/>
      <c r="F513" s="141"/>
      <c r="G513" s="141"/>
      <c r="H513" s="141"/>
      <c r="I513" s="141"/>
      <c r="J513" s="141"/>
      <c r="K513" s="141"/>
      <c r="L513" s="141"/>
      <c r="M513" s="141"/>
      <c r="N513" s="141"/>
      <c r="O513" s="141"/>
      <c r="P513" s="141"/>
      <c r="Q513" s="141"/>
    </row>
    <row r="514">
      <c r="A514" s="141"/>
      <c r="B514" s="141"/>
      <c r="C514" s="141"/>
      <c r="D514" s="141"/>
      <c r="E514" s="141"/>
      <c r="F514" s="141"/>
      <c r="G514" s="141"/>
      <c r="H514" s="141"/>
      <c r="I514" s="141"/>
      <c r="J514" s="141"/>
      <c r="K514" s="141"/>
      <c r="L514" s="141"/>
      <c r="M514" s="141"/>
      <c r="N514" s="141"/>
      <c r="O514" s="141"/>
      <c r="P514" s="141"/>
      <c r="Q514" s="141"/>
    </row>
    <row r="515">
      <c r="A515" s="141"/>
      <c r="B515" s="141"/>
      <c r="C515" s="141"/>
      <c r="D515" s="141"/>
      <c r="E515" s="141"/>
      <c r="F515" s="141"/>
      <c r="G515" s="141"/>
      <c r="H515" s="141"/>
      <c r="I515" s="141"/>
      <c r="J515" s="141"/>
      <c r="K515" s="141"/>
      <c r="L515" s="141"/>
      <c r="M515" s="141"/>
      <c r="N515" s="141"/>
      <c r="O515" s="141"/>
      <c r="P515" s="141"/>
      <c r="Q515" s="141"/>
    </row>
    <row r="516">
      <c r="A516" s="141"/>
      <c r="B516" s="141"/>
      <c r="C516" s="141"/>
      <c r="D516" s="141"/>
      <c r="E516" s="141"/>
      <c r="F516" s="141"/>
      <c r="G516" s="141"/>
      <c r="H516" s="141"/>
      <c r="I516" s="141"/>
      <c r="J516" s="141"/>
      <c r="K516" s="141"/>
      <c r="L516" s="141"/>
      <c r="M516" s="141"/>
      <c r="N516" s="141"/>
      <c r="O516" s="141"/>
      <c r="P516" s="141"/>
      <c r="Q516" s="141"/>
    </row>
    <row r="517">
      <c r="A517" s="141"/>
      <c r="B517" s="141"/>
      <c r="C517" s="141"/>
      <c r="D517" s="141"/>
      <c r="E517" s="141"/>
      <c r="F517" s="141"/>
      <c r="G517" s="141"/>
      <c r="H517" s="141"/>
      <c r="I517" s="141"/>
      <c r="J517" s="141"/>
      <c r="K517" s="141"/>
      <c r="L517" s="141"/>
      <c r="M517" s="141"/>
      <c r="N517" s="141"/>
      <c r="O517" s="141"/>
      <c r="P517" s="141"/>
      <c r="Q517" s="141"/>
    </row>
    <row r="518">
      <c r="A518" s="141"/>
      <c r="B518" s="141"/>
      <c r="C518" s="141"/>
      <c r="D518" s="141"/>
      <c r="E518" s="141"/>
      <c r="F518" s="141"/>
      <c r="G518" s="141"/>
      <c r="H518" s="141"/>
      <c r="I518" s="141"/>
      <c r="J518" s="141"/>
      <c r="K518" s="141"/>
      <c r="L518" s="141"/>
      <c r="M518" s="141"/>
      <c r="N518" s="141"/>
      <c r="O518" s="141"/>
      <c r="P518" s="141"/>
      <c r="Q518" s="141"/>
    </row>
    <row r="519">
      <c r="A519" s="141"/>
      <c r="B519" s="141"/>
      <c r="C519" s="141"/>
      <c r="D519" s="141"/>
      <c r="E519" s="141"/>
      <c r="F519" s="141"/>
      <c r="G519" s="141"/>
      <c r="H519" s="141"/>
      <c r="I519" s="141"/>
      <c r="J519" s="141"/>
      <c r="K519" s="141"/>
      <c r="L519" s="141"/>
      <c r="M519" s="141"/>
      <c r="N519" s="141"/>
      <c r="O519" s="141"/>
      <c r="P519" s="141"/>
      <c r="Q519" s="141"/>
    </row>
    <row r="520">
      <c r="A520" s="141"/>
      <c r="B520" s="141"/>
      <c r="C520" s="141"/>
      <c r="D520" s="141"/>
      <c r="E520" s="141"/>
      <c r="F520" s="141"/>
      <c r="G520" s="141"/>
      <c r="H520" s="141"/>
      <c r="I520" s="141"/>
      <c r="J520" s="141"/>
      <c r="K520" s="141"/>
      <c r="L520" s="141"/>
      <c r="M520" s="141"/>
      <c r="N520" s="141"/>
      <c r="O520" s="141"/>
      <c r="P520" s="141"/>
      <c r="Q520" s="141"/>
    </row>
    <row r="521">
      <c r="A521" s="141"/>
      <c r="B521" s="141"/>
      <c r="C521" s="141"/>
      <c r="D521" s="141"/>
      <c r="E521" s="141"/>
      <c r="F521" s="141"/>
      <c r="G521" s="141"/>
      <c r="H521" s="141"/>
      <c r="I521" s="141"/>
      <c r="J521" s="141"/>
      <c r="K521" s="141"/>
      <c r="L521" s="141"/>
      <c r="M521" s="141"/>
      <c r="N521" s="141"/>
      <c r="O521" s="141"/>
      <c r="P521" s="141"/>
      <c r="Q521" s="141"/>
    </row>
    <row r="522">
      <c r="A522" s="141"/>
      <c r="B522" s="141"/>
      <c r="C522" s="141"/>
      <c r="D522" s="141"/>
      <c r="E522" s="141"/>
      <c r="F522" s="141"/>
      <c r="G522" s="141"/>
      <c r="H522" s="141"/>
      <c r="I522" s="141"/>
      <c r="J522" s="141"/>
      <c r="K522" s="141"/>
      <c r="L522" s="141"/>
      <c r="M522" s="141"/>
      <c r="N522" s="141"/>
      <c r="O522" s="141"/>
      <c r="P522" s="141"/>
      <c r="Q522" s="141"/>
    </row>
    <row r="523">
      <c r="A523" s="141"/>
      <c r="B523" s="141"/>
      <c r="C523" s="141"/>
      <c r="D523" s="141"/>
      <c r="E523" s="141"/>
      <c r="F523" s="141"/>
      <c r="G523" s="141"/>
      <c r="H523" s="141"/>
      <c r="I523" s="141"/>
      <c r="J523" s="141"/>
      <c r="K523" s="141"/>
      <c r="L523" s="141"/>
      <c r="M523" s="141"/>
      <c r="N523" s="141"/>
      <c r="O523" s="141"/>
      <c r="P523" s="141"/>
      <c r="Q523" s="141"/>
    </row>
    <row r="524">
      <c r="A524" s="141"/>
      <c r="B524" s="141"/>
      <c r="C524" s="141"/>
      <c r="D524" s="141"/>
      <c r="E524" s="141"/>
      <c r="F524" s="141"/>
      <c r="G524" s="141"/>
      <c r="H524" s="141"/>
      <c r="I524" s="141"/>
      <c r="J524" s="141"/>
      <c r="K524" s="141"/>
      <c r="L524" s="141"/>
      <c r="M524" s="141"/>
      <c r="N524" s="141"/>
      <c r="O524" s="141"/>
      <c r="P524" s="141"/>
      <c r="Q524" s="141"/>
    </row>
    <row r="525">
      <c r="A525" s="141"/>
      <c r="B525" s="141"/>
      <c r="C525" s="141"/>
      <c r="D525" s="141"/>
      <c r="E525" s="141"/>
      <c r="F525" s="141"/>
      <c r="G525" s="141"/>
      <c r="H525" s="141"/>
      <c r="I525" s="141"/>
      <c r="J525" s="141"/>
      <c r="K525" s="141"/>
      <c r="L525" s="141"/>
      <c r="M525" s="141"/>
      <c r="N525" s="141"/>
      <c r="O525" s="141"/>
      <c r="P525" s="141"/>
      <c r="Q525" s="141"/>
    </row>
    <row r="526">
      <c r="A526" s="141"/>
      <c r="B526" s="141"/>
      <c r="C526" s="141"/>
      <c r="D526" s="141"/>
      <c r="E526" s="141"/>
      <c r="F526" s="141"/>
      <c r="G526" s="141"/>
      <c r="H526" s="141"/>
      <c r="I526" s="141"/>
      <c r="J526" s="141"/>
      <c r="K526" s="141"/>
      <c r="L526" s="141"/>
      <c r="M526" s="141"/>
      <c r="N526" s="141"/>
      <c r="O526" s="141"/>
      <c r="P526" s="141"/>
      <c r="Q526" s="141"/>
    </row>
    <row r="527">
      <c r="A527" s="141"/>
      <c r="B527" s="141"/>
      <c r="C527" s="141"/>
      <c r="D527" s="141"/>
      <c r="E527" s="141"/>
      <c r="F527" s="141"/>
      <c r="G527" s="141"/>
      <c r="H527" s="141"/>
      <c r="I527" s="141"/>
      <c r="J527" s="141"/>
      <c r="K527" s="141"/>
      <c r="L527" s="141"/>
      <c r="M527" s="141"/>
      <c r="N527" s="141"/>
      <c r="O527" s="141"/>
      <c r="P527" s="141"/>
      <c r="Q527" s="141"/>
    </row>
    <row r="528">
      <c r="A528" s="141"/>
      <c r="B528" s="141"/>
      <c r="C528" s="141"/>
      <c r="D528" s="141"/>
      <c r="E528" s="141"/>
      <c r="F528" s="141"/>
      <c r="G528" s="141"/>
      <c r="H528" s="141"/>
      <c r="I528" s="141"/>
      <c r="J528" s="141"/>
      <c r="K528" s="141"/>
      <c r="L528" s="141"/>
      <c r="M528" s="141"/>
      <c r="N528" s="141"/>
      <c r="O528" s="141"/>
      <c r="P528" s="141"/>
      <c r="Q528" s="141"/>
    </row>
    <row r="529">
      <c r="A529" s="141"/>
      <c r="B529" s="141"/>
      <c r="C529" s="141"/>
      <c r="D529" s="141"/>
      <c r="E529" s="141"/>
      <c r="F529" s="141"/>
      <c r="G529" s="141"/>
      <c r="H529" s="141"/>
      <c r="I529" s="141"/>
      <c r="J529" s="141"/>
      <c r="K529" s="141"/>
      <c r="L529" s="141"/>
      <c r="M529" s="141"/>
      <c r="N529" s="141"/>
      <c r="O529" s="141"/>
      <c r="P529" s="141"/>
      <c r="Q529" s="141"/>
    </row>
    <row r="530">
      <c r="A530" s="141"/>
      <c r="B530" s="141"/>
      <c r="C530" s="141"/>
      <c r="D530" s="141"/>
      <c r="E530" s="141"/>
      <c r="F530" s="141"/>
      <c r="G530" s="141"/>
      <c r="H530" s="141"/>
      <c r="I530" s="141"/>
      <c r="J530" s="141"/>
      <c r="K530" s="141"/>
      <c r="L530" s="141"/>
      <c r="M530" s="141"/>
      <c r="N530" s="141"/>
      <c r="O530" s="141"/>
      <c r="P530" s="141"/>
      <c r="Q530" s="141"/>
    </row>
    <row r="531">
      <c r="A531" s="141"/>
      <c r="B531" s="141"/>
      <c r="C531" s="141"/>
      <c r="D531" s="141"/>
      <c r="E531" s="141"/>
      <c r="F531" s="141"/>
      <c r="G531" s="141"/>
      <c r="H531" s="141"/>
      <c r="I531" s="141"/>
      <c r="J531" s="141"/>
      <c r="K531" s="141"/>
      <c r="L531" s="141"/>
      <c r="M531" s="141"/>
      <c r="N531" s="141"/>
      <c r="O531" s="141"/>
      <c r="P531" s="141"/>
      <c r="Q531" s="141"/>
    </row>
    <row r="532">
      <c r="A532" s="141"/>
      <c r="B532" s="141"/>
      <c r="C532" s="141"/>
      <c r="D532" s="141"/>
      <c r="E532" s="141"/>
      <c r="F532" s="141"/>
      <c r="G532" s="141"/>
      <c r="H532" s="141"/>
      <c r="I532" s="141"/>
      <c r="J532" s="141"/>
      <c r="K532" s="141"/>
      <c r="L532" s="141"/>
      <c r="M532" s="141"/>
      <c r="N532" s="141"/>
      <c r="O532" s="141"/>
      <c r="P532" s="141"/>
      <c r="Q532" s="141"/>
    </row>
    <row r="533">
      <c r="A533" s="141"/>
      <c r="B533" s="141"/>
      <c r="C533" s="141"/>
      <c r="D533" s="141"/>
      <c r="E533" s="141"/>
      <c r="F533" s="141"/>
      <c r="G533" s="141"/>
      <c r="H533" s="141"/>
      <c r="I533" s="141"/>
      <c r="J533" s="141"/>
      <c r="K533" s="141"/>
      <c r="L533" s="141"/>
      <c r="M533" s="141"/>
      <c r="N533" s="141"/>
      <c r="O533" s="141"/>
      <c r="P533" s="141"/>
      <c r="Q533" s="141"/>
    </row>
    <row r="534">
      <c r="A534" s="141"/>
      <c r="B534" s="141"/>
      <c r="C534" s="141"/>
      <c r="D534" s="141"/>
      <c r="E534" s="141"/>
      <c r="F534" s="141"/>
      <c r="G534" s="141"/>
      <c r="H534" s="141"/>
      <c r="I534" s="141"/>
      <c r="J534" s="141"/>
      <c r="K534" s="141"/>
      <c r="L534" s="141"/>
      <c r="M534" s="141"/>
      <c r="N534" s="141"/>
      <c r="O534" s="141"/>
      <c r="P534" s="141"/>
      <c r="Q534" s="141"/>
    </row>
    <row r="535">
      <c r="A535" s="141"/>
      <c r="B535" s="141"/>
      <c r="C535" s="141"/>
      <c r="D535" s="141"/>
      <c r="E535" s="141"/>
      <c r="F535" s="141"/>
      <c r="G535" s="141"/>
      <c r="H535" s="141"/>
      <c r="I535" s="141"/>
      <c r="J535" s="141"/>
      <c r="K535" s="141"/>
      <c r="L535" s="141"/>
      <c r="M535" s="141"/>
      <c r="N535" s="141"/>
      <c r="O535" s="141"/>
      <c r="P535" s="141"/>
      <c r="Q535" s="141"/>
    </row>
    <row r="536">
      <c r="A536" s="141"/>
      <c r="B536" s="141"/>
      <c r="C536" s="141"/>
      <c r="D536" s="141"/>
      <c r="E536" s="141"/>
      <c r="F536" s="141"/>
      <c r="G536" s="141"/>
      <c r="H536" s="141"/>
      <c r="I536" s="141"/>
      <c r="J536" s="141"/>
      <c r="K536" s="141"/>
      <c r="L536" s="141"/>
      <c r="M536" s="141"/>
      <c r="N536" s="141"/>
      <c r="O536" s="141"/>
      <c r="P536" s="141"/>
      <c r="Q536" s="141"/>
    </row>
    <row r="537">
      <c r="A537" s="141"/>
      <c r="B537" s="141"/>
      <c r="C537" s="141"/>
      <c r="D537" s="141"/>
      <c r="E537" s="141"/>
      <c r="F537" s="141"/>
      <c r="G537" s="141"/>
      <c r="H537" s="141"/>
      <c r="I537" s="141"/>
      <c r="J537" s="141"/>
      <c r="K537" s="141"/>
      <c r="L537" s="141"/>
      <c r="M537" s="141"/>
      <c r="N537" s="141"/>
      <c r="O537" s="141"/>
      <c r="P537" s="141"/>
      <c r="Q537" s="141"/>
    </row>
    <row r="538">
      <c r="A538" s="141"/>
      <c r="B538" s="141"/>
      <c r="C538" s="141"/>
      <c r="D538" s="141"/>
      <c r="E538" s="141"/>
      <c r="F538" s="141"/>
      <c r="G538" s="141"/>
      <c r="H538" s="141"/>
      <c r="I538" s="141"/>
      <c r="J538" s="141"/>
      <c r="K538" s="141"/>
      <c r="L538" s="141"/>
      <c r="M538" s="141"/>
      <c r="N538" s="141"/>
      <c r="O538" s="141"/>
      <c r="P538" s="141"/>
      <c r="Q538" s="141"/>
    </row>
    <row r="539">
      <c r="A539" s="141"/>
      <c r="B539" s="141"/>
      <c r="C539" s="141"/>
      <c r="D539" s="141"/>
      <c r="E539" s="141"/>
      <c r="F539" s="141"/>
      <c r="G539" s="141"/>
      <c r="H539" s="141"/>
      <c r="I539" s="141"/>
      <c r="J539" s="141"/>
      <c r="K539" s="141"/>
      <c r="L539" s="141"/>
      <c r="M539" s="141"/>
      <c r="N539" s="141"/>
      <c r="O539" s="141"/>
      <c r="P539" s="141"/>
      <c r="Q539" s="141"/>
    </row>
    <row r="540">
      <c r="A540" s="141"/>
      <c r="B540" s="141"/>
      <c r="C540" s="141"/>
      <c r="D540" s="141"/>
      <c r="E540" s="141"/>
      <c r="F540" s="141"/>
      <c r="G540" s="141"/>
      <c r="H540" s="141"/>
      <c r="I540" s="141"/>
      <c r="J540" s="141"/>
      <c r="K540" s="141"/>
      <c r="L540" s="141"/>
      <c r="M540" s="141"/>
      <c r="N540" s="141"/>
      <c r="O540" s="141"/>
      <c r="P540" s="141"/>
      <c r="Q540" s="141"/>
    </row>
    <row r="541">
      <c r="A541" s="141"/>
      <c r="B541" s="141"/>
      <c r="C541" s="141"/>
      <c r="D541" s="141"/>
      <c r="E541" s="141"/>
      <c r="F541" s="141"/>
      <c r="G541" s="141"/>
      <c r="H541" s="141"/>
      <c r="I541" s="141"/>
      <c r="J541" s="141"/>
      <c r="K541" s="141"/>
      <c r="L541" s="141"/>
      <c r="M541" s="141"/>
      <c r="N541" s="141"/>
      <c r="O541" s="141"/>
      <c r="P541" s="141"/>
      <c r="Q541" s="141"/>
    </row>
    <row r="542">
      <c r="A542" s="141"/>
      <c r="B542" s="141"/>
      <c r="C542" s="141"/>
      <c r="D542" s="141"/>
      <c r="E542" s="141"/>
      <c r="F542" s="141"/>
      <c r="G542" s="141"/>
      <c r="H542" s="141"/>
      <c r="I542" s="141"/>
      <c r="J542" s="141"/>
      <c r="K542" s="141"/>
      <c r="L542" s="141"/>
      <c r="M542" s="141"/>
      <c r="N542" s="141"/>
      <c r="O542" s="141"/>
      <c r="P542" s="141"/>
      <c r="Q542" s="141"/>
    </row>
    <row r="543">
      <c r="A543" s="141"/>
      <c r="B543" s="141"/>
      <c r="C543" s="141"/>
      <c r="D543" s="141"/>
      <c r="E543" s="141"/>
      <c r="F543" s="141"/>
      <c r="G543" s="141"/>
      <c r="H543" s="141"/>
      <c r="I543" s="141"/>
      <c r="J543" s="141"/>
      <c r="K543" s="141"/>
      <c r="L543" s="141"/>
      <c r="M543" s="141"/>
      <c r="N543" s="141"/>
      <c r="O543" s="141"/>
      <c r="P543" s="141"/>
      <c r="Q543" s="141"/>
    </row>
    <row r="544">
      <c r="A544" s="141"/>
      <c r="B544" s="141"/>
      <c r="C544" s="141"/>
      <c r="D544" s="141"/>
      <c r="E544" s="141"/>
      <c r="F544" s="141"/>
      <c r="G544" s="141"/>
      <c r="H544" s="141"/>
      <c r="I544" s="141"/>
      <c r="J544" s="141"/>
      <c r="K544" s="141"/>
      <c r="L544" s="141"/>
      <c r="M544" s="141"/>
      <c r="N544" s="141"/>
      <c r="O544" s="141"/>
      <c r="P544" s="141"/>
      <c r="Q544" s="141"/>
    </row>
    <row r="545">
      <c r="A545" s="141"/>
      <c r="B545" s="141"/>
      <c r="C545" s="141"/>
      <c r="D545" s="141"/>
      <c r="E545" s="141"/>
      <c r="F545" s="141"/>
      <c r="G545" s="141"/>
      <c r="H545" s="141"/>
      <c r="I545" s="141"/>
      <c r="J545" s="141"/>
      <c r="K545" s="141"/>
      <c r="L545" s="141"/>
      <c r="M545" s="141"/>
      <c r="N545" s="141"/>
      <c r="O545" s="141"/>
      <c r="P545" s="141"/>
      <c r="Q545" s="141"/>
    </row>
    <row r="546">
      <c r="A546" s="141"/>
      <c r="B546" s="141"/>
      <c r="C546" s="141"/>
      <c r="D546" s="141"/>
      <c r="E546" s="141"/>
      <c r="F546" s="141"/>
      <c r="G546" s="141"/>
      <c r="H546" s="141"/>
      <c r="I546" s="141"/>
      <c r="J546" s="141"/>
      <c r="K546" s="141"/>
      <c r="L546" s="141"/>
      <c r="M546" s="141"/>
      <c r="N546" s="141"/>
      <c r="O546" s="141"/>
      <c r="P546" s="141"/>
      <c r="Q546" s="141"/>
    </row>
    <row r="547">
      <c r="A547" s="141"/>
      <c r="B547" s="141"/>
      <c r="C547" s="141"/>
      <c r="D547" s="141"/>
      <c r="E547" s="141"/>
      <c r="F547" s="141"/>
      <c r="G547" s="141"/>
      <c r="H547" s="141"/>
      <c r="I547" s="141"/>
      <c r="J547" s="141"/>
      <c r="K547" s="141"/>
      <c r="L547" s="141"/>
      <c r="M547" s="141"/>
      <c r="N547" s="141"/>
      <c r="O547" s="141"/>
      <c r="P547" s="141"/>
      <c r="Q547" s="141"/>
    </row>
    <row r="548">
      <c r="A548" s="141"/>
      <c r="B548" s="141"/>
      <c r="C548" s="141"/>
      <c r="D548" s="141"/>
      <c r="E548" s="141"/>
      <c r="F548" s="141"/>
      <c r="G548" s="141"/>
      <c r="H548" s="141"/>
      <c r="I548" s="141"/>
      <c r="J548" s="141"/>
      <c r="K548" s="141"/>
      <c r="L548" s="141"/>
      <c r="M548" s="141"/>
      <c r="N548" s="141"/>
      <c r="O548" s="141"/>
      <c r="P548" s="141"/>
      <c r="Q548" s="141"/>
    </row>
    <row r="549">
      <c r="A549" s="141"/>
      <c r="B549" s="141"/>
      <c r="C549" s="141"/>
      <c r="D549" s="141"/>
      <c r="E549" s="141"/>
      <c r="F549" s="141"/>
      <c r="G549" s="141"/>
      <c r="H549" s="141"/>
      <c r="I549" s="141"/>
      <c r="J549" s="141"/>
      <c r="K549" s="141"/>
      <c r="L549" s="141"/>
      <c r="M549" s="141"/>
      <c r="N549" s="141"/>
      <c r="O549" s="141"/>
      <c r="P549" s="141"/>
      <c r="Q549" s="141"/>
    </row>
    <row r="550">
      <c r="A550" s="141"/>
      <c r="B550" s="141"/>
      <c r="C550" s="141"/>
      <c r="D550" s="141"/>
      <c r="E550" s="141"/>
      <c r="F550" s="141"/>
      <c r="G550" s="141"/>
      <c r="H550" s="141"/>
      <c r="I550" s="141"/>
      <c r="J550" s="141"/>
      <c r="K550" s="141"/>
      <c r="L550" s="141"/>
      <c r="M550" s="141"/>
      <c r="N550" s="141"/>
      <c r="O550" s="141"/>
      <c r="P550" s="141"/>
      <c r="Q550" s="141"/>
    </row>
    <row r="551">
      <c r="A551" s="141"/>
      <c r="B551" s="141"/>
      <c r="C551" s="141"/>
      <c r="D551" s="141"/>
      <c r="E551" s="141"/>
      <c r="F551" s="141"/>
      <c r="G551" s="141"/>
      <c r="H551" s="141"/>
      <c r="I551" s="141"/>
      <c r="J551" s="141"/>
      <c r="K551" s="141"/>
      <c r="L551" s="141"/>
      <c r="M551" s="141"/>
      <c r="N551" s="141"/>
      <c r="O551" s="141"/>
      <c r="P551" s="141"/>
      <c r="Q551" s="141"/>
    </row>
    <row r="552">
      <c r="A552" s="141"/>
      <c r="B552" s="141"/>
      <c r="C552" s="141"/>
      <c r="D552" s="141"/>
      <c r="E552" s="141"/>
      <c r="F552" s="141"/>
      <c r="G552" s="141"/>
      <c r="H552" s="141"/>
      <c r="I552" s="141"/>
      <c r="J552" s="141"/>
      <c r="K552" s="141"/>
      <c r="L552" s="141"/>
      <c r="M552" s="141"/>
      <c r="N552" s="141"/>
      <c r="O552" s="141"/>
      <c r="P552" s="141"/>
      <c r="Q552" s="141"/>
    </row>
    <row r="553">
      <c r="A553" s="141"/>
      <c r="B553" s="141"/>
      <c r="C553" s="141"/>
      <c r="D553" s="141"/>
      <c r="E553" s="141"/>
      <c r="F553" s="141"/>
      <c r="G553" s="141"/>
      <c r="H553" s="141"/>
      <c r="I553" s="141"/>
      <c r="J553" s="141"/>
      <c r="K553" s="141"/>
      <c r="L553" s="141"/>
      <c r="M553" s="141"/>
      <c r="N553" s="141"/>
      <c r="O553" s="141"/>
      <c r="P553" s="141"/>
      <c r="Q553" s="141"/>
    </row>
    <row r="554">
      <c r="A554" s="141"/>
      <c r="B554" s="141"/>
      <c r="C554" s="141"/>
      <c r="D554" s="141"/>
      <c r="E554" s="141"/>
      <c r="F554" s="141"/>
      <c r="G554" s="141"/>
      <c r="H554" s="141"/>
      <c r="I554" s="141"/>
      <c r="J554" s="141"/>
      <c r="K554" s="141"/>
      <c r="L554" s="141"/>
      <c r="M554" s="141"/>
      <c r="N554" s="141"/>
      <c r="O554" s="141"/>
      <c r="P554" s="141"/>
      <c r="Q554" s="141"/>
    </row>
    <row r="555">
      <c r="A555" s="141"/>
      <c r="B555" s="141"/>
      <c r="C555" s="141"/>
      <c r="D555" s="141"/>
      <c r="E555" s="141"/>
      <c r="F555" s="141"/>
      <c r="G555" s="141"/>
      <c r="H555" s="141"/>
      <c r="I555" s="141"/>
      <c r="J555" s="141"/>
      <c r="K555" s="141"/>
      <c r="L555" s="141"/>
      <c r="M555" s="141"/>
      <c r="N555" s="141"/>
      <c r="O555" s="141"/>
      <c r="P555" s="141"/>
      <c r="Q555" s="141"/>
    </row>
    <row r="556">
      <c r="A556" s="141"/>
      <c r="B556" s="141"/>
      <c r="C556" s="141"/>
      <c r="D556" s="141"/>
      <c r="E556" s="141"/>
      <c r="F556" s="141"/>
      <c r="G556" s="141"/>
      <c r="H556" s="141"/>
      <c r="I556" s="141"/>
      <c r="J556" s="141"/>
      <c r="K556" s="141"/>
      <c r="L556" s="141"/>
      <c r="M556" s="141"/>
      <c r="N556" s="141"/>
      <c r="O556" s="141"/>
      <c r="P556" s="141"/>
      <c r="Q556" s="141"/>
    </row>
    <row r="557">
      <c r="A557" s="141"/>
      <c r="B557" s="141"/>
      <c r="C557" s="141"/>
      <c r="D557" s="141"/>
      <c r="E557" s="141"/>
      <c r="F557" s="141"/>
      <c r="G557" s="141"/>
      <c r="H557" s="141"/>
      <c r="I557" s="141"/>
      <c r="J557" s="141"/>
      <c r="K557" s="141"/>
      <c r="L557" s="141"/>
      <c r="M557" s="141"/>
      <c r="N557" s="141"/>
      <c r="O557" s="141"/>
      <c r="P557" s="141"/>
      <c r="Q557" s="141"/>
    </row>
    <row r="558">
      <c r="A558" s="141"/>
      <c r="B558" s="141"/>
      <c r="C558" s="141"/>
      <c r="D558" s="141"/>
      <c r="E558" s="141"/>
      <c r="F558" s="141"/>
      <c r="G558" s="141"/>
      <c r="H558" s="141"/>
      <c r="I558" s="141"/>
      <c r="J558" s="141"/>
      <c r="K558" s="141"/>
      <c r="L558" s="141"/>
      <c r="M558" s="141"/>
      <c r="N558" s="141"/>
      <c r="O558" s="141"/>
      <c r="P558" s="141"/>
      <c r="Q558" s="141"/>
    </row>
    <row r="559">
      <c r="A559" s="141"/>
      <c r="B559" s="141"/>
      <c r="C559" s="141"/>
      <c r="D559" s="141"/>
      <c r="E559" s="141"/>
      <c r="F559" s="141"/>
      <c r="G559" s="141"/>
      <c r="H559" s="141"/>
      <c r="I559" s="141"/>
      <c r="J559" s="141"/>
      <c r="K559" s="141"/>
      <c r="L559" s="141"/>
      <c r="M559" s="141"/>
      <c r="N559" s="141"/>
      <c r="O559" s="141"/>
      <c r="P559" s="141"/>
      <c r="Q559" s="141"/>
    </row>
    <row r="560">
      <c r="A560" s="141"/>
      <c r="B560" s="141"/>
      <c r="C560" s="141"/>
      <c r="D560" s="141"/>
      <c r="E560" s="141"/>
      <c r="F560" s="141"/>
      <c r="G560" s="141"/>
      <c r="H560" s="141"/>
      <c r="I560" s="141"/>
      <c r="J560" s="141"/>
      <c r="K560" s="141"/>
      <c r="L560" s="141"/>
      <c r="M560" s="141"/>
      <c r="N560" s="141"/>
      <c r="O560" s="141"/>
      <c r="P560" s="141"/>
      <c r="Q560" s="141"/>
    </row>
    <row r="561">
      <c r="A561" s="141"/>
      <c r="B561" s="141"/>
      <c r="C561" s="141"/>
      <c r="D561" s="141"/>
      <c r="E561" s="141"/>
      <c r="F561" s="141"/>
      <c r="G561" s="141"/>
      <c r="H561" s="141"/>
      <c r="I561" s="141"/>
      <c r="J561" s="141"/>
      <c r="K561" s="141"/>
      <c r="L561" s="141"/>
      <c r="M561" s="141"/>
      <c r="N561" s="141"/>
      <c r="O561" s="141"/>
      <c r="P561" s="141"/>
      <c r="Q561" s="141"/>
    </row>
    <row r="562">
      <c r="A562" s="141"/>
      <c r="B562" s="141"/>
      <c r="C562" s="141"/>
      <c r="D562" s="141"/>
      <c r="E562" s="141"/>
      <c r="F562" s="141"/>
      <c r="G562" s="141"/>
      <c r="H562" s="141"/>
      <c r="I562" s="141"/>
      <c r="J562" s="141"/>
      <c r="K562" s="141"/>
      <c r="L562" s="141"/>
      <c r="M562" s="141"/>
      <c r="N562" s="141"/>
      <c r="O562" s="141"/>
      <c r="P562" s="141"/>
      <c r="Q562" s="141"/>
    </row>
    <row r="563">
      <c r="A563" s="141"/>
      <c r="B563" s="141"/>
      <c r="C563" s="141"/>
      <c r="D563" s="141"/>
      <c r="E563" s="141"/>
      <c r="F563" s="141"/>
      <c r="G563" s="141"/>
      <c r="H563" s="141"/>
      <c r="I563" s="141"/>
      <c r="J563" s="141"/>
      <c r="K563" s="141"/>
      <c r="L563" s="141"/>
      <c r="M563" s="141"/>
      <c r="N563" s="141"/>
      <c r="O563" s="141"/>
      <c r="P563" s="141"/>
      <c r="Q563" s="141"/>
    </row>
    <row r="564">
      <c r="A564" s="141"/>
      <c r="B564" s="141"/>
      <c r="C564" s="141"/>
      <c r="D564" s="141"/>
      <c r="E564" s="141"/>
      <c r="F564" s="141"/>
      <c r="G564" s="141"/>
      <c r="H564" s="141"/>
      <c r="I564" s="141"/>
      <c r="J564" s="141"/>
      <c r="K564" s="141"/>
      <c r="L564" s="141"/>
      <c r="M564" s="141"/>
      <c r="N564" s="141"/>
      <c r="O564" s="141"/>
      <c r="P564" s="141"/>
      <c r="Q564" s="141"/>
    </row>
    <row r="565">
      <c r="A565" s="141"/>
      <c r="B565" s="141"/>
      <c r="C565" s="141"/>
      <c r="D565" s="141"/>
      <c r="E565" s="141"/>
      <c r="F565" s="141"/>
      <c r="G565" s="141"/>
      <c r="H565" s="141"/>
      <c r="I565" s="141"/>
      <c r="J565" s="141"/>
      <c r="K565" s="141"/>
      <c r="L565" s="141"/>
      <c r="M565" s="141"/>
      <c r="N565" s="141"/>
      <c r="O565" s="141"/>
      <c r="P565" s="141"/>
      <c r="Q565" s="141"/>
    </row>
    <row r="566">
      <c r="A566" s="141"/>
      <c r="B566" s="141"/>
      <c r="C566" s="141"/>
      <c r="D566" s="141"/>
      <c r="E566" s="141"/>
      <c r="F566" s="141"/>
      <c r="G566" s="141"/>
      <c r="H566" s="141"/>
      <c r="I566" s="141"/>
      <c r="J566" s="141"/>
      <c r="K566" s="141"/>
      <c r="L566" s="141"/>
      <c r="M566" s="141"/>
      <c r="N566" s="141"/>
      <c r="O566" s="141"/>
      <c r="P566" s="141"/>
      <c r="Q566" s="141"/>
    </row>
    <row r="567">
      <c r="A567" s="141"/>
      <c r="B567" s="141"/>
      <c r="C567" s="141"/>
      <c r="D567" s="141"/>
      <c r="E567" s="141"/>
      <c r="F567" s="141"/>
      <c r="G567" s="141"/>
      <c r="H567" s="141"/>
      <c r="I567" s="141"/>
      <c r="J567" s="141"/>
      <c r="K567" s="141"/>
      <c r="L567" s="141"/>
      <c r="M567" s="141"/>
      <c r="N567" s="141"/>
      <c r="O567" s="141"/>
      <c r="P567" s="141"/>
      <c r="Q567" s="141"/>
    </row>
    <row r="568">
      <c r="A568" s="141"/>
      <c r="B568" s="141"/>
      <c r="C568" s="141"/>
      <c r="D568" s="141"/>
      <c r="E568" s="141"/>
      <c r="F568" s="141"/>
      <c r="G568" s="141"/>
      <c r="H568" s="141"/>
      <c r="I568" s="141"/>
      <c r="J568" s="141"/>
      <c r="K568" s="141"/>
      <c r="L568" s="141"/>
      <c r="M568" s="141"/>
      <c r="N568" s="141"/>
      <c r="O568" s="141"/>
      <c r="P568" s="141"/>
      <c r="Q568" s="141"/>
    </row>
    <row r="569">
      <c r="A569" s="141"/>
      <c r="B569" s="141"/>
      <c r="C569" s="141"/>
      <c r="D569" s="141"/>
      <c r="E569" s="141"/>
      <c r="F569" s="141"/>
      <c r="G569" s="141"/>
      <c r="H569" s="141"/>
      <c r="I569" s="141"/>
      <c r="J569" s="141"/>
      <c r="K569" s="141"/>
      <c r="L569" s="141"/>
      <c r="M569" s="141"/>
      <c r="N569" s="141"/>
      <c r="O569" s="141"/>
      <c r="P569" s="141"/>
      <c r="Q569" s="141"/>
    </row>
    <row r="570">
      <c r="A570" s="141"/>
      <c r="B570" s="141"/>
      <c r="C570" s="141"/>
      <c r="D570" s="141"/>
      <c r="E570" s="141"/>
      <c r="F570" s="141"/>
      <c r="G570" s="141"/>
      <c r="H570" s="141"/>
      <c r="I570" s="141"/>
      <c r="J570" s="141"/>
      <c r="K570" s="141"/>
      <c r="L570" s="141"/>
      <c r="M570" s="141"/>
      <c r="N570" s="141"/>
      <c r="O570" s="141"/>
      <c r="P570" s="141"/>
      <c r="Q570" s="141"/>
    </row>
    <row r="571">
      <c r="A571" s="141"/>
      <c r="B571" s="141"/>
      <c r="C571" s="141"/>
      <c r="D571" s="141"/>
      <c r="E571" s="141"/>
      <c r="F571" s="141"/>
      <c r="G571" s="141"/>
      <c r="H571" s="141"/>
      <c r="I571" s="141"/>
      <c r="J571" s="141"/>
      <c r="K571" s="141"/>
      <c r="L571" s="141"/>
      <c r="M571" s="141"/>
      <c r="N571" s="141"/>
      <c r="O571" s="141"/>
      <c r="P571" s="141"/>
      <c r="Q571" s="141"/>
    </row>
    <row r="572">
      <c r="A572" s="141"/>
      <c r="B572" s="141"/>
      <c r="C572" s="141"/>
      <c r="D572" s="141"/>
      <c r="E572" s="141"/>
      <c r="F572" s="141"/>
      <c r="G572" s="141"/>
      <c r="H572" s="141"/>
      <c r="I572" s="141"/>
      <c r="J572" s="141"/>
      <c r="K572" s="141"/>
      <c r="L572" s="141"/>
      <c r="M572" s="141"/>
      <c r="N572" s="141"/>
      <c r="O572" s="141"/>
      <c r="P572" s="141"/>
      <c r="Q572" s="141"/>
    </row>
    <row r="573">
      <c r="A573" s="141"/>
      <c r="B573" s="141"/>
      <c r="C573" s="141"/>
      <c r="D573" s="141"/>
      <c r="E573" s="141"/>
      <c r="F573" s="141"/>
      <c r="G573" s="141"/>
      <c r="H573" s="141"/>
      <c r="I573" s="141"/>
      <c r="J573" s="141"/>
      <c r="K573" s="141"/>
      <c r="L573" s="141"/>
      <c r="M573" s="141"/>
      <c r="N573" s="141"/>
      <c r="O573" s="141"/>
      <c r="P573" s="141"/>
      <c r="Q573" s="141"/>
    </row>
    <row r="574">
      <c r="A574" s="141"/>
      <c r="B574" s="141"/>
      <c r="C574" s="141"/>
      <c r="D574" s="141"/>
      <c r="E574" s="141"/>
      <c r="F574" s="141"/>
      <c r="G574" s="141"/>
      <c r="H574" s="141"/>
      <c r="I574" s="141"/>
      <c r="J574" s="141"/>
      <c r="K574" s="141"/>
      <c r="L574" s="141"/>
      <c r="M574" s="141"/>
      <c r="N574" s="141"/>
      <c r="O574" s="141"/>
      <c r="P574" s="141"/>
      <c r="Q574" s="141"/>
    </row>
    <row r="575">
      <c r="A575" s="141"/>
      <c r="B575" s="141"/>
      <c r="C575" s="141"/>
      <c r="D575" s="141"/>
      <c r="E575" s="141"/>
      <c r="F575" s="141"/>
      <c r="G575" s="141"/>
      <c r="H575" s="141"/>
      <c r="I575" s="141"/>
      <c r="J575" s="141"/>
      <c r="K575" s="141"/>
      <c r="L575" s="141"/>
      <c r="M575" s="141"/>
      <c r="N575" s="141"/>
      <c r="O575" s="141"/>
      <c r="P575" s="141"/>
      <c r="Q575" s="141"/>
    </row>
    <row r="576">
      <c r="A576" s="141"/>
      <c r="B576" s="141"/>
      <c r="C576" s="141"/>
      <c r="D576" s="141"/>
      <c r="E576" s="141"/>
      <c r="F576" s="141"/>
      <c r="G576" s="141"/>
      <c r="H576" s="141"/>
      <c r="I576" s="141"/>
      <c r="J576" s="141"/>
      <c r="K576" s="141"/>
      <c r="L576" s="141"/>
      <c r="M576" s="141"/>
      <c r="N576" s="141"/>
      <c r="O576" s="141"/>
      <c r="P576" s="141"/>
      <c r="Q576" s="141"/>
    </row>
    <row r="577">
      <c r="A577" s="141"/>
      <c r="B577" s="141"/>
      <c r="C577" s="141"/>
      <c r="D577" s="141"/>
      <c r="E577" s="141"/>
      <c r="F577" s="141"/>
      <c r="G577" s="141"/>
      <c r="H577" s="141"/>
      <c r="I577" s="141"/>
      <c r="J577" s="141"/>
      <c r="K577" s="141"/>
      <c r="L577" s="141"/>
      <c r="M577" s="141"/>
      <c r="N577" s="141"/>
      <c r="O577" s="141"/>
      <c r="P577" s="141"/>
      <c r="Q577" s="141"/>
    </row>
    <row r="578">
      <c r="A578" s="141"/>
      <c r="B578" s="141"/>
      <c r="C578" s="141"/>
      <c r="D578" s="141"/>
      <c r="E578" s="141"/>
      <c r="F578" s="141"/>
      <c r="G578" s="141"/>
      <c r="H578" s="141"/>
      <c r="I578" s="141"/>
      <c r="J578" s="141"/>
      <c r="K578" s="141"/>
      <c r="L578" s="141"/>
      <c r="M578" s="141"/>
      <c r="N578" s="141"/>
      <c r="O578" s="141"/>
      <c r="P578" s="141"/>
      <c r="Q578" s="141"/>
    </row>
    <row r="579">
      <c r="A579" s="141"/>
      <c r="B579" s="141"/>
      <c r="C579" s="141"/>
      <c r="D579" s="141"/>
      <c r="E579" s="141"/>
      <c r="F579" s="141"/>
      <c r="G579" s="141"/>
      <c r="H579" s="141"/>
      <c r="I579" s="141"/>
      <c r="J579" s="141"/>
      <c r="K579" s="141"/>
      <c r="L579" s="141"/>
      <c r="M579" s="141"/>
      <c r="N579" s="141"/>
      <c r="O579" s="141"/>
      <c r="P579" s="141"/>
      <c r="Q579" s="141"/>
    </row>
    <row r="580">
      <c r="A580" s="141"/>
      <c r="B580" s="141"/>
      <c r="C580" s="141"/>
      <c r="D580" s="141"/>
      <c r="E580" s="141"/>
      <c r="F580" s="141"/>
      <c r="G580" s="141"/>
      <c r="H580" s="141"/>
      <c r="I580" s="141"/>
      <c r="J580" s="141"/>
      <c r="K580" s="141"/>
      <c r="L580" s="141"/>
      <c r="M580" s="141"/>
      <c r="N580" s="141"/>
      <c r="O580" s="141"/>
      <c r="P580" s="141"/>
      <c r="Q580" s="141"/>
    </row>
    <row r="581">
      <c r="A581" s="141"/>
      <c r="B581" s="141"/>
      <c r="C581" s="141"/>
      <c r="D581" s="141"/>
      <c r="E581" s="141"/>
      <c r="F581" s="141"/>
      <c r="G581" s="141"/>
      <c r="H581" s="141"/>
      <c r="I581" s="141"/>
      <c r="J581" s="141"/>
      <c r="K581" s="141"/>
      <c r="L581" s="141"/>
      <c r="M581" s="141"/>
      <c r="N581" s="141"/>
      <c r="O581" s="141"/>
      <c r="P581" s="141"/>
      <c r="Q581" s="141"/>
    </row>
    <row r="582">
      <c r="A582" s="141"/>
      <c r="B582" s="141"/>
      <c r="C582" s="141"/>
      <c r="D582" s="141"/>
      <c r="E582" s="141"/>
      <c r="F582" s="141"/>
      <c r="G582" s="141"/>
      <c r="H582" s="141"/>
      <c r="I582" s="141"/>
      <c r="J582" s="141"/>
      <c r="K582" s="141"/>
      <c r="L582" s="141"/>
      <c r="M582" s="141"/>
      <c r="N582" s="141"/>
      <c r="O582" s="141"/>
      <c r="P582" s="141"/>
      <c r="Q582" s="141"/>
    </row>
    <row r="583">
      <c r="A583" s="141"/>
      <c r="B583" s="141"/>
      <c r="C583" s="141"/>
      <c r="D583" s="141"/>
      <c r="E583" s="141"/>
      <c r="F583" s="141"/>
      <c r="G583" s="141"/>
      <c r="H583" s="141"/>
      <c r="I583" s="141"/>
      <c r="J583" s="141"/>
      <c r="K583" s="141"/>
      <c r="L583" s="141"/>
      <c r="M583" s="141"/>
      <c r="N583" s="141"/>
      <c r="O583" s="141"/>
      <c r="P583" s="141"/>
      <c r="Q583" s="141"/>
    </row>
    <row r="584">
      <c r="A584" s="141"/>
      <c r="B584" s="141"/>
      <c r="C584" s="141"/>
      <c r="D584" s="141"/>
      <c r="E584" s="141"/>
      <c r="F584" s="141"/>
      <c r="G584" s="141"/>
      <c r="H584" s="141"/>
      <c r="I584" s="141"/>
      <c r="J584" s="141"/>
      <c r="K584" s="141"/>
      <c r="L584" s="141"/>
      <c r="M584" s="141"/>
      <c r="N584" s="141"/>
      <c r="O584" s="141"/>
      <c r="P584" s="141"/>
      <c r="Q584" s="141"/>
    </row>
    <row r="585">
      <c r="A585" s="141"/>
      <c r="B585" s="141"/>
      <c r="C585" s="141"/>
      <c r="D585" s="141"/>
      <c r="E585" s="141"/>
      <c r="F585" s="141"/>
      <c r="G585" s="141"/>
      <c r="H585" s="141"/>
      <c r="I585" s="141"/>
      <c r="J585" s="141"/>
      <c r="K585" s="141"/>
      <c r="L585" s="141"/>
      <c r="M585" s="141"/>
      <c r="N585" s="141"/>
      <c r="O585" s="141"/>
      <c r="P585" s="141"/>
      <c r="Q585" s="141"/>
    </row>
    <row r="586">
      <c r="A586" s="141"/>
      <c r="B586" s="141"/>
      <c r="C586" s="141"/>
      <c r="D586" s="141"/>
      <c r="E586" s="141"/>
      <c r="F586" s="141"/>
      <c r="G586" s="141"/>
      <c r="H586" s="141"/>
      <c r="I586" s="141"/>
      <c r="J586" s="141"/>
      <c r="K586" s="141"/>
      <c r="L586" s="141"/>
      <c r="M586" s="141"/>
      <c r="N586" s="141"/>
      <c r="O586" s="141"/>
      <c r="P586" s="141"/>
      <c r="Q586" s="141"/>
    </row>
    <row r="587">
      <c r="A587" s="141"/>
      <c r="B587" s="141"/>
      <c r="C587" s="141"/>
      <c r="D587" s="141"/>
      <c r="E587" s="141"/>
      <c r="F587" s="141"/>
      <c r="G587" s="141"/>
      <c r="H587" s="141"/>
      <c r="I587" s="141"/>
      <c r="J587" s="141"/>
      <c r="K587" s="141"/>
      <c r="L587" s="141"/>
      <c r="M587" s="141"/>
      <c r="N587" s="141"/>
      <c r="O587" s="141"/>
      <c r="P587" s="141"/>
      <c r="Q587" s="141"/>
    </row>
    <row r="588">
      <c r="A588" s="141"/>
      <c r="B588" s="141"/>
      <c r="C588" s="141"/>
      <c r="D588" s="141"/>
      <c r="E588" s="141"/>
      <c r="F588" s="141"/>
      <c r="G588" s="141"/>
      <c r="H588" s="141"/>
      <c r="I588" s="141"/>
      <c r="J588" s="141"/>
      <c r="K588" s="141"/>
      <c r="L588" s="141"/>
      <c r="M588" s="141"/>
      <c r="N588" s="141"/>
      <c r="O588" s="141"/>
      <c r="P588" s="141"/>
      <c r="Q588" s="141"/>
    </row>
    <row r="589">
      <c r="A589" s="141"/>
      <c r="B589" s="141"/>
      <c r="C589" s="141"/>
      <c r="D589" s="141"/>
      <c r="E589" s="141"/>
      <c r="F589" s="141"/>
      <c r="G589" s="141"/>
      <c r="H589" s="141"/>
      <c r="I589" s="141"/>
      <c r="J589" s="141"/>
      <c r="K589" s="141"/>
      <c r="L589" s="141"/>
      <c r="M589" s="141"/>
      <c r="N589" s="141"/>
      <c r="O589" s="141"/>
      <c r="P589" s="141"/>
      <c r="Q589" s="141"/>
    </row>
    <row r="590">
      <c r="A590" s="141"/>
      <c r="B590" s="141"/>
      <c r="C590" s="141"/>
      <c r="D590" s="141"/>
      <c r="E590" s="141"/>
      <c r="F590" s="141"/>
      <c r="G590" s="141"/>
      <c r="H590" s="141"/>
      <c r="I590" s="141"/>
      <c r="J590" s="141"/>
      <c r="K590" s="141"/>
      <c r="L590" s="141"/>
      <c r="M590" s="141"/>
      <c r="N590" s="141"/>
      <c r="O590" s="141"/>
      <c r="P590" s="141"/>
      <c r="Q590" s="141"/>
    </row>
    <row r="591">
      <c r="A591" s="141"/>
      <c r="B591" s="141"/>
      <c r="C591" s="141"/>
      <c r="D591" s="141"/>
      <c r="E591" s="141"/>
      <c r="F591" s="141"/>
      <c r="G591" s="141"/>
      <c r="H591" s="141"/>
      <c r="I591" s="141"/>
      <c r="J591" s="141"/>
      <c r="K591" s="141"/>
      <c r="L591" s="141"/>
      <c r="M591" s="141"/>
      <c r="N591" s="141"/>
      <c r="O591" s="141"/>
      <c r="P591" s="141"/>
      <c r="Q591" s="141"/>
    </row>
    <row r="592">
      <c r="A592" s="141"/>
      <c r="B592" s="141"/>
      <c r="C592" s="141"/>
      <c r="D592" s="141"/>
      <c r="E592" s="141"/>
      <c r="F592" s="141"/>
      <c r="G592" s="141"/>
      <c r="H592" s="141"/>
      <c r="I592" s="141"/>
      <c r="J592" s="141"/>
      <c r="K592" s="141"/>
      <c r="L592" s="141"/>
      <c r="M592" s="141"/>
      <c r="N592" s="141"/>
      <c r="O592" s="141"/>
      <c r="P592" s="141"/>
      <c r="Q592" s="141"/>
    </row>
    <row r="593">
      <c r="A593" s="141"/>
      <c r="B593" s="141"/>
      <c r="C593" s="141"/>
      <c r="D593" s="141"/>
      <c r="E593" s="141"/>
      <c r="F593" s="141"/>
      <c r="G593" s="141"/>
      <c r="H593" s="141"/>
      <c r="I593" s="141"/>
      <c r="J593" s="141"/>
      <c r="K593" s="141"/>
      <c r="L593" s="141"/>
      <c r="M593" s="141"/>
      <c r="N593" s="141"/>
      <c r="O593" s="141"/>
      <c r="P593" s="141"/>
      <c r="Q593" s="141"/>
    </row>
    <row r="594">
      <c r="A594" s="141"/>
      <c r="B594" s="141"/>
      <c r="C594" s="141"/>
      <c r="D594" s="141"/>
      <c r="E594" s="141"/>
      <c r="F594" s="141"/>
      <c r="G594" s="141"/>
      <c r="H594" s="141"/>
      <c r="I594" s="141"/>
      <c r="J594" s="141"/>
      <c r="K594" s="141"/>
      <c r="L594" s="141"/>
      <c r="M594" s="141"/>
      <c r="N594" s="141"/>
      <c r="O594" s="141"/>
      <c r="P594" s="141"/>
      <c r="Q594" s="141"/>
    </row>
    <row r="595">
      <c r="A595" s="141"/>
      <c r="B595" s="141"/>
      <c r="C595" s="141"/>
      <c r="D595" s="141"/>
      <c r="E595" s="141"/>
      <c r="F595" s="141"/>
      <c r="G595" s="141"/>
      <c r="H595" s="141"/>
      <c r="I595" s="141"/>
      <c r="J595" s="141"/>
      <c r="K595" s="141"/>
      <c r="L595" s="141"/>
      <c r="M595" s="141"/>
      <c r="N595" s="141"/>
      <c r="O595" s="141"/>
      <c r="P595" s="141"/>
      <c r="Q595" s="141"/>
    </row>
    <row r="596">
      <c r="A596" s="141"/>
      <c r="B596" s="141"/>
      <c r="C596" s="141"/>
      <c r="D596" s="141"/>
      <c r="E596" s="141"/>
      <c r="F596" s="141"/>
      <c r="G596" s="141"/>
      <c r="H596" s="141"/>
      <c r="I596" s="141"/>
      <c r="J596" s="141"/>
      <c r="K596" s="141"/>
      <c r="L596" s="141"/>
      <c r="M596" s="141"/>
      <c r="N596" s="141"/>
      <c r="O596" s="141"/>
      <c r="P596" s="141"/>
      <c r="Q596" s="141"/>
    </row>
    <row r="597">
      <c r="A597" s="141"/>
      <c r="B597" s="141"/>
      <c r="C597" s="141"/>
      <c r="D597" s="141"/>
      <c r="E597" s="141"/>
      <c r="F597" s="141"/>
      <c r="G597" s="141"/>
      <c r="H597" s="141"/>
      <c r="I597" s="141"/>
      <c r="J597" s="141"/>
      <c r="K597" s="141"/>
      <c r="L597" s="141"/>
      <c r="M597" s="141"/>
      <c r="N597" s="141"/>
      <c r="O597" s="141"/>
      <c r="P597" s="141"/>
      <c r="Q597" s="141"/>
    </row>
    <row r="598">
      <c r="A598" s="141"/>
      <c r="B598" s="141"/>
      <c r="C598" s="141"/>
      <c r="D598" s="141"/>
      <c r="E598" s="141"/>
      <c r="F598" s="141"/>
      <c r="G598" s="141"/>
      <c r="H598" s="141"/>
      <c r="I598" s="141"/>
      <c r="J598" s="141"/>
      <c r="K598" s="141"/>
      <c r="L598" s="141"/>
      <c r="M598" s="141"/>
      <c r="N598" s="141"/>
      <c r="O598" s="141"/>
      <c r="P598" s="141"/>
      <c r="Q598" s="141"/>
    </row>
    <row r="599">
      <c r="A599" s="141"/>
      <c r="B599" s="141"/>
      <c r="C599" s="141"/>
      <c r="D599" s="141"/>
      <c r="E599" s="141"/>
      <c r="F599" s="141"/>
      <c r="G599" s="141"/>
      <c r="H599" s="141"/>
      <c r="I599" s="141"/>
      <c r="J599" s="141"/>
      <c r="K599" s="141"/>
      <c r="L599" s="141"/>
      <c r="M599" s="141"/>
      <c r="N599" s="141"/>
      <c r="O599" s="141"/>
      <c r="P599" s="141"/>
      <c r="Q599" s="141"/>
    </row>
    <row r="600">
      <c r="A600" s="141"/>
      <c r="B600" s="141"/>
      <c r="C600" s="141"/>
      <c r="D600" s="141"/>
      <c r="E600" s="141"/>
      <c r="F600" s="141"/>
      <c r="G600" s="141"/>
      <c r="H600" s="141"/>
      <c r="I600" s="141"/>
      <c r="J600" s="141"/>
      <c r="K600" s="141"/>
      <c r="L600" s="141"/>
      <c r="M600" s="141"/>
      <c r="N600" s="141"/>
      <c r="O600" s="141"/>
      <c r="P600" s="141"/>
      <c r="Q600" s="141"/>
    </row>
    <row r="601">
      <c r="A601" s="141"/>
      <c r="B601" s="141"/>
      <c r="C601" s="141"/>
      <c r="D601" s="141"/>
      <c r="E601" s="141"/>
      <c r="F601" s="141"/>
      <c r="G601" s="141"/>
      <c r="H601" s="141"/>
      <c r="I601" s="141"/>
      <c r="J601" s="141"/>
      <c r="K601" s="141"/>
      <c r="L601" s="141"/>
      <c r="M601" s="141"/>
      <c r="N601" s="141"/>
      <c r="O601" s="141"/>
      <c r="P601" s="141"/>
      <c r="Q601" s="141"/>
    </row>
    <row r="602">
      <c r="A602" s="141"/>
      <c r="B602" s="141"/>
      <c r="C602" s="141"/>
      <c r="D602" s="141"/>
      <c r="E602" s="141"/>
      <c r="F602" s="141"/>
      <c r="G602" s="141"/>
      <c r="H602" s="141"/>
      <c r="I602" s="141"/>
      <c r="J602" s="141"/>
      <c r="K602" s="141"/>
      <c r="L602" s="141"/>
      <c r="M602" s="141"/>
      <c r="N602" s="141"/>
      <c r="O602" s="141"/>
      <c r="P602" s="141"/>
      <c r="Q602" s="141"/>
    </row>
    <row r="603">
      <c r="A603" s="141"/>
      <c r="B603" s="141"/>
      <c r="C603" s="141"/>
      <c r="D603" s="141"/>
      <c r="E603" s="141"/>
      <c r="F603" s="141"/>
      <c r="G603" s="141"/>
      <c r="H603" s="141"/>
      <c r="I603" s="141"/>
      <c r="J603" s="141"/>
      <c r="K603" s="141"/>
      <c r="L603" s="141"/>
      <c r="M603" s="141"/>
      <c r="N603" s="141"/>
      <c r="O603" s="141"/>
      <c r="P603" s="141"/>
      <c r="Q603" s="141"/>
    </row>
    <row r="604">
      <c r="A604" s="141"/>
      <c r="B604" s="141"/>
      <c r="C604" s="141"/>
      <c r="D604" s="141"/>
      <c r="E604" s="141"/>
      <c r="F604" s="141"/>
      <c r="G604" s="141"/>
      <c r="H604" s="141"/>
      <c r="I604" s="141"/>
      <c r="J604" s="141"/>
      <c r="K604" s="141"/>
      <c r="L604" s="141"/>
      <c r="M604" s="141"/>
      <c r="N604" s="141"/>
      <c r="O604" s="141"/>
      <c r="P604" s="141"/>
      <c r="Q604" s="141"/>
    </row>
    <row r="605">
      <c r="A605" s="141"/>
      <c r="B605" s="141"/>
      <c r="C605" s="141"/>
      <c r="D605" s="141"/>
      <c r="E605" s="141"/>
      <c r="F605" s="141"/>
      <c r="G605" s="141"/>
      <c r="H605" s="141"/>
      <c r="I605" s="141"/>
      <c r="J605" s="141"/>
      <c r="K605" s="141"/>
      <c r="L605" s="141"/>
      <c r="M605" s="141"/>
      <c r="N605" s="141"/>
      <c r="O605" s="141"/>
      <c r="P605" s="141"/>
      <c r="Q605" s="141"/>
    </row>
    <row r="606">
      <c r="A606" s="141"/>
      <c r="B606" s="141"/>
      <c r="C606" s="141"/>
      <c r="D606" s="141"/>
      <c r="E606" s="141"/>
      <c r="F606" s="141"/>
      <c r="G606" s="141"/>
      <c r="H606" s="141"/>
      <c r="I606" s="141"/>
      <c r="J606" s="141"/>
      <c r="K606" s="141"/>
      <c r="L606" s="141"/>
      <c r="M606" s="141"/>
      <c r="N606" s="141"/>
      <c r="O606" s="141"/>
      <c r="P606" s="141"/>
      <c r="Q606" s="141"/>
    </row>
    <row r="607">
      <c r="A607" s="141"/>
      <c r="B607" s="141"/>
      <c r="C607" s="141"/>
      <c r="D607" s="141"/>
      <c r="E607" s="141"/>
      <c r="F607" s="141"/>
      <c r="G607" s="141"/>
      <c r="H607" s="141"/>
      <c r="I607" s="141"/>
      <c r="J607" s="141"/>
      <c r="K607" s="141"/>
      <c r="L607" s="141"/>
      <c r="M607" s="141"/>
      <c r="N607" s="141"/>
      <c r="O607" s="141"/>
      <c r="P607" s="141"/>
      <c r="Q607" s="141"/>
    </row>
    <row r="608">
      <c r="A608" s="141"/>
      <c r="B608" s="141"/>
      <c r="C608" s="141"/>
      <c r="D608" s="141"/>
      <c r="E608" s="141"/>
      <c r="F608" s="141"/>
      <c r="G608" s="141"/>
      <c r="H608" s="141"/>
      <c r="I608" s="141"/>
      <c r="J608" s="141"/>
      <c r="K608" s="141"/>
      <c r="L608" s="141"/>
      <c r="M608" s="141"/>
      <c r="N608" s="141"/>
      <c r="O608" s="141"/>
      <c r="P608" s="141"/>
      <c r="Q608" s="141"/>
    </row>
    <row r="609">
      <c r="A609" s="141"/>
      <c r="B609" s="141"/>
      <c r="C609" s="141"/>
      <c r="D609" s="141"/>
      <c r="E609" s="141"/>
      <c r="F609" s="141"/>
      <c r="G609" s="141"/>
      <c r="H609" s="141"/>
      <c r="I609" s="141"/>
      <c r="J609" s="141"/>
      <c r="K609" s="141"/>
      <c r="L609" s="141"/>
      <c r="M609" s="141"/>
      <c r="N609" s="141"/>
      <c r="O609" s="141"/>
      <c r="P609" s="141"/>
      <c r="Q609" s="141"/>
    </row>
    <row r="610">
      <c r="A610" s="141"/>
      <c r="B610" s="141"/>
      <c r="C610" s="141"/>
      <c r="D610" s="141"/>
      <c r="E610" s="141"/>
      <c r="F610" s="141"/>
      <c r="G610" s="141"/>
      <c r="H610" s="141"/>
      <c r="I610" s="141"/>
      <c r="J610" s="141"/>
      <c r="K610" s="141"/>
      <c r="L610" s="141"/>
      <c r="M610" s="141"/>
      <c r="N610" s="141"/>
      <c r="O610" s="141"/>
      <c r="P610" s="141"/>
      <c r="Q610" s="141"/>
    </row>
    <row r="611">
      <c r="A611" s="141"/>
      <c r="B611" s="141"/>
      <c r="C611" s="141"/>
      <c r="D611" s="141"/>
      <c r="E611" s="141"/>
      <c r="F611" s="141"/>
      <c r="G611" s="141"/>
      <c r="H611" s="141"/>
      <c r="I611" s="141"/>
      <c r="J611" s="141"/>
      <c r="K611" s="141"/>
      <c r="L611" s="141"/>
      <c r="M611" s="141"/>
      <c r="N611" s="141"/>
      <c r="O611" s="141"/>
      <c r="P611" s="141"/>
      <c r="Q611" s="141"/>
    </row>
    <row r="612">
      <c r="A612" s="141"/>
      <c r="B612" s="141"/>
      <c r="C612" s="141"/>
      <c r="D612" s="141"/>
      <c r="E612" s="141"/>
      <c r="F612" s="141"/>
      <c r="G612" s="141"/>
      <c r="H612" s="141"/>
      <c r="I612" s="141"/>
      <c r="J612" s="141"/>
      <c r="K612" s="141"/>
      <c r="L612" s="141"/>
      <c r="M612" s="141"/>
      <c r="N612" s="141"/>
      <c r="O612" s="141"/>
      <c r="P612" s="141"/>
      <c r="Q612" s="141"/>
    </row>
    <row r="613">
      <c r="A613" s="141"/>
      <c r="B613" s="141"/>
      <c r="C613" s="141"/>
      <c r="D613" s="141"/>
      <c r="E613" s="141"/>
      <c r="F613" s="141"/>
      <c r="G613" s="141"/>
      <c r="H613" s="141"/>
      <c r="I613" s="141"/>
      <c r="J613" s="141"/>
      <c r="K613" s="141"/>
      <c r="L613" s="141"/>
      <c r="M613" s="141"/>
      <c r="N613" s="141"/>
      <c r="O613" s="141"/>
      <c r="P613" s="141"/>
      <c r="Q613" s="141"/>
    </row>
    <row r="614">
      <c r="A614" s="141"/>
      <c r="B614" s="141"/>
      <c r="C614" s="141"/>
      <c r="D614" s="141"/>
      <c r="E614" s="141"/>
      <c r="F614" s="141"/>
      <c r="G614" s="141"/>
      <c r="H614" s="141"/>
      <c r="I614" s="141"/>
      <c r="J614" s="141"/>
      <c r="K614" s="141"/>
      <c r="L614" s="141"/>
      <c r="M614" s="141"/>
      <c r="N614" s="141"/>
      <c r="O614" s="141"/>
      <c r="P614" s="141"/>
      <c r="Q614" s="141"/>
    </row>
    <row r="615">
      <c r="A615" s="141"/>
      <c r="B615" s="141"/>
      <c r="C615" s="141"/>
      <c r="D615" s="141"/>
      <c r="E615" s="141"/>
      <c r="F615" s="141"/>
      <c r="G615" s="141"/>
      <c r="H615" s="141"/>
      <c r="I615" s="141"/>
      <c r="J615" s="141"/>
      <c r="K615" s="141"/>
      <c r="L615" s="141"/>
      <c r="M615" s="141"/>
      <c r="N615" s="141"/>
      <c r="O615" s="141"/>
      <c r="P615" s="141"/>
      <c r="Q615" s="141"/>
    </row>
    <row r="616">
      <c r="A616" s="141"/>
      <c r="B616" s="141"/>
      <c r="C616" s="141"/>
      <c r="D616" s="141"/>
      <c r="E616" s="141"/>
      <c r="F616" s="141"/>
      <c r="G616" s="141"/>
      <c r="H616" s="141"/>
      <c r="I616" s="141"/>
      <c r="J616" s="141"/>
      <c r="K616" s="141"/>
      <c r="L616" s="141"/>
      <c r="M616" s="141"/>
      <c r="N616" s="141"/>
      <c r="O616" s="141"/>
      <c r="P616" s="141"/>
      <c r="Q616" s="141"/>
    </row>
    <row r="617">
      <c r="A617" s="141"/>
      <c r="B617" s="141"/>
      <c r="C617" s="141"/>
      <c r="D617" s="141"/>
      <c r="E617" s="141"/>
      <c r="F617" s="141"/>
      <c r="G617" s="141"/>
      <c r="H617" s="141"/>
      <c r="I617" s="141"/>
      <c r="J617" s="141"/>
      <c r="K617" s="141"/>
      <c r="L617" s="141"/>
      <c r="M617" s="141"/>
      <c r="N617" s="141"/>
      <c r="O617" s="141"/>
      <c r="P617" s="141"/>
      <c r="Q617" s="141"/>
    </row>
    <row r="618">
      <c r="A618" s="141"/>
      <c r="B618" s="141"/>
      <c r="C618" s="141"/>
      <c r="D618" s="141"/>
      <c r="E618" s="141"/>
      <c r="F618" s="141"/>
      <c r="G618" s="141"/>
      <c r="H618" s="141"/>
      <c r="I618" s="141"/>
      <c r="J618" s="141"/>
      <c r="K618" s="141"/>
      <c r="L618" s="141"/>
      <c r="M618" s="141"/>
      <c r="N618" s="141"/>
      <c r="O618" s="141"/>
      <c r="P618" s="141"/>
      <c r="Q618" s="141"/>
    </row>
    <row r="619">
      <c r="A619" s="141"/>
      <c r="B619" s="141"/>
      <c r="C619" s="141"/>
      <c r="D619" s="141"/>
      <c r="E619" s="141"/>
      <c r="F619" s="141"/>
      <c r="G619" s="141"/>
      <c r="H619" s="141"/>
      <c r="I619" s="141"/>
      <c r="J619" s="141"/>
      <c r="K619" s="141"/>
      <c r="L619" s="141"/>
      <c r="M619" s="141"/>
      <c r="N619" s="141"/>
      <c r="O619" s="141"/>
      <c r="P619" s="141"/>
      <c r="Q619" s="141"/>
    </row>
    <row r="620">
      <c r="A620" s="141"/>
      <c r="B620" s="141"/>
      <c r="C620" s="141"/>
      <c r="D620" s="141"/>
      <c r="E620" s="141"/>
      <c r="F620" s="141"/>
      <c r="G620" s="141"/>
      <c r="H620" s="141"/>
      <c r="I620" s="141"/>
      <c r="J620" s="141"/>
      <c r="K620" s="141"/>
      <c r="L620" s="141"/>
      <c r="M620" s="141"/>
      <c r="N620" s="141"/>
      <c r="O620" s="141"/>
      <c r="P620" s="141"/>
      <c r="Q620" s="141"/>
    </row>
    <row r="621">
      <c r="A621" s="141"/>
      <c r="B621" s="141"/>
      <c r="C621" s="141"/>
      <c r="D621" s="141"/>
      <c r="E621" s="141"/>
      <c r="F621" s="141"/>
      <c r="G621" s="141"/>
      <c r="H621" s="141"/>
      <c r="I621" s="141"/>
      <c r="J621" s="141"/>
      <c r="K621" s="141"/>
      <c r="L621" s="141"/>
      <c r="M621" s="141"/>
      <c r="N621" s="141"/>
      <c r="O621" s="141"/>
      <c r="P621" s="141"/>
      <c r="Q621" s="141"/>
    </row>
    <row r="622">
      <c r="A622" s="141"/>
      <c r="B622" s="141"/>
      <c r="C622" s="141"/>
      <c r="D622" s="141"/>
      <c r="E622" s="141"/>
      <c r="F622" s="141"/>
      <c r="G622" s="141"/>
      <c r="H622" s="141"/>
      <c r="I622" s="141"/>
      <c r="J622" s="141"/>
      <c r="K622" s="141"/>
      <c r="L622" s="141"/>
      <c r="M622" s="141"/>
      <c r="N622" s="141"/>
      <c r="O622" s="141"/>
      <c r="P622" s="141"/>
      <c r="Q622" s="141"/>
    </row>
    <row r="623">
      <c r="A623" s="141"/>
      <c r="B623" s="141"/>
      <c r="C623" s="141"/>
      <c r="D623" s="141"/>
      <c r="E623" s="141"/>
      <c r="F623" s="141"/>
      <c r="G623" s="141"/>
      <c r="H623" s="141"/>
      <c r="I623" s="141"/>
      <c r="J623" s="141"/>
      <c r="K623" s="141"/>
      <c r="L623" s="141"/>
      <c r="M623" s="141"/>
      <c r="N623" s="141"/>
      <c r="O623" s="141"/>
      <c r="P623" s="141"/>
      <c r="Q623" s="141"/>
    </row>
    <row r="624">
      <c r="A624" s="141"/>
      <c r="B624" s="141"/>
      <c r="C624" s="141"/>
      <c r="D624" s="141"/>
      <c r="E624" s="141"/>
      <c r="F624" s="141"/>
      <c r="G624" s="141"/>
      <c r="H624" s="141"/>
      <c r="I624" s="141"/>
      <c r="J624" s="141"/>
      <c r="K624" s="141"/>
      <c r="L624" s="141"/>
      <c r="M624" s="141"/>
      <c r="N624" s="141"/>
      <c r="O624" s="141"/>
      <c r="P624" s="141"/>
      <c r="Q624" s="141"/>
    </row>
    <row r="625">
      <c r="A625" s="141"/>
      <c r="B625" s="141"/>
      <c r="C625" s="141"/>
      <c r="D625" s="141"/>
      <c r="E625" s="141"/>
      <c r="F625" s="141"/>
      <c r="G625" s="141"/>
      <c r="H625" s="141"/>
      <c r="I625" s="141"/>
      <c r="J625" s="141"/>
      <c r="K625" s="141"/>
      <c r="L625" s="141"/>
      <c r="M625" s="141"/>
      <c r="N625" s="141"/>
      <c r="O625" s="141"/>
      <c r="P625" s="141"/>
      <c r="Q625" s="141"/>
    </row>
    <row r="626">
      <c r="A626" s="141"/>
      <c r="B626" s="141"/>
      <c r="C626" s="141"/>
      <c r="D626" s="141"/>
      <c r="E626" s="141"/>
      <c r="F626" s="141"/>
      <c r="G626" s="141"/>
      <c r="H626" s="141"/>
      <c r="I626" s="141"/>
      <c r="J626" s="141"/>
      <c r="K626" s="141"/>
      <c r="L626" s="141"/>
      <c r="M626" s="141"/>
      <c r="N626" s="141"/>
      <c r="O626" s="141"/>
      <c r="P626" s="141"/>
      <c r="Q626" s="141"/>
    </row>
    <row r="627">
      <c r="A627" s="141"/>
      <c r="B627" s="141"/>
      <c r="C627" s="141"/>
      <c r="D627" s="141"/>
      <c r="E627" s="141"/>
      <c r="F627" s="141"/>
      <c r="G627" s="141"/>
      <c r="H627" s="141"/>
      <c r="I627" s="141"/>
      <c r="J627" s="141"/>
      <c r="K627" s="141"/>
      <c r="L627" s="141"/>
      <c r="M627" s="141"/>
      <c r="N627" s="141"/>
      <c r="O627" s="141"/>
      <c r="P627" s="141"/>
      <c r="Q627" s="141"/>
    </row>
    <row r="628">
      <c r="A628" s="141"/>
      <c r="B628" s="141"/>
      <c r="C628" s="141"/>
      <c r="D628" s="141"/>
      <c r="E628" s="141"/>
      <c r="F628" s="141"/>
      <c r="G628" s="141"/>
      <c r="H628" s="141"/>
      <c r="I628" s="141"/>
      <c r="J628" s="141"/>
      <c r="K628" s="141"/>
      <c r="L628" s="141"/>
      <c r="M628" s="141"/>
      <c r="N628" s="141"/>
      <c r="O628" s="141"/>
      <c r="P628" s="141"/>
      <c r="Q628" s="141"/>
    </row>
    <row r="629">
      <c r="A629" s="141"/>
      <c r="B629" s="141"/>
      <c r="C629" s="141"/>
      <c r="D629" s="141"/>
      <c r="E629" s="141"/>
      <c r="F629" s="141"/>
      <c r="G629" s="141"/>
      <c r="H629" s="141"/>
      <c r="I629" s="141"/>
      <c r="J629" s="141"/>
      <c r="K629" s="141"/>
      <c r="L629" s="141"/>
      <c r="M629" s="141"/>
      <c r="N629" s="141"/>
      <c r="O629" s="141"/>
      <c r="P629" s="141"/>
      <c r="Q629" s="141"/>
    </row>
    <row r="630">
      <c r="A630" s="141"/>
      <c r="B630" s="141"/>
      <c r="C630" s="141"/>
      <c r="D630" s="141"/>
      <c r="E630" s="141"/>
      <c r="F630" s="141"/>
      <c r="G630" s="141"/>
      <c r="H630" s="141"/>
      <c r="I630" s="141"/>
      <c r="J630" s="141"/>
      <c r="K630" s="141"/>
      <c r="L630" s="141"/>
      <c r="M630" s="141"/>
      <c r="N630" s="141"/>
      <c r="O630" s="141"/>
      <c r="P630" s="141"/>
      <c r="Q630" s="141"/>
    </row>
    <row r="631">
      <c r="A631" s="141"/>
      <c r="B631" s="141"/>
      <c r="C631" s="141"/>
      <c r="D631" s="141"/>
      <c r="E631" s="141"/>
      <c r="F631" s="141"/>
      <c r="G631" s="141"/>
      <c r="H631" s="141"/>
      <c r="I631" s="141"/>
      <c r="J631" s="141"/>
      <c r="K631" s="141"/>
      <c r="L631" s="141"/>
      <c r="M631" s="141"/>
      <c r="N631" s="141"/>
      <c r="O631" s="141"/>
      <c r="P631" s="141"/>
      <c r="Q631" s="141"/>
    </row>
    <row r="632">
      <c r="A632" s="141"/>
      <c r="B632" s="141"/>
      <c r="C632" s="141"/>
      <c r="D632" s="141"/>
      <c r="E632" s="141"/>
      <c r="F632" s="141"/>
      <c r="G632" s="141"/>
      <c r="H632" s="141"/>
      <c r="I632" s="141"/>
      <c r="J632" s="141"/>
      <c r="K632" s="141"/>
      <c r="L632" s="141"/>
      <c r="M632" s="141"/>
      <c r="N632" s="141"/>
      <c r="O632" s="141"/>
      <c r="P632" s="141"/>
      <c r="Q632" s="141"/>
    </row>
    <row r="633">
      <c r="A633" s="141"/>
      <c r="B633" s="141"/>
      <c r="C633" s="141"/>
      <c r="D633" s="141"/>
      <c r="E633" s="141"/>
      <c r="F633" s="141"/>
      <c r="G633" s="141"/>
      <c r="H633" s="141"/>
      <c r="I633" s="141"/>
      <c r="J633" s="141"/>
      <c r="K633" s="141"/>
      <c r="L633" s="141"/>
      <c r="M633" s="141"/>
      <c r="N633" s="141"/>
      <c r="O633" s="141"/>
      <c r="P633" s="141"/>
      <c r="Q633" s="141"/>
    </row>
    <row r="634">
      <c r="A634" s="141"/>
      <c r="B634" s="141"/>
      <c r="C634" s="141"/>
      <c r="D634" s="141"/>
      <c r="E634" s="141"/>
      <c r="F634" s="141"/>
      <c r="G634" s="141"/>
      <c r="H634" s="141"/>
      <c r="I634" s="141"/>
      <c r="J634" s="141"/>
      <c r="K634" s="141"/>
      <c r="L634" s="141"/>
      <c r="M634" s="141"/>
      <c r="N634" s="141"/>
      <c r="O634" s="141"/>
      <c r="P634" s="141"/>
      <c r="Q634" s="141"/>
    </row>
    <row r="635">
      <c r="A635" s="141"/>
      <c r="B635" s="141"/>
      <c r="C635" s="141"/>
      <c r="D635" s="141"/>
      <c r="E635" s="141"/>
      <c r="F635" s="141"/>
      <c r="G635" s="141"/>
      <c r="H635" s="141"/>
      <c r="I635" s="141"/>
      <c r="J635" s="141"/>
      <c r="K635" s="141"/>
      <c r="L635" s="141"/>
      <c r="M635" s="141"/>
      <c r="N635" s="141"/>
      <c r="O635" s="141"/>
      <c r="P635" s="141"/>
      <c r="Q635" s="141"/>
    </row>
    <row r="636">
      <c r="A636" s="141"/>
      <c r="B636" s="141"/>
      <c r="C636" s="141"/>
      <c r="D636" s="141"/>
      <c r="E636" s="141"/>
      <c r="F636" s="141"/>
      <c r="G636" s="141"/>
      <c r="H636" s="141"/>
      <c r="I636" s="141"/>
      <c r="J636" s="141"/>
      <c r="K636" s="141"/>
      <c r="L636" s="141"/>
      <c r="M636" s="141"/>
      <c r="N636" s="141"/>
      <c r="O636" s="141"/>
      <c r="P636" s="141"/>
      <c r="Q636" s="141"/>
    </row>
    <row r="637">
      <c r="A637" s="141"/>
      <c r="B637" s="141"/>
      <c r="C637" s="141"/>
      <c r="D637" s="141"/>
      <c r="E637" s="141"/>
      <c r="F637" s="141"/>
      <c r="G637" s="141"/>
      <c r="H637" s="141"/>
      <c r="I637" s="141"/>
      <c r="J637" s="141"/>
      <c r="K637" s="141"/>
      <c r="L637" s="141"/>
      <c r="M637" s="141"/>
      <c r="N637" s="141"/>
      <c r="O637" s="141"/>
      <c r="P637" s="141"/>
      <c r="Q637" s="141"/>
    </row>
    <row r="638">
      <c r="A638" s="141"/>
      <c r="B638" s="141"/>
      <c r="C638" s="141"/>
      <c r="D638" s="141"/>
      <c r="E638" s="141"/>
      <c r="F638" s="141"/>
      <c r="G638" s="141"/>
      <c r="H638" s="141"/>
      <c r="I638" s="141"/>
      <c r="J638" s="141"/>
      <c r="K638" s="141"/>
      <c r="L638" s="141"/>
      <c r="M638" s="141"/>
      <c r="N638" s="141"/>
      <c r="O638" s="141"/>
      <c r="P638" s="141"/>
      <c r="Q638" s="141"/>
    </row>
    <row r="639">
      <c r="A639" s="141"/>
      <c r="B639" s="141"/>
      <c r="C639" s="141"/>
      <c r="D639" s="141"/>
      <c r="E639" s="141"/>
      <c r="F639" s="141"/>
      <c r="G639" s="141"/>
      <c r="H639" s="141"/>
      <c r="I639" s="141"/>
      <c r="J639" s="141"/>
      <c r="K639" s="141"/>
      <c r="L639" s="141"/>
      <c r="M639" s="141"/>
      <c r="N639" s="141"/>
      <c r="O639" s="141"/>
      <c r="P639" s="141"/>
      <c r="Q639" s="141"/>
    </row>
    <row r="640">
      <c r="A640" s="141"/>
      <c r="B640" s="141"/>
      <c r="C640" s="141"/>
      <c r="D640" s="141"/>
      <c r="E640" s="141"/>
      <c r="F640" s="141"/>
      <c r="G640" s="141"/>
      <c r="H640" s="141"/>
      <c r="I640" s="141"/>
      <c r="J640" s="141"/>
      <c r="K640" s="141"/>
      <c r="L640" s="141"/>
      <c r="M640" s="141"/>
      <c r="N640" s="141"/>
      <c r="O640" s="141"/>
      <c r="P640" s="141"/>
      <c r="Q640" s="141"/>
    </row>
    <row r="641">
      <c r="A641" s="141"/>
      <c r="B641" s="141"/>
      <c r="C641" s="141"/>
      <c r="D641" s="141"/>
      <c r="E641" s="141"/>
      <c r="F641" s="141"/>
      <c r="G641" s="141"/>
      <c r="H641" s="141"/>
      <c r="I641" s="141"/>
      <c r="J641" s="141"/>
      <c r="K641" s="141"/>
      <c r="L641" s="141"/>
      <c r="M641" s="141"/>
      <c r="N641" s="141"/>
      <c r="O641" s="141"/>
      <c r="P641" s="141"/>
      <c r="Q641" s="141"/>
    </row>
    <row r="642">
      <c r="A642" s="141"/>
      <c r="B642" s="141"/>
      <c r="C642" s="141"/>
      <c r="D642" s="141"/>
      <c r="E642" s="141"/>
      <c r="F642" s="141"/>
      <c r="G642" s="141"/>
      <c r="H642" s="141"/>
      <c r="I642" s="141"/>
      <c r="J642" s="141"/>
      <c r="K642" s="141"/>
      <c r="L642" s="141"/>
      <c r="M642" s="141"/>
      <c r="N642" s="141"/>
      <c r="O642" s="141"/>
      <c r="P642" s="141"/>
      <c r="Q642" s="141"/>
    </row>
    <row r="643">
      <c r="A643" s="141"/>
      <c r="B643" s="141"/>
      <c r="C643" s="141"/>
      <c r="D643" s="141"/>
      <c r="E643" s="141"/>
      <c r="F643" s="141"/>
      <c r="G643" s="141"/>
      <c r="H643" s="141"/>
      <c r="I643" s="141"/>
      <c r="J643" s="141"/>
      <c r="K643" s="141"/>
      <c r="L643" s="141"/>
      <c r="M643" s="141"/>
      <c r="N643" s="141"/>
      <c r="O643" s="141"/>
      <c r="P643" s="141"/>
      <c r="Q643" s="141"/>
    </row>
    <row r="644">
      <c r="A644" s="141"/>
      <c r="B644" s="141"/>
      <c r="C644" s="141"/>
      <c r="D644" s="141"/>
      <c r="E644" s="141"/>
      <c r="F644" s="141"/>
      <c r="G644" s="141"/>
      <c r="H644" s="141"/>
      <c r="I644" s="141"/>
      <c r="J644" s="141"/>
      <c r="K644" s="141"/>
      <c r="L644" s="141"/>
      <c r="M644" s="141"/>
      <c r="N644" s="141"/>
      <c r="O644" s="141"/>
      <c r="P644" s="141"/>
      <c r="Q644" s="141"/>
    </row>
    <row r="645">
      <c r="A645" s="141"/>
      <c r="B645" s="141"/>
      <c r="C645" s="141"/>
      <c r="D645" s="141"/>
      <c r="E645" s="141"/>
      <c r="F645" s="141"/>
      <c r="G645" s="141"/>
      <c r="H645" s="141"/>
      <c r="I645" s="141"/>
      <c r="J645" s="141"/>
      <c r="K645" s="141"/>
      <c r="L645" s="141"/>
      <c r="M645" s="141"/>
      <c r="N645" s="141"/>
      <c r="O645" s="141"/>
      <c r="P645" s="141"/>
      <c r="Q645" s="141"/>
    </row>
    <row r="646">
      <c r="A646" s="141"/>
      <c r="B646" s="141"/>
      <c r="C646" s="141"/>
      <c r="D646" s="141"/>
      <c r="E646" s="141"/>
      <c r="F646" s="141"/>
      <c r="G646" s="141"/>
      <c r="H646" s="141"/>
      <c r="I646" s="141"/>
      <c r="J646" s="141"/>
      <c r="K646" s="141"/>
      <c r="L646" s="141"/>
      <c r="M646" s="141"/>
      <c r="N646" s="141"/>
      <c r="O646" s="141"/>
      <c r="P646" s="141"/>
      <c r="Q646" s="141"/>
    </row>
    <row r="647">
      <c r="A647" s="141"/>
      <c r="B647" s="141"/>
      <c r="C647" s="141"/>
      <c r="D647" s="141"/>
      <c r="E647" s="141"/>
      <c r="F647" s="141"/>
      <c r="G647" s="141"/>
      <c r="H647" s="141"/>
      <c r="I647" s="141"/>
      <c r="J647" s="141"/>
      <c r="K647" s="141"/>
      <c r="L647" s="141"/>
      <c r="M647" s="141"/>
      <c r="N647" s="141"/>
      <c r="O647" s="141"/>
      <c r="P647" s="141"/>
      <c r="Q647" s="141"/>
    </row>
    <row r="648">
      <c r="A648" s="141"/>
      <c r="B648" s="141"/>
      <c r="C648" s="141"/>
      <c r="D648" s="141"/>
      <c r="E648" s="141"/>
      <c r="F648" s="141"/>
      <c r="G648" s="141"/>
      <c r="H648" s="141"/>
      <c r="I648" s="141"/>
      <c r="J648" s="141"/>
      <c r="K648" s="141"/>
      <c r="L648" s="141"/>
      <c r="M648" s="141"/>
      <c r="N648" s="141"/>
      <c r="O648" s="141"/>
      <c r="P648" s="141"/>
      <c r="Q648" s="141"/>
    </row>
    <row r="649">
      <c r="A649" s="141"/>
      <c r="B649" s="141"/>
      <c r="C649" s="141"/>
      <c r="D649" s="141"/>
      <c r="E649" s="141"/>
      <c r="F649" s="141"/>
      <c r="G649" s="141"/>
      <c r="H649" s="141"/>
      <c r="I649" s="141"/>
      <c r="J649" s="141"/>
      <c r="K649" s="141"/>
      <c r="L649" s="141"/>
      <c r="M649" s="141"/>
      <c r="N649" s="141"/>
      <c r="O649" s="141"/>
      <c r="P649" s="141"/>
      <c r="Q649" s="141"/>
    </row>
    <row r="650">
      <c r="A650" s="141"/>
      <c r="B650" s="141"/>
      <c r="C650" s="141"/>
      <c r="D650" s="141"/>
      <c r="E650" s="141"/>
      <c r="F650" s="141"/>
      <c r="G650" s="141"/>
      <c r="H650" s="141"/>
      <c r="I650" s="141"/>
      <c r="J650" s="141"/>
      <c r="K650" s="141"/>
      <c r="L650" s="141"/>
      <c r="M650" s="141"/>
      <c r="N650" s="141"/>
      <c r="O650" s="141"/>
      <c r="P650" s="141"/>
      <c r="Q650" s="141"/>
    </row>
    <row r="651">
      <c r="A651" s="141"/>
      <c r="B651" s="141"/>
      <c r="C651" s="141"/>
      <c r="D651" s="141"/>
      <c r="E651" s="141"/>
      <c r="F651" s="141"/>
      <c r="G651" s="141"/>
      <c r="H651" s="141"/>
      <c r="I651" s="141"/>
      <c r="J651" s="141"/>
      <c r="K651" s="141"/>
      <c r="L651" s="141"/>
      <c r="M651" s="141"/>
      <c r="N651" s="141"/>
      <c r="O651" s="141"/>
      <c r="P651" s="141"/>
      <c r="Q651" s="141"/>
    </row>
    <row r="652">
      <c r="A652" s="141"/>
      <c r="B652" s="141"/>
      <c r="C652" s="141"/>
      <c r="D652" s="141"/>
      <c r="E652" s="141"/>
      <c r="F652" s="141"/>
      <c r="G652" s="141"/>
      <c r="H652" s="141"/>
      <c r="I652" s="141"/>
      <c r="J652" s="141"/>
      <c r="K652" s="141"/>
      <c r="L652" s="141"/>
      <c r="M652" s="141"/>
      <c r="N652" s="141"/>
      <c r="O652" s="141"/>
      <c r="P652" s="141"/>
      <c r="Q652" s="141"/>
    </row>
    <row r="653">
      <c r="A653" s="141"/>
      <c r="B653" s="141"/>
      <c r="C653" s="141"/>
      <c r="D653" s="141"/>
      <c r="E653" s="141"/>
      <c r="F653" s="141"/>
      <c r="G653" s="141"/>
      <c r="H653" s="141"/>
      <c r="I653" s="141"/>
      <c r="J653" s="141"/>
      <c r="K653" s="141"/>
      <c r="L653" s="141"/>
      <c r="M653" s="141"/>
      <c r="N653" s="141"/>
      <c r="O653" s="141"/>
      <c r="P653" s="141"/>
      <c r="Q653" s="141"/>
    </row>
    <row r="654">
      <c r="A654" s="141"/>
      <c r="B654" s="141"/>
      <c r="C654" s="141"/>
      <c r="D654" s="141"/>
      <c r="E654" s="141"/>
      <c r="F654" s="141"/>
      <c r="G654" s="141"/>
      <c r="H654" s="141"/>
      <c r="I654" s="141"/>
      <c r="J654" s="141"/>
      <c r="K654" s="141"/>
      <c r="L654" s="141"/>
      <c r="M654" s="141"/>
      <c r="N654" s="141"/>
      <c r="O654" s="141"/>
      <c r="P654" s="141"/>
      <c r="Q654" s="141"/>
    </row>
    <row r="655">
      <c r="A655" s="141"/>
      <c r="B655" s="141"/>
      <c r="C655" s="141"/>
      <c r="D655" s="141"/>
      <c r="E655" s="141"/>
      <c r="F655" s="141"/>
      <c r="G655" s="141"/>
      <c r="H655" s="141"/>
      <c r="I655" s="141"/>
      <c r="J655" s="141"/>
      <c r="K655" s="141"/>
      <c r="L655" s="141"/>
      <c r="M655" s="141"/>
      <c r="N655" s="141"/>
      <c r="O655" s="141"/>
      <c r="P655" s="141"/>
      <c r="Q655" s="141"/>
    </row>
    <row r="656">
      <c r="A656" s="141"/>
      <c r="B656" s="141"/>
      <c r="C656" s="141"/>
      <c r="D656" s="141"/>
      <c r="E656" s="141"/>
      <c r="F656" s="141"/>
      <c r="G656" s="141"/>
      <c r="H656" s="141"/>
      <c r="I656" s="141"/>
      <c r="J656" s="141"/>
      <c r="K656" s="141"/>
      <c r="L656" s="141"/>
      <c r="M656" s="141"/>
      <c r="N656" s="141"/>
      <c r="O656" s="141"/>
      <c r="P656" s="141"/>
      <c r="Q656" s="141"/>
    </row>
    <row r="657">
      <c r="A657" s="141"/>
      <c r="B657" s="141"/>
      <c r="C657" s="141"/>
      <c r="D657" s="141"/>
      <c r="E657" s="141"/>
      <c r="F657" s="141"/>
      <c r="G657" s="141"/>
      <c r="H657" s="141"/>
      <c r="I657" s="141"/>
      <c r="J657" s="141"/>
      <c r="K657" s="141"/>
      <c r="L657" s="141"/>
      <c r="M657" s="141"/>
      <c r="N657" s="141"/>
      <c r="O657" s="141"/>
      <c r="P657" s="141"/>
      <c r="Q657" s="141"/>
    </row>
    <row r="658">
      <c r="A658" s="141"/>
      <c r="B658" s="141"/>
      <c r="C658" s="141"/>
      <c r="D658" s="141"/>
      <c r="E658" s="141"/>
      <c r="F658" s="141"/>
      <c r="G658" s="141"/>
      <c r="H658" s="141"/>
      <c r="I658" s="141"/>
      <c r="J658" s="141"/>
      <c r="K658" s="141"/>
      <c r="L658" s="141"/>
      <c r="M658" s="141"/>
      <c r="N658" s="141"/>
      <c r="O658" s="141"/>
      <c r="P658" s="141"/>
      <c r="Q658" s="141"/>
    </row>
    <row r="659">
      <c r="A659" s="141"/>
      <c r="B659" s="141"/>
      <c r="C659" s="141"/>
      <c r="D659" s="141"/>
      <c r="E659" s="141"/>
      <c r="F659" s="141"/>
      <c r="G659" s="141"/>
      <c r="H659" s="141"/>
      <c r="I659" s="141"/>
      <c r="J659" s="141"/>
      <c r="K659" s="141"/>
      <c r="L659" s="141"/>
      <c r="M659" s="141"/>
      <c r="N659" s="141"/>
      <c r="O659" s="141"/>
      <c r="P659" s="141"/>
      <c r="Q659" s="141"/>
    </row>
    <row r="660">
      <c r="A660" s="141"/>
      <c r="B660" s="141"/>
      <c r="C660" s="141"/>
      <c r="D660" s="141"/>
      <c r="E660" s="141"/>
      <c r="F660" s="141"/>
      <c r="G660" s="141"/>
      <c r="H660" s="141"/>
      <c r="I660" s="141"/>
      <c r="J660" s="141"/>
      <c r="K660" s="141"/>
      <c r="L660" s="141"/>
      <c r="M660" s="141"/>
      <c r="N660" s="141"/>
      <c r="O660" s="141"/>
      <c r="P660" s="141"/>
      <c r="Q660" s="141"/>
    </row>
    <row r="661">
      <c r="A661" s="141"/>
      <c r="B661" s="141"/>
      <c r="C661" s="141"/>
      <c r="D661" s="141"/>
      <c r="E661" s="141"/>
      <c r="F661" s="141"/>
      <c r="G661" s="141"/>
      <c r="H661" s="141"/>
      <c r="I661" s="141"/>
      <c r="J661" s="141"/>
      <c r="K661" s="141"/>
      <c r="L661" s="141"/>
      <c r="M661" s="141"/>
      <c r="N661" s="141"/>
      <c r="O661" s="141"/>
      <c r="P661" s="141"/>
      <c r="Q661" s="141"/>
    </row>
    <row r="662">
      <c r="A662" s="141"/>
      <c r="B662" s="141"/>
      <c r="C662" s="141"/>
      <c r="D662" s="141"/>
      <c r="E662" s="141"/>
      <c r="F662" s="141"/>
      <c r="G662" s="141"/>
      <c r="H662" s="141"/>
      <c r="I662" s="141"/>
      <c r="J662" s="141"/>
      <c r="K662" s="141"/>
      <c r="L662" s="141"/>
      <c r="M662" s="141"/>
      <c r="N662" s="141"/>
      <c r="O662" s="141"/>
      <c r="P662" s="141"/>
      <c r="Q662" s="141"/>
    </row>
    <row r="663">
      <c r="A663" s="141"/>
      <c r="B663" s="141"/>
      <c r="C663" s="141"/>
      <c r="D663" s="141"/>
      <c r="E663" s="141"/>
      <c r="F663" s="141"/>
      <c r="G663" s="141"/>
      <c r="H663" s="141"/>
      <c r="I663" s="141"/>
      <c r="J663" s="141"/>
      <c r="K663" s="141"/>
      <c r="L663" s="141"/>
      <c r="M663" s="141"/>
      <c r="N663" s="141"/>
      <c r="O663" s="141"/>
      <c r="P663" s="141"/>
      <c r="Q663" s="141"/>
    </row>
    <row r="664">
      <c r="A664" s="141"/>
      <c r="B664" s="141"/>
      <c r="C664" s="141"/>
      <c r="D664" s="141"/>
      <c r="E664" s="141"/>
      <c r="F664" s="141"/>
      <c r="G664" s="141"/>
      <c r="H664" s="141"/>
      <c r="I664" s="141"/>
      <c r="J664" s="141"/>
      <c r="K664" s="141"/>
      <c r="L664" s="141"/>
      <c r="M664" s="141"/>
      <c r="N664" s="141"/>
      <c r="O664" s="141"/>
      <c r="P664" s="141"/>
      <c r="Q664" s="141"/>
    </row>
    <row r="665">
      <c r="A665" s="141"/>
      <c r="B665" s="141"/>
      <c r="C665" s="141"/>
      <c r="D665" s="141"/>
      <c r="E665" s="141"/>
      <c r="F665" s="141"/>
      <c r="G665" s="141"/>
      <c r="H665" s="141"/>
      <c r="I665" s="141"/>
      <c r="J665" s="141"/>
      <c r="K665" s="141"/>
      <c r="L665" s="141"/>
      <c r="M665" s="141"/>
      <c r="N665" s="141"/>
      <c r="O665" s="141"/>
      <c r="P665" s="141"/>
      <c r="Q665" s="141"/>
    </row>
    <row r="666">
      <c r="A666" s="141"/>
      <c r="B666" s="141"/>
      <c r="C666" s="141"/>
      <c r="D666" s="141"/>
      <c r="E666" s="141"/>
      <c r="F666" s="141"/>
      <c r="G666" s="141"/>
      <c r="H666" s="141"/>
      <c r="I666" s="141"/>
      <c r="J666" s="141"/>
      <c r="K666" s="141"/>
      <c r="L666" s="141"/>
      <c r="M666" s="141"/>
      <c r="N666" s="141"/>
      <c r="O666" s="141"/>
      <c r="P666" s="141"/>
      <c r="Q666" s="141"/>
    </row>
    <row r="667">
      <c r="A667" s="141"/>
      <c r="B667" s="141"/>
      <c r="C667" s="141"/>
      <c r="D667" s="141"/>
      <c r="E667" s="141"/>
      <c r="F667" s="141"/>
      <c r="G667" s="141"/>
      <c r="H667" s="141"/>
      <c r="I667" s="141"/>
      <c r="J667" s="141"/>
      <c r="K667" s="141"/>
      <c r="L667" s="141"/>
      <c r="M667" s="141"/>
      <c r="N667" s="141"/>
      <c r="O667" s="141"/>
      <c r="P667" s="141"/>
      <c r="Q667" s="141"/>
    </row>
    <row r="668">
      <c r="A668" s="141"/>
      <c r="B668" s="141"/>
      <c r="C668" s="141"/>
      <c r="D668" s="141"/>
      <c r="E668" s="141"/>
      <c r="F668" s="141"/>
      <c r="G668" s="141"/>
      <c r="H668" s="141"/>
      <c r="I668" s="141"/>
      <c r="J668" s="141"/>
      <c r="K668" s="141"/>
      <c r="L668" s="141"/>
      <c r="M668" s="141"/>
      <c r="N668" s="141"/>
      <c r="O668" s="141"/>
      <c r="P668" s="141"/>
      <c r="Q668" s="141"/>
    </row>
    <row r="669">
      <c r="A669" s="141"/>
      <c r="B669" s="141"/>
      <c r="C669" s="141"/>
      <c r="D669" s="141"/>
      <c r="E669" s="141"/>
      <c r="F669" s="141"/>
      <c r="G669" s="141"/>
      <c r="H669" s="141"/>
      <c r="I669" s="141"/>
      <c r="J669" s="141"/>
      <c r="K669" s="141"/>
      <c r="L669" s="141"/>
      <c r="M669" s="141"/>
      <c r="N669" s="141"/>
      <c r="O669" s="141"/>
      <c r="P669" s="141"/>
      <c r="Q669" s="141"/>
    </row>
    <row r="670">
      <c r="A670" s="141"/>
      <c r="B670" s="141"/>
      <c r="C670" s="141"/>
      <c r="D670" s="141"/>
      <c r="E670" s="141"/>
      <c r="F670" s="141"/>
      <c r="G670" s="141"/>
      <c r="H670" s="141"/>
      <c r="I670" s="141"/>
      <c r="J670" s="141"/>
      <c r="K670" s="141"/>
      <c r="L670" s="141"/>
      <c r="M670" s="141"/>
      <c r="N670" s="141"/>
      <c r="O670" s="141"/>
      <c r="P670" s="141"/>
      <c r="Q670" s="141"/>
    </row>
    <row r="671">
      <c r="A671" s="141"/>
      <c r="B671" s="141"/>
      <c r="C671" s="141"/>
      <c r="D671" s="141"/>
      <c r="E671" s="141"/>
      <c r="F671" s="141"/>
      <c r="G671" s="141"/>
      <c r="H671" s="141"/>
      <c r="I671" s="141"/>
      <c r="J671" s="141"/>
      <c r="K671" s="141"/>
      <c r="L671" s="141"/>
      <c r="M671" s="141"/>
      <c r="N671" s="141"/>
      <c r="O671" s="141"/>
      <c r="P671" s="141"/>
      <c r="Q671" s="141"/>
    </row>
    <row r="672">
      <c r="A672" s="141"/>
      <c r="B672" s="141"/>
      <c r="C672" s="141"/>
      <c r="D672" s="141"/>
      <c r="E672" s="141"/>
      <c r="F672" s="141"/>
      <c r="G672" s="141"/>
      <c r="H672" s="141"/>
      <c r="I672" s="141"/>
      <c r="J672" s="141"/>
      <c r="K672" s="141"/>
      <c r="L672" s="141"/>
      <c r="M672" s="141"/>
      <c r="N672" s="141"/>
      <c r="O672" s="141"/>
      <c r="P672" s="141"/>
      <c r="Q672" s="141"/>
    </row>
    <row r="673">
      <c r="A673" s="141"/>
      <c r="B673" s="141"/>
      <c r="C673" s="141"/>
      <c r="D673" s="141"/>
      <c r="E673" s="141"/>
      <c r="F673" s="141"/>
      <c r="G673" s="141"/>
      <c r="H673" s="141"/>
      <c r="I673" s="141"/>
      <c r="J673" s="141"/>
      <c r="K673" s="141"/>
      <c r="L673" s="141"/>
      <c r="M673" s="141"/>
      <c r="N673" s="141"/>
      <c r="O673" s="141"/>
      <c r="P673" s="141"/>
      <c r="Q673" s="141"/>
    </row>
    <row r="674">
      <c r="A674" s="141"/>
      <c r="B674" s="141"/>
      <c r="C674" s="141"/>
      <c r="D674" s="141"/>
      <c r="E674" s="141"/>
      <c r="F674" s="141"/>
      <c r="G674" s="141"/>
      <c r="H674" s="141"/>
      <c r="I674" s="141"/>
      <c r="J674" s="141"/>
      <c r="K674" s="141"/>
      <c r="L674" s="141"/>
      <c r="M674" s="141"/>
      <c r="N674" s="141"/>
      <c r="O674" s="141"/>
      <c r="P674" s="141"/>
      <c r="Q674" s="141"/>
    </row>
    <row r="675">
      <c r="A675" s="141"/>
      <c r="B675" s="141"/>
      <c r="C675" s="141"/>
      <c r="D675" s="141"/>
      <c r="E675" s="141"/>
      <c r="F675" s="141"/>
      <c r="G675" s="141"/>
      <c r="H675" s="141"/>
      <c r="I675" s="141"/>
      <c r="J675" s="141"/>
      <c r="K675" s="141"/>
      <c r="L675" s="141"/>
      <c r="M675" s="141"/>
      <c r="N675" s="141"/>
      <c r="O675" s="141"/>
      <c r="P675" s="141"/>
      <c r="Q675" s="141"/>
    </row>
    <row r="676">
      <c r="A676" s="141"/>
      <c r="B676" s="141"/>
      <c r="C676" s="141"/>
      <c r="D676" s="141"/>
      <c r="E676" s="141"/>
      <c r="F676" s="141"/>
      <c r="G676" s="141"/>
      <c r="H676" s="141"/>
      <c r="I676" s="141"/>
      <c r="J676" s="141"/>
      <c r="K676" s="141"/>
      <c r="L676" s="141"/>
      <c r="M676" s="141"/>
      <c r="N676" s="141"/>
      <c r="O676" s="141"/>
      <c r="P676" s="141"/>
      <c r="Q676" s="141"/>
    </row>
    <row r="677">
      <c r="A677" s="141"/>
      <c r="B677" s="141"/>
      <c r="C677" s="141"/>
      <c r="D677" s="141"/>
      <c r="E677" s="141"/>
      <c r="F677" s="141"/>
      <c r="G677" s="141"/>
      <c r="H677" s="141"/>
      <c r="I677" s="141"/>
      <c r="J677" s="141"/>
      <c r="K677" s="141"/>
      <c r="L677" s="141"/>
      <c r="M677" s="141"/>
      <c r="N677" s="141"/>
      <c r="O677" s="141"/>
      <c r="P677" s="141"/>
      <c r="Q677" s="141"/>
    </row>
    <row r="678">
      <c r="A678" s="141"/>
      <c r="B678" s="141"/>
      <c r="C678" s="141"/>
      <c r="D678" s="141"/>
      <c r="E678" s="141"/>
      <c r="F678" s="141"/>
      <c r="G678" s="141"/>
      <c r="H678" s="141"/>
      <c r="I678" s="141"/>
      <c r="J678" s="141"/>
      <c r="K678" s="141"/>
      <c r="L678" s="141"/>
      <c r="M678" s="141"/>
      <c r="N678" s="141"/>
      <c r="O678" s="141"/>
      <c r="P678" s="141"/>
      <c r="Q678" s="141"/>
    </row>
    <row r="679">
      <c r="A679" s="141"/>
      <c r="B679" s="141"/>
      <c r="C679" s="141"/>
      <c r="D679" s="141"/>
      <c r="E679" s="141"/>
      <c r="F679" s="141"/>
      <c r="G679" s="141"/>
      <c r="H679" s="141"/>
      <c r="I679" s="141"/>
      <c r="J679" s="141"/>
      <c r="K679" s="141"/>
      <c r="L679" s="141"/>
      <c r="M679" s="141"/>
      <c r="N679" s="141"/>
      <c r="O679" s="141"/>
      <c r="P679" s="141"/>
      <c r="Q679" s="141"/>
    </row>
    <row r="680">
      <c r="A680" s="141"/>
      <c r="B680" s="141"/>
      <c r="C680" s="141"/>
      <c r="D680" s="141"/>
      <c r="E680" s="141"/>
      <c r="F680" s="141"/>
      <c r="G680" s="141"/>
      <c r="H680" s="141"/>
      <c r="I680" s="141"/>
      <c r="J680" s="141"/>
      <c r="K680" s="141"/>
      <c r="L680" s="141"/>
      <c r="M680" s="141"/>
      <c r="N680" s="141"/>
      <c r="O680" s="141"/>
      <c r="P680" s="141"/>
      <c r="Q680" s="141"/>
    </row>
    <row r="681">
      <c r="A681" s="141"/>
      <c r="B681" s="141"/>
      <c r="C681" s="141"/>
      <c r="D681" s="141"/>
      <c r="E681" s="141"/>
      <c r="F681" s="141"/>
      <c r="G681" s="141"/>
      <c r="H681" s="141"/>
      <c r="I681" s="141"/>
      <c r="J681" s="141"/>
      <c r="K681" s="141"/>
      <c r="L681" s="141"/>
      <c r="M681" s="141"/>
      <c r="N681" s="141"/>
      <c r="O681" s="141"/>
      <c r="P681" s="141"/>
      <c r="Q681" s="141"/>
    </row>
    <row r="682">
      <c r="A682" s="141"/>
      <c r="B682" s="141"/>
      <c r="C682" s="141"/>
      <c r="D682" s="141"/>
      <c r="E682" s="141"/>
      <c r="F682" s="141"/>
      <c r="G682" s="141"/>
      <c r="H682" s="141"/>
      <c r="I682" s="141"/>
      <c r="J682" s="141"/>
      <c r="K682" s="141"/>
      <c r="L682" s="141"/>
      <c r="M682" s="141"/>
      <c r="N682" s="141"/>
      <c r="O682" s="141"/>
      <c r="P682" s="141"/>
      <c r="Q682" s="141"/>
    </row>
    <row r="683">
      <c r="A683" s="141"/>
      <c r="B683" s="141"/>
      <c r="C683" s="141"/>
      <c r="D683" s="141"/>
      <c r="E683" s="141"/>
      <c r="F683" s="141"/>
      <c r="G683" s="141"/>
      <c r="H683" s="141"/>
      <c r="I683" s="141"/>
      <c r="J683" s="141"/>
      <c r="K683" s="141"/>
      <c r="L683" s="141"/>
      <c r="M683" s="141"/>
      <c r="N683" s="141"/>
      <c r="O683" s="141"/>
      <c r="P683" s="141"/>
      <c r="Q683" s="141"/>
    </row>
    <row r="684">
      <c r="A684" s="141"/>
      <c r="B684" s="141"/>
      <c r="C684" s="141"/>
      <c r="D684" s="141"/>
      <c r="E684" s="141"/>
      <c r="F684" s="141"/>
      <c r="G684" s="141"/>
      <c r="H684" s="141"/>
      <c r="I684" s="141"/>
      <c r="J684" s="141"/>
      <c r="K684" s="141"/>
      <c r="L684" s="141"/>
      <c r="M684" s="141"/>
      <c r="N684" s="141"/>
      <c r="O684" s="141"/>
      <c r="P684" s="141"/>
      <c r="Q684" s="141"/>
    </row>
    <row r="685">
      <c r="A685" s="141"/>
      <c r="B685" s="141"/>
      <c r="C685" s="141"/>
      <c r="D685" s="141"/>
      <c r="E685" s="141"/>
      <c r="F685" s="141"/>
      <c r="G685" s="141"/>
      <c r="H685" s="141"/>
      <c r="I685" s="141"/>
      <c r="J685" s="141"/>
      <c r="K685" s="141"/>
      <c r="L685" s="141"/>
      <c r="M685" s="141"/>
      <c r="N685" s="141"/>
      <c r="O685" s="141"/>
      <c r="P685" s="141"/>
      <c r="Q685" s="141"/>
    </row>
    <row r="686">
      <c r="A686" s="141"/>
      <c r="B686" s="141"/>
      <c r="C686" s="141"/>
      <c r="D686" s="141"/>
      <c r="E686" s="141"/>
      <c r="F686" s="141"/>
      <c r="G686" s="141"/>
      <c r="H686" s="141"/>
      <c r="I686" s="141"/>
      <c r="J686" s="141"/>
      <c r="K686" s="141"/>
      <c r="L686" s="141"/>
      <c r="M686" s="141"/>
      <c r="N686" s="141"/>
      <c r="O686" s="141"/>
      <c r="P686" s="141"/>
      <c r="Q686" s="141"/>
    </row>
    <row r="687">
      <c r="A687" s="141"/>
      <c r="B687" s="141"/>
      <c r="C687" s="141"/>
      <c r="D687" s="141"/>
      <c r="E687" s="141"/>
      <c r="F687" s="141"/>
      <c r="G687" s="141"/>
      <c r="H687" s="141"/>
      <c r="I687" s="141"/>
      <c r="J687" s="141"/>
      <c r="K687" s="141"/>
      <c r="L687" s="141"/>
      <c r="M687" s="141"/>
      <c r="N687" s="141"/>
      <c r="O687" s="141"/>
      <c r="P687" s="141"/>
      <c r="Q687" s="141"/>
    </row>
    <row r="688">
      <c r="A688" s="141"/>
      <c r="B688" s="141"/>
      <c r="C688" s="141"/>
      <c r="D688" s="141"/>
      <c r="E688" s="141"/>
      <c r="F688" s="141"/>
      <c r="G688" s="141"/>
      <c r="H688" s="141"/>
      <c r="I688" s="141"/>
      <c r="J688" s="141"/>
      <c r="K688" s="141"/>
      <c r="L688" s="141"/>
      <c r="M688" s="141"/>
      <c r="N688" s="141"/>
      <c r="O688" s="141"/>
      <c r="P688" s="141"/>
      <c r="Q688" s="141"/>
    </row>
    <row r="689">
      <c r="A689" s="141"/>
      <c r="B689" s="141"/>
      <c r="C689" s="141"/>
      <c r="D689" s="141"/>
      <c r="E689" s="141"/>
      <c r="F689" s="141"/>
      <c r="G689" s="141"/>
      <c r="H689" s="141"/>
      <c r="I689" s="141"/>
      <c r="J689" s="141"/>
      <c r="K689" s="141"/>
      <c r="L689" s="141"/>
      <c r="M689" s="141"/>
      <c r="N689" s="141"/>
      <c r="O689" s="141"/>
      <c r="P689" s="141"/>
      <c r="Q689" s="141"/>
    </row>
    <row r="690">
      <c r="A690" s="141"/>
      <c r="B690" s="141"/>
      <c r="C690" s="141"/>
      <c r="D690" s="141"/>
      <c r="E690" s="141"/>
      <c r="F690" s="141"/>
      <c r="G690" s="141"/>
      <c r="H690" s="141"/>
      <c r="I690" s="141"/>
      <c r="J690" s="141"/>
      <c r="K690" s="141"/>
      <c r="L690" s="141"/>
      <c r="M690" s="141"/>
      <c r="N690" s="141"/>
      <c r="O690" s="141"/>
      <c r="P690" s="141"/>
      <c r="Q690" s="141"/>
    </row>
    <row r="691">
      <c r="A691" s="141"/>
      <c r="B691" s="141"/>
      <c r="C691" s="141"/>
      <c r="D691" s="141"/>
      <c r="E691" s="141"/>
      <c r="F691" s="141"/>
      <c r="G691" s="141"/>
      <c r="H691" s="141"/>
      <c r="I691" s="141"/>
      <c r="J691" s="141"/>
      <c r="K691" s="141"/>
      <c r="L691" s="141"/>
      <c r="M691" s="141"/>
      <c r="N691" s="141"/>
      <c r="O691" s="141"/>
      <c r="P691" s="141"/>
      <c r="Q691" s="141"/>
    </row>
    <row r="692">
      <c r="A692" s="141"/>
      <c r="B692" s="141"/>
      <c r="C692" s="141"/>
      <c r="D692" s="141"/>
      <c r="E692" s="141"/>
      <c r="F692" s="141"/>
      <c r="G692" s="141"/>
      <c r="H692" s="141"/>
      <c r="I692" s="141"/>
      <c r="J692" s="141"/>
      <c r="K692" s="141"/>
      <c r="L692" s="141"/>
      <c r="M692" s="141"/>
      <c r="N692" s="141"/>
      <c r="O692" s="141"/>
      <c r="P692" s="141"/>
      <c r="Q692" s="141"/>
    </row>
    <row r="693">
      <c r="A693" s="141"/>
      <c r="B693" s="141"/>
      <c r="C693" s="141"/>
      <c r="D693" s="141"/>
      <c r="E693" s="141"/>
      <c r="F693" s="141"/>
      <c r="G693" s="141"/>
      <c r="H693" s="141"/>
      <c r="I693" s="141"/>
      <c r="J693" s="141"/>
      <c r="K693" s="141"/>
      <c r="L693" s="141"/>
      <c r="M693" s="141"/>
      <c r="N693" s="141"/>
      <c r="O693" s="141"/>
      <c r="P693" s="141"/>
      <c r="Q693" s="141"/>
    </row>
    <row r="694">
      <c r="A694" s="141"/>
      <c r="B694" s="141"/>
      <c r="C694" s="141"/>
      <c r="D694" s="141"/>
      <c r="E694" s="141"/>
      <c r="F694" s="141"/>
      <c r="G694" s="141"/>
      <c r="H694" s="141"/>
      <c r="I694" s="141"/>
      <c r="J694" s="141"/>
      <c r="K694" s="141"/>
      <c r="L694" s="141"/>
      <c r="M694" s="141"/>
      <c r="N694" s="141"/>
      <c r="O694" s="141"/>
      <c r="P694" s="141"/>
      <c r="Q694" s="141"/>
    </row>
    <row r="695">
      <c r="A695" s="141"/>
      <c r="B695" s="141"/>
      <c r="C695" s="141"/>
      <c r="D695" s="141"/>
      <c r="E695" s="141"/>
      <c r="F695" s="141"/>
      <c r="G695" s="141"/>
      <c r="H695" s="141"/>
      <c r="I695" s="141"/>
      <c r="J695" s="141"/>
      <c r="K695" s="141"/>
      <c r="L695" s="141"/>
      <c r="M695" s="141"/>
      <c r="N695" s="141"/>
      <c r="O695" s="141"/>
      <c r="P695" s="141"/>
      <c r="Q695" s="141"/>
    </row>
    <row r="696">
      <c r="A696" s="141"/>
      <c r="B696" s="141"/>
      <c r="C696" s="141"/>
      <c r="D696" s="141"/>
      <c r="E696" s="141"/>
      <c r="F696" s="141"/>
      <c r="G696" s="141"/>
      <c r="H696" s="141"/>
      <c r="I696" s="141"/>
      <c r="J696" s="141"/>
      <c r="K696" s="141"/>
      <c r="L696" s="141"/>
      <c r="M696" s="141"/>
      <c r="N696" s="141"/>
      <c r="O696" s="141"/>
      <c r="P696" s="141"/>
      <c r="Q696" s="141"/>
    </row>
    <row r="697">
      <c r="A697" s="141"/>
      <c r="B697" s="141"/>
      <c r="C697" s="141"/>
      <c r="D697" s="141"/>
      <c r="E697" s="141"/>
      <c r="F697" s="141"/>
      <c r="G697" s="141"/>
      <c r="H697" s="141"/>
      <c r="I697" s="141"/>
      <c r="J697" s="141"/>
      <c r="K697" s="141"/>
      <c r="L697" s="141"/>
      <c r="M697" s="141"/>
      <c r="N697" s="141"/>
      <c r="O697" s="141"/>
      <c r="P697" s="141"/>
      <c r="Q697" s="141"/>
    </row>
    <row r="698">
      <c r="A698" s="141"/>
      <c r="B698" s="141"/>
      <c r="C698" s="141"/>
      <c r="D698" s="141"/>
      <c r="E698" s="141"/>
      <c r="F698" s="141"/>
      <c r="G698" s="141"/>
      <c r="H698" s="141"/>
      <c r="I698" s="141"/>
      <c r="J698" s="141"/>
      <c r="K698" s="141"/>
      <c r="L698" s="141"/>
      <c r="M698" s="141"/>
      <c r="N698" s="141"/>
      <c r="O698" s="141"/>
      <c r="P698" s="141"/>
      <c r="Q698" s="141"/>
    </row>
    <row r="699">
      <c r="A699" s="141"/>
      <c r="B699" s="141"/>
      <c r="C699" s="141"/>
      <c r="D699" s="141"/>
      <c r="E699" s="141"/>
      <c r="F699" s="141"/>
      <c r="G699" s="141"/>
      <c r="H699" s="141"/>
      <c r="I699" s="141"/>
      <c r="J699" s="141"/>
      <c r="K699" s="141"/>
      <c r="L699" s="141"/>
      <c r="M699" s="141"/>
      <c r="N699" s="141"/>
      <c r="O699" s="141"/>
      <c r="P699" s="141"/>
      <c r="Q699" s="141"/>
    </row>
    <row r="700">
      <c r="A700" s="141"/>
      <c r="B700" s="141"/>
      <c r="C700" s="141"/>
      <c r="D700" s="141"/>
      <c r="E700" s="141"/>
      <c r="F700" s="141"/>
      <c r="G700" s="141"/>
      <c r="H700" s="141"/>
      <c r="I700" s="141"/>
      <c r="J700" s="141"/>
      <c r="K700" s="141"/>
      <c r="L700" s="141"/>
      <c r="M700" s="141"/>
      <c r="N700" s="141"/>
      <c r="O700" s="141"/>
      <c r="P700" s="141"/>
      <c r="Q700" s="141"/>
    </row>
    <row r="701">
      <c r="A701" s="141"/>
      <c r="B701" s="141"/>
      <c r="C701" s="141"/>
      <c r="D701" s="141"/>
      <c r="E701" s="141"/>
      <c r="F701" s="141"/>
      <c r="G701" s="141"/>
      <c r="H701" s="141"/>
      <c r="I701" s="141"/>
      <c r="J701" s="141"/>
      <c r="K701" s="141"/>
      <c r="L701" s="141"/>
      <c r="M701" s="141"/>
      <c r="N701" s="141"/>
      <c r="O701" s="141"/>
      <c r="P701" s="141"/>
      <c r="Q701" s="141"/>
    </row>
    <row r="702">
      <c r="A702" s="141"/>
      <c r="B702" s="141"/>
      <c r="C702" s="141"/>
      <c r="D702" s="141"/>
      <c r="E702" s="141"/>
      <c r="F702" s="141"/>
      <c r="G702" s="141"/>
      <c r="H702" s="141"/>
      <c r="I702" s="141"/>
      <c r="J702" s="141"/>
      <c r="K702" s="141"/>
      <c r="L702" s="141"/>
      <c r="M702" s="141"/>
      <c r="N702" s="141"/>
      <c r="O702" s="141"/>
      <c r="P702" s="141"/>
      <c r="Q702" s="141"/>
    </row>
    <row r="703">
      <c r="A703" s="141"/>
      <c r="B703" s="141"/>
      <c r="C703" s="141"/>
      <c r="D703" s="141"/>
      <c r="E703" s="141"/>
      <c r="F703" s="141"/>
      <c r="G703" s="141"/>
      <c r="H703" s="141"/>
      <c r="I703" s="141"/>
      <c r="J703" s="141"/>
      <c r="K703" s="141"/>
      <c r="L703" s="141"/>
      <c r="M703" s="141"/>
      <c r="N703" s="141"/>
      <c r="O703" s="141"/>
      <c r="P703" s="141"/>
      <c r="Q703" s="141"/>
    </row>
    <row r="704">
      <c r="A704" s="141"/>
      <c r="B704" s="141"/>
      <c r="C704" s="141"/>
      <c r="D704" s="141"/>
      <c r="E704" s="141"/>
      <c r="F704" s="141"/>
      <c r="G704" s="141"/>
      <c r="H704" s="141"/>
      <c r="I704" s="141"/>
      <c r="J704" s="141"/>
      <c r="K704" s="141"/>
      <c r="L704" s="141"/>
      <c r="M704" s="141"/>
      <c r="N704" s="141"/>
      <c r="O704" s="141"/>
      <c r="P704" s="141"/>
      <c r="Q704" s="141"/>
    </row>
    <row r="705">
      <c r="A705" s="141"/>
      <c r="B705" s="141"/>
      <c r="C705" s="141"/>
      <c r="D705" s="141"/>
      <c r="E705" s="141"/>
      <c r="F705" s="141"/>
      <c r="G705" s="141"/>
      <c r="H705" s="141"/>
      <c r="I705" s="141"/>
      <c r="J705" s="141"/>
      <c r="K705" s="141"/>
      <c r="L705" s="141"/>
      <c r="M705" s="141"/>
      <c r="N705" s="141"/>
      <c r="O705" s="141"/>
      <c r="P705" s="141"/>
      <c r="Q705" s="141"/>
    </row>
    <row r="706">
      <c r="A706" s="141"/>
      <c r="B706" s="141"/>
      <c r="C706" s="141"/>
      <c r="D706" s="141"/>
      <c r="E706" s="141"/>
      <c r="F706" s="141"/>
      <c r="G706" s="141"/>
      <c r="H706" s="141"/>
      <c r="I706" s="141"/>
      <c r="J706" s="141"/>
      <c r="K706" s="141"/>
      <c r="L706" s="141"/>
      <c r="M706" s="141"/>
      <c r="N706" s="141"/>
      <c r="O706" s="141"/>
      <c r="P706" s="141"/>
      <c r="Q706" s="141"/>
    </row>
    <row r="707">
      <c r="A707" s="141"/>
      <c r="B707" s="141"/>
      <c r="C707" s="141"/>
      <c r="D707" s="141"/>
      <c r="E707" s="141"/>
      <c r="F707" s="141"/>
      <c r="G707" s="141"/>
      <c r="H707" s="141"/>
      <c r="I707" s="141"/>
      <c r="J707" s="141"/>
      <c r="K707" s="141"/>
      <c r="L707" s="141"/>
      <c r="M707" s="141"/>
      <c r="N707" s="141"/>
      <c r="O707" s="141"/>
      <c r="P707" s="141"/>
      <c r="Q707" s="141"/>
    </row>
    <row r="708">
      <c r="A708" s="141"/>
      <c r="B708" s="141"/>
      <c r="C708" s="141"/>
      <c r="D708" s="141"/>
      <c r="E708" s="141"/>
      <c r="F708" s="141"/>
      <c r="G708" s="141"/>
      <c r="H708" s="141"/>
      <c r="I708" s="141"/>
      <c r="J708" s="141"/>
      <c r="K708" s="141"/>
      <c r="L708" s="141"/>
      <c r="M708" s="141"/>
      <c r="N708" s="141"/>
      <c r="O708" s="141"/>
      <c r="P708" s="141"/>
      <c r="Q708" s="141"/>
    </row>
    <row r="709">
      <c r="A709" s="141"/>
      <c r="B709" s="141"/>
      <c r="C709" s="141"/>
      <c r="D709" s="141"/>
      <c r="E709" s="141"/>
      <c r="F709" s="141"/>
      <c r="G709" s="141"/>
      <c r="H709" s="141"/>
      <c r="I709" s="141"/>
      <c r="J709" s="141"/>
      <c r="K709" s="141"/>
      <c r="L709" s="141"/>
      <c r="M709" s="141"/>
      <c r="N709" s="141"/>
      <c r="O709" s="141"/>
      <c r="P709" s="141"/>
      <c r="Q709" s="141"/>
    </row>
    <row r="710">
      <c r="A710" s="141"/>
      <c r="B710" s="141"/>
      <c r="C710" s="141"/>
      <c r="D710" s="141"/>
      <c r="E710" s="141"/>
      <c r="F710" s="141"/>
      <c r="G710" s="141"/>
      <c r="H710" s="141"/>
      <c r="I710" s="141"/>
      <c r="J710" s="141"/>
      <c r="K710" s="141"/>
      <c r="L710" s="141"/>
      <c r="M710" s="141"/>
      <c r="N710" s="141"/>
      <c r="O710" s="141"/>
      <c r="P710" s="141"/>
      <c r="Q710" s="141"/>
    </row>
    <row r="711">
      <c r="A711" s="141"/>
      <c r="B711" s="141"/>
      <c r="C711" s="141"/>
      <c r="D711" s="141"/>
      <c r="E711" s="141"/>
      <c r="F711" s="141"/>
      <c r="G711" s="141"/>
      <c r="H711" s="141"/>
      <c r="I711" s="141"/>
      <c r="J711" s="141"/>
      <c r="K711" s="141"/>
      <c r="L711" s="141"/>
      <c r="M711" s="141"/>
      <c r="N711" s="141"/>
      <c r="O711" s="141"/>
      <c r="P711" s="141"/>
      <c r="Q711" s="141"/>
    </row>
    <row r="712">
      <c r="A712" s="141"/>
      <c r="B712" s="141"/>
      <c r="C712" s="141"/>
      <c r="D712" s="141"/>
      <c r="E712" s="141"/>
      <c r="F712" s="141"/>
      <c r="G712" s="141"/>
      <c r="H712" s="141"/>
      <c r="I712" s="141"/>
      <c r="J712" s="141"/>
      <c r="K712" s="141"/>
      <c r="L712" s="141"/>
      <c r="M712" s="141"/>
      <c r="N712" s="141"/>
      <c r="O712" s="141"/>
      <c r="P712" s="141"/>
      <c r="Q712" s="141"/>
    </row>
    <row r="713">
      <c r="A713" s="141"/>
      <c r="B713" s="141"/>
      <c r="C713" s="141"/>
      <c r="D713" s="141"/>
      <c r="E713" s="141"/>
      <c r="F713" s="141"/>
      <c r="G713" s="141"/>
      <c r="H713" s="141"/>
      <c r="I713" s="141"/>
      <c r="J713" s="141"/>
      <c r="K713" s="141"/>
      <c r="L713" s="141"/>
      <c r="M713" s="141"/>
      <c r="N713" s="141"/>
      <c r="O713" s="141"/>
      <c r="P713" s="141"/>
      <c r="Q713" s="141"/>
    </row>
    <row r="714">
      <c r="A714" s="141"/>
      <c r="B714" s="141"/>
      <c r="C714" s="141"/>
      <c r="D714" s="141"/>
      <c r="E714" s="141"/>
      <c r="F714" s="141"/>
      <c r="G714" s="141"/>
      <c r="H714" s="141"/>
      <c r="I714" s="141"/>
      <c r="J714" s="141"/>
      <c r="K714" s="141"/>
      <c r="L714" s="141"/>
      <c r="M714" s="141"/>
      <c r="N714" s="141"/>
      <c r="O714" s="141"/>
      <c r="P714" s="141"/>
      <c r="Q714" s="141"/>
    </row>
    <row r="715">
      <c r="A715" s="141"/>
      <c r="B715" s="141"/>
      <c r="C715" s="141"/>
      <c r="D715" s="141"/>
      <c r="E715" s="141"/>
      <c r="F715" s="141"/>
      <c r="G715" s="141"/>
      <c r="H715" s="141"/>
      <c r="I715" s="141"/>
      <c r="J715" s="141"/>
      <c r="K715" s="141"/>
      <c r="L715" s="141"/>
      <c r="M715" s="141"/>
      <c r="N715" s="141"/>
      <c r="O715" s="141"/>
      <c r="P715" s="141"/>
      <c r="Q715" s="141"/>
    </row>
    <row r="716">
      <c r="A716" s="141"/>
      <c r="B716" s="141"/>
      <c r="C716" s="141"/>
      <c r="D716" s="141"/>
      <c r="E716" s="141"/>
      <c r="F716" s="141"/>
      <c r="G716" s="141"/>
      <c r="H716" s="141"/>
      <c r="I716" s="141"/>
      <c r="J716" s="141"/>
      <c r="K716" s="141"/>
      <c r="L716" s="141"/>
      <c r="M716" s="141"/>
      <c r="N716" s="141"/>
      <c r="O716" s="141"/>
      <c r="P716" s="141"/>
      <c r="Q716" s="141"/>
    </row>
    <row r="717">
      <c r="A717" s="141"/>
      <c r="B717" s="141"/>
      <c r="C717" s="141"/>
      <c r="D717" s="141"/>
      <c r="E717" s="141"/>
      <c r="F717" s="141"/>
      <c r="G717" s="141"/>
      <c r="H717" s="141"/>
      <c r="I717" s="141"/>
      <c r="J717" s="141"/>
      <c r="K717" s="141"/>
      <c r="L717" s="141"/>
      <c r="M717" s="141"/>
      <c r="N717" s="141"/>
      <c r="O717" s="141"/>
      <c r="P717" s="141"/>
      <c r="Q717" s="141"/>
    </row>
    <row r="718">
      <c r="A718" s="141"/>
      <c r="B718" s="141"/>
      <c r="C718" s="141"/>
      <c r="D718" s="141"/>
      <c r="E718" s="141"/>
      <c r="F718" s="141"/>
      <c r="G718" s="141"/>
      <c r="H718" s="141"/>
      <c r="I718" s="141"/>
      <c r="J718" s="141"/>
      <c r="K718" s="141"/>
      <c r="L718" s="141"/>
      <c r="M718" s="141"/>
      <c r="N718" s="141"/>
      <c r="O718" s="141"/>
      <c r="P718" s="141"/>
      <c r="Q718" s="141"/>
    </row>
    <row r="719">
      <c r="A719" s="141"/>
      <c r="B719" s="141"/>
      <c r="C719" s="141"/>
      <c r="D719" s="141"/>
      <c r="E719" s="141"/>
      <c r="F719" s="141"/>
      <c r="G719" s="141"/>
      <c r="H719" s="141"/>
      <c r="I719" s="141"/>
      <c r="J719" s="141"/>
      <c r="K719" s="141"/>
      <c r="L719" s="141"/>
      <c r="M719" s="141"/>
      <c r="N719" s="141"/>
      <c r="O719" s="141"/>
      <c r="P719" s="141"/>
      <c r="Q719" s="141"/>
    </row>
    <row r="720">
      <c r="A720" s="141"/>
      <c r="B720" s="141"/>
      <c r="C720" s="141"/>
      <c r="D720" s="141"/>
      <c r="E720" s="141"/>
      <c r="F720" s="141"/>
      <c r="G720" s="141"/>
      <c r="H720" s="141"/>
      <c r="I720" s="141"/>
      <c r="J720" s="141"/>
      <c r="K720" s="141"/>
      <c r="L720" s="141"/>
      <c r="M720" s="141"/>
      <c r="N720" s="141"/>
      <c r="O720" s="141"/>
      <c r="P720" s="141"/>
      <c r="Q720" s="141"/>
    </row>
    <row r="721">
      <c r="A721" s="141"/>
      <c r="B721" s="141"/>
      <c r="C721" s="141"/>
      <c r="D721" s="141"/>
      <c r="E721" s="141"/>
      <c r="F721" s="141"/>
      <c r="G721" s="141"/>
      <c r="H721" s="141"/>
      <c r="I721" s="141"/>
      <c r="J721" s="141"/>
      <c r="K721" s="141"/>
      <c r="L721" s="141"/>
      <c r="M721" s="141"/>
      <c r="N721" s="141"/>
      <c r="O721" s="141"/>
      <c r="P721" s="141"/>
      <c r="Q721" s="141"/>
    </row>
    <row r="722">
      <c r="A722" s="141"/>
      <c r="B722" s="141"/>
      <c r="C722" s="141"/>
      <c r="D722" s="141"/>
      <c r="E722" s="141"/>
      <c r="F722" s="141"/>
      <c r="G722" s="141"/>
      <c r="H722" s="141"/>
      <c r="I722" s="141"/>
      <c r="J722" s="141"/>
      <c r="K722" s="141"/>
      <c r="L722" s="141"/>
      <c r="M722" s="141"/>
      <c r="N722" s="141"/>
      <c r="O722" s="141"/>
      <c r="P722" s="141"/>
      <c r="Q722" s="141"/>
    </row>
    <row r="723">
      <c r="A723" s="141"/>
      <c r="B723" s="141"/>
      <c r="C723" s="141"/>
      <c r="D723" s="141"/>
      <c r="E723" s="141"/>
      <c r="F723" s="141"/>
      <c r="G723" s="141"/>
      <c r="H723" s="141"/>
      <c r="I723" s="141"/>
      <c r="J723" s="141"/>
      <c r="K723" s="141"/>
      <c r="L723" s="141"/>
      <c r="M723" s="141"/>
      <c r="N723" s="141"/>
      <c r="O723" s="141"/>
      <c r="P723" s="141"/>
      <c r="Q723" s="141"/>
    </row>
    <row r="724">
      <c r="A724" s="141"/>
      <c r="B724" s="141"/>
      <c r="C724" s="141"/>
      <c r="D724" s="141"/>
      <c r="E724" s="141"/>
      <c r="F724" s="141"/>
      <c r="G724" s="141"/>
      <c r="H724" s="141"/>
      <c r="I724" s="141"/>
      <c r="J724" s="141"/>
      <c r="K724" s="141"/>
      <c r="L724" s="141"/>
      <c r="M724" s="141"/>
      <c r="N724" s="141"/>
      <c r="O724" s="141"/>
      <c r="P724" s="141"/>
      <c r="Q724" s="141"/>
    </row>
    <row r="725">
      <c r="A725" s="141"/>
      <c r="B725" s="141"/>
      <c r="C725" s="141"/>
      <c r="D725" s="141"/>
      <c r="E725" s="141"/>
      <c r="F725" s="141"/>
      <c r="G725" s="141"/>
      <c r="H725" s="141"/>
      <c r="I725" s="141"/>
      <c r="J725" s="141"/>
      <c r="K725" s="141"/>
      <c r="L725" s="141"/>
      <c r="M725" s="141"/>
      <c r="N725" s="141"/>
      <c r="O725" s="141"/>
      <c r="P725" s="141"/>
      <c r="Q725" s="141"/>
    </row>
    <row r="726">
      <c r="A726" s="141"/>
      <c r="B726" s="141"/>
      <c r="C726" s="141"/>
      <c r="D726" s="141"/>
      <c r="E726" s="141"/>
      <c r="F726" s="141"/>
      <c r="G726" s="141"/>
      <c r="H726" s="141"/>
      <c r="I726" s="141"/>
      <c r="J726" s="141"/>
      <c r="K726" s="141"/>
      <c r="L726" s="141"/>
      <c r="M726" s="141"/>
      <c r="N726" s="141"/>
      <c r="O726" s="141"/>
      <c r="P726" s="141"/>
      <c r="Q726" s="141"/>
    </row>
    <row r="727">
      <c r="A727" s="141"/>
      <c r="B727" s="141"/>
      <c r="C727" s="141"/>
      <c r="D727" s="141"/>
      <c r="E727" s="141"/>
      <c r="F727" s="141"/>
      <c r="G727" s="141"/>
      <c r="H727" s="141"/>
      <c r="I727" s="141"/>
      <c r="J727" s="141"/>
      <c r="K727" s="141"/>
      <c r="L727" s="141"/>
      <c r="M727" s="141"/>
      <c r="N727" s="141"/>
      <c r="O727" s="141"/>
      <c r="P727" s="141"/>
      <c r="Q727" s="141"/>
    </row>
    <row r="728">
      <c r="A728" s="141"/>
      <c r="B728" s="141"/>
      <c r="C728" s="141"/>
      <c r="D728" s="141"/>
      <c r="E728" s="141"/>
      <c r="F728" s="141"/>
      <c r="G728" s="141"/>
      <c r="H728" s="141"/>
      <c r="I728" s="141"/>
      <c r="J728" s="141"/>
      <c r="K728" s="141"/>
      <c r="L728" s="141"/>
      <c r="M728" s="141"/>
      <c r="N728" s="141"/>
      <c r="O728" s="141"/>
      <c r="P728" s="141"/>
      <c r="Q728" s="141"/>
    </row>
    <row r="729">
      <c r="A729" s="141"/>
      <c r="B729" s="141"/>
      <c r="C729" s="141"/>
      <c r="D729" s="141"/>
      <c r="E729" s="141"/>
      <c r="F729" s="141"/>
      <c r="G729" s="141"/>
      <c r="H729" s="141"/>
      <c r="I729" s="141"/>
      <c r="J729" s="141"/>
      <c r="K729" s="141"/>
      <c r="L729" s="141"/>
      <c r="M729" s="141"/>
      <c r="N729" s="141"/>
      <c r="O729" s="141"/>
      <c r="P729" s="141"/>
      <c r="Q729" s="141"/>
    </row>
    <row r="730">
      <c r="A730" s="141"/>
      <c r="B730" s="141"/>
      <c r="C730" s="141"/>
      <c r="D730" s="141"/>
      <c r="E730" s="141"/>
      <c r="F730" s="141"/>
      <c r="G730" s="141"/>
      <c r="H730" s="141"/>
      <c r="I730" s="141"/>
      <c r="J730" s="141"/>
      <c r="K730" s="141"/>
      <c r="L730" s="141"/>
      <c r="M730" s="141"/>
      <c r="N730" s="141"/>
      <c r="O730" s="141"/>
      <c r="P730" s="141"/>
      <c r="Q730" s="141"/>
    </row>
    <row r="731">
      <c r="A731" s="141"/>
      <c r="B731" s="141"/>
      <c r="C731" s="141"/>
      <c r="D731" s="141"/>
      <c r="E731" s="141"/>
      <c r="F731" s="141"/>
      <c r="G731" s="141"/>
      <c r="H731" s="141"/>
      <c r="I731" s="141"/>
      <c r="J731" s="141"/>
      <c r="K731" s="141"/>
      <c r="L731" s="141"/>
      <c r="M731" s="141"/>
      <c r="N731" s="141"/>
      <c r="O731" s="141"/>
      <c r="P731" s="141"/>
      <c r="Q731" s="141"/>
    </row>
    <row r="732">
      <c r="A732" s="141"/>
      <c r="B732" s="141"/>
      <c r="C732" s="141"/>
      <c r="D732" s="141"/>
      <c r="E732" s="141"/>
      <c r="F732" s="141"/>
      <c r="G732" s="141"/>
      <c r="H732" s="141"/>
      <c r="I732" s="141"/>
      <c r="J732" s="141"/>
      <c r="K732" s="141"/>
      <c r="L732" s="141"/>
      <c r="M732" s="141"/>
      <c r="N732" s="141"/>
      <c r="O732" s="141"/>
      <c r="P732" s="141"/>
      <c r="Q732" s="141"/>
    </row>
    <row r="733">
      <c r="A733" s="141"/>
      <c r="B733" s="141"/>
      <c r="C733" s="141"/>
      <c r="D733" s="141"/>
      <c r="E733" s="141"/>
      <c r="F733" s="141"/>
      <c r="G733" s="141"/>
      <c r="H733" s="141"/>
      <c r="I733" s="141"/>
      <c r="J733" s="141"/>
      <c r="K733" s="141"/>
      <c r="L733" s="141"/>
      <c r="M733" s="141"/>
      <c r="N733" s="141"/>
      <c r="O733" s="141"/>
      <c r="P733" s="141"/>
      <c r="Q733" s="141"/>
    </row>
    <row r="734">
      <c r="A734" s="141"/>
      <c r="B734" s="141"/>
      <c r="C734" s="141"/>
      <c r="D734" s="141"/>
      <c r="E734" s="141"/>
      <c r="F734" s="141"/>
      <c r="G734" s="141"/>
      <c r="H734" s="141"/>
      <c r="I734" s="141"/>
      <c r="J734" s="141"/>
      <c r="K734" s="141"/>
      <c r="L734" s="141"/>
      <c r="M734" s="141"/>
      <c r="N734" s="141"/>
      <c r="O734" s="141"/>
      <c r="P734" s="141"/>
      <c r="Q734" s="141"/>
    </row>
    <row r="735">
      <c r="A735" s="141"/>
      <c r="B735" s="141"/>
      <c r="C735" s="141"/>
      <c r="D735" s="141"/>
      <c r="E735" s="141"/>
      <c r="F735" s="141"/>
      <c r="G735" s="141"/>
      <c r="H735" s="141"/>
      <c r="I735" s="141"/>
      <c r="J735" s="141"/>
      <c r="K735" s="141"/>
      <c r="L735" s="141"/>
      <c r="M735" s="141"/>
      <c r="N735" s="141"/>
      <c r="O735" s="141"/>
      <c r="P735" s="141"/>
      <c r="Q735" s="141"/>
    </row>
    <row r="736">
      <c r="A736" s="141"/>
      <c r="B736" s="141"/>
      <c r="C736" s="141"/>
      <c r="D736" s="141"/>
      <c r="E736" s="141"/>
      <c r="F736" s="141"/>
      <c r="G736" s="141"/>
      <c r="H736" s="141"/>
      <c r="I736" s="141"/>
      <c r="J736" s="141"/>
      <c r="K736" s="141"/>
      <c r="L736" s="141"/>
      <c r="M736" s="141"/>
      <c r="N736" s="141"/>
      <c r="O736" s="141"/>
      <c r="P736" s="141"/>
      <c r="Q736" s="141"/>
    </row>
    <row r="737">
      <c r="A737" s="141"/>
      <c r="B737" s="141"/>
      <c r="C737" s="141"/>
      <c r="D737" s="141"/>
      <c r="E737" s="141"/>
      <c r="F737" s="141"/>
      <c r="G737" s="141"/>
      <c r="H737" s="141"/>
      <c r="I737" s="141"/>
      <c r="J737" s="141"/>
      <c r="K737" s="141"/>
      <c r="L737" s="141"/>
      <c r="M737" s="141"/>
      <c r="N737" s="141"/>
      <c r="O737" s="141"/>
      <c r="P737" s="141"/>
      <c r="Q737" s="141"/>
    </row>
    <row r="738">
      <c r="A738" s="141"/>
      <c r="B738" s="141"/>
      <c r="C738" s="141"/>
      <c r="D738" s="141"/>
      <c r="E738" s="141"/>
      <c r="F738" s="141"/>
      <c r="G738" s="141"/>
      <c r="H738" s="141"/>
      <c r="I738" s="141"/>
      <c r="J738" s="141"/>
      <c r="K738" s="141"/>
      <c r="L738" s="141"/>
      <c r="M738" s="141"/>
      <c r="N738" s="141"/>
      <c r="O738" s="141"/>
      <c r="P738" s="141"/>
      <c r="Q738" s="141"/>
    </row>
    <row r="739">
      <c r="A739" s="141"/>
      <c r="B739" s="141"/>
      <c r="C739" s="141"/>
      <c r="D739" s="141"/>
      <c r="E739" s="141"/>
      <c r="F739" s="141"/>
      <c r="G739" s="141"/>
      <c r="H739" s="141"/>
      <c r="I739" s="141"/>
      <c r="J739" s="141"/>
      <c r="K739" s="141"/>
      <c r="L739" s="141"/>
      <c r="M739" s="141"/>
      <c r="N739" s="141"/>
      <c r="O739" s="141"/>
      <c r="P739" s="141"/>
      <c r="Q739" s="141"/>
    </row>
    <row r="740">
      <c r="A740" s="141"/>
      <c r="B740" s="141"/>
      <c r="C740" s="141"/>
      <c r="D740" s="141"/>
      <c r="E740" s="141"/>
      <c r="F740" s="141"/>
      <c r="G740" s="141"/>
      <c r="H740" s="141"/>
      <c r="I740" s="141"/>
      <c r="J740" s="141"/>
      <c r="K740" s="141"/>
      <c r="L740" s="141"/>
      <c r="M740" s="141"/>
      <c r="N740" s="141"/>
      <c r="O740" s="141"/>
      <c r="P740" s="141"/>
      <c r="Q740" s="141"/>
    </row>
    <row r="741">
      <c r="A741" s="141"/>
      <c r="B741" s="141"/>
      <c r="C741" s="141"/>
      <c r="D741" s="141"/>
      <c r="E741" s="141"/>
      <c r="F741" s="141"/>
      <c r="G741" s="141"/>
      <c r="H741" s="141"/>
      <c r="I741" s="141"/>
      <c r="J741" s="141"/>
      <c r="K741" s="141"/>
      <c r="L741" s="141"/>
      <c r="M741" s="141"/>
      <c r="N741" s="141"/>
      <c r="O741" s="141"/>
      <c r="P741" s="141"/>
      <c r="Q741" s="141"/>
    </row>
    <row r="742">
      <c r="A742" s="141"/>
      <c r="B742" s="141"/>
      <c r="C742" s="141"/>
      <c r="D742" s="141"/>
      <c r="E742" s="141"/>
      <c r="F742" s="141"/>
      <c r="G742" s="141"/>
      <c r="H742" s="141"/>
      <c r="I742" s="141"/>
      <c r="J742" s="141"/>
      <c r="K742" s="141"/>
      <c r="L742" s="141"/>
      <c r="M742" s="141"/>
      <c r="N742" s="141"/>
      <c r="O742" s="141"/>
      <c r="P742" s="141"/>
      <c r="Q742" s="141"/>
    </row>
    <row r="743">
      <c r="A743" s="141"/>
      <c r="B743" s="141"/>
      <c r="C743" s="141"/>
      <c r="D743" s="141"/>
      <c r="E743" s="141"/>
      <c r="F743" s="141"/>
      <c r="G743" s="141"/>
      <c r="H743" s="141"/>
      <c r="I743" s="141"/>
      <c r="J743" s="141"/>
      <c r="K743" s="141"/>
      <c r="L743" s="141"/>
      <c r="M743" s="141"/>
      <c r="N743" s="141"/>
      <c r="O743" s="141"/>
      <c r="P743" s="141"/>
      <c r="Q743" s="141"/>
    </row>
    <row r="744">
      <c r="A744" s="141"/>
      <c r="B744" s="141"/>
      <c r="C744" s="141"/>
      <c r="D744" s="141"/>
      <c r="E744" s="141"/>
      <c r="F744" s="141"/>
      <c r="G744" s="141"/>
      <c r="H744" s="141"/>
      <c r="I744" s="141"/>
      <c r="J744" s="141"/>
      <c r="K744" s="141"/>
      <c r="L744" s="141"/>
      <c r="M744" s="141"/>
      <c r="N744" s="141"/>
      <c r="O744" s="141"/>
      <c r="P744" s="141"/>
      <c r="Q744" s="141"/>
    </row>
    <row r="745">
      <c r="A745" s="141"/>
      <c r="B745" s="141"/>
      <c r="C745" s="141"/>
      <c r="D745" s="141"/>
      <c r="E745" s="141"/>
      <c r="F745" s="141"/>
      <c r="G745" s="141"/>
      <c r="H745" s="141"/>
      <c r="I745" s="141"/>
      <c r="J745" s="141"/>
      <c r="K745" s="141"/>
      <c r="L745" s="141"/>
      <c r="M745" s="141"/>
      <c r="N745" s="141"/>
      <c r="O745" s="141"/>
      <c r="P745" s="141"/>
      <c r="Q745" s="141"/>
    </row>
    <row r="746">
      <c r="A746" s="141"/>
      <c r="B746" s="141"/>
      <c r="C746" s="141"/>
      <c r="D746" s="141"/>
      <c r="E746" s="141"/>
      <c r="F746" s="141"/>
      <c r="G746" s="141"/>
      <c r="H746" s="141"/>
      <c r="I746" s="141"/>
      <c r="J746" s="141"/>
      <c r="K746" s="141"/>
      <c r="L746" s="141"/>
      <c r="M746" s="141"/>
      <c r="N746" s="141"/>
      <c r="O746" s="141"/>
      <c r="P746" s="141"/>
      <c r="Q746" s="141"/>
    </row>
    <row r="747">
      <c r="A747" s="141"/>
      <c r="B747" s="141"/>
      <c r="C747" s="141"/>
      <c r="D747" s="141"/>
      <c r="E747" s="141"/>
      <c r="F747" s="141"/>
      <c r="G747" s="141"/>
      <c r="H747" s="141"/>
      <c r="I747" s="141"/>
      <c r="J747" s="141"/>
      <c r="K747" s="141"/>
      <c r="L747" s="141"/>
      <c r="M747" s="141"/>
      <c r="N747" s="141"/>
      <c r="O747" s="141"/>
      <c r="P747" s="141"/>
      <c r="Q747" s="141"/>
    </row>
    <row r="748">
      <c r="A748" s="141"/>
      <c r="B748" s="141"/>
      <c r="C748" s="141"/>
      <c r="D748" s="141"/>
      <c r="E748" s="141"/>
      <c r="F748" s="141"/>
      <c r="G748" s="141"/>
      <c r="H748" s="141"/>
      <c r="I748" s="141"/>
      <c r="J748" s="141"/>
      <c r="K748" s="141"/>
      <c r="L748" s="141"/>
      <c r="M748" s="141"/>
      <c r="N748" s="141"/>
      <c r="O748" s="141"/>
      <c r="P748" s="141"/>
      <c r="Q748" s="141"/>
    </row>
    <row r="749">
      <c r="A749" s="141"/>
      <c r="B749" s="141"/>
      <c r="C749" s="141"/>
      <c r="D749" s="141"/>
      <c r="E749" s="141"/>
      <c r="F749" s="141"/>
      <c r="G749" s="141"/>
      <c r="H749" s="141"/>
      <c r="I749" s="141"/>
      <c r="J749" s="141"/>
      <c r="K749" s="141"/>
      <c r="L749" s="141"/>
      <c r="M749" s="141"/>
      <c r="N749" s="141"/>
      <c r="O749" s="141"/>
      <c r="P749" s="141"/>
      <c r="Q749" s="141"/>
    </row>
    <row r="750">
      <c r="A750" s="141"/>
      <c r="B750" s="141"/>
      <c r="C750" s="141"/>
      <c r="D750" s="141"/>
      <c r="E750" s="141"/>
      <c r="F750" s="141"/>
      <c r="G750" s="141"/>
      <c r="H750" s="141"/>
      <c r="I750" s="141"/>
      <c r="J750" s="141"/>
      <c r="K750" s="141"/>
      <c r="L750" s="141"/>
      <c r="M750" s="141"/>
      <c r="N750" s="141"/>
      <c r="O750" s="141"/>
      <c r="P750" s="141"/>
      <c r="Q750" s="141"/>
    </row>
    <row r="751">
      <c r="A751" s="141"/>
      <c r="B751" s="141"/>
      <c r="C751" s="141"/>
      <c r="D751" s="141"/>
      <c r="E751" s="141"/>
      <c r="F751" s="141"/>
      <c r="G751" s="141"/>
      <c r="H751" s="141"/>
      <c r="I751" s="141"/>
      <c r="J751" s="141"/>
      <c r="K751" s="141"/>
      <c r="L751" s="141"/>
      <c r="M751" s="141"/>
      <c r="N751" s="141"/>
      <c r="O751" s="141"/>
      <c r="P751" s="141"/>
      <c r="Q751" s="141"/>
    </row>
    <row r="752">
      <c r="A752" s="141"/>
      <c r="B752" s="141"/>
      <c r="C752" s="141"/>
      <c r="D752" s="141"/>
      <c r="E752" s="141"/>
      <c r="F752" s="141"/>
      <c r="G752" s="141"/>
      <c r="H752" s="141"/>
      <c r="I752" s="141"/>
      <c r="J752" s="141"/>
      <c r="K752" s="141"/>
      <c r="L752" s="141"/>
      <c r="M752" s="141"/>
      <c r="N752" s="141"/>
      <c r="O752" s="141"/>
      <c r="P752" s="141"/>
      <c r="Q752" s="141"/>
    </row>
    <row r="753">
      <c r="A753" s="141"/>
      <c r="B753" s="141"/>
      <c r="C753" s="141"/>
      <c r="D753" s="141"/>
      <c r="E753" s="141"/>
      <c r="F753" s="141"/>
      <c r="G753" s="141"/>
      <c r="H753" s="141"/>
      <c r="I753" s="141"/>
      <c r="J753" s="141"/>
      <c r="K753" s="141"/>
      <c r="L753" s="141"/>
      <c r="M753" s="141"/>
      <c r="N753" s="141"/>
      <c r="O753" s="141"/>
      <c r="P753" s="141"/>
      <c r="Q753" s="141"/>
    </row>
    <row r="754">
      <c r="A754" s="141"/>
      <c r="B754" s="141"/>
      <c r="C754" s="141"/>
      <c r="D754" s="141"/>
      <c r="E754" s="141"/>
      <c r="F754" s="141"/>
      <c r="G754" s="141"/>
      <c r="H754" s="141"/>
      <c r="I754" s="141"/>
      <c r="J754" s="141"/>
      <c r="K754" s="141"/>
      <c r="L754" s="141"/>
      <c r="M754" s="141"/>
      <c r="N754" s="141"/>
      <c r="O754" s="141"/>
      <c r="P754" s="141"/>
      <c r="Q754" s="141"/>
    </row>
    <row r="755">
      <c r="A755" s="141"/>
      <c r="B755" s="141"/>
      <c r="C755" s="141"/>
      <c r="D755" s="141"/>
      <c r="E755" s="141"/>
      <c r="F755" s="141"/>
      <c r="G755" s="141"/>
      <c r="H755" s="141"/>
      <c r="I755" s="141"/>
      <c r="J755" s="141"/>
      <c r="K755" s="141"/>
      <c r="L755" s="141"/>
      <c r="M755" s="141"/>
      <c r="N755" s="141"/>
      <c r="O755" s="141"/>
      <c r="P755" s="141"/>
      <c r="Q755" s="141"/>
    </row>
    <row r="756">
      <c r="A756" s="141"/>
      <c r="B756" s="141"/>
      <c r="C756" s="141"/>
      <c r="D756" s="141"/>
      <c r="E756" s="141"/>
      <c r="F756" s="141"/>
      <c r="G756" s="141"/>
      <c r="H756" s="141"/>
      <c r="I756" s="141"/>
      <c r="J756" s="141"/>
      <c r="K756" s="141"/>
      <c r="L756" s="141"/>
      <c r="M756" s="141"/>
      <c r="N756" s="141"/>
      <c r="O756" s="141"/>
      <c r="P756" s="141"/>
      <c r="Q756" s="141"/>
    </row>
    <row r="757">
      <c r="A757" s="141"/>
      <c r="B757" s="141"/>
      <c r="C757" s="141"/>
      <c r="D757" s="141"/>
      <c r="E757" s="141"/>
      <c r="F757" s="141"/>
      <c r="G757" s="141"/>
      <c r="H757" s="141"/>
      <c r="I757" s="141"/>
      <c r="J757" s="141"/>
      <c r="K757" s="141"/>
      <c r="L757" s="141"/>
      <c r="M757" s="141"/>
      <c r="N757" s="141"/>
      <c r="O757" s="141"/>
      <c r="P757" s="141"/>
      <c r="Q757" s="141"/>
    </row>
    <row r="758">
      <c r="A758" s="141"/>
      <c r="B758" s="141"/>
      <c r="C758" s="141"/>
      <c r="D758" s="141"/>
      <c r="E758" s="141"/>
      <c r="F758" s="141"/>
      <c r="G758" s="141"/>
      <c r="H758" s="141"/>
      <c r="I758" s="141"/>
      <c r="J758" s="141"/>
      <c r="K758" s="141"/>
      <c r="L758" s="141"/>
      <c r="M758" s="141"/>
      <c r="N758" s="141"/>
      <c r="O758" s="141"/>
      <c r="P758" s="141"/>
      <c r="Q758" s="141"/>
    </row>
    <row r="759">
      <c r="A759" s="141"/>
      <c r="B759" s="141"/>
      <c r="C759" s="141"/>
      <c r="D759" s="141"/>
      <c r="E759" s="141"/>
      <c r="F759" s="141"/>
      <c r="G759" s="141"/>
      <c r="H759" s="141"/>
      <c r="I759" s="141"/>
      <c r="J759" s="141"/>
      <c r="K759" s="141"/>
      <c r="L759" s="141"/>
      <c r="M759" s="141"/>
      <c r="N759" s="141"/>
      <c r="O759" s="141"/>
      <c r="P759" s="141"/>
      <c r="Q759" s="141"/>
    </row>
    <row r="760">
      <c r="A760" s="141"/>
      <c r="B760" s="141"/>
      <c r="C760" s="141"/>
      <c r="D760" s="141"/>
      <c r="E760" s="141"/>
      <c r="F760" s="141"/>
      <c r="G760" s="141"/>
      <c r="H760" s="141"/>
      <c r="I760" s="141"/>
      <c r="J760" s="141"/>
      <c r="K760" s="141"/>
      <c r="L760" s="141"/>
      <c r="M760" s="141"/>
      <c r="N760" s="141"/>
      <c r="O760" s="141"/>
      <c r="P760" s="141"/>
      <c r="Q760" s="141"/>
    </row>
    <row r="761">
      <c r="A761" s="141"/>
      <c r="B761" s="141"/>
      <c r="C761" s="141"/>
      <c r="D761" s="141"/>
      <c r="E761" s="141"/>
      <c r="F761" s="141"/>
      <c r="G761" s="141"/>
      <c r="H761" s="141"/>
      <c r="I761" s="141"/>
      <c r="J761" s="141"/>
      <c r="K761" s="141"/>
      <c r="L761" s="141"/>
      <c r="M761" s="141"/>
      <c r="N761" s="141"/>
      <c r="O761" s="141"/>
      <c r="P761" s="141"/>
      <c r="Q761" s="141"/>
    </row>
    <row r="762">
      <c r="A762" s="141"/>
      <c r="B762" s="141"/>
      <c r="C762" s="141"/>
      <c r="D762" s="141"/>
      <c r="E762" s="141"/>
      <c r="F762" s="141"/>
      <c r="G762" s="141"/>
      <c r="H762" s="141"/>
      <c r="I762" s="141"/>
      <c r="J762" s="141"/>
      <c r="K762" s="141"/>
      <c r="L762" s="141"/>
      <c r="M762" s="141"/>
      <c r="N762" s="141"/>
      <c r="O762" s="141"/>
      <c r="P762" s="141"/>
      <c r="Q762" s="141"/>
    </row>
    <row r="763">
      <c r="A763" s="141"/>
      <c r="B763" s="141"/>
      <c r="C763" s="141"/>
      <c r="D763" s="141"/>
      <c r="E763" s="141"/>
      <c r="F763" s="141"/>
      <c r="G763" s="141"/>
      <c r="H763" s="141"/>
      <c r="I763" s="141"/>
      <c r="J763" s="141"/>
      <c r="K763" s="141"/>
      <c r="L763" s="141"/>
      <c r="M763" s="141"/>
      <c r="N763" s="141"/>
      <c r="O763" s="141"/>
      <c r="P763" s="141"/>
      <c r="Q763" s="141"/>
    </row>
    <row r="764">
      <c r="A764" s="141"/>
      <c r="B764" s="141"/>
      <c r="C764" s="141"/>
      <c r="D764" s="141"/>
      <c r="E764" s="141"/>
      <c r="F764" s="141"/>
      <c r="G764" s="141"/>
      <c r="H764" s="141"/>
      <c r="I764" s="141"/>
      <c r="J764" s="141"/>
      <c r="K764" s="141"/>
      <c r="L764" s="141"/>
      <c r="M764" s="141"/>
      <c r="N764" s="141"/>
      <c r="O764" s="141"/>
      <c r="P764" s="141"/>
      <c r="Q764" s="141"/>
    </row>
    <row r="765">
      <c r="A765" s="141"/>
      <c r="B765" s="141"/>
      <c r="C765" s="141"/>
      <c r="D765" s="141"/>
      <c r="E765" s="141"/>
      <c r="F765" s="141"/>
      <c r="G765" s="141"/>
      <c r="H765" s="141"/>
      <c r="I765" s="141"/>
      <c r="J765" s="141"/>
      <c r="K765" s="141"/>
      <c r="L765" s="141"/>
      <c r="M765" s="141"/>
      <c r="N765" s="141"/>
      <c r="O765" s="141"/>
      <c r="P765" s="141"/>
      <c r="Q765" s="141"/>
    </row>
    <row r="766">
      <c r="A766" s="141"/>
      <c r="B766" s="141"/>
      <c r="C766" s="141"/>
      <c r="D766" s="141"/>
      <c r="E766" s="141"/>
      <c r="F766" s="141"/>
      <c r="G766" s="141"/>
      <c r="H766" s="141"/>
      <c r="I766" s="141"/>
      <c r="J766" s="141"/>
      <c r="K766" s="141"/>
      <c r="L766" s="141"/>
      <c r="M766" s="141"/>
      <c r="N766" s="141"/>
      <c r="O766" s="141"/>
      <c r="P766" s="141"/>
      <c r="Q766" s="141"/>
    </row>
    <row r="767">
      <c r="A767" s="141"/>
      <c r="B767" s="141"/>
      <c r="C767" s="141"/>
      <c r="D767" s="141"/>
      <c r="E767" s="141"/>
      <c r="F767" s="141"/>
      <c r="G767" s="141"/>
      <c r="H767" s="141"/>
      <c r="I767" s="141"/>
      <c r="J767" s="141"/>
      <c r="K767" s="141"/>
      <c r="L767" s="141"/>
      <c r="M767" s="141"/>
      <c r="N767" s="141"/>
      <c r="O767" s="141"/>
      <c r="P767" s="141"/>
      <c r="Q767" s="141"/>
    </row>
    <row r="768">
      <c r="A768" s="141"/>
      <c r="B768" s="141"/>
      <c r="C768" s="141"/>
      <c r="D768" s="141"/>
      <c r="E768" s="141"/>
      <c r="F768" s="141"/>
      <c r="G768" s="141"/>
      <c r="H768" s="141"/>
      <c r="I768" s="141"/>
      <c r="J768" s="141"/>
      <c r="K768" s="141"/>
      <c r="L768" s="141"/>
      <c r="M768" s="141"/>
      <c r="N768" s="141"/>
      <c r="O768" s="141"/>
      <c r="P768" s="141"/>
      <c r="Q768" s="141"/>
    </row>
    <row r="769">
      <c r="A769" s="141"/>
      <c r="B769" s="141"/>
      <c r="C769" s="141"/>
      <c r="D769" s="141"/>
      <c r="E769" s="141"/>
      <c r="F769" s="141"/>
      <c r="G769" s="141"/>
      <c r="H769" s="141"/>
      <c r="I769" s="141"/>
      <c r="J769" s="141"/>
      <c r="K769" s="141"/>
      <c r="L769" s="141"/>
      <c r="M769" s="141"/>
      <c r="N769" s="141"/>
      <c r="O769" s="141"/>
      <c r="P769" s="141"/>
      <c r="Q769" s="141"/>
    </row>
    <row r="770">
      <c r="A770" s="141"/>
      <c r="B770" s="141"/>
      <c r="C770" s="141"/>
      <c r="D770" s="141"/>
      <c r="E770" s="141"/>
      <c r="F770" s="141"/>
      <c r="G770" s="141"/>
      <c r="H770" s="141"/>
      <c r="I770" s="141"/>
      <c r="J770" s="141"/>
      <c r="K770" s="141"/>
      <c r="L770" s="141"/>
      <c r="M770" s="141"/>
      <c r="N770" s="141"/>
      <c r="O770" s="141"/>
      <c r="P770" s="141"/>
      <c r="Q770" s="141"/>
    </row>
    <row r="771">
      <c r="A771" s="141"/>
      <c r="B771" s="141"/>
      <c r="C771" s="141"/>
      <c r="D771" s="141"/>
      <c r="E771" s="141"/>
      <c r="F771" s="141"/>
      <c r="G771" s="141"/>
      <c r="H771" s="141"/>
      <c r="I771" s="141"/>
      <c r="J771" s="141"/>
      <c r="K771" s="141"/>
      <c r="L771" s="141"/>
      <c r="M771" s="141"/>
      <c r="N771" s="141"/>
      <c r="O771" s="141"/>
      <c r="P771" s="141"/>
      <c r="Q771" s="141"/>
    </row>
    <row r="772">
      <c r="A772" s="141"/>
      <c r="B772" s="141"/>
      <c r="C772" s="141"/>
      <c r="D772" s="141"/>
      <c r="E772" s="141"/>
      <c r="F772" s="141"/>
      <c r="G772" s="141"/>
      <c r="H772" s="141"/>
      <c r="I772" s="141"/>
      <c r="J772" s="141"/>
      <c r="K772" s="141"/>
      <c r="L772" s="141"/>
      <c r="M772" s="141"/>
      <c r="N772" s="141"/>
      <c r="O772" s="141"/>
      <c r="P772" s="141"/>
      <c r="Q772" s="141"/>
    </row>
    <row r="773">
      <c r="A773" s="141"/>
      <c r="B773" s="141"/>
      <c r="C773" s="141"/>
      <c r="D773" s="141"/>
      <c r="E773" s="141"/>
      <c r="F773" s="141"/>
      <c r="G773" s="141"/>
      <c r="H773" s="141"/>
      <c r="I773" s="141"/>
      <c r="J773" s="141"/>
      <c r="K773" s="141"/>
      <c r="L773" s="141"/>
      <c r="M773" s="141"/>
      <c r="N773" s="141"/>
      <c r="O773" s="141"/>
      <c r="P773" s="141"/>
      <c r="Q773" s="141"/>
    </row>
    <row r="774">
      <c r="A774" s="141"/>
      <c r="B774" s="141"/>
      <c r="C774" s="141"/>
      <c r="D774" s="141"/>
      <c r="E774" s="141"/>
      <c r="F774" s="141"/>
      <c r="G774" s="141"/>
      <c r="H774" s="141"/>
      <c r="I774" s="141"/>
      <c r="J774" s="141"/>
      <c r="K774" s="141"/>
      <c r="L774" s="141"/>
      <c r="M774" s="141"/>
      <c r="N774" s="141"/>
      <c r="O774" s="141"/>
      <c r="P774" s="141"/>
      <c r="Q774" s="141"/>
    </row>
    <row r="775">
      <c r="A775" s="141"/>
      <c r="B775" s="141"/>
      <c r="C775" s="141"/>
      <c r="D775" s="141"/>
      <c r="E775" s="141"/>
      <c r="F775" s="141"/>
      <c r="G775" s="141"/>
      <c r="H775" s="141"/>
      <c r="I775" s="141"/>
      <c r="J775" s="141"/>
      <c r="K775" s="141"/>
      <c r="L775" s="141"/>
      <c r="M775" s="141"/>
      <c r="N775" s="141"/>
      <c r="O775" s="141"/>
      <c r="P775" s="141"/>
      <c r="Q775" s="141"/>
    </row>
    <row r="776">
      <c r="A776" s="141"/>
      <c r="B776" s="141"/>
      <c r="C776" s="141"/>
      <c r="D776" s="141"/>
      <c r="E776" s="141"/>
      <c r="F776" s="141"/>
      <c r="G776" s="141"/>
      <c r="H776" s="141"/>
      <c r="I776" s="141"/>
      <c r="J776" s="141"/>
      <c r="K776" s="141"/>
      <c r="L776" s="141"/>
      <c r="M776" s="141"/>
      <c r="N776" s="141"/>
      <c r="O776" s="141"/>
      <c r="P776" s="141"/>
      <c r="Q776" s="141"/>
    </row>
    <row r="777">
      <c r="A777" s="141"/>
      <c r="B777" s="141"/>
      <c r="C777" s="141"/>
      <c r="D777" s="141"/>
      <c r="E777" s="141"/>
      <c r="F777" s="141"/>
      <c r="G777" s="141"/>
      <c r="H777" s="141"/>
      <c r="I777" s="141"/>
      <c r="J777" s="141"/>
      <c r="K777" s="141"/>
      <c r="L777" s="141"/>
      <c r="M777" s="141"/>
      <c r="N777" s="141"/>
      <c r="O777" s="141"/>
      <c r="P777" s="141"/>
      <c r="Q777" s="141"/>
    </row>
    <row r="778">
      <c r="A778" s="141"/>
      <c r="B778" s="141"/>
      <c r="C778" s="141"/>
      <c r="D778" s="141"/>
      <c r="E778" s="141"/>
      <c r="F778" s="141"/>
      <c r="G778" s="141"/>
      <c r="H778" s="141"/>
      <c r="I778" s="141"/>
      <c r="J778" s="141"/>
      <c r="K778" s="141"/>
      <c r="L778" s="141"/>
      <c r="M778" s="141"/>
      <c r="N778" s="141"/>
      <c r="O778" s="141"/>
      <c r="P778" s="141"/>
      <c r="Q778" s="141"/>
    </row>
    <row r="779">
      <c r="A779" s="141"/>
      <c r="B779" s="141"/>
      <c r="C779" s="141"/>
      <c r="D779" s="141"/>
      <c r="E779" s="141"/>
      <c r="F779" s="141"/>
      <c r="G779" s="141"/>
      <c r="H779" s="141"/>
      <c r="I779" s="141"/>
      <c r="J779" s="141"/>
      <c r="K779" s="141"/>
      <c r="L779" s="141"/>
      <c r="M779" s="141"/>
      <c r="N779" s="141"/>
      <c r="O779" s="141"/>
      <c r="P779" s="141"/>
      <c r="Q779" s="141"/>
    </row>
    <row r="780">
      <c r="A780" s="141"/>
      <c r="B780" s="141"/>
      <c r="C780" s="141"/>
      <c r="D780" s="141"/>
      <c r="E780" s="141"/>
      <c r="F780" s="141"/>
      <c r="G780" s="141"/>
      <c r="H780" s="141"/>
      <c r="I780" s="141"/>
      <c r="J780" s="141"/>
      <c r="K780" s="141"/>
      <c r="L780" s="141"/>
      <c r="M780" s="141"/>
      <c r="N780" s="141"/>
      <c r="O780" s="141"/>
      <c r="P780" s="141"/>
      <c r="Q780" s="141"/>
    </row>
    <row r="781">
      <c r="A781" s="141"/>
      <c r="B781" s="141"/>
      <c r="C781" s="141"/>
      <c r="D781" s="141"/>
      <c r="E781" s="141"/>
      <c r="F781" s="141"/>
      <c r="G781" s="141"/>
      <c r="H781" s="141"/>
      <c r="I781" s="141"/>
      <c r="J781" s="141"/>
      <c r="K781" s="141"/>
      <c r="L781" s="141"/>
      <c r="M781" s="141"/>
      <c r="N781" s="141"/>
      <c r="O781" s="141"/>
      <c r="P781" s="141"/>
      <c r="Q781" s="141"/>
    </row>
    <row r="782">
      <c r="A782" s="141"/>
      <c r="B782" s="141"/>
      <c r="C782" s="141"/>
      <c r="D782" s="141"/>
      <c r="E782" s="141"/>
      <c r="F782" s="141"/>
      <c r="G782" s="141"/>
      <c r="H782" s="141"/>
      <c r="I782" s="141"/>
      <c r="J782" s="141"/>
      <c r="K782" s="141"/>
      <c r="L782" s="141"/>
      <c r="M782" s="141"/>
      <c r="N782" s="141"/>
      <c r="O782" s="141"/>
      <c r="P782" s="141"/>
      <c r="Q782" s="141"/>
    </row>
    <row r="783">
      <c r="A783" s="141"/>
      <c r="B783" s="141"/>
      <c r="C783" s="141"/>
      <c r="D783" s="141"/>
      <c r="E783" s="141"/>
      <c r="F783" s="141"/>
      <c r="G783" s="141"/>
      <c r="H783" s="141"/>
      <c r="I783" s="141"/>
      <c r="J783" s="141"/>
      <c r="K783" s="141"/>
      <c r="L783" s="141"/>
      <c r="M783" s="141"/>
      <c r="N783" s="141"/>
      <c r="O783" s="141"/>
      <c r="P783" s="141"/>
      <c r="Q783" s="141"/>
    </row>
    <row r="784">
      <c r="A784" s="141"/>
      <c r="B784" s="141"/>
      <c r="C784" s="141"/>
      <c r="D784" s="141"/>
      <c r="E784" s="141"/>
      <c r="F784" s="141"/>
      <c r="G784" s="141"/>
      <c r="H784" s="141"/>
      <c r="I784" s="141"/>
      <c r="J784" s="141"/>
      <c r="K784" s="141"/>
      <c r="L784" s="141"/>
      <c r="M784" s="141"/>
      <c r="N784" s="141"/>
      <c r="O784" s="141"/>
      <c r="P784" s="141"/>
      <c r="Q784" s="141"/>
    </row>
    <row r="785">
      <c r="A785" s="141"/>
      <c r="B785" s="141"/>
      <c r="C785" s="141"/>
      <c r="D785" s="141"/>
      <c r="E785" s="141"/>
      <c r="F785" s="141"/>
      <c r="G785" s="141"/>
      <c r="H785" s="141"/>
      <c r="I785" s="141"/>
      <c r="J785" s="141"/>
      <c r="K785" s="141"/>
      <c r="L785" s="141"/>
      <c r="M785" s="141"/>
      <c r="N785" s="141"/>
      <c r="O785" s="141"/>
      <c r="P785" s="141"/>
      <c r="Q785" s="141"/>
    </row>
    <row r="786">
      <c r="A786" s="141"/>
      <c r="B786" s="141"/>
      <c r="C786" s="141"/>
      <c r="D786" s="141"/>
      <c r="E786" s="141"/>
      <c r="F786" s="141"/>
      <c r="G786" s="141"/>
      <c r="H786" s="141"/>
      <c r="I786" s="141"/>
      <c r="J786" s="141"/>
      <c r="K786" s="141"/>
      <c r="L786" s="141"/>
      <c r="M786" s="141"/>
      <c r="N786" s="141"/>
      <c r="O786" s="141"/>
      <c r="P786" s="141"/>
      <c r="Q786" s="141"/>
    </row>
    <row r="787">
      <c r="A787" s="141"/>
      <c r="B787" s="141"/>
      <c r="C787" s="141"/>
      <c r="D787" s="141"/>
      <c r="E787" s="141"/>
      <c r="F787" s="141"/>
      <c r="G787" s="141"/>
      <c r="H787" s="141"/>
      <c r="I787" s="141"/>
      <c r="J787" s="141"/>
      <c r="K787" s="141"/>
      <c r="L787" s="141"/>
      <c r="M787" s="141"/>
      <c r="N787" s="141"/>
      <c r="O787" s="141"/>
      <c r="P787" s="141"/>
      <c r="Q787" s="141"/>
    </row>
    <row r="788">
      <c r="A788" s="141"/>
      <c r="B788" s="141"/>
      <c r="C788" s="141"/>
      <c r="D788" s="141"/>
      <c r="E788" s="141"/>
      <c r="F788" s="141"/>
      <c r="G788" s="141"/>
      <c r="H788" s="141"/>
      <c r="I788" s="141"/>
      <c r="J788" s="141"/>
      <c r="K788" s="141"/>
      <c r="L788" s="141"/>
      <c r="M788" s="141"/>
      <c r="N788" s="141"/>
      <c r="O788" s="141"/>
      <c r="P788" s="141"/>
      <c r="Q788" s="141"/>
    </row>
    <row r="789">
      <c r="A789" s="141"/>
      <c r="B789" s="141"/>
      <c r="C789" s="141"/>
      <c r="D789" s="141"/>
      <c r="E789" s="141"/>
      <c r="F789" s="141"/>
      <c r="G789" s="141"/>
      <c r="H789" s="141"/>
      <c r="I789" s="141"/>
      <c r="J789" s="141"/>
      <c r="K789" s="141"/>
      <c r="L789" s="141"/>
      <c r="M789" s="141"/>
      <c r="N789" s="141"/>
      <c r="O789" s="141"/>
      <c r="P789" s="141"/>
      <c r="Q789" s="141"/>
    </row>
    <row r="790">
      <c r="A790" s="141"/>
      <c r="B790" s="141"/>
      <c r="C790" s="141"/>
      <c r="D790" s="141"/>
      <c r="E790" s="141"/>
      <c r="F790" s="141"/>
      <c r="G790" s="141"/>
      <c r="H790" s="141"/>
      <c r="I790" s="141"/>
      <c r="J790" s="141"/>
      <c r="K790" s="141"/>
      <c r="L790" s="141"/>
      <c r="M790" s="141"/>
      <c r="N790" s="141"/>
      <c r="O790" s="141"/>
      <c r="P790" s="141"/>
      <c r="Q790" s="141"/>
    </row>
    <row r="791">
      <c r="A791" s="141"/>
      <c r="B791" s="141"/>
      <c r="C791" s="141"/>
      <c r="D791" s="141"/>
      <c r="E791" s="141"/>
      <c r="F791" s="141"/>
      <c r="G791" s="141"/>
      <c r="H791" s="141"/>
      <c r="I791" s="141"/>
      <c r="J791" s="141"/>
      <c r="K791" s="141"/>
      <c r="L791" s="141"/>
      <c r="M791" s="141"/>
      <c r="N791" s="141"/>
      <c r="O791" s="141"/>
      <c r="P791" s="141"/>
      <c r="Q791" s="141"/>
    </row>
    <row r="792">
      <c r="A792" s="141"/>
      <c r="B792" s="141"/>
      <c r="C792" s="141"/>
      <c r="D792" s="141"/>
      <c r="E792" s="141"/>
      <c r="F792" s="141"/>
      <c r="G792" s="141"/>
      <c r="H792" s="141"/>
      <c r="I792" s="141"/>
      <c r="J792" s="141"/>
      <c r="K792" s="141"/>
      <c r="L792" s="141"/>
      <c r="M792" s="141"/>
      <c r="N792" s="141"/>
      <c r="O792" s="141"/>
      <c r="P792" s="141"/>
      <c r="Q792" s="141"/>
    </row>
    <row r="793">
      <c r="A793" s="141"/>
      <c r="B793" s="141"/>
      <c r="C793" s="141"/>
      <c r="D793" s="141"/>
      <c r="E793" s="141"/>
      <c r="F793" s="141"/>
      <c r="G793" s="141"/>
      <c r="H793" s="141"/>
      <c r="I793" s="141"/>
      <c r="J793" s="141"/>
      <c r="K793" s="141"/>
      <c r="L793" s="141"/>
      <c r="M793" s="141"/>
      <c r="N793" s="141"/>
      <c r="O793" s="141"/>
      <c r="P793" s="141"/>
      <c r="Q793" s="141"/>
    </row>
    <row r="794">
      <c r="A794" s="141"/>
      <c r="B794" s="141"/>
      <c r="C794" s="141"/>
      <c r="D794" s="141"/>
      <c r="E794" s="141"/>
      <c r="F794" s="141"/>
      <c r="G794" s="141"/>
      <c r="H794" s="141"/>
      <c r="I794" s="141"/>
      <c r="J794" s="141"/>
      <c r="K794" s="141"/>
      <c r="L794" s="141"/>
      <c r="M794" s="141"/>
      <c r="N794" s="141"/>
      <c r="O794" s="141"/>
      <c r="P794" s="141"/>
      <c r="Q794" s="141"/>
    </row>
    <row r="795">
      <c r="A795" s="141"/>
      <c r="B795" s="141"/>
      <c r="C795" s="141"/>
      <c r="D795" s="141"/>
      <c r="E795" s="141"/>
      <c r="F795" s="141"/>
      <c r="G795" s="141"/>
      <c r="H795" s="141"/>
      <c r="I795" s="141"/>
      <c r="J795" s="141"/>
      <c r="K795" s="141"/>
      <c r="L795" s="141"/>
      <c r="M795" s="141"/>
      <c r="N795" s="141"/>
      <c r="O795" s="141"/>
      <c r="P795" s="141"/>
      <c r="Q795" s="141"/>
    </row>
    <row r="796">
      <c r="A796" s="141"/>
      <c r="B796" s="141"/>
      <c r="C796" s="141"/>
      <c r="D796" s="141"/>
      <c r="E796" s="141"/>
      <c r="F796" s="141"/>
      <c r="G796" s="141"/>
      <c r="H796" s="141"/>
      <c r="I796" s="141"/>
      <c r="J796" s="141"/>
      <c r="K796" s="141"/>
      <c r="L796" s="141"/>
      <c r="M796" s="141"/>
      <c r="N796" s="141"/>
      <c r="O796" s="141"/>
      <c r="P796" s="141"/>
      <c r="Q796" s="141"/>
    </row>
    <row r="797">
      <c r="A797" s="141"/>
      <c r="B797" s="141"/>
      <c r="C797" s="141"/>
      <c r="D797" s="141"/>
      <c r="E797" s="141"/>
      <c r="F797" s="141"/>
      <c r="G797" s="141"/>
      <c r="H797" s="141"/>
      <c r="I797" s="141"/>
      <c r="J797" s="141"/>
      <c r="K797" s="141"/>
      <c r="L797" s="141"/>
      <c r="M797" s="141"/>
      <c r="N797" s="141"/>
      <c r="O797" s="141"/>
      <c r="P797" s="141"/>
      <c r="Q797" s="141"/>
    </row>
    <row r="798">
      <c r="A798" s="141"/>
      <c r="B798" s="141"/>
      <c r="C798" s="141"/>
      <c r="D798" s="141"/>
      <c r="E798" s="141"/>
      <c r="F798" s="141"/>
      <c r="G798" s="141"/>
      <c r="H798" s="141"/>
      <c r="I798" s="141"/>
      <c r="J798" s="141"/>
      <c r="K798" s="141"/>
      <c r="L798" s="141"/>
      <c r="M798" s="141"/>
      <c r="N798" s="141"/>
      <c r="O798" s="141"/>
      <c r="P798" s="141"/>
      <c r="Q798" s="141"/>
    </row>
    <row r="799">
      <c r="A799" s="141"/>
      <c r="B799" s="141"/>
      <c r="C799" s="141"/>
      <c r="D799" s="141"/>
      <c r="E799" s="141"/>
      <c r="F799" s="141"/>
      <c r="G799" s="141"/>
      <c r="H799" s="141"/>
      <c r="I799" s="141"/>
      <c r="J799" s="141"/>
      <c r="K799" s="141"/>
      <c r="L799" s="141"/>
      <c r="M799" s="141"/>
      <c r="N799" s="141"/>
      <c r="O799" s="141"/>
      <c r="P799" s="141"/>
      <c r="Q799" s="141"/>
    </row>
    <row r="800">
      <c r="A800" s="141"/>
      <c r="B800" s="141"/>
      <c r="C800" s="141"/>
      <c r="D800" s="141"/>
      <c r="E800" s="141"/>
      <c r="F800" s="141"/>
      <c r="G800" s="141"/>
      <c r="H800" s="141"/>
      <c r="I800" s="141"/>
      <c r="J800" s="141"/>
      <c r="K800" s="141"/>
      <c r="L800" s="141"/>
      <c r="M800" s="141"/>
      <c r="N800" s="141"/>
      <c r="O800" s="141"/>
      <c r="P800" s="141"/>
      <c r="Q800" s="141"/>
    </row>
    <row r="801">
      <c r="A801" s="141"/>
      <c r="B801" s="141"/>
      <c r="C801" s="141"/>
      <c r="D801" s="141"/>
      <c r="E801" s="141"/>
      <c r="F801" s="141"/>
      <c r="G801" s="141"/>
      <c r="H801" s="141"/>
      <c r="I801" s="141"/>
      <c r="J801" s="141"/>
      <c r="K801" s="141"/>
      <c r="L801" s="141"/>
      <c r="M801" s="141"/>
      <c r="N801" s="141"/>
      <c r="O801" s="141"/>
      <c r="P801" s="141"/>
      <c r="Q801" s="141"/>
    </row>
    <row r="802">
      <c r="A802" s="141"/>
      <c r="B802" s="141"/>
      <c r="C802" s="141"/>
      <c r="D802" s="141"/>
      <c r="E802" s="141"/>
      <c r="F802" s="141"/>
      <c r="G802" s="141"/>
      <c r="H802" s="141"/>
      <c r="I802" s="141"/>
      <c r="J802" s="141"/>
      <c r="K802" s="141"/>
      <c r="L802" s="141"/>
      <c r="M802" s="141"/>
      <c r="N802" s="141"/>
      <c r="O802" s="141"/>
      <c r="P802" s="141"/>
      <c r="Q802" s="141"/>
    </row>
    <row r="803">
      <c r="A803" s="141"/>
      <c r="B803" s="141"/>
      <c r="C803" s="141"/>
      <c r="D803" s="141"/>
      <c r="E803" s="141"/>
      <c r="F803" s="141"/>
      <c r="G803" s="141"/>
      <c r="H803" s="141"/>
      <c r="I803" s="141"/>
      <c r="J803" s="141"/>
      <c r="K803" s="141"/>
      <c r="L803" s="141"/>
      <c r="M803" s="141"/>
      <c r="N803" s="141"/>
      <c r="O803" s="141"/>
      <c r="P803" s="141"/>
      <c r="Q803" s="141"/>
    </row>
    <row r="804">
      <c r="A804" s="141"/>
      <c r="B804" s="141"/>
      <c r="C804" s="141"/>
      <c r="D804" s="141"/>
      <c r="E804" s="141"/>
      <c r="F804" s="141"/>
      <c r="G804" s="141"/>
      <c r="H804" s="141"/>
      <c r="I804" s="141"/>
      <c r="J804" s="141"/>
      <c r="K804" s="141"/>
      <c r="L804" s="141"/>
      <c r="M804" s="141"/>
      <c r="N804" s="141"/>
      <c r="O804" s="141"/>
      <c r="P804" s="141"/>
      <c r="Q804" s="141"/>
    </row>
    <row r="805">
      <c r="A805" s="141"/>
      <c r="B805" s="141"/>
      <c r="C805" s="141"/>
      <c r="D805" s="141"/>
      <c r="E805" s="141"/>
      <c r="F805" s="141"/>
      <c r="G805" s="141"/>
      <c r="H805" s="141"/>
      <c r="I805" s="141"/>
      <c r="J805" s="141"/>
      <c r="K805" s="141"/>
      <c r="L805" s="141"/>
      <c r="M805" s="141"/>
      <c r="N805" s="141"/>
      <c r="O805" s="141"/>
      <c r="P805" s="141"/>
      <c r="Q805" s="141"/>
    </row>
    <row r="806">
      <c r="A806" s="141"/>
      <c r="B806" s="141"/>
      <c r="C806" s="141"/>
      <c r="D806" s="141"/>
      <c r="E806" s="141"/>
      <c r="F806" s="141"/>
      <c r="G806" s="141"/>
      <c r="H806" s="141"/>
      <c r="I806" s="141"/>
      <c r="J806" s="141"/>
      <c r="K806" s="141"/>
      <c r="L806" s="141"/>
      <c r="M806" s="141"/>
      <c r="N806" s="141"/>
      <c r="O806" s="141"/>
      <c r="P806" s="141"/>
      <c r="Q806" s="141"/>
    </row>
    <row r="807">
      <c r="A807" s="141"/>
      <c r="B807" s="141"/>
      <c r="C807" s="141"/>
      <c r="D807" s="141"/>
      <c r="E807" s="141"/>
      <c r="F807" s="141"/>
      <c r="G807" s="141"/>
      <c r="H807" s="141"/>
      <c r="I807" s="141"/>
      <c r="J807" s="141"/>
      <c r="K807" s="141"/>
      <c r="L807" s="141"/>
      <c r="M807" s="141"/>
      <c r="N807" s="141"/>
      <c r="O807" s="141"/>
      <c r="P807" s="141"/>
      <c r="Q807" s="141"/>
    </row>
    <row r="808">
      <c r="A808" s="141"/>
      <c r="B808" s="141"/>
      <c r="C808" s="141"/>
      <c r="D808" s="141"/>
      <c r="E808" s="141"/>
      <c r="F808" s="141"/>
      <c r="G808" s="141"/>
      <c r="H808" s="141"/>
      <c r="I808" s="141"/>
      <c r="J808" s="141"/>
      <c r="K808" s="141"/>
      <c r="L808" s="141"/>
      <c r="M808" s="141"/>
      <c r="N808" s="141"/>
      <c r="O808" s="141"/>
      <c r="P808" s="141"/>
      <c r="Q808" s="141"/>
    </row>
    <row r="809">
      <c r="A809" s="141"/>
      <c r="B809" s="141"/>
      <c r="C809" s="141"/>
      <c r="D809" s="141"/>
      <c r="E809" s="141"/>
      <c r="F809" s="141"/>
      <c r="G809" s="141"/>
      <c r="H809" s="141"/>
      <c r="I809" s="141"/>
      <c r="J809" s="141"/>
      <c r="K809" s="141"/>
      <c r="L809" s="141"/>
      <c r="M809" s="141"/>
      <c r="N809" s="141"/>
      <c r="O809" s="141"/>
      <c r="P809" s="141"/>
      <c r="Q809" s="141"/>
    </row>
    <row r="810">
      <c r="A810" s="141"/>
      <c r="B810" s="141"/>
      <c r="C810" s="141"/>
      <c r="D810" s="141"/>
      <c r="E810" s="141"/>
      <c r="F810" s="141"/>
      <c r="G810" s="141"/>
      <c r="H810" s="141"/>
      <c r="I810" s="141"/>
      <c r="J810" s="141"/>
      <c r="K810" s="141"/>
      <c r="L810" s="141"/>
      <c r="M810" s="141"/>
      <c r="N810" s="141"/>
      <c r="O810" s="141"/>
      <c r="P810" s="141"/>
      <c r="Q810" s="141"/>
    </row>
    <row r="811">
      <c r="A811" s="141"/>
      <c r="B811" s="141"/>
      <c r="C811" s="141"/>
      <c r="D811" s="141"/>
      <c r="E811" s="141"/>
      <c r="F811" s="141"/>
      <c r="G811" s="141"/>
      <c r="H811" s="141"/>
      <c r="I811" s="141"/>
      <c r="J811" s="141"/>
      <c r="K811" s="141"/>
      <c r="L811" s="141"/>
      <c r="M811" s="141"/>
      <c r="N811" s="141"/>
      <c r="O811" s="141"/>
      <c r="P811" s="141"/>
      <c r="Q811" s="141"/>
    </row>
    <row r="812">
      <c r="A812" s="141"/>
      <c r="B812" s="141"/>
      <c r="C812" s="141"/>
      <c r="D812" s="141"/>
      <c r="E812" s="141"/>
      <c r="F812" s="141"/>
      <c r="G812" s="141"/>
      <c r="H812" s="141"/>
      <c r="I812" s="141"/>
      <c r="J812" s="141"/>
      <c r="K812" s="141"/>
      <c r="L812" s="141"/>
      <c r="M812" s="141"/>
      <c r="N812" s="141"/>
      <c r="O812" s="141"/>
      <c r="P812" s="141"/>
      <c r="Q812" s="141"/>
    </row>
    <row r="813">
      <c r="A813" s="141"/>
      <c r="B813" s="141"/>
      <c r="C813" s="141"/>
      <c r="D813" s="141"/>
      <c r="E813" s="141"/>
      <c r="F813" s="141"/>
      <c r="G813" s="141"/>
      <c r="H813" s="141"/>
      <c r="I813" s="141"/>
      <c r="J813" s="141"/>
      <c r="K813" s="141"/>
      <c r="L813" s="141"/>
      <c r="M813" s="141"/>
      <c r="N813" s="141"/>
      <c r="O813" s="141"/>
      <c r="P813" s="141"/>
      <c r="Q813" s="141"/>
    </row>
    <row r="814">
      <c r="A814" s="141"/>
      <c r="B814" s="141"/>
      <c r="C814" s="141"/>
      <c r="D814" s="141"/>
      <c r="E814" s="141"/>
      <c r="F814" s="141"/>
      <c r="G814" s="141"/>
      <c r="H814" s="141"/>
      <c r="I814" s="141"/>
      <c r="J814" s="141"/>
      <c r="K814" s="141"/>
      <c r="L814" s="141"/>
      <c r="M814" s="141"/>
      <c r="N814" s="141"/>
      <c r="O814" s="141"/>
      <c r="P814" s="141"/>
      <c r="Q814" s="141"/>
    </row>
    <row r="815">
      <c r="A815" s="141"/>
      <c r="B815" s="141"/>
      <c r="C815" s="141"/>
      <c r="D815" s="141"/>
      <c r="E815" s="141"/>
      <c r="F815" s="141"/>
      <c r="G815" s="141"/>
      <c r="H815" s="141"/>
      <c r="I815" s="141"/>
      <c r="J815" s="141"/>
      <c r="K815" s="141"/>
      <c r="L815" s="141"/>
      <c r="M815" s="141"/>
      <c r="N815" s="141"/>
      <c r="O815" s="141"/>
      <c r="P815" s="141"/>
      <c r="Q815" s="141"/>
    </row>
    <row r="816">
      <c r="A816" s="141"/>
      <c r="B816" s="141"/>
      <c r="C816" s="141"/>
      <c r="D816" s="141"/>
      <c r="E816" s="141"/>
      <c r="F816" s="141"/>
      <c r="G816" s="141"/>
      <c r="H816" s="141"/>
      <c r="I816" s="141"/>
      <c r="J816" s="141"/>
      <c r="K816" s="141"/>
      <c r="L816" s="141"/>
      <c r="M816" s="141"/>
      <c r="N816" s="141"/>
      <c r="O816" s="141"/>
      <c r="P816" s="141"/>
      <c r="Q816" s="141"/>
    </row>
    <row r="817">
      <c r="A817" s="141"/>
      <c r="B817" s="141"/>
      <c r="C817" s="141"/>
      <c r="D817" s="141"/>
      <c r="E817" s="141"/>
      <c r="F817" s="141"/>
      <c r="G817" s="141"/>
      <c r="H817" s="141"/>
      <c r="I817" s="141"/>
      <c r="J817" s="141"/>
      <c r="K817" s="141"/>
      <c r="L817" s="141"/>
      <c r="M817" s="141"/>
      <c r="N817" s="141"/>
      <c r="O817" s="141"/>
      <c r="P817" s="141"/>
      <c r="Q817" s="141"/>
    </row>
    <row r="818">
      <c r="A818" s="141"/>
      <c r="B818" s="141"/>
      <c r="C818" s="141"/>
      <c r="D818" s="141"/>
      <c r="E818" s="141"/>
      <c r="F818" s="141"/>
      <c r="G818" s="141"/>
      <c r="H818" s="141"/>
      <c r="I818" s="141"/>
      <c r="J818" s="141"/>
      <c r="K818" s="141"/>
      <c r="L818" s="141"/>
      <c r="M818" s="141"/>
      <c r="N818" s="141"/>
      <c r="O818" s="141"/>
      <c r="P818" s="141"/>
      <c r="Q818" s="141"/>
    </row>
    <row r="819">
      <c r="A819" s="141"/>
      <c r="B819" s="141"/>
      <c r="C819" s="141"/>
      <c r="D819" s="141"/>
      <c r="E819" s="141"/>
      <c r="F819" s="141"/>
      <c r="G819" s="141"/>
      <c r="H819" s="141"/>
      <c r="I819" s="141"/>
      <c r="J819" s="141"/>
      <c r="K819" s="141"/>
      <c r="L819" s="141"/>
      <c r="M819" s="141"/>
      <c r="N819" s="141"/>
      <c r="O819" s="141"/>
      <c r="P819" s="141"/>
      <c r="Q819" s="141"/>
    </row>
    <row r="820">
      <c r="A820" s="141"/>
      <c r="B820" s="141"/>
      <c r="C820" s="141"/>
      <c r="D820" s="141"/>
      <c r="E820" s="141"/>
      <c r="F820" s="141"/>
      <c r="G820" s="141"/>
      <c r="H820" s="141"/>
      <c r="I820" s="141"/>
      <c r="J820" s="141"/>
      <c r="K820" s="141"/>
      <c r="L820" s="141"/>
      <c r="M820" s="141"/>
      <c r="N820" s="141"/>
      <c r="O820" s="141"/>
      <c r="P820" s="141"/>
      <c r="Q820" s="141"/>
    </row>
    <row r="821">
      <c r="A821" s="141"/>
      <c r="B821" s="141"/>
      <c r="C821" s="141"/>
      <c r="D821" s="141"/>
      <c r="E821" s="141"/>
      <c r="F821" s="141"/>
      <c r="G821" s="141"/>
      <c r="H821" s="141"/>
      <c r="I821" s="141"/>
      <c r="J821" s="141"/>
      <c r="K821" s="141"/>
      <c r="L821" s="141"/>
      <c r="M821" s="141"/>
      <c r="N821" s="141"/>
      <c r="O821" s="141"/>
      <c r="P821" s="141"/>
      <c r="Q821" s="141"/>
    </row>
    <row r="822">
      <c r="A822" s="141"/>
      <c r="B822" s="141"/>
      <c r="C822" s="141"/>
      <c r="D822" s="141"/>
      <c r="E822" s="141"/>
      <c r="F822" s="141"/>
      <c r="G822" s="141"/>
      <c r="H822" s="141"/>
      <c r="I822" s="141"/>
      <c r="J822" s="141"/>
      <c r="K822" s="141"/>
      <c r="L822" s="141"/>
      <c r="M822" s="141"/>
      <c r="N822" s="141"/>
      <c r="O822" s="141"/>
      <c r="P822" s="141"/>
      <c r="Q822" s="141"/>
    </row>
    <row r="823">
      <c r="A823" s="141"/>
      <c r="B823" s="141"/>
      <c r="C823" s="141"/>
      <c r="D823" s="141"/>
      <c r="E823" s="141"/>
      <c r="F823" s="141"/>
      <c r="G823" s="141"/>
      <c r="H823" s="141"/>
      <c r="I823" s="141"/>
      <c r="J823" s="141"/>
      <c r="K823" s="141"/>
      <c r="L823" s="141"/>
      <c r="M823" s="141"/>
      <c r="N823" s="141"/>
      <c r="O823" s="141"/>
      <c r="P823" s="141"/>
      <c r="Q823" s="141"/>
    </row>
    <row r="824">
      <c r="A824" s="141"/>
      <c r="B824" s="141"/>
      <c r="C824" s="141"/>
      <c r="D824" s="141"/>
      <c r="E824" s="141"/>
      <c r="F824" s="141"/>
      <c r="G824" s="141"/>
      <c r="H824" s="141"/>
      <c r="I824" s="141"/>
      <c r="J824" s="141"/>
      <c r="K824" s="141"/>
      <c r="L824" s="141"/>
      <c r="M824" s="141"/>
      <c r="N824" s="141"/>
      <c r="O824" s="141"/>
      <c r="P824" s="141"/>
      <c r="Q824" s="141"/>
    </row>
    <row r="825">
      <c r="A825" s="141"/>
      <c r="B825" s="141"/>
      <c r="C825" s="141"/>
      <c r="D825" s="141"/>
      <c r="E825" s="141"/>
      <c r="F825" s="141"/>
      <c r="G825" s="141"/>
      <c r="H825" s="141"/>
      <c r="I825" s="141"/>
      <c r="J825" s="141"/>
      <c r="K825" s="141"/>
      <c r="L825" s="141"/>
      <c r="M825" s="141"/>
      <c r="N825" s="141"/>
      <c r="O825" s="141"/>
      <c r="P825" s="141"/>
      <c r="Q825" s="141"/>
    </row>
    <row r="826">
      <c r="A826" s="141"/>
      <c r="B826" s="141"/>
      <c r="C826" s="141"/>
      <c r="D826" s="141"/>
      <c r="E826" s="141"/>
      <c r="F826" s="141"/>
      <c r="G826" s="141"/>
      <c r="H826" s="141"/>
      <c r="I826" s="141"/>
      <c r="J826" s="141"/>
      <c r="K826" s="141"/>
      <c r="L826" s="141"/>
      <c r="M826" s="141"/>
      <c r="N826" s="141"/>
      <c r="O826" s="141"/>
      <c r="P826" s="141"/>
      <c r="Q826" s="141"/>
    </row>
    <row r="827">
      <c r="A827" s="141"/>
      <c r="B827" s="141"/>
      <c r="C827" s="141"/>
      <c r="D827" s="141"/>
      <c r="E827" s="141"/>
      <c r="F827" s="141"/>
      <c r="G827" s="141"/>
      <c r="H827" s="141"/>
      <c r="I827" s="141"/>
      <c r="J827" s="141"/>
      <c r="K827" s="141"/>
      <c r="L827" s="141"/>
      <c r="M827" s="141"/>
      <c r="N827" s="141"/>
      <c r="O827" s="141"/>
      <c r="P827" s="141"/>
      <c r="Q827" s="141"/>
    </row>
    <row r="828">
      <c r="A828" s="141"/>
      <c r="B828" s="141"/>
      <c r="C828" s="141"/>
      <c r="D828" s="141"/>
      <c r="E828" s="141"/>
      <c r="F828" s="141"/>
      <c r="G828" s="141"/>
      <c r="H828" s="141"/>
      <c r="I828" s="141"/>
      <c r="J828" s="141"/>
      <c r="K828" s="141"/>
      <c r="L828" s="141"/>
      <c r="M828" s="141"/>
      <c r="N828" s="141"/>
      <c r="O828" s="141"/>
      <c r="P828" s="141"/>
      <c r="Q828" s="141"/>
    </row>
    <row r="829">
      <c r="A829" s="141"/>
      <c r="B829" s="141"/>
      <c r="C829" s="141"/>
      <c r="D829" s="141"/>
      <c r="E829" s="141"/>
      <c r="F829" s="141"/>
      <c r="G829" s="141"/>
      <c r="H829" s="141"/>
      <c r="I829" s="141"/>
      <c r="J829" s="141"/>
      <c r="K829" s="141"/>
      <c r="L829" s="141"/>
      <c r="M829" s="141"/>
      <c r="N829" s="141"/>
      <c r="O829" s="141"/>
      <c r="P829" s="141"/>
      <c r="Q829" s="141"/>
    </row>
    <row r="830">
      <c r="A830" s="141"/>
      <c r="B830" s="141"/>
      <c r="C830" s="141"/>
      <c r="D830" s="141"/>
      <c r="E830" s="141"/>
      <c r="F830" s="141"/>
      <c r="G830" s="141"/>
      <c r="H830" s="141"/>
      <c r="I830" s="141"/>
      <c r="J830" s="141"/>
      <c r="K830" s="141"/>
      <c r="L830" s="141"/>
      <c r="M830" s="141"/>
      <c r="N830" s="141"/>
      <c r="O830" s="141"/>
      <c r="P830" s="141"/>
      <c r="Q830" s="141"/>
    </row>
    <row r="831">
      <c r="A831" s="141"/>
      <c r="B831" s="141"/>
      <c r="C831" s="141"/>
      <c r="D831" s="141"/>
      <c r="E831" s="141"/>
      <c r="F831" s="141"/>
      <c r="G831" s="141"/>
      <c r="H831" s="141"/>
      <c r="I831" s="141"/>
      <c r="J831" s="141"/>
      <c r="K831" s="141"/>
      <c r="L831" s="141"/>
      <c r="M831" s="141"/>
      <c r="N831" s="141"/>
      <c r="O831" s="141"/>
      <c r="P831" s="141"/>
      <c r="Q831" s="141"/>
    </row>
    <row r="832">
      <c r="A832" s="141"/>
      <c r="B832" s="141"/>
      <c r="C832" s="141"/>
      <c r="D832" s="141"/>
      <c r="E832" s="141"/>
      <c r="F832" s="141"/>
      <c r="G832" s="141"/>
      <c r="H832" s="141"/>
      <c r="I832" s="141"/>
      <c r="J832" s="141"/>
      <c r="K832" s="141"/>
      <c r="L832" s="141"/>
      <c r="M832" s="141"/>
      <c r="N832" s="141"/>
      <c r="O832" s="141"/>
      <c r="P832" s="141"/>
      <c r="Q832" s="141"/>
    </row>
    <row r="833">
      <c r="A833" s="141"/>
      <c r="B833" s="141"/>
      <c r="C833" s="141"/>
      <c r="D833" s="141"/>
      <c r="E833" s="141"/>
      <c r="F833" s="141"/>
      <c r="G833" s="141"/>
      <c r="H833" s="141"/>
      <c r="I833" s="141"/>
      <c r="J833" s="141"/>
      <c r="K833" s="141"/>
      <c r="L833" s="141"/>
      <c r="M833" s="141"/>
      <c r="N833" s="141"/>
      <c r="O833" s="141"/>
      <c r="P833" s="141"/>
      <c r="Q833" s="141"/>
    </row>
    <row r="834">
      <c r="A834" s="141"/>
      <c r="B834" s="141"/>
      <c r="C834" s="141"/>
      <c r="D834" s="141"/>
      <c r="E834" s="141"/>
      <c r="F834" s="141"/>
      <c r="G834" s="141"/>
      <c r="H834" s="141"/>
      <c r="I834" s="141"/>
      <c r="J834" s="141"/>
      <c r="K834" s="141"/>
      <c r="L834" s="141"/>
      <c r="M834" s="141"/>
      <c r="N834" s="141"/>
      <c r="O834" s="141"/>
      <c r="P834" s="141"/>
      <c r="Q834" s="141"/>
    </row>
    <row r="835">
      <c r="A835" s="141"/>
      <c r="B835" s="141"/>
      <c r="C835" s="141"/>
      <c r="D835" s="141"/>
      <c r="E835" s="141"/>
      <c r="F835" s="141"/>
      <c r="G835" s="141"/>
      <c r="H835" s="141"/>
      <c r="I835" s="141"/>
      <c r="J835" s="141"/>
      <c r="K835" s="141"/>
      <c r="L835" s="141"/>
      <c r="M835" s="141"/>
      <c r="N835" s="141"/>
      <c r="O835" s="141"/>
      <c r="P835" s="141"/>
      <c r="Q835" s="141"/>
    </row>
    <row r="836">
      <c r="A836" s="141"/>
      <c r="B836" s="141"/>
      <c r="C836" s="141"/>
      <c r="D836" s="141"/>
      <c r="E836" s="141"/>
      <c r="F836" s="141"/>
      <c r="G836" s="141"/>
      <c r="H836" s="141"/>
      <c r="I836" s="141"/>
      <c r="J836" s="141"/>
      <c r="K836" s="141"/>
      <c r="L836" s="141"/>
      <c r="M836" s="141"/>
      <c r="N836" s="141"/>
      <c r="O836" s="141"/>
      <c r="P836" s="141"/>
      <c r="Q836" s="141"/>
    </row>
    <row r="837">
      <c r="A837" s="141"/>
      <c r="B837" s="141"/>
      <c r="C837" s="141"/>
      <c r="D837" s="141"/>
      <c r="E837" s="141"/>
      <c r="F837" s="141"/>
      <c r="G837" s="141"/>
      <c r="H837" s="141"/>
      <c r="I837" s="141"/>
      <c r="J837" s="141"/>
      <c r="K837" s="141"/>
      <c r="L837" s="141"/>
      <c r="M837" s="141"/>
      <c r="N837" s="141"/>
      <c r="O837" s="141"/>
      <c r="P837" s="141"/>
      <c r="Q837" s="141"/>
    </row>
    <row r="838">
      <c r="A838" s="141"/>
      <c r="B838" s="141"/>
      <c r="C838" s="141"/>
      <c r="D838" s="141"/>
      <c r="E838" s="141"/>
      <c r="F838" s="141"/>
      <c r="G838" s="141"/>
      <c r="H838" s="141"/>
      <c r="I838" s="141"/>
      <c r="J838" s="141"/>
      <c r="K838" s="141"/>
      <c r="L838" s="141"/>
      <c r="M838" s="141"/>
      <c r="N838" s="141"/>
      <c r="O838" s="141"/>
      <c r="P838" s="141"/>
      <c r="Q838" s="141"/>
    </row>
    <row r="839">
      <c r="A839" s="141"/>
      <c r="B839" s="141"/>
      <c r="C839" s="141"/>
      <c r="D839" s="141"/>
      <c r="E839" s="141"/>
      <c r="F839" s="141"/>
      <c r="G839" s="141"/>
      <c r="H839" s="141"/>
      <c r="I839" s="141"/>
      <c r="J839" s="141"/>
      <c r="K839" s="141"/>
      <c r="L839" s="141"/>
      <c r="M839" s="141"/>
      <c r="N839" s="141"/>
      <c r="O839" s="141"/>
      <c r="P839" s="141"/>
      <c r="Q839" s="141"/>
    </row>
    <row r="840">
      <c r="A840" s="141"/>
      <c r="B840" s="141"/>
      <c r="C840" s="141"/>
      <c r="D840" s="141"/>
      <c r="E840" s="141"/>
      <c r="F840" s="141"/>
      <c r="G840" s="141"/>
      <c r="H840" s="141"/>
      <c r="I840" s="141"/>
      <c r="J840" s="141"/>
      <c r="K840" s="141"/>
      <c r="L840" s="141"/>
      <c r="M840" s="141"/>
      <c r="N840" s="141"/>
      <c r="O840" s="141"/>
      <c r="P840" s="141"/>
      <c r="Q840" s="141"/>
    </row>
    <row r="841">
      <c r="A841" s="141"/>
      <c r="B841" s="141"/>
      <c r="C841" s="141"/>
      <c r="D841" s="141"/>
      <c r="E841" s="141"/>
      <c r="F841" s="141"/>
      <c r="G841" s="141"/>
      <c r="H841" s="141"/>
      <c r="I841" s="141"/>
      <c r="J841" s="141"/>
      <c r="K841" s="141"/>
      <c r="L841" s="141"/>
      <c r="M841" s="141"/>
      <c r="N841" s="141"/>
      <c r="O841" s="141"/>
      <c r="P841" s="141"/>
      <c r="Q841" s="141"/>
    </row>
    <row r="842">
      <c r="A842" s="141"/>
      <c r="B842" s="141"/>
      <c r="C842" s="141"/>
      <c r="D842" s="141"/>
      <c r="E842" s="141"/>
      <c r="F842" s="141"/>
      <c r="G842" s="141"/>
      <c r="H842" s="141"/>
      <c r="I842" s="141"/>
      <c r="J842" s="141"/>
      <c r="K842" s="141"/>
      <c r="L842" s="141"/>
      <c r="M842" s="141"/>
      <c r="N842" s="141"/>
      <c r="O842" s="141"/>
      <c r="P842" s="141"/>
      <c r="Q842" s="141"/>
    </row>
    <row r="843">
      <c r="A843" s="141"/>
      <c r="B843" s="141"/>
      <c r="C843" s="141"/>
      <c r="D843" s="141"/>
      <c r="E843" s="141"/>
      <c r="F843" s="141"/>
      <c r="G843" s="141"/>
      <c r="H843" s="141"/>
      <c r="I843" s="141"/>
      <c r="J843" s="141"/>
      <c r="K843" s="141"/>
      <c r="L843" s="141"/>
      <c r="M843" s="141"/>
      <c r="N843" s="141"/>
      <c r="O843" s="141"/>
      <c r="P843" s="141"/>
      <c r="Q843" s="141"/>
    </row>
    <row r="844">
      <c r="A844" s="141"/>
      <c r="B844" s="141"/>
      <c r="C844" s="141"/>
      <c r="D844" s="141"/>
      <c r="E844" s="141"/>
      <c r="F844" s="141"/>
      <c r="G844" s="141"/>
      <c r="H844" s="141"/>
      <c r="I844" s="141"/>
      <c r="J844" s="141"/>
      <c r="K844" s="141"/>
      <c r="L844" s="141"/>
      <c r="M844" s="141"/>
      <c r="N844" s="141"/>
      <c r="O844" s="141"/>
      <c r="P844" s="141"/>
      <c r="Q844" s="141"/>
    </row>
    <row r="845">
      <c r="A845" s="141"/>
      <c r="B845" s="141"/>
      <c r="C845" s="141"/>
      <c r="D845" s="141"/>
      <c r="E845" s="141"/>
      <c r="F845" s="141"/>
      <c r="G845" s="141"/>
      <c r="H845" s="141"/>
      <c r="I845" s="141"/>
      <c r="J845" s="141"/>
      <c r="K845" s="141"/>
      <c r="L845" s="141"/>
      <c r="M845" s="141"/>
      <c r="N845" s="141"/>
      <c r="O845" s="141"/>
      <c r="P845" s="141"/>
      <c r="Q845" s="141"/>
    </row>
    <row r="846">
      <c r="A846" s="141"/>
      <c r="B846" s="141"/>
      <c r="C846" s="141"/>
      <c r="D846" s="141"/>
      <c r="E846" s="141"/>
      <c r="F846" s="141"/>
      <c r="G846" s="141"/>
      <c r="H846" s="141"/>
      <c r="I846" s="141"/>
      <c r="J846" s="141"/>
      <c r="K846" s="141"/>
      <c r="L846" s="141"/>
      <c r="M846" s="141"/>
      <c r="N846" s="141"/>
      <c r="O846" s="141"/>
      <c r="P846" s="141"/>
      <c r="Q846" s="141"/>
    </row>
    <row r="847">
      <c r="A847" s="141"/>
      <c r="B847" s="141"/>
      <c r="C847" s="141"/>
      <c r="D847" s="141"/>
      <c r="E847" s="141"/>
      <c r="F847" s="141"/>
      <c r="G847" s="141"/>
      <c r="H847" s="141"/>
      <c r="I847" s="141"/>
      <c r="J847" s="141"/>
      <c r="K847" s="141"/>
      <c r="L847" s="141"/>
      <c r="M847" s="141"/>
      <c r="N847" s="141"/>
      <c r="O847" s="141"/>
      <c r="P847" s="141"/>
      <c r="Q847" s="141"/>
    </row>
    <row r="848">
      <c r="A848" s="141"/>
      <c r="B848" s="141"/>
      <c r="C848" s="141"/>
      <c r="D848" s="141"/>
      <c r="E848" s="141"/>
      <c r="F848" s="141"/>
      <c r="G848" s="141"/>
      <c r="H848" s="141"/>
      <c r="I848" s="141"/>
      <c r="J848" s="141"/>
      <c r="K848" s="141"/>
      <c r="L848" s="141"/>
      <c r="M848" s="141"/>
      <c r="N848" s="141"/>
      <c r="O848" s="141"/>
      <c r="P848" s="141"/>
      <c r="Q848" s="141"/>
    </row>
    <row r="849">
      <c r="A849" s="141"/>
      <c r="B849" s="141"/>
      <c r="C849" s="141"/>
      <c r="D849" s="141"/>
      <c r="E849" s="141"/>
      <c r="F849" s="141"/>
      <c r="G849" s="141"/>
      <c r="H849" s="141"/>
      <c r="I849" s="141"/>
      <c r="J849" s="141"/>
      <c r="K849" s="141"/>
      <c r="L849" s="141"/>
      <c r="M849" s="141"/>
      <c r="N849" s="141"/>
      <c r="O849" s="141"/>
      <c r="P849" s="141"/>
      <c r="Q849" s="141"/>
    </row>
    <row r="850">
      <c r="A850" s="141"/>
      <c r="B850" s="141"/>
      <c r="C850" s="141"/>
      <c r="D850" s="141"/>
      <c r="E850" s="141"/>
      <c r="F850" s="141"/>
      <c r="G850" s="141"/>
      <c r="H850" s="141"/>
      <c r="I850" s="141"/>
      <c r="J850" s="141"/>
      <c r="K850" s="141"/>
      <c r="L850" s="141"/>
      <c r="M850" s="141"/>
      <c r="N850" s="141"/>
      <c r="O850" s="141"/>
      <c r="P850" s="141"/>
      <c r="Q850" s="141"/>
    </row>
    <row r="851">
      <c r="A851" s="141"/>
      <c r="B851" s="141"/>
      <c r="C851" s="141"/>
      <c r="D851" s="141"/>
      <c r="E851" s="141"/>
      <c r="F851" s="141"/>
      <c r="G851" s="141"/>
      <c r="H851" s="141"/>
      <c r="I851" s="141"/>
      <c r="J851" s="141"/>
      <c r="K851" s="141"/>
      <c r="L851" s="141"/>
      <c r="M851" s="141"/>
      <c r="N851" s="141"/>
      <c r="O851" s="141"/>
      <c r="P851" s="141"/>
      <c r="Q851" s="141"/>
    </row>
    <row r="852">
      <c r="A852" s="141"/>
      <c r="B852" s="141"/>
      <c r="C852" s="141"/>
      <c r="D852" s="141"/>
      <c r="E852" s="141"/>
      <c r="F852" s="141"/>
      <c r="G852" s="141"/>
      <c r="H852" s="141"/>
      <c r="I852" s="141"/>
      <c r="J852" s="141"/>
      <c r="K852" s="141"/>
      <c r="L852" s="141"/>
      <c r="M852" s="141"/>
      <c r="N852" s="141"/>
      <c r="O852" s="141"/>
      <c r="P852" s="141"/>
      <c r="Q852" s="141"/>
    </row>
    <row r="853">
      <c r="A853" s="141"/>
      <c r="B853" s="141"/>
      <c r="C853" s="141"/>
      <c r="D853" s="141"/>
      <c r="E853" s="141"/>
      <c r="F853" s="141"/>
      <c r="G853" s="141"/>
      <c r="H853" s="141"/>
      <c r="I853" s="141"/>
      <c r="J853" s="141"/>
      <c r="K853" s="141"/>
      <c r="L853" s="141"/>
      <c r="M853" s="141"/>
      <c r="N853" s="141"/>
      <c r="O853" s="141"/>
      <c r="P853" s="141"/>
      <c r="Q853" s="141"/>
    </row>
    <row r="854">
      <c r="A854" s="141"/>
      <c r="B854" s="141"/>
      <c r="C854" s="141"/>
      <c r="D854" s="141"/>
      <c r="E854" s="141"/>
      <c r="F854" s="141"/>
      <c r="G854" s="141"/>
      <c r="H854" s="141"/>
      <c r="I854" s="141"/>
      <c r="J854" s="141"/>
      <c r="K854" s="141"/>
      <c r="L854" s="141"/>
      <c r="M854" s="141"/>
      <c r="N854" s="141"/>
      <c r="O854" s="141"/>
      <c r="P854" s="141"/>
      <c r="Q854" s="141"/>
    </row>
    <row r="855">
      <c r="A855" s="141"/>
      <c r="B855" s="141"/>
      <c r="C855" s="141"/>
      <c r="D855" s="141"/>
      <c r="E855" s="141"/>
      <c r="F855" s="141"/>
      <c r="G855" s="141"/>
      <c r="H855" s="141"/>
      <c r="I855" s="141"/>
      <c r="J855" s="141"/>
      <c r="K855" s="141"/>
      <c r="L855" s="141"/>
      <c r="M855" s="141"/>
      <c r="N855" s="141"/>
      <c r="O855" s="141"/>
      <c r="P855" s="141"/>
      <c r="Q855" s="141"/>
    </row>
    <row r="856">
      <c r="A856" s="141"/>
      <c r="B856" s="141"/>
      <c r="C856" s="141"/>
      <c r="D856" s="141"/>
      <c r="E856" s="141"/>
      <c r="F856" s="141"/>
      <c r="G856" s="141"/>
      <c r="H856" s="141"/>
      <c r="I856" s="141"/>
      <c r="J856" s="141"/>
      <c r="K856" s="141"/>
      <c r="L856" s="141"/>
      <c r="M856" s="141"/>
      <c r="N856" s="141"/>
      <c r="O856" s="141"/>
      <c r="P856" s="141"/>
      <c r="Q856" s="141"/>
    </row>
    <row r="857">
      <c r="A857" s="141"/>
      <c r="B857" s="141"/>
      <c r="C857" s="141"/>
      <c r="D857" s="141"/>
      <c r="E857" s="141"/>
      <c r="F857" s="141"/>
      <c r="G857" s="141"/>
      <c r="H857" s="141"/>
      <c r="I857" s="141"/>
      <c r="J857" s="141"/>
      <c r="K857" s="141"/>
      <c r="L857" s="141"/>
      <c r="M857" s="141"/>
      <c r="N857" s="141"/>
      <c r="O857" s="141"/>
      <c r="P857" s="141"/>
      <c r="Q857" s="141"/>
    </row>
    <row r="858">
      <c r="A858" s="141"/>
      <c r="B858" s="141"/>
      <c r="C858" s="141"/>
      <c r="D858" s="141"/>
      <c r="E858" s="141"/>
      <c r="F858" s="141"/>
      <c r="G858" s="141"/>
      <c r="H858" s="141"/>
      <c r="I858" s="141"/>
      <c r="J858" s="141"/>
      <c r="K858" s="141"/>
      <c r="L858" s="141"/>
      <c r="M858" s="141"/>
      <c r="N858" s="141"/>
      <c r="O858" s="141"/>
      <c r="P858" s="141"/>
      <c r="Q858" s="141"/>
    </row>
    <row r="859">
      <c r="A859" s="141"/>
      <c r="B859" s="141"/>
      <c r="C859" s="141"/>
      <c r="D859" s="141"/>
      <c r="E859" s="141"/>
      <c r="F859" s="141"/>
      <c r="G859" s="141"/>
      <c r="H859" s="141"/>
      <c r="I859" s="141"/>
      <c r="J859" s="141"/>
      <c r="K859" s="141"/>
      <c r="L859" s="141"/>
      <c r="M859" s="141"/>
      <c r="N859" s="141"/>
      <c r="O859" s="141"/>
      <c r="P859" s="141"/>
      <c r="Q859" s="141"/>
    </row>
    <row r="860">
      <c r="A860" s="141"/>
      <c r="B860" s="141"/>
      <c r="C860" s="141"/>
      <c r="D860" s="141"/>
      <c r="E860" s="141"/>
      <c r="F860" s="141"/>
      <c r="G860" s="141"/>
      <c r="H860" s="141"/>
      <c r="I860" s="141"/>
      <c r="J860" s="141"/>
      <c r="K860" s="141"/>
      <c r="L860" s="141"/>
      <c r="M860" s="141"/>
      <c r="N860" s="141"/>
      <c r="O860" s="141"/>
      <c r="P860" s="141"/>
      <c r="Q860" s="141"/>
    </row>
    <row r="861">
      <c r="A861" s="141"/>
      <c r="B861" s="141"/>
      <c r="C861" s="141"/>
      <c r="D861" s="141"/>
      <c r="E861" s="141"/>
      <c r="F861" s="141"/>
      <c r="G861" s="141"/>
      <c r="H861" s="141"/>
      <c r="I861" s="141"/>
      <c r="J861" s="141"/>
      <c r="K861" s="141"/>
      <c r="L861" s="141"/>
      <c r="M861" s="141"/>
      <c r="N861" s="141"/>
      <c r="O861" s="141"/>
      <c r="P861" s="141"/>
      <c r="Q861" s="141"/>
    </row>
    <row r="862">
      <c r="A862" s="141"/>
      <c r="B862" s="141"/>
      <c r="C862" s="141"/>
      <c r="D862" s="141"/>
      <c r="E862" s="141"/>
      <c r="F862" s="141"/>
      <c r="G862" s="141"/>
      <c r="H862" s="141"/>
      <c r="I862" s="141"/>
      <c r="J862" s="141"/>
      <c r="K862" s="141"/>
      <c r="L862" s="141"/>
      <c r="M862" s="141"/>
      <c r="N862" s="141"/>
      <c r="O862" s="141"/>
      <c r="P862" s="141"/>
      <c r="Q862" s="141"/>
    </row>
    <row r="863">
      <c r="A863" s="141"/>
      <c r="B863" s="141"/>
      <c r="C863" s="141"/>
      <c r="D863" s="141"/>
      <c r="E863" s="141"/>
      <c r="F863" s="141"/>
      <c r="G863" s="141"/>
      <c r="H863" s="141"/>
      <c r="I863" s="141"/>
      <c r="J863" s="141"/>
      <c r="K863" s="141"/>
      <c r="L863" s="141"/>
      <c r="M863" s="141"/>
      <c r="N863" s="141"/>
      <c r="O863" s="141"/>
      <c r="P863" s="141"/>
      <c r="Q863" s="141"/>
    </row>
    <row r="864">
      <c r="A864" s="141"/>
      <c r="B864" s="141"/>
      <c r="C864" s="141"/>
      <c r="D864" s="141"/>
      <c r="E864" s="141"/>
      <c r="F864" s="141"/>
      <c r="G864" s="141"/>
      <c r="H864" s="141"/>
      <c r="I864" s="141"/>
      <c r="J864" s="141"/>
      <c r="K864" s="141"/>
      <c r="L864" s="141"/>
      <c r="M864" s="141"/>
      <c r="N864" s="141"/>
      <c r="O864" s="141"/>
      <c r="P864" s="141"/>
      <c r="Q864" s="141"/>
    </row>
    <row r="865">
      <c r="A865" s="141"/>
      <c r="B865" s="141"/>
      <c r="C865" s="141"/>
      <c r="D865" s="141"/>
      <c r="E865" s="141"/>
      <c r="F865" s="141"/>
      <c r="G865" s="141"/>
      <c r="H865" s="141"/>
      <c r="I865" s="141"/>
      <c r="J865" s="141"/>
      <c r="K865" s="141"/>
      <c r="L865" s="141"/>
      <c r="M865" s="141"/>
      <c r="N865" s="141"/>
      <c r="O865" s="141"/>
      <c r="P865" s="141"/>
      <c r="Q865" s="141"/>
    </row>
    <row r="866">
      <c r="A866" s="141"/>
      <c r="B866" s="141"/>
      <c r="C866" s="141"/>
      <c r="D866" s="141"/>
      <c r="E866" s="141"/>
      <c r="F866" s="141"/>
      <c r="G866" s="141"/>
      <c r="H866" s="141"/>
      <c r="I866" s="141"/>
      <c r="J866" s="141"/>
      <c r="K866" s="141"/>
      <c r="L866" s="141"/>
      <c r="M866" s="141"/>
      <c r="N866" s="141"/>
      <c r="O866" s="141"/>
      <c r="P866" s="141"/>
      <c r="Q866" s="141"/>
    </row>
    <row r="867">
      <c r="A867" s="141"/>
      <c r="B867" s="141"/>
      <c r="C867" s="141"/>
      <c r="D867" s="141"/>
      <c r="E867" s="141"/>
      <c r="F867" s="141"/>
      <c r="G867" s="141"/>
      <c r="H867" s="141"/>
      <c r="I867" s="141"/>
      <c r="J867" s="141"/>
      <c r="K867" s="141"/>
      <c r="L867" s="141"/>
      <c r="M867" s="141"/>
      <c r="N867" s="141"/>
      <c r="O867" s="141"/>
      <c r="P867" s="141"/>
      <c r="Q867" s="141"/>
    </row>
    <row r="868">
      <c r="A868" s="141"/>
      <c r="B868" s="141"/>
      <c r="C868" s="141"/>
      <c r="D868" s="141"/>
      <c r="E868" s="141"/>
      <c r="F868" s="141"/>
      <c r="G868" s="141"/>
      <c r="H868" s="141"/>
      <c r="I868" s="141"/>
      <c r="J868" s="141"/>
      <c r="K868" s="141"/>
      <c r="L868" s="141"/>
      <c r="M868" s="141"/>
      <c r="N868" s="141"/>
      <c r="O868" s="141"/>
      <c r="P868" s="141"/>
      <c r="Q868" s="141"/>
    </row>
    <row r="869">
      <c r="A869" s="141"/>
      <c r="B869" s="141"/>
      <c r="C869" s="141"/>
      <c r="D869" s="141"/>
      <c r="E869" s="141"/>
      <c r="F869" s="141"/>
      <c r="G869" s="141"/>
      <c r="H869" s="141"/>
      <c r="I869" s="141"/>
      <c r="J869" s="141"/>
      <c r="K869" s="141"/>
      <c r="L869" s="141"/>
      <c r="M869" s="141"/>
      <c r="N869" s="141"/>
      <c r="O869" s="141"/>
      <c r="P869" s="141"/>
      <c r="Q869" s="141"/>
    </row>
    <row r="870">
      <c r="A870" s="141"/>
      <c r="B870" s="141"/>
      <c r="C870" s="141"/>
      <c r="D870" s="141"/>
      <c r="E870" s="141"/>
      <c r="F870" s="141"/>
      <c r="G870" s="141"/>
      <c r="H870" s="141"/>
      <c r="I870" s="141"/>
      <c r="J870" s="141"/>
      <c r="K870" s="141"/>
      <c r="L870" s="141"/>
      <c r="M870" s="141"/>
      <c r="N870" s="141"/>
      <c r="O870" s="141"/>
      <c r="P870" s="141"/>
      <c r="Q870" s="141"/>
    </row>
    <row r="871">
      <c r="A871" s="141"/>
      <c r="B871" s="141"/>
      <c r="C871" s="141"/>
      <c r="D871" s="141"/>
      <c r="E871" s="141"/>
      <c r="F871" s="141"/>
      <c r="G871" s="141"/>
      <c r="H871" s="141"/>
      <c r="I871" s="141"/>
      <c r="J871" s="141"/>
      <c r="K871" s="141"/>
      <c r="L871" s="141"/>
      <c r="M871" s="141"/>
      <c r="N871" s="141"/>
      <c r="O871" s="141"/>
      <c r="P871" s="141"/>
      <c r="Q871" s="141"/>
    </row>
    <row r="872">
      <c r="A872" s="141"/>
      <c r="B872" s="141"/>
      <c r="C872" s="141"/>
      <c r="D872" s="141"/>
      <c r="E872" s="141"/>
      <c r="F872" s="141"/>
      <c r="G872" s="141"/>
      <c r="H872" s="141"/>
      <c r="I872" s="141"/>
      <c r="J872" s="141"/>
      <c r="K872" s="141"/>
      <c r="L872" s="141"/>
      <c r="M872" s="141"/>
      <c r="N872" s="141"/>
      <c r="O872" s="141"/>
      <c r="P872" s="141"/>
      <c r="Q872" s="141"/>
    </row>
    <row r="873">
      <c r="A873" s="141"/>
      <c r="B873" s="141"/>
      <c r="C873" s="141"/>
      <c r="D873" s="141"/>
      <c r="E873" s="141"/>
      <c r="F873" s="141"/>
      <c r="G873" s="141"/>
      <c r="H873" s="141"/>
      <c r="I873" s="141"/>
      <c r="J873" s="141"/>
      <c r="K873" s="141"/>
      <c r="L873" s="141"/>
      <c r="M873" s="141"/>
      <c r="N873" s="141"/>
      <c r="O873" s="141"/>
      <c r="P873" s="141"/>
      <c r="Q873" s="141"/>
    </row>
    <row r="874">
      <c r="A874" s="141"/>
      <c r="B874" s="141"/>
      <c r="C874" s="141"/>
      <c r="D874" s="141"/>
      <c r="E874" s="141"/>
      <c r="F874" s="141"/>
      <c r="G874" s="141"/>
      <c r="H874" s="141"/>
      <c r="I874" s="141"/>
      <c r="J874" s="141"/>
      <c r="K874" s="141"/>
      <c r="L874" s="141"/>
      <c r="M874" s="141"/>
      <c r="N874" s="141"/>
      <c r="O874" s="141"/>
      <c r="P874" s="141"/>
      <c r="Q874" s="141"/>
    </row>
    <row r="875">
      <c r="A875" s="141"/>
      <c r="B875" s="141"/>
      <c r="C875" s="141"/>
      <c r="D875" s="141"/>
      <c r="E875" s="141"/>
      <c r="F875" s="141"/>
      <c r="G875" s="141"/>
      <c r="H875" s="141"/>
      <c r="I875" s="141"/>
      <c r="J875" s="141"/>
      <c r="K875" s="141"/>
      <c r="L875" s="141"/>
      <c r="M875" s="141"/>
      <c r="N875" s="141"/>
      <c r="O875" s="141"/>
      <c r="P875" s="141"/>
      <c r="Q875" s="141"/>
    </row>
    <row r="876">
      <c r="A876" s="141"/>
      <c r="B876" s="141"/>
      <c r="C876" s="141"/>
      <c r="D876" s="141"/>
      <c r="E876" s="141"/>
      <c r="F876" s="141"/>
      <c r="G876" s="141"/>
      <c r="H876" s="141"/>
      <c r="I876" s="141"/>
      <c r="J876" s="141"/>
      <c r="K876" s="141"/>
      <c r="L876" s="141"/>
      <c r="M876" s="141"/>
      <c r="N876" s="141"/>
      <c r="O876" s="141"/>
      <c r="P876" s="141"/>
      <c r="Q876" s="141"/>
    </row>
    <row r="877">
      <c r="A877" s="141"/>
      <c r="B877" s="141"/>
      <c r="C877" s="141"/>
      <c r="D877" s="141"/>
      <c r="E877" s="141"/>
      <c r="F877" s="141"/>
      <c r="G877" s="141"/>
      <c r="H877" s="141"/>
      <c r="I877" s="141"/>
      <c r="J877" s="141"/>
      <c r="K877" s="141"/>
      <c r="L877" s="141"/>
      <c r="M877" s="141"/>
      <c r="N877" s="141"/>
      <c r="O877" s="141"/>
      <c r="P877" s="141"/>
      <c r="Q877" s="141"/>
    </row>
    <row r="878">
      <c r="A878" s="141"/>
      <c r="B878" s="141"/>
      <c r="C878" s="141"/>
      <c r="D878" s="141"/>
      <c r="E878" s="141"/>
      <c r="F878" s="141"/>
      <c r="G878" s="141"/>
      <c r="H878" s="141"/>
      <c r="I878" s="141"/>
      <c r="J878" s="141"/>
      <c r="K878" s="141"/>
      <c r="L878" s="141"/>
      <c r="M878" s="141"/>
      <c r="N878" s="141"/>
      <c r="O878" s="141"/>
      <c r="P878" s="141"/>
      <c r="Q878" s="141"/>
    </row>
    <row r="879">
      <c r="A879" s="141"/>
      <c r="B879" s="141"/>
      <c r="C879" s="141"/>
      <c r="D879" s="141"/>
      <c r="E879" s="141"/>
      <c r="F879" s="141"/>
      <c r="G879" s="141"/>
      <c r="H879" s="141"/>
      <c r="I879" s="141"/>
      <c r="J879" s="141"/>
      <c r="K879" s="141"/>
      <c r="L879" s="141"/>
      <c r="M879" s="141"/>
      <c r="N879" s="141"/>
      <c r="O879" s="141"/>
      <c r="P879" s="141"/>
      <c r="Q879" s="141"/>
    </row>
    <row r="880">
      <c r="A880" s="141"/>
      <c r="B880" s="141"/>
      <c r="C880" s="141"/>
      <c r="D880" s="141"/>
      <c r="E880" s="141"/>
      <c r="F880" s="141"/>
      <c r="G880" s="141"/>
      <c r="H880" s="141"/>
      <c r="I880" s="141"/>
      <c r="J880" s="141"/>
      <c r="K880" s="141"/>
      <c r="L880" s="141"/>
      <c r="M880" s="141"/>
      <c r="N880" s="141"/>
      <c r="O880" s="141"/>
      <c r="P880" s="141"/>
      <c r="Q880" s="141"/>
    </row>
    <row r="881">
      <c r="A881" s="141"/>
      <c r="B881" s="141"/>
      <c r="C881" s="141"/>
      <c r="D881" s="141"/>
      <c r="E881" s="141"/>
      <c r="F881" s="141"/>
      <c r="G881" s="141"/>
      <c r="H881" s="141"/>
      <c r="I881" s="141"/>
      <c r="J881" s="141"/>
      <c r="K881" s="141"/>
      <c r="L881" s="141"/>
      <c r="M881" s="141"/>
      <c r="N881" s="141"/>
      <c r="O881" s="141"/>
      <c r="P881" s="141"/>
      <c r="Q881" s="141"/>
    </row>
    <row r="882">
      <c r="A882" s="141"/>
      <c r="B882" s="141"/>
      <c r="C882" s="141"/>
      <c r="D882" s="141"/>
      <c r="E882" s="141"/>
      <c r="F882" s="141"/>
      <c r="G882" s="141"/>
      <c r="H882" s="141"/>
      <c r="I882" s="141"/>
      <c r="J882" s="141"/>
      <c r="K882" s="141"/>
      <c r="L882" s="141"/>
      <c r="M882" s="141"/>
      <c r="N882" s="141"/>
      <c r="O882" s="141"/>
      <c r="P882" s="141"/>
      <c r="Q882" s="141"/>
    </row>
    <row r="883">
      <c r="A883" s="141"/>
      <c r="B883" s="141"/>
      <c r="C883" s="141"/>
      <c r="D883" s="141"/>
      <c r="E883" s="141"/>
      <c r="F883" s="141"/>
      <c r="G883" s="141"/>
      <c r="H883" s="141"/>
      <c r="I883" s="141"/>
      <c r="J883" s="141"/>
      <c r="K883" s="141"/>
      <c r="L883" s="141"/>
      <c r="M883" s="141"/>
      <c r="N883" s="141"/>
      <c r="O883" s="141"/>
      <c r="P883" s="141"/>
      <c r="Q883" s="141"/>
    </row>
    <row r="884">
      <c r="A884" s="141"/>
      <c r="B884" s="141"/>
      <c r="C884" s="141"/>
      <c r="D884" s="141"/>
      <c r="E884" s="141"/>
      <c r="F884" s="141"/>
      <c r="G884" s="141"/>
      <c r="H884" s="141"/>
      <c r="I884" s="141"/>
      <c r="J884" s="141"/>
      <c r="K884" s="141"/>
      <c r="L884" s="141"/>
      <c r="M884" s="141"/>
      <c r="N884" s="141"/>
      <c r="O884" s="141"/>
      <c r="P884" s="141"/>
      <c r="Q884" s="141"/>
    </row>
    <row r="885">
      <c r="A885" s="141"/>
      <c r="B885" s="141"/>
      <c r="C885" s="141"/>
      <c r="D885" s="141"/>
      <c r="E885" s="141"/>
      <c r="F885" s="141"/>
      <c r="G885" s="141"/>
      <c r="H885" s="141"/>
      <c r="I885" s="141"/>
      <c r="J885" s="141"/>
      <c r="K885" s="141"/>
      <c r="L885" s="141"/>
      <c r="M885" s="141"/>
      <c r="N885" s="141"/>
      <c r="O885" s="141"/>
      <c r="P885" s="141"/>
      <c r="Q885" s="141"/>
    </row>
    <row r="886">
      <c r="A886" s="141"/>
      <c r="B886" s="141"/>
      <c r="C886" s="141"/>
      <c r="D886" s="141"/>
      <c r="E886" s="141"/>
      <c r="F886" s="141"/>
      <c r="G886" s="141"/>
      <c r="H886" s="141"/>
      <c r="I886" s="141"/>
      <c r="J886" s="141"/>
      <c r="K886" s="141"/>
      <c r="L886" s="141"/>
      <c r="M886" s="141"/>
      <c r="N886" s="141"/>
      <c r="O886" s="141"/>
      <c r="P886" s="141"/>
      <c r="Q886" s="141"/>
    </row>
    <row r="887">
      <c r="A887" s="141"/>
      <c r="B887" s="141"/>
      <c r="C887" s="141"/>
      <c r="D887" s="141"/>
      <c r="E887" s="141"/>
      <c r="F887" s="141"/>
      <c r="G887" s="141"/>
      <c r="H887" s="141"/>
      <c r="I887" s="141"/>
      <c r="J887" s="141"/>
      <c r="K887" s="141"/>
      <c r="L887" s="141"/>
      <c r="M887" s="141"/>
      <c r="N887" s="141"/>
      <c r="O887" s="141"/>
      <c r="P887" s="141"/>
      <c r="Q887" s="141"/>
    </row>
    <row r="888">
      <c r="A888" s="141"/>
      <c r="B888" s="141"/>
      <c r="C888" s="141"/>
      <c r="D888" s="141"/>
      <c r="E888" s="141"/>
      <c r="F888" s="141"/>
      <c r="G888" s="141"/>
      <c r="H888" s="141"/>
      <c r="I888" s="141"/>
      <c r="J888" s="141"/>
      <c r="K888" s="141"/>
      <c r="L888" s="141"/>
      <c r="M888" s="141"/>
      <c r="N888" s="141"/>
      <c r="O888" s="141"/>
      <c r="P888" s="141"/>
      <c r="Q888" s="141"/>
    </row>
    <row r="889">
      <c r="A889" s="141"/>
      <c r="B889" s="141"/>
      <c r="C889" s="141"/>
      <c r="D889" s="141"/>
      <c r="E889" s="141"/>
      <c r="F889" s="141"/>
      <c r="G889" s="141"/>
      <c r="H889" s="141"/>
      <c r="I889" s="141"/>
      <c r="J889" s="141"/>
      <c r="K889" s="141"/>
      <c r="L889" s="141"/>
      <c r="M889" s="141"/>
      <c r="N889" s="141"/>
      <c r="O889" s="141"/>
      <c r="P889" s="141"/>
      <c r="Q889" s="141"/>
    </row>
    <row r="890">
      <c r="A890" s="141"/>
      <c r="B890" s="141"/>
      <c r="C890" s="141"/>
      <c r="D890" s="141"/>
      <c r="E890" s="141"/>
      <c r="F890" s="141"/>
      <c r="G890" s="141"/>
      <c r="H890" s="141"/>
      <c r="I890" s="141"/>
      <c r="J890" s="141"/>
      <c r="K890" s="141"/>
      <c r="L890" s="141"/>
      <c r="M890" s="141"/>
      <c r="N890" s="141"/>
      <c r="O890" s="141"/>
      <c r="P890" s="141"/>
      <c r="Q890" s="141"/>
    </row>
    <row r="891">
      <c r="A891" s="141"/>
      <c r="B891" s="141"/>
      <c r="C891" s="141"/>
      <c r="D891" s="141"/>
      <c r="E891" s="141"/>
      <c r="F891" s="141"/>
      <c r="G891" s="141"/>
      <c r="H891" s="141"/>
      <c r="I891" s="141"/>
      <c r="J891" s="141"/>
      <c r="K891" s="141"/>
      <c r="L891" s="141"/>
      <c r="M891" s="141"/>
      <c r="N891" s="141"/>
      <c r="O891" s="141"/>
      <c r="P891" s="141"/>
      <c r="Q891" s="141"/>
    </row>
    <row r="892">
      <c r="A892" s="141"/>
      <c r="B892" s="141"/>
      <c r="C892" s="141"/>
      <c r="D892" s="141"/>
      <c r="E892" s="141"/>
      <c r="F892" s="141"/>
      <c r="G892" s="141"/>
      <c r="H892" s="141"/>
      <c r="I892" s="141"/>
      <c r="J892" s="141"/>
      <c r="K892" s="141"/>
      <c r="L892" s="141"/>
      <c r="M892" s="141"/>
      <c r="N892" s="141"/>
      <c r="O892" s="141"/>
      <c r="P892" s="141"/>
      <c r="Q892" s="141"/>
    </row>
    <row r="893">
      <c r="A893" s="141"/>
      <c r="B893" s="141"/>
      <c r="C893" s="141"/>
      <c r="D893" s="141"/>
      <c r="E893" s="141"/>
      <c r="F893" s="141"/>
      <c r="G893" s="141"/>
      <c r="H893" s="141"/>
      <c r="I893" s="141"/>
      <c r="J893" s="141"/>
      <c r="K893" s="141"/>
      <c r="L893" s="141"/>
      <c r="M893" s="141"/>
      <c r="N893" s="141"/>
      <c r="O893" s="141"/>
      <c r="P893" s="141"/>
      <c r="Q893" s="141"/>
    </row>
    <row r="894">
      <c r="A894" s="141"/>
      <c r="B894" s="141"/>
      <c r="C894" s="141"/>
      <c r="D894" s="141"/>
      <c r="E894" s="141"/>
      <c r="F894" s="141"/>
      <c r="G894" s="141"/>
      <c r="H894" s="141"/>
      <c r="I894" s="141"/>
      <c r="J894" s="141"/>
      <c r="K894" s="141"/>
      <c r="L894" s="141"/>
      <c r="M894" s="141"/>
      <c r="N894" s="141"/>
      <c r="O894" s="141"/>
      <c r="P894" s="141"/>
      <c r="Q894" s="141"/>
    </row>
    <row r="895">
      <c r="A895" s="141"/>
      <c r="B895" s="141"/>
      <c r="C895" s="141"/>
      <c r="D895" s="141"/>
      <c r="E895" s="141"/>
      <c r="F895" s="141"/>
      <c r="G895" s="141"/>
      <c r="H895" s="141"/>
      <c r="I895" s="141"/>
      <c r="J895" s="141"/>
      <c r="K895" s="141"/>
      <c r="L895" s="141"/>
      <c r="M895" s="141"/>
      <c r="N895" s="141"/>
      <c r="O895" s="141"/>
      <c r="P895" s="141"/>
      <c r="Q895" s="141"/>
    </row>
    <row r="896">
      <c r="A896" s="141"/>
      <c r="B896" s="141"/>
      <c r="C896" s="141"/>
      <c r="D896" s="141"/>
      <c r="E896" s="141"/>
      <c r="F896" s="141"/>
      <c r="G896" s="141"/>
      <c r="H896" s="141"/>
      <c r="I896" s="141"/>
      <c r="J896" s="141"/>
      <c r="K896" s="141"/>
      <c r="L896" s="141"/>
      <c r="M896" s="141"/>
      <c r="N896" s="141"/>
      <c r="O896" s="141"/>
      <c r="P896" s="141"/>
      <c r="Q896" s="141"/>
    </row>
    <row r="897">
      <c r="A897" s="141"/>
      <c r="B897" s="141"/>
      <c r="C897" s="141"/>
      <c r="D897" s="141"/>
      <c r="E897" s="141"/>
      <c r="F897" s="141"/>
      <c r="G897" s="141"/>
      <c r="H897" s="141"/>
      <c r="I897" s="141"/>
      <c r="J897" s="141"/>
      <c r="K897" s="141"/>
      <c r="L897" s="141"/>
      <c r="M897" s="141"/>
      <c r="N897" s="141"/>
      <c r="O897" s="141"/>
      <c r="P897" s="141"/>
      <c r="Q897" s="141"/>
    </row>
    <row r="898">
      <c r="A898" s="141"/>
      <c r="B898" s="141"/>
      <c r="C898" s="141"/>
      <c r="D898" s="141"/>
      <c r="E898" s="141"/>
      <c r="F898" s="141"/>
      <c r="G898" s="141"/>
      <c r="H898" s="141"/>
      <c r="I898" s="141"/>
      <c r="J898" s="141"/>
      <c r="K898" s="141"/>
      <c r="L898" s="141"/>
      <c r="M898" s="141"/>
      <c r="N898" s="141"/>
      <c r="O898" s="141"/>
      <c r="P898" s="141"/>
      <c r="Q898" s="141"/>
    </row>
    <row r="899">
      <c r="A899" s="141"/>
      <c r="B899" s="141"/>
      <c r="C899" s="141"/>
      <c r="D899" s="141"/>
      <c r="E899" s="141"/>
      <c r="F899" s="141"/>
      <c r="G899" s="141"/>
      <c r="H899" s="141"/>
      <c r="I899" s="141"/>
      <c r="J899" s="141"/>
      <c r="K899" s="141"/>
      <c r="L899" s="141"/>
      <c r="M899" s="141"/>
      <c r="N899" s="141"/>
      <c r="O899" s="141"/>
      <c r="P899" s="141"/>
      <c r="Q899" s="141"/>
    </row>
    <row r="900">
      <c r="A900" s="141"/>
      <c r="B900" s="141"/>
      <c r="C900" s="141"/>
      <c r="D900" s="141"/>
      <c r="E900" s="141"/>
      <c r="F900" s="141"/>
      <c r="G900" s="141"/>
      <c r="H900" s="141"/>
      <c r="I900" s="141"/>
      <c r="J900" s="141"/>
      <c r="K900" s="141"/>
      <c r="L900" s="141"/>
      <c r="M900" s="141"/>
      <c r="N900" s="141"/>
      <c r="O900" s="141"/>
      <c r="P900" s="141"/>
      <c r="Q900" s="141"/>
    </row>
    <row r="901">
      <c r="A901" s="141"/>
      <c r="B901" s="141"/>
      <c r="C901" s="141"/>
      <c r="D901" s="141"/>
      <c r="E901" s="141"/>
      <c r="F901" s="141"/>
      <c r="G901" s="141"/>
      <c r="H901" s="141"/>
      <c r="I901" s="141"/>
      <c r="J901" s="141"/>
      <c r="K901" s="141"/>
      <c r="L901" s="141"/>
      <c r="M901" s="141"/>
      <c r="N901" s="141"/>
      <c r="O901" s="141"/>
      <c r="P901" s="141"/>
      <c r="Q901" s="141"/>
    </row>
    <row r="902">
      <c r="A902" s="141"/>
      <c r="B902" s="141"/>
      <c r="C902" s="141"/>
      <c r="D902" s="141"/>
      <c r="E902" s="141"/>
      <c r="F902" s="141"/>
      <c r="G902" s="141"/>
      <c r="H902" s="141"/>
      <c r="I902" s="141"/>
      <c r="J902" s="141"/>
      <c r="K902" s="141"/>
      <c r="L902" s="141"/>
      <c r="M902" s="141"/>
      <c r="N902" s="141"/>
      <c r="O902" s="141"/>
      <c r="P902" s="141"/>
      <c r="Q902" s="141"/>
    </row>
    <row r="903">
      <c r="A903" s="141"/>
      <c r="B903" s="141"/>
      <c r="C903" s="141"/>
      <c r="D903" s="141"/>
      <c r="E903" s="141"/>
      <c r="F903" s="141"/>
      <c r="G903" s="141"/>
      <c r="H903" s="141"/>
      <c r="I903" s="141"/>
      <c r="J903" s="141"/>
      <c r="K903" s="141"/>
      <c r="L903" s="141"/>
      <c r="M903" s="141"/>
      <c r="N903" s="141"/>
      <c r="O903" s="141"/>
      <c r="P903" s="141"/>
      <c r="Q903" s="141"/>
    </row>
    <row r="904">
      <c r="A904" s="141"/>
      <c r="B904" s="141"/>
      <c r="C904" s="141"/>
      <c r="D904" s="141"/>
      <c r="E904" s="141"/>
      <c r="F904" s="141"/>
      <c r="G904" s="141"/>
      <c r="H904" s="141"/>
      <c r="I904" s="141"/>
      <c r="J904" s="141"/>
      <c r="K904" s="141"/>
      <c r="L904" s="141"/>
      <c r="M904" s="141"/>
      <c r="N904" s="141"/>
      <c r="O904" s="141"/>
      <c r="P904" s="141"/>
      <c r="Q904" s="141"/>
    </row>
    <row r="905">
      <c r="A905" s="141"/>
      <c r="B905" s="141"/>
      <c r="C905" s="141"/>
      <c r="D905" s="141"/>
      <c r="E905" s="141"/>
      <c r="F905" s="141"/>
      <c r="G905" s="141"/>
      <c r="H905" s="141"/>
      <c r="I905" s="141"/>
      <c r="J905" s="141"/>
      <c r="K905" s="141"/>
      <c r="L905" s="141"/>
      <c r="M905" s="141"/>
      <c r="N905" s="141"/>
      <c r="O905" s="141"/>
      <c r="P905" s="141"/>
      <c r="Q905" s="141"/>
    </row>
    <row r="906">
      <c r="A906" s="141"/>
      <c r="B906" s="141"/>
      <c r="C906" s="141"/>
      <c r="D906" s="141"/>
      <c r="E906" s="141"/>
      <c r="F906" s="141"/>
      <c r="G906" s="141"/>
      <c r="H906" s="141"/>
      <c r="I906" s="141"/>
      <c r="J906" s="141"/>
      <c r="K906" s="141"/>
      <c r="L906" s="141"/>
      <c r="M906" s="141"/>
      <c r="N906" s="141"/>
      <c r="O906" s="141"/>
      <c r="P906" s="141"/>
      <c r="Q906" s="141"/>
    </row>
    <row r="907">
      <c r="A907" s="141"/>
      <c r="B907" s="141"/>
      <c r="C907" s="141"/>
      <c r="D907" s="141"/>
      <c r="E907" s="141"/>
      <c r="F907" s="141"/>
      <c r="G907" s="141"/>
      <c r="H907" s="141"/>
      <c r="I907" s="141"/>
      <c r="J907" s="141"/>
      <c r="K907" s="141"/>
      <c r="L907" s="141"/>
      <c r="M907" s="141"/>
      <c r="N907" s="141"/>
      <c r="O907" s="141"/>
      <c r="P907" s="141"/>
      <c r="Q907" s="141"/>
    </row>
    <row r="908">
      <c r="A908" s="141"/>
      <c r="B908" s="141"/>
      <c r="C908" s="141"/>
      <c r="D908" s="141"/>
      <c r="E908" s="141"/>
      <c r="F908" s="141"/>
      <c r="G908" s="141"/>
      <c r="H908" s="141"/>
      <c r="I908" s="141"/>
      <c r="J908" s="141"/>
      <c r="K908" s="141"/>
      <c r="L908" s="141"/>
      <c r="M908" s="141"/>
      <c r="N908" s="141"/>
      <c r="O908" s="141"/>
      <c r="P908" s="141"/>
      <c r="Q908" s="141"/>
    </row>
    <row r="909">
      <c r="A909" s="141"/>
      <c r="B909" s="141"/>
      <c r="C909" s="141"/>
      <c r="D909" s="141"/>
      <c r="E909" s="141"/>
      <c r="F909" s="141"/>
      <c r="G909" s="141"/>
      <c r="H909" s="141"/>
      <c r="I909" s="141"/>
      <c r="J909" s="141"/>
      <c r="K909" s="141"/>
      <c r="L909" s="141"/>
      <c r="M909" s="141"/>
      <c r="N909" s="141"/>
      <c r="O909" s="141"/>
      <c r="P909" s="141"/>
      <c r="Q909" s="141"/>
    </row>
    <row r="910">
      <c r="A910" s="141"/>
      <c r="B910" s="141"/>
      <c r="C910" s="141"/>
      <c r="D910" s="141"/>
      <c r="E910" s="141"/>
      <c r="F910" s="141"/>
      <c r="G910" s="141"/>
      <c r="H910" s="141"/>
      <c r="I910" s="141"/>
      <c r="J910" s="141"/>
      <c r="K910" s="141"/>
      <c r="L910" s="141"/>
      <c r="M910" s="141"/>
      <c r="N910" s="141"/>
      <c r="O910" s="141"/>
      <c r="P910" s="141"/>
      <c r="Q910" s="141"/>
    </row>
    <row r="911">
      <c r="A911" s="141"/>
      <c r="B911" s="141"/>
      <c r="C911" s="141"/>
      <c r="D911" s="141"/>
      <c r="E911" s="141"/>
      <c r="F911" s="141"/>
      <c r="G911" s="141"/>
      <c r="H911" s="141"/>
      <c r="I911" s="141"/>
      <c r="J911" s="141"/>
      <c r="K911" s="141"/>
      <c r="L911" s="141"/>
      <c r="M911" s="141"/>
      <c r="N911" s="141"/>
      <c r="O911" s="141"/>
      <c r="P911" s="141"/>
      <c r="Q911" s="141"/>
    </row>
    <row r="912">
      <c r="A912" s="141"/>
      <c r="B912" s="141"/>
      <c r="C912" s="141"/>
      <c r="D912" s="141"/>
      <c r="E912" s="141"/>
      <c r="F912" s="141"/>
      <c r="G912" s="141"/>
      <c r="H912" s="141"/>
      <c r="I912" s="141"/>
      <c r="J912" s="141"/>
      <c r="K912" s="141"/>
      <c r="L912" s="141"/>
      <c r="M912" s="141"/>
      <c r="N912" s="141"/>
      <c r="O912" s="141"/>
      <c r="P912" s="141"/>
      <c r="Q912" s="141"/>
    </row>
    <row r="913">
      <c r="A913" s="141"/>
      <c r="B913" s="141"/>
      <c r="C913" s="141"/>
      <c r="D913" s="141"/>
      <c r="E913" s="141"/>
      <c r="F913" s="141"/>
      <c r="G913" s="141"/>
      <c r="H913" s="141"/>
      <c r="I913" s="141"/>
      <c r="J913" s="141"/>
      <c r="K913" s="141"/>
      <c r="L913" s="141"/>
      <c r="M913" s="141"/>
      <c r="N913" s="141"/>
      <c r="O913" s="141"/>
      <c r="P913" s="141"/>
      <c r="Q913" s="141"/>
    </row>
    <row r="914">
      <c r="A914" s="141"/>
      <c r="B914" s="141"/>
      <c r="C914" s="141"/>
      <c r="D914" s="141"/>
      <c r="E914" s="141"/>
      <c r="F914" s="141"/>
      <c r="G914" s="141"/>
      <c r="H914" s="141"/>
      <c r="I914" s="141"/>
      <c r="J914" s="141"/>
      <c r="K914" s="141"/>
      <c r="L914" s="141"/>
      <c r="M914" s="141"/>
      <c r="N914" s="141"/>
      <c r="O914" s="141"/>
      <c r="P914" s="141"/>
      <c r="Q914" s="141"/>
    </row>
    <row r="915">
      <c r="A915" s="141"/>
      <c r="B915" s="141"/>
      <c r="C915" s="141"/>
      <c r="D915" s="141"/>
      <c r="E915" s="141"/>
      <c r="F915" s="141"/>
      <c r="G915" s="141"/>
      <c r="H915" s="141"/>
      <c r="I915" s="141"/>
      <c r="J915" s="141"/>
      <c r="K915" s="141"/>
      <c r="L915" s="141"/>
      <c r="M915" s="141"/>
      <c r="N915" s="141"/>
      <c r="O915" s="141"/>
      <c r="P915" s="141"/>
      <c r="Q915" s="141"/>
    </row>
    <row r="916">
      <c r="A916" s="141"/>
      <c r="B916" s="141"/>
      <c r="C916" s="141"/>
      <c r="D916" s="141"/>
      <c r="E916" s="141"/>
      <c r="F916" s="141"/>
      <c r="G916" s="141"/>
      <c r="H916" s="141"/>
      <c r="I916" s="141"/>
      <c r="J916" s="141"/>
      <c r="K916" s="141"/>
      <c r="L916" s="141"/>
      <c r="M916" s="141"/>
      <c r="N916" s="141"/>
      <c r="O916" s="141"/>
      <c r="P916" s="141"/>
      <c r="Q916" s="141"/>
    </row>
    <row r="917">
      <c r="A917" s="141"/>
      <c r="B917" s="141"/>
      <c r="C917" s="141"/>
      <c r="D917" s="141"/>
      <c r="E917" s="141"/>
      <c r="F917" s="141"/>
      <c r="G917" s="141"/>
      <c r="H917" s="141"/>
      <c r="I917" s="141"/>
      <c r="J917" s="141"/>
      <c r="K917" s="141"/>
      <c r="L917" s="141"/>
      <c r="M917" s="141"/>
      <c r="N917" s="141"/>
      <c r="O917" s="141"/>
      <c r="P917" s="141"/>
      <c r="Q917" s="141"/>
    </row>
    <row r="918">
      <c r="A918" s="141"/>
      <c r="B918" s="141"/>
      <c r="C918" s="141"/>
      <c r="D918" s="141"/>
      <c r="E918" s="141"/>
      <c r="F918" s="141"/>
      <c r="G918" s="141"/>
      <c r="H918" s="141"/>
      <c r="I918" s="141"/>
      <c r="J918" s="141"/>
      <c r="K918" s="141"/>
      <c r="L918" s="141"/>
      <c r="M918" s="141"/>
      <c r="N918" s="141"/>
      <c r="O918" s="141"/>
      <c r="P918" s="141"/>
      <c r="Q918" s="141"/>
    </row>
    <row r="919">
      <c r="A919" s="141"/>
      <c r="B919" s="141"/>
      <c r="C919" s="141"/>
      <c r="D919" s="141"/>
      <c r="E919" s="141"/>
      <c r="F919" s="141"/>
      <c r="G919" s="141"/>
      <c r="H919" s="141"/>
      <c r="I919" s="141"/>
      <c r="J919" s="141"/>
      <c r="K919" s="141"/>
      <c r="L919" s="141"/>
      <c r="M919" s="141"/>
      <c r="N919" s="141"/>
      <c r="O919" s="141"/>
      <c r="P919" s="141"/>
      <c r="Q919" s="141"/>
    </row>
    <row r="920">
      <c r="A920" s="141"/>
      <c r="B920" s="141"/>
      <c r="C920" s="141"/>
      <c r="D920" s="141"/>
      <c r="E920" s="141"/>
      <c r="F920" s="141"/>
      <c r="G920" s="141"/>
      <c r="H920" s="141"/>
      <c r="I920" s="141"/>
      <c r="J920" s="141"/>
      <c r="K920" s="141"/>
      <c r="L920" s="141"/>
      <c r="M920" s="141"/>
      <c r="N920" s="141"/>
      <c r="O920" s="141"/>
      <c r="P920" s="141"/>
      <c r="Q920" s="141"/>
    </row>
    <row r="921">
      <c r="A921" s="141"/>
      <c r="B921" s="141"/>
      <c r="C921" s="141"/>
      <c r="D921" s="141"/>
      <c r="E921" s="141"/>
      <c r="F921" s="141"/>
      <c r="G921" s="141"/>
      <c r="H921" s="141"/>
      <c r="I921" s="141"/>
      <c r="J921" s="141"/>
      <c r="K921" s="141"/>
      <c r="L921" s="141"/>
      <c r="M921" s="141"/>
      <c r="N921" s="141"/>
      <c r="O921" s="141"/>
      <c r="P921" s="141"/>
      <c r="Q921" s="141"/>
    </row>
    <row r="922">
      <c r="A922" s="141"/>
      <c r="B922" s="141"/>
      <c r="C922" s="141"/>
      <c r="D922" s="141"/>
      <c r="E922" s="141"/>
      <c r="F922" s="141"/>
      <c r="G922" s="141"/>
      <c r="H922" s="141"/>
      <c r="I922" s="141"/>
      <c r="J922" s="141"/>
      <c r="K922" s="141"/>
      <c r="L922" s="141"/>
      <c r="M922" s="141"/>
      <c r="N922" s="141"/>
      <c r="O922" s="141"/>
      <c r="P922" s="141"/>
      <c r="Q922" s="141"/>
    </row>
    <row r="923">
      <c r="A923" s="141"/>
      <c r="B923" s="141"/>
      <c r="C923" s="141"/>
      <c r="D923" s="141"/>
      <c r="E923" s="141"/>
      <c r="F923" s="141"/>
      <c r="G923" s="141"/>
      <c r="H923" s="141"/>
      <c r="I923" s="141"/>
      <c r="J923" s="141"/>
      <c r="K923" s="141"/>
      <c r="L923" s="141"/>
      <c r="M923" s="141"/>
      <c r="N923" s="141"/>
      <c r="O923" s="141"/>
      <c r="P923" s="141"/>
      <c r="Q923" s="141"/>
    </row>
    <row r="924">
      <c r="A924" s="141"/>
      <c r="B924" s="141"/>
      <c r="C924" s="141"/>
      <c r="D924" s="141"/>
      <c r="E924" s="141"/>
      <c r="F924" s="141"/>
      <c r="G924" s="141"/>
      <c r="H924" s="141"/>
      <c r="I924" s="141"/>
      <c r="J924" s="141"/>
      <c r="K924" s="141"/>
      <c r="L924" s="141"/>
      <c r="M924" s="141"/>
      <c r="N924" s="141"/>
      <c r="O924" s="141"/>
      <c r="P924" s="141"/>
      <c r="Q924" s="141"/>
    </row>
    <row r="925">
      <c r="A925" s="141"/>
      <c r="B925" s="141"/>
      <c r="C925" s="141"/>
      <c r="D925" s="141"/>
      <c r="E925" s="141"/>
      <c r="F925" s="141"/>
      <c r="G925" s="141"/>
      <c r="H925" s="141"/>
      <c r="I925" s="141"/>
      <c r="J925" s="141"/>
      <c r="K925" s="141"/>
      <c r="L925" s="141"/>
      <c r="M925" s="141"/>
      <c r="N925" s="141"/>
      <c r="O925" s="141"/>
      <c r="P925" s="141"/>
      <c r="Q925" s="141"/>
    </row>
    <row r="926">
      <c r="A926" s="141"/>
      <c r="B926" s="141"/>
      <c r="C926" s="141"/>
      <c r="D926" s="141"/>
      <c r="E926" s="141"/>
      <c r="F926" s="141"/>
      <c r="G926" s="141"/>
      <c r="H926" s="141"/>
      <c r="I926" s="141"/>
      <c r="J926" s="141"/>
      <c r="K926" s="141"/>
      <c r="L926" s="141"/>
      <c r="M926" s="141"/>
      <c r="N926" s="141"/>
      <c r="O926" s="141"/>
      <c r="P926" s="141"/>
      <c r="Q926" s="141"/>
    </row>
    <row r="927">
      <c r="A927" s="141"/>
      <c r="B927" s="141"/>
      <c r="C927" s="141"/>
      <c r="D927" s="141"/>
      <c r="E927" s="141"/>
      <c r="F927" s="141"/>
      <c r="G927" s="141"/>
      <c r="H927" s="141"/>
      <c r="I927" s="141"/>
      <c r="J927" s="141"/>
      <c r="K927" s="141"/>
      <c r="L927" s="141"/>
      <c r="M927" s="141"/>
      <c r="N927" s="141"/>
      <c r="O927" s="141"/>
      <c r="P927" s="141"/>
      <c r="Q927" s="141"/>
    </row>
    <row r="928">
      <c r="A928" s="141"/>
      <c r="B928" s="141"/>
      <c r="C928" s="141"/>
      <c r="D928" s="141"/>
      <c r="E928" s="141"/>
      <c r="F928" s="141"/>
      <c r="G928" s="141"/>
      <c r="H928" s="141"/>
      <c r="I928" s="141"/>
      <c r="J928" s="141"/>
      <c r="K928" s="141"/>
      <c r="L928" s="141"/>
      <c r="M928" s="141"/>
      <c r="N928" s="141"/>
      <c r="O928" s="141"/>
      <c r="P928" s="141"/>
      <c r="Q928" s="141"/>
    </row>
    <row r="929">
      <c r="A929" s="141"/>
      <c r="B929" s="141"/>
      <c r="C929" s="141"/>
      <c r="D929" s="141"/>
      <c r="E929" s="141"/>
      <c r="F929" s="141"/>
      <c r="G929" s="141"/>
      <c r="H929" s="141"/>
      <c r="I929" s="141"/>
      <c r="J929" s="141"/>
      <c r="K929" s="141"/>
      <c r="L929" s="141"/>
      <c r="M929" s="141"/>
      <c r="N929" s="141"/>
      <c r="O929" s="141"/>
      <c r="P929" s="141"/>
      <c r="Q929" s="141"/>
    </row>
    <row r="930">
      <c r="A930" s="141"/>
      <c r="B930" s="141"/>
      <c r="C930" s="141"/>
      <c r="D930" s="141"/>
      <c r="E930" s="141"/>
      <c r="F930" s="141"/>
      <c r="G930" s="141"/>
      <c r="H930" s="141"/>
      <c r="I930" s="141"/>
      <c r="J930" s="141"/>
      <c r="K930" s="141"/>
      <c r="L930" s="141"/>
      <c r="M930" s="141"/>
      <c r="N930" s="141"/>
      <c r="O930" s="141"/>
      <c r="P930" s="141"/>
      <c r="Q930" s="141"/>
    </row>
    <row r="931">
      <c r="A931" s="141"/>
      <c r="B931" s="141"/>
      <c r="C931" s="141"/>
      <c r="D931" s="141"/>
      <c r="E931" s="141"/>
      <c r="F931" s="141"/>
      <c r="G931" s="141"/>
      <c r="H931" s="141"/>
      <c r="I931" s="141"/>
      <c r="J931" s="141"/>
      <c r="K931" s="141"/>
      <c r="L931" s="141"/>
      <c r="M931" s="141"/>
      <c r="N931" s="141"/>
      <c r="O931" s="141"/>
      <c r="P931" s="141"/>
      <c r="Q931" s="141"/>
    </row>
    <row r="932">
      <c r="A932" s="141"/>
      <c r="B932" s="141"/>
      <c r="C932" s="141"/>
      <c r="D932" s="141"/>
      <c r="E932" s="141"/>
      <c r="F932" s="141"/>
      <c r="G932" s="141"/>
      <c r="H932" s="141"/>
      <c r="I932" s="141"/>
      <c r="J932" s="141"/>
      <c r="K932" s="141"/>
      <c r="L932" s="141"/>
      <c r="M932" s="141"/>
      <c r="N932" s="141"/>
      <c r="O932" s="141"/>
      <c r="P932" s="141"/>
      <c r="Q932" s="141"/>
    </row>
    <row r="933">
      <c r="A933" s="141"/>
      <c r="B933" s="141"/>
      <c r="C933" s="141"/>
      <c r="D933" s="141"/>
      <c r="E933" s="141"/>
      <c r="F933" s="141"/>
      <c r="G933" s="141"/>
      <c r="H933" s="141"/>
      <c r="I933" s="141"/>
      <c r="J933" s="141"/>
      <c r="K933" s="141"/>
      <c r="L933" s="141"/>
      <c r="M933" s="141"/>
      <c r="N933" s="141"/>
      <c r="O933" s="141"/>
      <c r="P933" s="141"/>
      <c r="Q933" s="141"/>
    </row>
    <row r="934">
      <c r="A934" s="141"/>
      <c r="B934" s="141"/>
      <c r="C934" s="141"/>
      <c r="D934" s="141"/>
      <c r="E934" s="141"/>
      <c r="F934" s="141"/>
      <c r="G934" s="141"/>
      <c r="H934" s="141"/>
      <c r="I934" s="141"/>
      <c r="J934" s="141"/>
      <c r="K934" s="141"/>
      <c r="L934" s="141"/>
      <c r="M934" s="141"/>
      <c r="N934" s="141"/>
      <c r="O934" s="141"/>
      <c r="P934" s="141"/>
      <c r="Q934" s="141"/>
    </row>
    <row r="935">
      <c r="A935" s="141"/>
      <c r="B935" s="141"/>
      <c r="C935" s="141"/>
      <c r="D935" s="141"/>
      <c r="E935" s="141"/>
      <c r="F935" s="141"/>
      <c r="G935" s="141"/>
      <c r="H935" s="141"/>
      <c r="I935" s="141"/>
      <c r="J935" s="141"/>
      <c r="K935" s="141"/>
      <c r="L935" s="141"/>
      <c r="M935" s="141"/>
      <c r="N935" s="141"/>
      <c r="O935" s="141"/>
      <c r="P935" s="141"/>
      <c r="Q935" s="141"/>
    </row>
    <row r="936">
      <c r="A936" s="141"/>
      <c r="B936" s="141"/>
      <c r="C936" s="141"/>
      <c r="D936" s="141"/>
      <c r="E936" s="141"/>
      <c r="F936" s="141"/>
      <c r="G936" s="141"/>
      <c r="H936" s="141"/>
      <c r="I936" s="141"/>
      <c r="J936" s="141"/>
      <c r="K936" s="141"/>
      <c r="L936" s="141"/>
      <c r="M936" s="141"/>
      <c r="N936" s="141"/>
      <c r="O936" s="141"/>
      <c r="P936" s="141"/>
      <c r="Q936" s="141"/>
    </row>
    <row r="937">
      <c r="A937" s="141"/>
      <c r="B937" s="141"/>
      <c r="C937" s="141"/>
      <c r="D937" s="141"/>
      <c r="E937" s="141"/>
      <c r="F937" s="141"/>
      <c r="G937" s="141"/>
      <c r="H937" s="141"/>
      <c r="I937" s="141"/>
      <c r="J937" s="141"/>
      <c r="K937" s="141"/>
      <c r="L937" s="141"/>
      <c r="M937" s="141"/>
      <c r="N937" s="141"/>
      <c r="O937" s="141"/>
      <c r="P937" s="141"/>
      <c r="Q937" s="141"/>
    </row>
    <row r="938">
      <c r="A938" s="141"/>
      <c r="B938" s="141"/>
      <c r="C938" s="141"/>
      <c r="D938" s="141"/>
      <c r="E938" s="141"/>
      <c r="F938" s="141"/>
      <c r="G938" s="141"/>
      <c r="H938" s="141"/>
      <c r="I938" s="141"/>
      <c r="J938" s="141"/>
      <c r="K938" s="141"/>
      <c r="L938" s="141"/>
      <c r="M938" s="141"/>
      <c r="N938" s="141"/>
      <c r="O938" s="141"/>
      <c r="P938" s="141"/>
      <c r="Q938" s="141"/>
    </row>
    <row r="939">
      <c r="A939" s="141"/>
      <c r="B939" s="141"/>
      <c r="C939" s="141"/>
      <c r="D939" s="141"/>
      <c r="E939" s="141"/>
      <c r="F939" s="141"/>
      <c r="G939" s="141"/>
      <c r="H939" s="141"/>
      <c r="I939" s="141"/>
      <c r="J939" s="141"/>
      <c r="K939" s="141"/>
      <c r="L939" s="141"/>
      <c r="M939" s="141"/>
      <c r="N939" s="141"/>
      <c r="O939" s="141"/>
      <c r="P939" s="141"/>
      <c r="Q939" s="141"/>
    </row>
    <row r="940">
      <c r="A940" s="141"/>
      <c r="B940" s="141"/>
      <c r="C940" s="141"/>
      <c r="D940" s="141"/>
      <c r="E940" s="141"/>
      <c r="F940" s="141"/>
      <c r="G940" s="141"/>
      <c r="H940" s="141"/>
      <c r="I940" s="141"/>
      <c r="J940" s="141"/>
      <c r="K940" s="141"/>
      <c r="L940" s="141"/>
      <c r="M940" s="141"/>
      <c r="N940" s="141"/>
      <c r="O940" s="141"/>
      <c r="P940" s="141"/>
      <c r="Q940" s="141"/>
    </row>
    <row r="941">
      <c r="A941" s="141"/>
      <c r="B941" s="141"/>
      <c r="C941" s="141"/>
      <c r="D941" s="141"/>
      <c r="E941" s="141"/>
      <c r="F941" s="141"/>
      <c r="G941" s="141"/>
      <c r="H941" s="141"/>
      <c r="I941" s="141"/>
      <c r="J941" s="141"/>
      <c r="K941" s="141"/>
      <c r="L941" s="141"/>
      <c r="M941" s="141"/>
      <c r="N941" s="141"/>
      <c r="O941" s="141"/>
      <c r="P941" s="141"/>
      <c r="Q941" s="141"/>
    </row>
    <row r="942">
      <c r="A942" s="141"/>
      <c r="B942" s="141"/>
      <c r="C942" s="141"/>
      <c r="D942" s="141"/>
      <c r="E942" s="141"/>
      <c r="F942" s="141"/>
      <c r="G942" s="141"/>
      <c r="H942" s="141"/>
      <c r="I942" s="141"/>
      <c r="J942" s="141"/>
      <c r="K942" s="141"/>
      <c r="L942" s="141"/>
      <c r="M942" s="141"/>
      <c r="N942" s="141"/>
      <c r="O942" s="141"/>
      <c r="P942" s="141"/>
      <c r="Q942" s="141"/>
    </row>
    <row r="943">
      <c r="A943" s="141"/>
      <c r="B943" s="141"/>
      <c r="C943" s="141"/>
      <c r="D943" s="141"/>
      <c r="E943" s="141"/>
      <c r="F943" s="141"/>
      <c r="G943" s="141"/>
      <c r="H943" s="141"/>
      <c r="I943" s="141"/>
      <c r="J943" s="141"/>
      <c r="K943" s="141"/>
      <c r="L943" s="141"/>
      <c r="M943" s="141"/>
      <c r="N943" s="141"/>
      <c r="O943" s="141"/>
      <c r="P943" s="141"/>
      <c r="Q943" s="141"/>
    </row>
    <row r="944">
      <c r="A944" s="141"/>
      <c r="B944" s="141"/>
      <c r="C944" s="141"/>
      <c r="D944" s="141"/>
      <c r="E944" s="141"/>
      <c r="F944" s="141"/>
      <c r="G944" s="141"/>
      <c r="H944" s="141"/>
      <c r="I944" s="141"/>
      <c r="J944" s="141"/>
      <c r="K944" s="141"/>
      <c r="L944" s="141"/>
      <c r="M944" s="141"/>
      <c r="N944" s="141"/>
      <c r="O944" s="141"/>
      <c r="P944" s="141"/>
      <c r="Q944" s="141"/>
    </row>
    <row r="945">
      <c r="A945" s="141"/>
      <c r="B945" s="141"/>
      <c r="C945" s="141"/>
      <c r="D945" s="141"/>
      <c r="E945" s="141"/>
      <c r="F945" s="141"/>
      <c r="G945" s="141"/>
      <c r="H945" s="141"/>
      <c r="I945" s="141"/>
      <c r="J945" s="141"/>
      <c r="K945" s="141"/>
      <c r="L945" s="141"/>
      <c r="M945" s="141"/>
      <c r="N945" s="141"/>
      <c r="O945" s="141"/>
      <c r="P945" s="141"/>
      <c r="Q945" s="141"/>
    </row>
    <row r="946">
      <c r="A946" s="141"/>
      <c r="B946" s="141"/>
      <c r="C946" s="141"/>
      <c r="D946" s="141"/>
      <c r="E946" s="141"/>
      <c r="F946" s="141"/>
      <c r="G946" s="141"/>
      <c r="H946" s="141"/>
      <c r="I946" s="141"/>
      <c r="J946" s="141"/>
      <c r="K946" s="141"/>
      <c r="L946" s="141"/>
      <c r="M946" s="141"/>
      <c r="N946" s="141"/>
      <c r="O946" s="141"/>
      <c r="P946" s="141"/>
      <c r="Q946" s="141"/>
    </row>
    <row r="947">
      <c r="A947" s="141"/>
      <c r="B947" s="141"/>
      <c r="C947" s="141"/>
      <c r="D947" s="141"/>
      <c r="E947" s="141"/>
      <c r="F947" s="141"/>
      <c r="G947" s="141"/>
      <c r="H947" s="141"/>
      <c r="I947" s="141"/>
      <c r="J947" s="141"/>
      <c r="K947" s="141"/>
      <c r="L947" s="141"/>
      <c r="M947" s="141"/>
      <c r="N947" s="141"/>
      <c r="O947" s="141"/>
      <c r="P947" s="141"/>
      <c r="Q947" s="141"/>
    </row>
    <row r="948">
      <c r="A948" s="141"/>
      <c r="B948" s="141"/>
      <c r="C948" s="141"/>
      <c r="D948" s="141"/>
      <c r="E948" s="141"/>
      <c r="F948" s="141"/>
      <c r="G948" s="141"/>
      <c r="H948" s="141"/>
      <c r="I948" s="141"/>
      <c r="J948" s="141"/>
      <c r="K948" s="141"/>
      <c r="L948" s="141"/>
      <c r="M948" s="141"/>
      <c r="N948" s="141"/>
      <c r="O948" s="141"/>
      <c r="P948" s="141"/>
      <c r="Q948" s="141"/>
    </row>
    <row r="949">
      <c r="A949" s="141"/>
      <c r="B949" s="141"/>
      <c r="C949" s="141"/>
      <c r="D949" s="141"/>
      <c r="E949" s="141"/>
      <c r="F949" s="141"/>
      <c r="G949" s="141"/>
      <c r="H949" s="141"/>
      <c r="I949" s="141"/>
      <c r="J949" s="141"/>
      <c r="K949" s="141"/>
      <c r="L949" s="141"/>
      <c r="M949" s="141"/>
      <c r="N949" s="141"/>
      <c r="O949" s="141"/>
      <c r="P949" s="141"/>
      <c r="Q949" s="141"/>
    </row>
    <row r="950">
      <c r="A950" s="141"/>
      <c r="B950" s="141"/>
      <c r="C950" s="141"/>
      <c r="D950" s="141"/>
      <c r="E950" s="141"/>
      <c r="F950" s="141"/>
      <c r="G950" s="141"/>
      <c r="H950" s="141"/>
      <c r="I950" s="141"/>
      <c r="J950" s="141"/>
      <c r="K950" s="141"/>
      <c r="L950" s="141"/>
      <c r="M950" s="141"/>
      <c r="N950" s="141"/>
      <c r="O950" s="141"/>
      <c r="P950" s="141"/>
      <c r="Q950" s="141"/>
    </row>
    <row r="951">
      <c r="A951" s="141"/>
      <c r="B951" s="141"/>
      <c r="C951" s="141"/>
      <c r="D951" s="141"/>
      <c r="E951" s="141"/>
      <c r="F951" s="141"/>
      <c r="G951" s="141"/>
      <c r="H951" s="141"/>
      <c r="I951" s="141"/>
      <c r="J951" s="141"/>
      <c r="K951" s="141"/>
      <c r="L951" s="141"/>
      <c r="M951" s="141"/>
      <c r="N951" s="141"/>
      <c r="O951" s="141"/>
      <c r="P951" s="141"/>
      <c r="Q951" s="141"/>
    </row>
    <row r="952">
      <c r="A952" s="141"/>
      <c r="B952" s="141"/>
      <c r="C952" s="141"/>
      <c r="D952" s="141"/>
      <c r="E952" s="141"/>
      <c r="F952" s="141"/>
      <c r="G952" s="141"/>
      <c r="H952" s="141"/>
      <c r="I952" s="141"/>
      <c r="J952" s="141"/>
      <c r="K952" s="141"/>
      <c r="L952" s="141"/>
      <c r="M952" s="141"/>
      <c r="N952" s="141"/>
      <c r="O952" s="141"/>
      <c r="P952" s="141"/>
      <c r="Q952" s="141"/>
    </row>
    <row r="953">
      <c r="A953" s="141"/>
      <c r="B953" s="141"/>
      <c r="C953" s="141"/>
      <c r="D953" s="141"/>
      <c r="E953" s="141"/>
      <c r="F953" s="141"/>
      <c r="G953" s="141"/>
      <c r="H953" s="141"/>
      <c r="I953" s="141"/>
      <c r="J953" s="141"/>
      <c r="K953" s="141"/>
      <c r="L953" s="141"/>
      <c r="M953" s="141"/>
      <c r="N953" s="141"/>
      <c r="O953" s="141"/>
      <c r="P953" s="141"/>
      <c r="Q953" s="141"/>
    </row>
    <row r="954">
      <c r="A954" s="141"/>
      <c r="B954" s="141"/>
      <c r="C954" s="141"/>
      <c r="D954" s="141"/>
      <c r="E954" s="141"/>
      <c r="F954" s="141"/>
      <c r="G954" s="141"/>
      <c r="H954" s="141"/>
      <c r="I954" s="141"/>
      <c r="J954" s="141"/>
      <c r="K954" s="141"/>
      <c r="L954" s="141"/>
      <c r="M954" s="141"/>
      <c r="N954" s="141"/>
      <c r="O954" s="141"/>
      <c r="P954" s="141"/>
      <c r="Q954" s="141"/>
    </row>
    <row r="955">
      <c r="A955" s="141"/>
      <c r="B955" s="141"/>
      <c r="C955" s="141"/>
      <c r="D955" s="141"/>
      <c r="E955" s="141"/>
      <c r="F955" s="141"/>
      <c r="G955" s="141"/>
      <c r="H955" s="141"/>
      <c r="I955" s="141"/>
      <c r="J955" s="141"/>
      <c r="K955" s="141"/>
      <c r="L955" s="141"/>
      <c r="M955" s="141"/>
      <c r="N955" s="141"/>
      <c r="O955" s="141"/>
      <c r="P955" s="141"/>
      <c r="Q955" s="141"/>
    </row>
    <row r="956">
      <c r="A956" s="141"/>
      <c r="B956" s="141"/>
      <c r="C956" s="141"/>
      <c r="D956" s="141"/>
      <c r="E956" s="141"/>
      <c r="F956" s="141"/>
      <c r="G956" s="141"/>
      <c r="H956" s="141"/>
      <c r="I956" s="141"/>
      <c r="J956" s="141"/>
      <c r="K956" s="141"/>
      <c r="L956" s="141"/>
      <c r="M956" s="141"/>
      <c r="N956" s="141"/>
      <c r="O956" s="141"/>
      <c r="P956" s="141"/>
      <c r="Q956" s="141"/>
    </row>
    <row r="957">
      <c r="A957" s="141"/>
      <c r="B957" s="141"/>
      <c r="C957" s="141"/>
      <c r="D957" s="141"/>
      <c r="E957" s="141"/>
      <c r="F957" s="141"/>
      <c r="G957" s="141"/>
      <c r="H957" s="141"/>
      <c r="I957" s="141"/>
      <c r="J957" s="141"/>
      <c r="K957" s="141"/>
      <c r="L957" s="141"/>
      <c r="M957" s="141"/>
      <c r="N957" s="141"/>
      <c r="O957" s="141"/>
      <c r="P957" s="141"/>
      <c r="Q957" s="141"/>
    </row>
    <row r="958">
      <c r="A958" s="141"/>
      <c r="B958" s="141"/>
      <c r="C958" s="141"/>
      <c r="D958" s="141"/>
      <c r="E958" s="141"/>
      <c r="F958" s="141"/>
      <c r="G958" s="141"/>
      <c r="H958" s="141"/>
      <c r="I958" s="141"/>
      <c r="J958" s="141"/>
      <c r="K958" s="141"/>
      <c r="L958" s="141"/>
      <c r="M958" s="141"/>
      <c r="N958" s="141"/>
      <c r="O958" s="141"/>
      <c r="P958" s="141"/>
      <c r="Q958" s="141"/>
    </row>
    <row r="959">
      <c r="A959" s="141"/>
      <c r="B959" s="141"/>
      <c r="C959" s="141"/>
      <c r="D959" s="141"/>
      <c r="E959" s="141"/>
      <c r="F959" s="141"/>
      <c r="G959" s="141"/>
      <c r="H959" s="141"/>
      <c r="I959" s="141"/>
      <c r="J959" s="141"/>
      <c r="K959" s="141"/>
      <c r="L959" s="141"/>
      <c r="M959" s="141"/>
      <c r="N959" s="141"/>
      <c r="O959" s="141"/>
      <c r="P959" s="141"/>
      <c r="Q959" s="141"/>
    </row>
    <row r="960">
      <c r="A960" s="141"/>
      <c r="B960" s="141"/>
      <c r="C960" s="141"/>
      <c r="D960" s="141"/>
      <c r="E960" s="141"/>
      <c r="F960" s="141"/>
      <c r="G960" s="141"/>
      <c r="H960" s="141"/>
      <c r="I960" s="141"/>
      <c r="J960" s="141"/>
      <c r="K960" s="141"/>
      <c r="L960" s="141"/>
      <c r="M960" s="141"/>
      <c r="N960" s="141"/>
      <c r="O960" s="141"/>
      <c r="P960" s="141"/>
      <c r="Q960" s="141"/>
    </row>
    <row r="961">
      <c r="A961" s="141"/>
      <c r="B961" s="141"/>
      <c r="C961" s="141"/>
      <c r="D961" s="141"/>
      <c r="E961" s="141"/>
      <c r="F961" s="141"/>
      <c r="G961" s="141"/>
      <c r="H961" s="141"/>
      <c r="I961" s="141"/>
      <c r="J961" s="141"/>
      <c r="K961" s="141"/>
      <c r="L961" s="141"/>
      <c r="M961" s="141"/>
      <c r="N961" s="141"/>
      <c r="O961" s="141"/>
      <c r="P961" s="141"/>
      <c r="Q961" s="141"/>
    </row>
    <row r="962">
      <c r="A962" s="141"/>
      <c r="B962" s="141"/>
      <c r="C962" s="141"/>
      <c r="D962" s="141"/>
      <c r="E962" s="141"/>
      <c r="F962" s="141"/>
      <c r="G962" s="141"/>
      <c r="H962" s="141"/>
      <c r="I962" s="141"/>
      <c r="J962" s="141"/>
      <c r="K962" s="141"/>
      <c r="L962" s="141"/>
      <c r="M962" s="141"/>
      <c r="N962" s="141"/>
      <c r="O962" s="141"/>
      <c r="P962" s="141"/>
      <c r="Q962" s="141"/>
    </row>
    <row r="963">
      <c r="A963" s="141"/>
      <c r="B963" s="141"/>
      <c r="C963" s="141"/>
      <c r="D963" s="141"/>
      <c r="E963" s="141"/>
      <c r="F963" s="141"/>
      <c r="G963" s="141"/>
      <c r="H963" s="141"/>
      <c r="I963" s="141"/>
      <c r="J963" s="141"/>
      <c r="K963" s="141"/>
      <c r="L963" s="141"/>
      <c r="M963" s="141"/>
      <c r="N963" s="141"/>
      <c r="O963" s="141"/>
      <c r="P963" s="141"/>
      <c r="Q963" s="141"/>
    </row>
    <row r="964">
      <c r="A964" s="141"/>
      <c r="B964" s="141"/>
      <c r="C964" s="141"/>
      <c r="D964" s="141"/>
      <c r="E964" s="141"/>
      <c r="F964" s="141"/>
      <c r="G964" s="141"/>
      <c r="H964" s="141"/>
      <c r="I964" s="141"/>
      <c r="J964" s="141"/>
      <c r="K964" s="141"/>
      <c r="L964" s="141"/>
      <c r="M964" s="141"/>
      <c r="N964" s="141"/>
      <c r="O964" s="141"/>
      <c r="P964" s="141"/>
      <c r="Q964" s="141"/>
    </row>
    <row r="965">
      <c r="A965" s="141"/>
      <c r="B965" s="141"/>
      <c r="C965" s="141"/>
      <c r="D965" s="141"/>
      <c r="E965" s="141"/>
      <c r="F965" s="141"/>
      <c r="G965" s="141"/>
      <c r="H965" s="141"/>
      <c r="I965" s="141"/>
      <c r="J965" s="141"/>
      <c r="K965" s="141"/>
      <c r="L965" s="141"/>
      <c r="M965" s="141"/>
      <c r="N965" s="141"/>
      <c r="O965" s="141"/>
      <c r="P965" s="141"/>
      <c r="Q965" s="141"/>
    </row>
    <row r="966">
      <c r="A966" s="141"/>
      <c r="B966" s="141"/>
      <c r="C966" s="141"/>
      <c r="D966" s="141"/>
      <c r="E966" s="141"/>
      <c r="F966" s="141"/>
      <c r="G966" s="141"/>
      <c r="H966" s="141"/>
      <c r="I966" s="141"/>
      <c r="J966" s="141"/>
      <c r="K966" s="141"/>
      <c r="L966" s="141"/>
      <c r="M966" s="141"/>
      <c r="N966" s="141"/>
      <c r="O966" s="141"/>
      <c r="P966" s="141"/>
      <c r="Q966" s="141"/>
    </row>
    <row r="967">
      <c r="A967" s="141"/>
      <c r="B967" s="141"/>
      <c r="C967" s="141"/>
      <c r="D967" s="141"/>
      <c r="E967" s="141"/>
      <c r="F967" s="141"/>
      <c r="G967" s="141"/>
      <c r="H967" s="141"/>
      <c r="I967" s="141"/>
      <c r="J967" s="141"/>
      <c r="K967" s="141"/>
      <c r="L967" s="141"/>
      <c r="M967" s="141"/>
      <c r="N967" s="141"/>
      <c r="O967" s="141"/>
      <c r="P967" s="141"/>
      <c r="Q967" s="141"/>
    </row>
    <row r="968">
      <c r="A968" s="141"/>
      <c r="B968" s="141"/>
      <c r="C968" s="141"/>
      <c r="D968" s="141"/>
      <c r="E968" s="141"/>
      <c r="F968" s="141"/>
      <c r="G968" s="141"/>
      <c r="H968" s="141"/>
      <c r="I968" s="141"/>
      <c r="J968" s="141"/>
      <c r="K968" s="141"/>
      <c r="L968" s="141"/>
      <c r="M968" s="141"/>
      <c r="N968" s="141"/>
      <c r="O968" s="141"/>
      <c r="P968" s="141"/>
      <c r="Q968" s="141"/>
    </row>
    <row r="969">
      <c r="A969" s="141"/>
      <c r="B969" s="141"/>
      <c r="C969" s="141"/>
      <c r="D969" s="141"/>
      <c r="E969" s="141"/>
      <c r="F969" s="141"/>
      <c r="G969" s="141"/>
      <c r="H969" s="141"/>
      <c r="I969" s="141"/>
      <c r="J969" s="141"/>
      <c r="K969" s="141"/>
      <c r="L969" s="141"/>
      <c r="M969" s="141"/>
      <c r="N969" s="141"/>
      <c r="O969" s="141"/>
      <c r="P969" s="141"/>
      <c r="Q969" s="141"/>
    </row>
    <row r="970">
      <c r="A970" s="141"/>
      <c r="B970" s="141"/>
      <c r="C970" s="141"/>
      <c r="D970" s="141"/>
      <c r="E970" s="141"/>
      <c r="F970" s="141"/>
      <c r="G970" s="141"/>
      <c r="H970" s="141"/>
      <c r="I970" s="141"/>
      <c r="J970" s="141"/>
      <c r="K970" s="141"/>
      <c r="L970" s="141"/>
      <c r="M970" s="141"/>
      <c r="N970" s="141"/>
      <c r="O970" s="141"/>
      <c r="P970" s="141"/>
      <c r="Q970" s="141"/>
    </row>
    <row r="971">
      <c r="A971" s="141"/>
      <c r="B971" s="141"/>
      <c r="C971" s="141"/>
      <c r="D971" s="141"/>
      <c r="E971" s="141"/>
      <c r="F971" s="141"/>
      <c r="G971" s="141"/>
      <c r="H971" s="141"/>
      <c r="I971" s="141"/>
      <c r="J971" s="141"/>
      <c r="K971" s="141"/>
      <c r="L971" s="141"/>
      <c r="M971" s="141"/>
      <c r="N971" s="141"/>
      <c r="O971" s="141"/>
      <c r="P971" s="141"/>
      <c r="Q971" s="141"/>
    </row>
    <row r="972">
      <c r="A972" s="141"/>
      <c r="B972" s="141"/>
      <c r="C972" s="141"/>
      <c r="D972" s="141"/>
      <c r="E972" s="141"/>
      <c r="F972" s="141"/>
      <c r="G972" s="141"/>
      <c r="H972" s="141"/>
      <c r="I972" s="141"/>
      <c r="J972" s="141"/>
      <c r="K972" s="141"/>
      <c r="L972" s="141"/>
      <c r="M972" s="141"/>
      <c r="N972" s="141"/>
      <c r="O972" s="141"/>
      <c r="P972" s="141"/>
      <c r="Q972" s="141"/>
    </row>
    <row r="973">
      <c r="A973" s="141"/>
      <c r="B973" s="141"/>
      <c r="C973" s="141"/>
      <c r="D973" s="141"/>
      <c r="E973" s="141"/>
      <c r="F973" s="141"/>
      <c r="G973" s="141"/>
      <c r="H973" s="141"/>
      <c r="I973" s="141"/>
      <c r="J973" s="141"/>
      <c r="K973" s="141"/>
      <c r="L973" s="141"/>
      <c r="M973" s="141"/>
      <c r="N973" s="141"/>
      <c r="O973" s="141"/>
      <c r="P973" s="141"/>
      <c r="Q973" s="141"/>
    </row>
    <row r="974">
      <c r="A974" s="141"/>
      <c r="B974" s="141"/>
      <c r="C974" s="141"/>
      <c r="D974" s="141"/>
      <c r="E974" s="141"/>
      <c r="F974" s="141"/>
      <c r="G974" s="141"/>
      <c r="H974" s="141"/>
      <c r="I974" s="141"/>
      <c r="J974" s="141"/>
      <c r="K974" s="141"/>
      <c r="L974" s="141"/>
      <c r="M974" s="141"/>
      <c r="N974" s="141"/>
      <c r="O974" s="141"/>
      <c r="P974" s="141"/>
      <c r="Q974" s="141"/>
    </row>
    <row r="975">
      <c r="A975" s="141"/>
      <c r="B975" s="141"/>
      <c r="C975" s="141"/>
      <c r="D975" s="141"/>
      <c r="E975" s="141"/>
      <c r="F975" s="141"/>
      <c r="G975" s="141"/>
      <c r="H975" s="141"/>
      <c r="I975" s="141"/>
      <c r="J975" s="141"/>
      <c r="K975" s="141"/>
      <c r="L975" s="141"/>
      <c r="M975" s="141"/>
      <c r="N975" s="141"/>
      <c r="O975" s="141"/>
      <c r="P975" s="141"/>
      <c r="Q975" s="141"/>
    </row>
    <row r="976">
      <c r="A976" s="141"/>
      <c r="B976" s="141"/>
      <c r="C976" s="141"/>
      <c r="D976" s="141"/>
      <c r="E976" s="141"/>
      <c r="F976" s="141"/>
      <c r="G976" s="141"/>
      <c r="H976" s="141"/>
      <c r="I976" s="141"/>
      <c r="J976" s="141"/>
      <c r="K976" s="141"/>
      <c r="L976" s="141"/>
      <c r="M976" s="141"/>
      <c r="N976" s="141"/>
      <c r="O976" s="141"/>
      <c r="P976" s="141"/>
      <c r="Q976" s="141"/>
    </row>
    <row r="977">
      <c r="A977" s="141"/>
      <c r="B977" s="141"/>
      <c r="C977" s="141"/>
      <c r="D977" s="141"/>
      <c r="E977" s="141"/>
      <c r="F977" s="141"/>
      <c r="G977" s="141"/>
      <c r="H977" s="141"/>
      <c r="I977" s="141"/>
      <c r="J977" s="141"/>
      <c r="K977" s="141"/>
      <c r="L977" s="141"/>
      <c r="M977" s="141"/>
      <c r="N977" s="141"/>
      <c r="O977" s="141"/>
      <c r="P977" s="141"/>
      <c r="Q977" s="141"/>
    </row>
    <row r="978">
      <c r="A978" s="141"/>
      <c r="B978" s="141"/>
      <c r="C978" s="141"/>
      <c r="D978" s="141"/>
      <c r="E978" s="141"/>
      <c r="F978" s="141"/>
      <c r="G978" s="141"/>
      <c r="H978" s="141"/>
      <c r="I978" s="141"/>
      <c r="J978" s="141"/>
      <c r="K978" s="141"/>
      <c r="L978" s="141"/>
      <c r="M978" s="141"/>
      <c r="N978" s="141"/>
      <c r="O978" s="141"/>
      <c r="P978" s="141"/>
      <c r="Q978" s="141"/>
    </row>
    <row r="979">
      <c r="A979" s="141"/>
      <c r="B979" s="141"/>
      <c r="C979" s="141"/>
      <c r="D979" s="141"/>
      <c r="E979" s="141"/>
      <c r="F979" s="141"/>
      <c r="G979" s="141"/>
      <c r="H979" s="141"/>
      <c r="I979" s="141"/>
      <c r="J979" s="141"/>
      <c r="K979" s="141"/>
      <c r="L979" s="141"/>
      <c r="M979" s="141"/>
      <c r="N979" s="141"/>
      <c r="O979" s="141"/>
      <c r="P979" s="141"/>
      <c r="Q979" s="141"/>
    </row>
    <row r="980">
      <c r="A980" s="141"/>
      <c r="B980" s="141"/>
      <c r="C980" s="141"/>
      <c r="D980" s="141"/>
      <c r="E980" s="141"/>
      <c r="F980" s="141"/>
      <c r="G980" s="141"/>
      <c r="H980" s="141"/>
      <c r="I980" s="141"/>
      <c r="J980" s="141"/>
      <c r="K980" s="141"/>
      <c r="L980" s="141"/>
      <c r="M980" s="141"/>
      <c r="N980" s="141"/>
      <c r="O980" s="141"/>
      <c r="P980" s="141"/>
      <c r="Q980" s="141"/>
    </row>
    <row r="981">
      <c r="A981" s="141"/>
      <c r="B981" s="141"/>
      <c r="C981" s="141"/>
      <c r="D981" s="141"/>
      <c r="E981" s="141"/>
      <c r="F981" s="141"/>
      <c r="G981" s="141"/>
      <c r="H981" s="141"/>
      <c r="I981" s="141"/>
      <c r="J981" s="141"/>
      <c r="K981" s="141"/>
      <c r="L981" s="141"/>
      <c r="M981" s="141"/>
      <c r="N981" s="141"/>
      <c r="O981" s="141"/>
      <c r="P981" s="141"/>
      <c r="Q981" s="141"/>
    </row>
    <row r="982">
      <c r="A982" s="141"/>
      <c r="B982" s="141"/>
      <c r="C982" s="141"/>
      <c r="D982" s="141"/>
      <c r="E982" s="141"/>
      <c r="F982" s="141"/>
      <c r="G982" s="141"/>
      <c r="H982" s="141"/>
      <c r="I982" s="141"/>
      <c r="J982" s="141"/>
      <c r="K982" s="141"/>
      <c r="L982" s="141"/>
      <c r="M982" s="141"/>
      <c r="N982" s="141"/>
      <c r="O982" s="141"/>
      <c r="P982" s="141"/>
      <c r="Q982" s="141"/>
    </row>
    <row r="983">
      <c r="A983" s="141"/>
      <c r="B983" s="141"/>
      <c r="C983" s="141"/>
      <c r="D983" s="141"/>
      <c r="E983" s="141"/>
      <c r="F983" s="141"/>
      <c r="G983" s="141"/>
      <c r="H983" s="141"/>
      <c r="I983" s="141"/>
      <c r="J983" s="141"/>
      <c r="K983" s="141"/>
      <c r="L983" s="141"/>
      <c r="M983" s="141"/>
      <c r="N983" s="141"/>
      <c r="O983" s="141"/>
      <c r="P983" s="141"/>
      <c r="Q983" s="141"/>
    </row>
    <row r="984">
      <c r="A984" s="141"/>
      <c r="B984" s="141"/>
      <c r="C984" s="141"/>
      <c r="D984" s="141"/>
      <c r="E984" s="141"/>
      <c r="F984" s="141"/>
      <c r="G984" s="141"/>
      <c r="H984" s="141"/>
      <c r="I984" s="141"/>
      <c r="J984" s="141"/>
      <c r="K984" s="141"/>
      <c r="L984" s="141"/>
      <c r="M984" s="141"/>
      <c r="N984" s="141"/>
      <c r="O984" s="141"/>
      <c r="P984" s="141"/>
      <c r="Q984" s="141"/>
    </row>
    <row r="985">
      <c r="A985" s="141"/>
      <c r="B985" s="141"/>
      <c r="C985" s="141"/>
      <c r="D985" s="141"/>
      <c r="E985" s="141"/>
      <c r="F985" s="141"/>
      <c r="G985" s="141"/>
      <c r="H985" s="141"/>
      <c r="I985" s="141"/>
      <c r="J985" s="141"/>
      <c r="K985" s="141"/>
      <c r="L985" s="141"/>
      <c r="M985" s="141"/>
      <c r="N985" s="141"/>
      <c r="O985" s="141"/>
      <c r="P985" s="141"/>
      <c r="Q985" s="141"/>
    </row>
    <row r="986">
      <c r="A986" s="141"/>
      <c r="B986" s="141"/>
      <c r="C986" s="141"/>
      <c r="D986" s="141"/>
      <c r="E986" s="141"/>
      <c r="F986" s="141"/>
      <c r="G986" s="141"/>
      <c r="H986" s="141"/>
      <c r="I986" s="141"/>
      <c r="J986" s="141"/>
      <c r="K986" s="141"/>
      <c r="L986" s="141"/>
      <c r="M986" s="141"/>
      <c r="N986" s="141"/>
      <c r="O986" s="141"/>
      <c r="P986" s="141"/>
      <c r="Q986" s="141"/>
    </row>
    <row r="987">
      <c r="A987" s="141"/>
      <c r="B987" s="141"/>
      <c r="C987" s="141"/>
      <c r="D987" s="141"/>
      <c r="E987" s="141"/>
      <c r="F987" s="141"/>
      <c r="G987" s="141"/>
      <c r="H987" s="141"/>
      <c r="I987" s="141"/>
      <c r="J987" s="141"/>
      <c r="K987" s="141"/>
      <c r="L987" s="141"/>
      <c r="M987" s="141"/>
      <c r="N987" s="141"/>
      <c r="O987" s="141"/>
      <c r="P987" s="141"/>
      <c r="Q987" s="141"/>
    </row>
    <row r="988">
      <c r="A988" s="141"/>
      <c r="B988" s="141"/>
      <c r="C988" s="141"/>
      <c r="D988" s="141"/>
      <c r="E988" s="141"/>
      <c r="F988" s="141"/>
      <c r="G988" s="141"/>
      <c r="H988" s="141"/>
      <c r="I988" s="141"/>
      <c r="J988" s="141"/>
      <c r="K988" s="141"/>
      <c r="L988" s="141"/>
      <c r="M988" s="141"/>
      <c r="N988" s="141"/>
      <c r="O988" s="141"/>
      <c r="P988" s="141"/>
      <c r="Q988" s="141"/>
    </row>
    <row r="989">
      <c r="A989" s="141"/>
      <c r="B989" s="141"/>
      <c r="C989" s="141"/>
      <c r="D989" s="141"/>
      <c r="E989" s="141"/>
      <c r="F989" s="141"/>
      <c r="G989" s="141"/>
      <c r="H989" s="141"/>
      <c r="I989" s="141"/>
      <c r="J989" s="141"/>
      <c r="K989" s="141"/>
      <c r="L989" s="141"/>
      <c r="M989" s="141"/>
      <c r="N989" s="141"/>
      <c r="O989" s="141"/>
      <c r="P989" s="141"/>
      <c r="Q989" s="141"/>
    </row>
    <row r="990">
      <c r="A990" s="141"/>
      <c r="B990" s="141"/>
      <c r="C990" s="141"/>
      <c r="D990" s="141"/>
      <c r="E990" s="141"/>
      <c r="F990" s="141"/>
      <c r="G990" s="141"/>
      <c r="H990" s="141"/>
      <c r="I990" s="141"/>
      <c r="J990" s="141"/>
      <c r="K990" s="141"/>
      <c r="L990" s="141"/>
      <c r="M990" s="141"/>
      <c r="N990" s="141"/>
      <c r="O990" s="141"/>
      <c r="P990" s="141"/>
      <c r="Q990" s="141"/>
    </row>
    <row r="991">
      <c r="A991" s="141"/>
      <c r="B991" s="141"/>
      <c r="C991" s="141"/>
      <c r="D991" s="141"/>
      <c r="E991" s="141"/>
      <c r="F991" s="141"/>
      <c r="G991" s="141"/>
      <c r="H991" s="141"/>
      <c r="I991" s="141"/>
      <c r="J991" s="141"/>
      <c r="K991" s="141"/>
      <c r="L991" s="141"/>
      <c r="M991" s="141"/>
      <c r="N991" s="141"/>
      <c r="O991" s="141"/>
      <c r="P991" s="141"/>
      <c r="Q991" s="141"/>
    </row>
    <row r="992">
      <c r="A992" s="141"/>
      <c r="B992" s="141"/>
      <c r="C992" s="141"/>
      <c r="D992" s="141"/>
      <c r="E992" s="141"/>
      <c r="F992" s="141"/>
      <c r="G992" s="141"/>
      <c r="H992" s="141"/>
      <c r="I992" s="141"/>
      <c r="J992" s="141"/>
      <c r="K992" s="141"/>
      <c r="L992" s="141"/>
      <c r="M992" s="141"/>
      <c r="N992" s="141"/>
      <c r="O992" s="141"/>
      <c r="P992" s="141"/>
      <c r="Q992" s="141"/>
    </row>
    <row r="993">
      <c r="A993" s="141"/>
      <c r="B993" s="141"/>
      <c r="C993" s="141"/>
      <c r="D993" s="141"/>
      <c r="E993" s="141"/>
      <c r="F993" s="141"/>
      <c r="G993" s="141"/>
      <c r="H993" s="141"/>
      <c r="I993" s="141"/>
      <c r="J993" s="141"/>
      <c r="K993" s="141"/>
      <c r="L993" s="141"/>
      <c r="M993" s="141"/>
      <c r="N993" s="141"/>
      <c r="O993" s="141"/>
      <c r="P993" s="141"/>
      <c r="Q993" s="141"/>
    </row>
    <row r="994">
      <c r="A994" s="141"/>
      <c r="B994" s="141"/>
      <c r="C994" s="141"/>
      <c r="D994" s="141"/>
      <c r="E994" s="141"/>
      <c r="F994" s="141"/>
      <c r="G994" s="141"/>
      <c r="H994" s="141"/>
      <c r="I994" s="141"/>
      <c r="J994" s="141"/>
      <c r="K994" s="141"/>
      <c r="L994" s="141"/>
      <c r="M994" s="141"/>
      <c r="N994" s="141"/>
      <c r="O994" s="141"/>
      <c r="P994" s="141"/>
      <c r="Q994" s="141"/>
    </row>
    <row r="995">
      <c r="A995" s="141"/>
      <c r="B995" s="141"/>
      <c r="C995" s="141"/>
      <c r="D995" s="141"/>
      <c r="E995" s="141"/>
      <c r="F995" s="141"/>
      <c r="G995" s="141"/>
      <c r="H995" s="141"/>
      <c r="I995" s="141"/>
      <c r="J995" s="141"/>
      <c r="K995" s="141"/>
      <c r="L995" s="141"/>
      <c r="M995" s="141"/>
      <c r="N995" s="141"/>
      <c r="O995" s="141"/>
      <c r="P995" s="141"/>
      <c r="Q995" s="141"/>
    </row>
    <row r="996">
      <c r="A996" s="141"/>
      <c r="B996" s="141"/>
      <c r="C996" s="141"/>
      <c r="D996" s="141"/>
      <c r="E996" s="141"/>
      <c r="F996" s="141"/>
      <c r="G996" s="141"/>
      <c r="H996" s="141"/>
      <c r="I996" s="141"/>
      <c r="J996" s="141"/>
      <c r="K996" s="141"/>
      <c r="L996" s="141"/>
      <c r="M996" s="141"/>
      <c r="N996" s="141"/>
      <c r="O996" s="141"/>
      <c r="P996" s="141"/>
      <c r="Q996" s="141"/>
    </row>
    <row r="997">
      <c r="A997" s="141"/>
      <c r="B997" s="141"/>
      <c r="C997" s="141"/>
      <c r="D997" s="141"/>
      <c r="E997" s="141"/>
      <c r="F997" s="141"/>
      <c r="G997" s="141"/>
      <c r="H997" s="141"/>
      <c r="I997" s="141"/>
      <c r="J997" s="141"/>
      <c r="K997" s="141"/>
      <c r="L997" s="141"/>
      <c r="M997" s="141"/>
      <c r="N997" s="141"/>
      <c r="O997" s="141"/>
      <c r="P997" s="141"/>
      <c r="Q997" s="141"/>
    </row>
    <row r="998">
      <c r="A998" s="141"/>
      <c r="B998" s="141"/>
      <c r="C998" s="141"/>
      <c r="D998" s="141"/>
      <c r="E998" s="141"/>
      <c r="F998" s="141"/>
      <c r="G998" s="141"/>
      <c r="H998" s="141"/>
      <c r="I998" s="141"/>
      <c r="J998" s="141"/>
      <c r="K998" s="141"/>
      <c r="L998" s="141"/>
      <c r="M998" s="141"/>
      <c r="N998" s="141"/>
      <c r="O998" s="141"/>
      <c r="P998" s="141"/>
      <c r="Q998" s="141"/>
    </row>
    <row r="999">
      <c r="A999" s="141"/>
      <c r="B999" s="141"/>
      <c r="C999" s="141"/>
      <c r="D999" s="141"/>
      <c r="E999" s="141"/>
      <c r="F999" s="141"/>
      <c r="G999" s="141"/>
      <c r="H999" s="141"/>
      <c r="I999" s="141"/>
      <c r="J999" s="141"/>
      <c r="K999" s="141"/>
      <c r="L999" s="141"/>
      <c r="M999" s="141"/>
      <c r="N999" s="141"/>
      <c r="O999" s="141"/>
      <c r="P999" s="141"/>
      <c r="Q999" s="141"/>
    </row>
  </sheetData>
  <dataValidations>
    <dataValidation type="list" allowBlank="1" showInputMessage="1" prompt="Haz clic e introduce un valor de la lista de elementos" sqref="B3:B40">
      <formula1>"Analista de Accesos,Analista de Contenido Digital,Analista de Datos,Analista de Incidencias N° 1,Analista de Incidencias N°2,Analista de Plataforma Web,Analista de Proyectos,Analista Funcional,Analista Funcional/Desarrolladora,Analista Funcional y de sopo"&amp;"rte,Arquitecta de Datos,Desarrolladora ETL,Desarrolladora/Programadora,Diseño de UX,Seguridad Informática"</formula1>
    </dataValidation>
    <dataValidation type="list" allowBlank="1" sqref="M32:M141">
      <formula1>"A,B,C,D"</formula1>
    </dataValidation>
    <dataValidation type="list" allowBlank="1" sqref="M3">
      <formula1>"A,B,C"</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2" width="2.63"/>
    <col customWidth="1" min="3" max="3" width="19.88"/>
    <col customWidth="1" min="4" max="4" width="15.25"/>
    <col customWidth="1" min="5" max="5" width="17.38"/>
    <col customWidth="1" min="6" max="6" width="31.88"/>
    <col customWidth="1" min="7" max="7" width="19.88"/>
    <col customWidth="1" min="8" max="8" width="19.75"/>
    <col customWidth="1" min="9" max="9" width="35.88"/>
    <col customWidth="1" min="10" max="10" width="18.75"/>
    <col customWidth="1" min="11" max="11" width="20.63"/>
    <col customWidth="1" min="12" max="14" width="223.75"/>
    <col customWidth="1" min="15" max="15" width="44.0"/>
    <col customWidth="1" min="16" max="16" width="143.25"/>
    <col customWidth="1" min="17" max="18" width="223.75"/>
    <col customWidth="1" min="19" max="19" width="21.38"/>
    <col customWidth="1" min="20" max="20" width="24.0"/>
    <col customWidth="1" min="21" max="21" width="73.38"/>
    <col customWidth="1" min="22" max="22" width="41.63"/>
    <col customWidth="1" min="23" max="23" width="129.88"/>
    <col customWidth="1" min="24" max="24" width="63.63"/>
    <col customWidth="1" min="25" max="25" width="223.75"/>
    <col customWidth="1" min="26" max="26" width="207.25"/>
    <col customWidth="1" min="27" max="28" width="223.75"/>
    <col customWidth="1" min="29" max="29" width="9.38"/>
    <col customWidth="1" min="30" max="31" width="223.75"/>
    <col customWidth="1" min="32" max="32" width="137.5"/>
    <col customWidth="1" min="33" max="33" width="9.38"/>
    <col customWidth="1" min="34" max="36" width="223.75"/>
    <col customWidth="1" min="37" max="37" width="41.5"/>
  </cols>
  <sheetData>
    <row r="1">
      <c r="C1" s="85"/>
      <c r="D1" s="85"/>
    </row>
    <row r="2">
      <c r="C2" s="85"/>
      <c r="D2" s="85"/>
    </row>
    <row r="3">
      <c r="C3" s="259" t="s">
        <v>3706</v>
      </c>
      <c r="D3" s="260" t="s">
        <v>3707</v>
      </c>
      <c r="E3" s="259" t="s">
        <v>3708</v>
      </c>
      <c r="F3" s="261" t="s">
        <v>566</v>
      </c>
      <c r="G3" s="261" t="s">
        <v>3709</v>
      </c>
      <c r="H3" s="261" t="s">
        <v>3710</v>
      </c>
      <c r="I3" s="261" t="s">
        <v>1</v>
      </c>
      <c r="J3" s="261" t="s">
        <v>567</v>
      </c>
      <c r="K3" s="261" t="s">
        <v>568</v>
      </c>
      <c r="L3" s="261" t="s">
        <v>3711</v>
      </c>
      <c r="M3" s="261" t="s">
        <v>3712</v>
      </c>
      <c r="N3" s="261" t="s">
        <v>3713</v>
      </c>
      <c r="O3" s="261" t="s">
        <v>3714</v>
      </c>
      <c r="P3" s="261" t="s">
        <v>569</v>
      </c>
      <c r="Q3" s="261" t="s">
        <v>570</v>
      </c>
      <c r="R3" s="261" t="s">
        <v>571</v>
      </c>
      <c r="S3" s="261" t="s">
        <v>572</v>
      </c>
      <c r="T3" s="261" t="s">
        <v>573</v>
      </c>
      <c r="U3" s="261" t="s">
        <v>574</v>
      </c>
      <c r="V3" s="261" t="s">
        <v>575</v>
      </c>
      <c r="W3" s="261" t="s">
        <v>576</v>
      </c>
      <c r="X3" s="261" t="s">
        <v>577</v>
      </c>
      <c r="Y3" s="261" t="s">
        <v>578</v>
      </c>
      <c r="Z3" s="261" t="s">
        <v>3715</v>
      </c>
      <c r="AA3" s="261" t="s">
        <v>587</v>
      </c>
      <c r="AB3" s="261" t="s">
        <v>579</v>
      </c>
      <c r="AC3" s="261" t="s">
        <v>3716</v>
      </c>
      <c r="AD3" s="261" t="s">
        <v>3717</v>
      </c>
      <c r="AE3" s="261" t="s">
        <v>3718</v>
      </c>
      <c r="AF3" s="261" t="s">
        <v>3719</v>
      </c>
      <c r="AG3" s="261" t="s">
        <v>3716</v>
      </c>
      <c r="AH3" s="261" t="s">
        <v>580</v>
      </c>
      <c r="AI3" s="261" t="s">
        <v>3720</v>
      </c>
      <c r="AJ3" s="261" t="s">
        <v>3721</v>
      </c>
      <c r="AK3" s="262" t="s">
        <v>3716</v>
      </c>
    </row>
    <row r="4">
      <c r="C4" s="263" t="s">
        <v>2261</v>
      </c>
      <c r="D4" s="264">
        <v>2.7218539853E10</v>
      </c>
      <c r="E4" s="265">
        <v>44342.396589780095</v>
      </c>
      <c r="F4" s="266" t="s">
        <v>677</v>
      </c>
      <c r="G4" s="266" t="s">
        <v>3722</v>
      </c>
      <c r="H4" s="266" t="s">
        <v>3723</v>
      </c>
      <c r="I4" s="266" t="s">
        <v>678</v>
      </c>
      <c r="J4" s="266">
        <v>1.135595349E9</v>
      </c>
      <c r="K4" s="267">
        <v>44342.0</v>
      </c>
      <c r="L4" s="266" t="s">
        <v>3724</v>
      </c>
      <c r="M4" s="266" t="s">
        <v>3725</v>
      </c>
      <c r="N4" s="266" t="s">
        <v>3726</v>
      </c>
      <c r="O4" s="266" t="s">
        <v>102</v>
      </c>
      <c r="P4" s="266" t="s">
        <v>605</v>
      </c>
      <c r="Q4" s="266" t="s">
        <v>679</v>
      </c>
      <c r="R4" s="266" t="s">
        <v>680</v>
      </c>
      <c r="S4" s="266" t="s">
        <v>608</v>
      </c>
      <c r="T4" s="266" t="s">
        <v>609</v>
      </c>
      <c r="U4" s="266" t="s">
        <v>610</v>
      </c>
      <c r="V4" s="266" t="s">
        <v>605</v>
      </c>
      <c r="W4" s="266" t="s">
        <v>681</v>
      </c>
      <c r="X4" s="266" t="s">
        <v>612</v>
      </c>
      <c r="Y4" s="266" t="s">
        <v>682</v>
      </c>
      <c r="Z4" s="266" t="s">
        <v>3727</v>
      </c>
      <c r="AA4" s="266" t="s">
        <v>685</v>
      </c>
      <c r="AB4" s="266" t="s">
        <v>683</v>
      </c>
      <c r="AC4" s="268"/>
      <c r="AD4" s="266" t="s">
        <v>3728</v>
      </c>
      <c r="AE4" s="268"/>
      <c r="AF4" s="268"/>
      <c r="AG4" s="268"/>
      <c r="AH4" s="268"/>
      <c r="AI4" s="268"/>
      <c r="AJ4" s="268"/>
      <c r="AK4" s="269"/>
    </row>
    <row r="5">
      <c r="C5" s="263" t="s">
        <v>2011</v>
      </c>
      <c r="D5" s="264">
        <v>2.3330434244E10</v>
      </c>
      <c r="E5" s="265">
        <v>44342.43800278935</v>
      </c>
      <c r="F5" s="266" t="s">
        <v>768</v>
      </c>
      <c r="G5" s="266" t="s">
        <v>3729</v>
      </c>
      <c r="H5" s="266" t="s">
        <v>3730</v>
      </c>
      <c r="I5" s="266" t="s">
        <v>678</v>
      </c>
      <c r="J5" s="266">
        <v>1.158183547E9</v>
      </c>
      <c r="K5" s="267">
        <v>44342.0</v>
      </c>
      <c r="L5" s="266" t="s">
        <v>3731</v>
      </c>
      <c r="M5" s="266" t="s">
        <v>3732</v>
      </c>
      <c r="N5" s="266" t="s">
        <v>3733</v>
      </c>
      <c r="O5" s="266" t="s">
        <v>102</v>
      </c>
      <c r="P5" s="266" t="s">
        <v>605</v>
      </c>
      <c r="Q5" s="266" t="s">
        <v>769</v>
      </c>
      <c r="R5" s="266" t="s">
        <v>738</v>
      </c>
      <c r="S5" s="266" t="s">
        <v>712</v>
      </c>
      <c r="T5" s="266" t="s">
        <v>770</v>
      </c>
      <c r="U5" s="266" t="s">
        <v>610</v>
      </c>
      <c r="V5" s="266" t="s">
        <v>610</v>
      </c>
      <c r="W5" s="266" t="s">
        <v>611</v>
      </c>
      <c r="X5" s="266" t="s">
        <v>612</v>
      </c>
      <c r="Y5" s="266" t="s">
        <v>771</v>
      </c>
      <c r="Z5" s="266" t="s">
        <v>605</v>
      </c>
      <c r="AA5" s="266" t="s">
        <v>685</v>
      </c>
      <c r="AB5" s="266" t="s">
        <v>772</v>
      </c>
      <c r="AC5" s="268"/>
      <c r="AD5" s="266" t="s">
        <v>3734</v>
      </c>
      <c r="AE5" s="266" t="s">
        <v>3735</v>
      </c>
      <c r="AF5" s="266"/>
      <c r="AG5" s="266"/>
      <c r="AH5" s="266"/>
      <c r="AI5" s="266"/>
      <c r="AJ5" s="266"/>
      <c r="AK5" s="270"/>
    </row>
    <row r="6">
      <c r="C6" s="263" t="s">
        <v>3736</v>
      </c>
      <c r="D6" s="264">
        <v>2.7299225513E10</v>
      </c>
      <c r="E6" s="265">
        <v>44342.48085892361</v>
      </c>
      <c r="F6" s="266" t="s">
        <v>3737</v>
      </c>
      <c r="G6" s="266" t="s">
        <v>3738</v>
      </c>
      <c r="H6" s="266" t="s">
        <v>3739</v>
      </c>
      <c r="I6" s="266" t="s">
        <v>748</v>
      </c>
      <c r="J6" s="266">
        <v>1.564229897E9</v>
      </c>
      <c r="K6" s="267">
        <v>44342.0</v>
      </c>
      <c r="L6" s="266" t="s">
        <v>3740</v>
      </c>
      <c r="M6" s="266" t="s">
        <v>3741</v>
      </c>
      <c r="N6" s="266" t="s">
        <v>3742</v>
      </c>
      <c r="O6" s="266" t="s">
        <v>101</v>
      </c>
      <c r="P6" s="266" t="s">
        <v>605</v>
      </c>
      <c r="Q6" s="266" t="s">
        <v>3743</v>
      </c>
      <c r="R6" s="266" t="s">
        <v>3744</v>
      </c>
      <c r="S6" s="266" t="s">
        <v>608</v>
      </c>
      <c r="T6" s="266" t="s">
        <v>92</v>
      </c>
      <c r="U6" s="266" t="s">
        <v>808</v>
      </c>
      <c r="V6" s="266" t="s">
        <v>650</v>
      </c>
      <c r="W6" s="266" t="s">
        <v>670</v>
      </c>
      <c r="X6" s="266" t="s">
        <v>612</v>
      </c>
      <c r="Y6" s="266" t="s">
        <v>3745</v>
      </c>
      <c r="Z6" s="266" t="s">
        <v>731</v>
      </c>
      <c r="AA6" s="266" t="s">
        <v>685</v>
      </c>
      <c r="AB6" s="266" t="s">
        <v>3746</v>
      </c>
      <c r="AC6" s="268"/>
      <c r="AD6" s="268"/>
      <c r="AE6" s="266" t="s">
        <v>731</v>
      </c>
      <c r="AF6" s="266"/>
      <c r="AG6" s="266"/>
      <c r="AH6" s="266"/>
      <c r="AI6" s="266"/>
      <c r="AJ6" s="266"/>
      <c r="AK6" s="270"/>
    </row>
    <row r="7">
      <c r="C7" s="263" t="s">
        <v>3747</v>
      </c>
      <c r="D7" s="264">
        <v>2.7353599033E10</v>
      </c>
      <c r="E7" s="265">
        <v>44342.497755115735</v>
      </c>
      <c r="F7" s="266" t="s">
        <v>3748</v>
      </c>
      <c r="G7" s="266" t="s">
        <v>3749</v>
      </c>
      <c r="H7" s="266" t="s">
        <v>3750</v>
      </c>
      <c r="I7" s="266" t="s">
        <v>718</v>
      </c>
      <c r="J7" s="266">
        <v>1.55501798E9</v>
      </c>
      <c r="K7" s="267">
        <v>44342.0</v>
      </c>
      <c r="L7" s="266" t="s">
        <v>3751</v>
      </c>
      <c r="M7" s="266" t="s">
        <v>3752</v>
      </c>
      <c r="N7" s="266" t="s">
        <v>3753</v>
      </c>
      <c r="O7" s="266" t="s">
        <v>101</v>
      </c>
      <c r="P7" s="266" t="s">
        <v>605</v>
      </c>
      <c r="Q7" s="266" t="s">
        <v>3754</v>
      </c>
      <c r="R7" s="266" t="s">
        <v>3755</v>
      </c>
      <c r="S7" s="266" t="s">
        <v>608</v>
      </c>
      <c r="T7" s="266" t="s">
        <v>634</v>
      </c>
      <c r="U7" s="266" t="s">
        <v>610</v>
      </c>
      <c r="V7" s="266" t="s">
        <v>605</v>
      </c>
      <c r="W7" s="266" t="s">
        <v>670</v>
      </c>
      <c r="X7" s="266" t="s">
        <v>612</v>
      </c>
      <c r="Y7" s="266" t="s">
        <v>101</v>
      </c>
      <c r="Z7" s="266" t="s">
        <v>3756</v>
      </c>
      <c r="AA7" s="266" t="s">
        <v>685</v>
      </c>
      <c r="AB7" s="266" t="s">
        <v>3757</v>
      </c>
      <c r="AC7" s="268"/>
      <c r="AD7" s="268"/>
      <c r="AE7" s="268"/>
      <c r="AF7" s="268"/>
      <c r="AG7" s="268"/>
      <c r="AH7" s="268"/>
      <c r="AI7" s="268"/>
      <c r="AJ7" s="268"/>
      <c r="AK7" s="269"/>
    </row>
    <row r="8">
      <c r="C8" s="263" t="s">
        <v>290</v>
      </c>
      <c r="D8" s="264">
        <v>2.3316044824E10</v>
      </c>
      <c r="E8" s="265">
        <v>44342.512717881946</v>
      </c>
      <c r="F8" s="266" t="s">
        <v>3758</v>
      </c>
      <c r="G8" s="271" t="s">
        <v>3759</v>
      </c>
      <c r="H8" s="266" t="s">
        <v>3760</v>
      </c>
      <c r="I8" s="266" t="s">
        <v>9</v>
      </c>
      <c r="J8" s="266">
        <v>1.16828643E9</v>
      </c>
      <c r="K8" s="267">
        <v>44342.0</v>
      </c>
      <c r="L8" s="266" t="s">
        <v>3761</v>
      </c>
      <c r="M8" s="266" t="s">
        <v>3762</v>
      </c>
      <c r="N8" s="266" t="s">
        <v>3763</v>
      </c>
      <c r="O8" s="266" t="s">
        <v>102</v>
      </c>
      <c r="P8" s="266" t="s">
        <v>605</v>
      </c>
      <c r="Q8" s="266" t="s">
        <v>3764</v>
      </c>
      <c r="R8" s="266" t="s">
        <v>3765</v>
      </c>
      <c r="S8" s="266" t="s">
        <v>608</v>
      </c>
      <c r="T8" s="266" t="s">
        <v>1325</v>
      </c>
      <c r="U8" s="266" t="s">
        <v>610</v>
      </c>
      <c r="V8" s="266" t="s">
        <v>650</v>
      </c>
      <c r="W8" s="266" t="s">
        <v>721</v>
      </c>
      <c r="X8" s="266" t="s">
        <v>612</v>
      </c>
      <c r="Y8" s="266" t="s">
        <v>3766</v>
      </c>
      <c r="Z8" s="266" t="s">
        <v>3767</v>
      </c>
      <c r="AA8" s="266" t="s">
        <v>685</v>
      </c>
      <c r="AB8" s="266" t="s">
        <v>3768</v>
      </c>
      <c r="AC8" s="268"/>
      <c r="AD8" s="266" t="s">
        <v>3769</v>
      </c>
      <c r="AE8" s="266" t="s">
        <v>731</v>
      </c>
      <c r="AF8" s="266"/>
      <c r="AG8" s="266"/>
      <c r="AH8" s="266"/>
      <c r="AI8" s="266"/>
      <c r="AJ8" s="266"/>
      <c r="AK8" s="270"/>
    </row>
    <row r="9">
      <c r="C9" s="263">
        <v>2.7364011631E10</v>
      </c>
      <c r="D9" s="264">
        <v>2.7364011631E10</v>
      </c>
      <c r="E9" s="265">
        <v>44342.56622342592</v>
      </c>
      <c r="F9" s="266" t="s">
        <v>709</v>
      </c>
      <c r="G9" s="266" t="s">
        <v>3770</v>
      </c>
      <c r="H9" s="266" t="s">
        <v>3771</v>
      </c>
      <c r="I9" s="266" t="s">
        <v>9</v>
      </c>
      <c r="J9" s="266">
        <v>1.159543879E9</v>
      </c>
      <c r="K9" s="267">
        <v>44342.0</v>
      </c>
      <c r="L9" s="266" t="s">
        <v>3772</v>
      </c>
      <c r="M9" s="266" t="s">
        <v>3773</v>
      </c>
      <c r="N9" s="266" t="s">
        <v>3774</v>
      </c>
      <c r="O9" s="266" t="s">
        <v>102</v>
      </c>
      <c r="P9" s="266" t="s">
        <v>605</v>
      </c>
      <c r="Q9" s="266" t="s">
        <v>710</v>
      </c>
      <c r="R9" s="266" t="s">
        <v>711</v>
      </c>
      <c r="S9" s="266" t="s">
        <v>712</v>
      </c>
      <c r="T9" s="266" t="s">
        <v>92</v>
      </c>
      <c r="U9" s="266" t="s">
        <v>610</v>
      </c>
      <c r="V9" s="266" t="s">
        <v>610</v>
      </c>
      <c r="W9" s="266" t="s">
        <v>611</v>
      </c>
      <c r="X9" s="266" t="s">
        <v>612</v>
      </c>
      <c r="Y9" s="266" t="s">
        <v>713</v>
      </c>
      <c r="Z9" s="266" t="s">
        <v>605</v>
      </c>
      <c r="AA9" s="266" t="s">
        <v>685</v>
      </c>
      <c r="AB9" s="266" t="s">
        <v>714</v>
      </c>
      <c r="AC9" s="268"/>
      <c r="AD9" s="266" t="s">
        <v>3775</v>
      </c>
      <c r="AE9" s="268"/>
      <c r="AF9" s="268"/>
      <c r="AG9" s="268"/>
      <c r="AH9" s="268"/>
      <c r="AI9" s="268"/>
      <c r="AJ9" s="268"/>
      <c r="AK9" s="269"/>
    </row>
    <row r="10">
      <c r="C10" s="263" t="s">
        <v>297</v>
      </c>
      <c r="D10" s="264">
        <v>2.7321523299E10</v>
      </c>
      <c r="E10" s="265">
        <v>44342.566886099536</v>
      </c>
      <c r="F10" s="266" t="s">
        <v>667</v>
      </c>
      <c r="G10" s="266" t="s">
        <v>3776</v>
      </c>
      <c r="H10" s="266" t="s">
        <v>3777</v>
      </c>
      <c r="I10" s="266" t="s">
        <v>28</v>
      </c>
      <c r="J10" s="266">
        <v>1.561536011E9</v>
      </c>
      <c r="K10" s="267">
        <v>44342.0</v>
      </c>
      <c r="L10" s="266" t="s">
        <v>3778</v>
      </c>
      <c r="M10" s="266" t="s">
        <v>3779</v>
      </c>
      <c r="N10" s="266" t="s">
        <v>3780</v>
      </c>
      <c r="O10" s="266" t="s">
        <v>102</v>
      </c>
      <c r="P10" s="266" t="s">
        <v>605</v>
      </c>
      <c r="Q10" s="266" t="s">
        <v>668</v>
      </c>
      <c r="R10" s="266" t="s">
        <v>669</v>
      </c>
      <c r="S10" s="266" t="s">
        <v>608</v>
      </c>
      <c r="T10" s="266" t="s">
        <v>634</v>
      </c>
      <c r="U10" s="266" t="s">
        <v>610</v>
      </c>
      <c r="V10" s="266" t="s">
        <v>610</v>
      </c>
      <c r="W10" s="266" t="s">
        <v>670</v>
      </c>
      <c r="X10" s="266" t="s">
        <v>612</v>
      </c>
      <c r="Y10" s="266" t="s">
        <v>671</v>
      </c>
      <c r="Z10" s="266" t="s">
        <v>3781</v>
      </c>
      <c r="AA10" s="266" t="s">
        <v>673</v>
      </c>
      <c r="AB10" s="266" t="s">
        <v>672</v>
      </c>
      <c r="AC10" s="268"/>
      <c r="AD10" s="266" t="s">
        <v>3782</v>
      </c>
      <c r="AE10" s="268"/>
      <c r="AF10" s="268"/>
      <c r="AG10" s="268"/>
      <c r="AH10" s="268"/>
      <c r="AI10" s="268"/>
      <c r="AJ10" s="268"/>
      <c r="AK10" s="269"/>
    </row>
    <row r="11">
      <c r="C11" s="263">
        <v>2.7171627252E10</v>
      </c>
      <c r="D11" s="264">
        <v>2.7171627252E10</v>
      </c>
      <c r="E11" s="265">
        <v>44342.617911284724</v>
      </c>
      <c r="F11" s="266" t="s">
        <v>717</v>
      </c>
      <c r="G11" s="266" t="s">
        <v>3783</v>
      </c>
      <c r="H11" s="266" t="s">
        <v>3784</v>
      </c>
      <c r="I11" s="266" t="s">
        <v>718</v>
      </c>
      <c r="J11" s="266">
        <v>1.13760486E9</v>
      </c>
      <c r="K11" s="267">
        <v>44342.0</v>
      </c>
      <c r="L11" s="266" t="s">
        <v>3785</v>
      </c>
      <c r="M11" s="266" t="s">
        <v>3786</v>
      </c>
      <c r="N11" s="266" t="s">
        <v>3787</v>
      </c>
      <c r="O11" s="266" t="s">
        <v>101</v>
      </c>
      <c r="P11" s="266" t="s">
        <v>605</v>
      </c>
      <c r="Q11" s="266" t="s">
        <v>719</v>
      </c>
      <c r="R11" s="266" t="s">
        <v>720</v>
      </c>
      <c r="S11" s="266" t="s">
        <v>608</v>
      </c>
      <c r="T11" s="266" t="s">
        <v>634</v>
      </c>
      <c r="U11" s="266" t="s">
        <v>610</v>
      </c>
      <c r="V11" s="266" t="s">
        <v>650</v>
      </c>
      <c r="W11" s="266" t="s">
        <v>721</v>
      </c>
      <c r="X11" s="266" t="s">
        <v>612</v>
      </c>
      <c r="Y11" s="266" t="s">
        <v>722</v>
      </c>
      <c r="Z11" s="266" t="s">
        <v>101</v>
      </c>
      <c r="AA11" s="266" t="s">
        <v>685</v>
      </c>
      <c r="AB11" s="266" t="s">
        <v>723</v>
      </c>
      <c r="AC11" s="268"/>
      <c r="AD11" s="268"/>
      <c r="AE11" s="268"/>
      <c r="AF11" s="268"/>
      <c r="AG11" s="268"/>
      <c r="AH11" s="268"/>
      <c r="AI11" s="268"/>
      <c r="AJ11" s="268"/>
      <c r="AK11" s="269"/>
    </row>
    <row r="12">
      <c r="C12" s="263" t="s">
        <v>464</v>
      </c>
      <c r="D12" s="264">
        <v>2.7301684466E10</v>
      </c>
      <c r="E12" s="265">
        <v>44342.622149560186</v>
      </c>
      <c r="F12" s="266" t="s">
        <v>3788</v>
      </c>
      <c r="G12" s="266" t="s">
        <v>3789</v>
      </c>
      <c r="H12" s="266" t="s">
        <v>3790</v>
      </c>
      <c r="I12" s="266" t="s">
        <v>718</v>
      </c>
      <c r="J12" s="266">
        <v>1.157510204E9</v>
      </c>
      <c r="K12" s="267">
        <v>44342.0</v>
      </c>
      <c r="L12" s="266" t="s">
        <v>3791</v>
      </c>
      <c r="M12" s="266" t="s">
        <v>3792</v>
      </c>
      <c r="N12" s="266" t="s">
        <v>3793</v>
      </c>
      <c r="O12" s="266" t="s">
        <v>3794</v>
      </c>
      <c r="P12" s="266" t="s">
        <v>605</v>
      </c>
      <c r="Q12" s="266" t="s">
        <v>3795</v>
      </c>
      <c r="R12" s="266" t="s">
        <v>3796</v>
      </c>
      <c r="S12" s="266" t="s">
        <v>608</v>
      </c>
      <c r="T12" s="266" t="s">
        <v>634</v>
      </c>
      <c r="U12" s="266" t="s">
        <v>610</v>
      </c>
      <c r="V12" s="266" t="s">
        <v>650</v>
      </c>
      <c r="W12" s="266" t="s">
        <v>651</v>
      </c>
      <c r="X12" s="266" t="s">
        <v>612</v>
      </c>
      <c r="Y12" s="266" t="s">
        <v>3797</v>
      </c>
      <c r="Z12" s="266" t="s">
        <v>3798</v>
      </c>
      <c r="AA12" s="266" t="s">
        <v>673</v>
      </c>
      <c r="AB12" s="266" t="s">
        <v>3799</v>
      </c>
      <c r="AC12" s="268"/>
      <c r="AD12" s="266" t="s">
        <v>3800</v>
      </c>
      <c r="AE12" s="268"/>
      <c r="AF12" s="268"/>
      <c r="AG12" s="268"/>
      <c r="AH12" s="268"/>
      <c r="AI12" s="268"/>
      <c r="AJ12" s="268"/>
      <c r="AK12" s="269"/>
    </row>
    <row r="13">
      <c r="C13" s="263" t="s">
        <v>3801</v>
      </c>
      <c r="D13" s="264">
        <v>2.7241550503E10</v>
      </c>
      <c r="E13" s="265">
        <v>44342.647629733794</v>
      </c>
      <c r="F13" s="266" t="s">
        <v>3802</v>
      </c>
      <c r="G13" s="266" t="s">
        <v>3803</v>
      </c>
      <c r="H13" s="266" t="s">
        <v>3804</v>
      </c>
      <c r="I13" s="266" t="s">
        <v>748</v>
      </c>
      <c r="J13" s="266">
        <v>1.167629147E9</v>
      </c>
      <c r="K13" s="267">
        <v>44342.0</v>
      </c>
      <c r="L13" s="266" t="s">
        <v>3805</v>
      </c>
      <c r="M13" s="266" t="s">
        <v>3806</v>
      </c>
      <c r="N13" s="266" t="s">
        <v>3807</v>
      </c>
      <c r="O13" s="266" t="s">
        <v>101</v>
      </c>
      <c r="P13" s="266" t="s">
        <v>605</v>
      </c>
      <c r="Q13" s="266" t="s">
        <v>3808</v>
      </c>
      <c r="R13" s="266" t="s">
        <v>3809</v>
      </c>
      <c r="S13" s="266" t="s">
        <v>608</v>
      </c>
      <c r="T13" s="266" t="s">
        <v>634</v>
      </c>
      <c r="U13" s="266" t="s">
        <v>808</v>
      </c>
      <c r="V13" s="266" t="s">
        <v>610</v>
      </c>
      <c r="W13" s="266" t="s">
        <v>670</v>
      </c>
      <c r="X13" s="266" t="s">
        <v>612</v>
      </c>
      <c r="Y13" s="266" t="s">
        <v>3810</v>
      </c>
      <c r="Z13" s="268"/>
      <c r="AA13" s="266" t="s">
        <v>1121</v>
      </c>
      <c r="AB13" s="266" t="s">
        <v>3811</v>
      </c>
      <c r="AC13" s="268"/>
      <c r="AD13" s="268"/>
      <c r="AE13" s="268"/>
      <c r="AF13" s="268"/>
      <c r="AG13" s="268"/>
      <c r="AH13" s="268"/>
      <c r="AI13" s="268"/>
      <c r="AJ13" s="268"/>
      <c r="AK13" s="269"/>
    </row>
    <row r="14">
      <c r="C14" s="263" t="s">
        <v>2517</v>
      </c>
      <c r="D14" s="264">
        <v>2.3283256804E10</v>
      </c>
      <c r="E14" s="265">
        <v>44342.657758182875</v>
      </c>
      <c r="F14" s="266" t="s">
        <v>3812</v>
      </c>
      <c r="G14" s="266" t="s">
        <v>3813</v>
      </c>
      <c r="H14" s="266" t="s">
        <v>3814</v>
      </c>
      <c r="I14" s="266" t="s">
        <v>12</v>
      </c>
      <c r="J14" s="266">
        <v>1.1111111111E10</v>
      </c>
      <c r="K14" s="267">
        <v>44342.0</v>
      </c>
      <c r="L14" s="266" t="s">
        <v>3815</v>
      </c>
      <c r="M14" s="266" t="s">
        <v>3816</v>
      </c>
      <c r="N14" s="266" t="s">
        <v>3817</v>
      </c>
      <c r="O14" s="266" t="s">
        <v>101</v>
      </c>
      <c r="P14" s="266" t="s">
        <v>605</v>
      </c>
      <c r="Q14" s="266" t="s">
        <v>605</v>
      </c>
      <c r="R14" s="266" t="s">
        <v>605</v>
      </c>
      <c r="S14" s="266" t="s">
        <v>608</v>
      </c>
      <c r="T14" s="266" t="s">
        <v>609</v>
      </c>
      <c r="U14" s="266" t="s">
        <v>610</v>
      </c>
      <c r="V14" s="266" t="s">
        <v>605</v>
      </c>
      <c r="W14" s="266" t="s">
        <v>611</v>
      </c>
      <c r="X14" s="266" t="s">
        <v>612</v>
      </c>
      <c r="Y14" s="266" t="s">
        <v>605</v>
      </c>
      <c r="Z14" s="266" t="s">
        <v>3818</v>
      </c>
      <c r="AA14" s="266" t="s">
        <v>685</v>
      </c>
      <c r="AB14" s="266" t="s">
        <v>3819</v>
      </c>
      <c r="AC14" s="268"/>
      <c r="AD14" s="268"/>
      <c r="AE14" s="268"/>
      <c r="AF14" s="268"/>
      <c r="AG14" s="268"/>
      <c r="AH14" s="268"/>
      <c r="AI14" s="268"/>
      <c r="AJ14" s="268"/>
      <c r="AK14" s="269"/>
    </row>
    <row r="15">
      <c r="C15" s="263">
        <v>2.7298676589E10</v>
      </c>
      <c r="D15" s="264">
        <v>2.7298676589E10</v>
      </c>
      <c r="E15" s="265">
        <v>44342.66082829861</v>
      </c>
      <c r="F15" s="266" t="s">
        <v>3820</v>
      </c>
      <c r="G15" s="266" t="s">
        <v>3821</v>
      </c>
      <c r="H15" s="266" t="s">
        <v>3822</v>
      </c>
      <c r="I15" s="266" t="s">
        <v>748</v>
      </c>
      <c r="J15" s="266">
        <v>1.136409389E9</v>
      </c>
      <c r="K15" s="267">
        <v>44342.0</v>
      </c>
      <c r="L15" s="266" t="s">
        <v>3823</v>
      </c>
      <c r="M15" s="266" t="s">
        <v>3824</v>
      </c>
      <c r="N15" s="266" t="s">
        <v>3825</v>
      </c>
      <c r="O15" s="266" t="s">
        <v>101</v>
      </c>
      <c r="P15" s="266" t="s">
        <v>610</v>
      </c>
      <c r="Q15" s="266" t="s">
        <v>3826</v>
      </c>
      <c r="R15" s="266" t="s">
        <v>3827</v>
      </c>
      <c r="S15" s="266" t="s">
        <v>608</v>
      </c>
      <c r="T15" s="266" t="s">
        <v>609</v>
      </c>
      <c r="U15" s="266" t="s">
        <v>808</v>
      </c>
      <c r="V15" s="266" t="s">
        <v>610</v>
      </c>
      <c r="W15" s="266" t="s">
        <v>670</v>
      </c>
      <c r="X15" s="266" t="s">
        <v>612</v>
      </c>
      <c r="Y15" s="266" t="s">
        <v>101</v>
      </c>
      <c r="Z15" s="266" t="s">
        <v>1560</v>
      </c>
      <c r="AA15" s="266" t="s">
        <v>685</v>
      </c>
      <c r="AB15" s="266" t="s">
        <v>3828</v>
      </c>
      <c r="AC15" s="268"/>
      <c r="AD15" s="268"/>
      <c r="AE15" s="268"/>
      <c r="AF15" s="268"/>
      <c r="AG15" s="268"/>
      <c r="AH15" s="268"/>
      <c r="AI15" s="268"/>
      <c r="AJ15" s="268"/>
      <c r="AK15" s="269"/>
    </row>
    <row r="16">
      <c r="C16" s="263" t="s">
        <v>2042</v>
      </c>
      <c r="D16" s="264">
        <v>2.7286306913E10</v>
      </c>
      <c r="E16" s="265">
        <v>44342.697613842596</v>
      </c>
      <c r="F16" s="266" t="s">
        <v>3829</v>
      </c>
      <c r="G16" s="266" t="s">
        <v>3830</v>
      </c>
      <c r="H16" s="266" t="s">
        <v>3831</v>
      </c>
      <c r="I16" s="266" t="s">
        <v>782</v>
      </c>
      <c r="J16" s="266">
        <v>1.164764973E9</v>
      </c>
      <c r="K16" s="267">
        <v>44342.0</v>
      </c>
      <c r="L16" s="266" t="s">
        <v>3832</v>
      </c>
      <c r="M16" s="266" t="s">
        <v>3833</v>
      </c>
      <c r="N16" s="266" t="s">
        <v>3834</v>
      </c>
      <c r="O16" s="266" t="s">
        <v>3794</v>
      </c>
      <c r="P16" s="266" t="s">
        <v>605</v>
      </c>
      <c r="Q16" s="266" t="s">
        <v>3835</v>
      </c>
      <c r="R16" s="266" t="s">
        <v>3836</v>
      </c>
      <c r="S16" s="266" t="s">
        <v>712</v>
      </c>
      <c r="T16" s="266" t="s">
        <v>3837</v>
      </c>
      <c r="U16" s="266" t="s">
        <v>808</v>
      </c>
      <c r="V16" s="266" t="s">
        <v>605</v>
      </c>
      <c r="W16" s="266" t="s">
        <v>651</v>
      </c>
      <c r="X16" s="266" t="s">
        <v>612</v>
      </c>
      <c r="Y16" s="266" t="s">
        <v>3838</v>
      </c>
      <c r="Z16" s="266" t="s">
        <v>3839</v>
      </c>
      <c r="AA16" s="266" t="s">
        <v>673</v>
      </c>
      <c r="AB16" s="266" t="s">
        <v>3840</v>
      </c>
      <c r="AC16" s="268"/>
      <c r="AD16" s="266" t="s">
        <v>3841</v>
      </c>
      <c r="AE16" s="268"/>
      <c r="AF16" s="268"/>
      <c r="AG16" s="268"/>
      <c r="AH16" s="268"/>
      <c r="AI16" s="268"/>
      <c r="AJ16" s="268"/>
      <c r="AK16" s="269"/>
    </row>
    <row r="17">
      <c r="C17" s="263">
        <v>2.7221577553E10</v>
      </c>
      <c r="D17" s="264">
        <v>2.7221577553E10</v>
      </c>
      <c r="E17" s="265">
        <v>44342.69761509259</v>
      </c>
      <c r="F17" s="266" t="s">
        <v>3842</v>
      </c>
      <c r="G17" s="266" t="s">
        <v>3843</v>
      </c>
      <c r="H17" s="266" t="s">
        <v>3844</v>
      </c>
      <c r="I17" s="266" t="s">
        <v>12</v>
      </c>
      <c r="J17" s="266">
        <v>1.128693003E9</v>
      </c>
      <c r="K17" s="267">
        <v>44342.0</v>
      </c>
      <c r="L17" s="266" t="s">
        <v>3845</v>
      </c>
      <c r="M17" s="266" t="s">
        <v>3846</v>
      </c>
      <c r="N17" s="266" t="s">
        <v>3847</v>
      </c>
      <c r="O17" s="266" t="s">
        <v>102</v>
      </c>
      <c r="P17" s="266" t="s">
        <v>605</v>
      </c>
      <c r="Q17" s="266" t="s">
        <v>3848</v>
      </c>
      <c r="R17" s="266" t="s">
        <v>3849</v>
      </c>
      <c r="S17" s="266" t="s">
        <v>608</v>
      </c>
      <c r="T17" s="266" t="s">
        <v>92</v>
      </c>
      <c r="U17" s="266" t="s">
        <v>610</v>
      </c>
      <c r="V17" s="266" t="s">
        <v>610</v>
      </c>
      <c r="W17" s="266" t="s">
        <v>681</v>
      </c>
      <c r="X17" s="266" t="s">
        <v>612</v>
      </c>
      <c r="Y17" s="266" t="s">
        <v>3850</v>
      </c>
      <c r="Z17" s="266" t="s">
        <v>101</v>
      </c>
      <c r="AA17" s="266" t="s">
        <v>787</v>
      </c>
      <c r="AB17" s="266" t="s">
        <v>3851</v>
      </c>
      <c r="AC17" s="268"/>
      <c r="AD17" s="266" t="s">
        <v>3852</v>
      </c>
      <c r="AE17" s="268"/>
      <c r="AF17" s="268"/>
      <c r="AG17" s="268"/>
      <c r="AH17" s="268"/>
      <c r="AI17" s="268"/>
      <c r="AJ17" s="268"/>
      <c r="AK17" s="269"/>
    </row>
    <row r="18">
      <c r="C18" s="263" t="s">
        <v>3853</v>
      </c>
      <c r="D18" s="264">
        <v>2.7396457046E10</v>
      </c>
      <c r="E18" s="265">
        <v>44342.7037421412</v>
      </c>
      <c r="F18" s="266" t="s">
        <v>3854</v>
      </c>
      <c r="G18" s="266" t="s">
        <v>3855</v>
      </c>
      <c r="H18" s="266" t="s">
        <v>3856</v>
      </c>
      <c r="I18" s="266" t="s">
        <v>9</v>
      </c>
      <c r="J18" s="266">
        <v>1.134685059E9</v>
      </c>
      <c r="K18" s="267">
        <v>44342.0</v>
      </c>
      <c r="L18" s="266" t="s">
        <v>3857</v>
      </c>
      <c r="M18" s="266" t="s">
        <v>3858</v>
      </c>
      <c r="N18" s="266" t="s">
        <v>3859</v>
      </c>
      <c r="O18" s="266" t="s">
        <v>102</v>
      </c>
      <c r="P18" s="266" t="s">
        <v>605</v>
      </c>
      <c r="Q18" s="266" t="s">
        <v>3860</v>
      </c>
      <c r="R18" s="266" t="s">
        <v>3861</v>
      </c>
      <c r="S18" s="266" t="s">
        <v>608</v>
      </c>
      <c r="T18" s="266" t="s">
        <v>92</v>
      </c>
      <c r="U18" s="266" t="s">
        <v>610</v>
      </c>
      <c r="V18" s="266" t="s">
        <v>808</v>
      </c>
      <c r="W18" s="266" t="s">
        <v>721</v>
      </c>
      <c r="X18" s="266" t="s">
        <v>612</v>
      </c>
      <c r="Y18" s="266" t="s">
        <v>3862</v>
      </c>
      <c r="Z18" s="266" t="s">
        <v>101</v>
      </c>
      <c r="AA18" s="266" t="s">
        <v>673</v>
      </c>
      <c r="AB18" s="266" t="s">
        <v>3863</v>
      </c>
      <c r="AC18" s="268"/>
      <c r="AD18" s="266" t="s">
        <v>3864</v>
      </c>
      <c r="AE18" s="268"/>
      <c r="AF18" s="268"/>
      <c r="AG18" s="268"/>
      <c r="AH18" s="268"/>
      <c r="AI18" s="268"/>
      <c r="AJ18" s="268"/>
      <c r="AK18" s="269"/>
    </row>
    <row r="19">
      <c r="C19" s="263" t="s">
        <v>3865</v>
      </c>
      <c r="D19" s="264">
        <v>2.7294967058E10</v>
      </c>
      <c r="E19" s="265">
        <v>44342.734309444444</v>
      </c>
      <c r="F19" s="266" t="s">
        <v>3866</v>
      </c>
      <c r="G19" s="266" t="s">
        <v>3867</v>
      </c>
      <c r="H19" s="266" t="s">
        <v>3868</v>
      </c>
      <c r="I19" s="266" t="s">
        <v>12</v>
      </c>
      <c r="J19" s="266">
        <v>1.536505906E9</v>
      </c>
      <c r="K19" s="267">
        <v>44342.0</v>
      </c>
      <c r="L19" s="266" t="s">
        <v>3869</v>
      </c>
      <c r="M19" s="266" t="s">
        <v>3870</v>
      </c>
      <c r="N19" s="266" t="s">
        <v>3871</v>
      </c>
      <c r="O19" s="266" t="s">
        <v>102</v>
      </c>
      <c r="P19" s="266" t="s">
        <v>605</v>
      </c>
      <c r="Q19" s="266" t="s">
        <v>3872</v>
      </c>
      <c r="R19" s="266" t="s">
        <v>3873</v>
      </c>
      <c r="S19" s="266" t="s">
        <v>608</v>
      </c>
      <c r="T19" s="266" t="s">
        <v>634</v>
      </c>
      <c r="U19" s="266" t="s">
        <v>610</v>
      </c>
      <c r="V19" s="266" t="s">
        <v>650</v>
      </c>
      <c r="W19" s="266" t="s">
        <v>721</v>
      </c>
      <c r="X19" s="266" t="s">
        <v>972</v>
      </c>
      <c r="Y19" s="266" t="s">
        <v>3874</v>
      </c>
      <c r="Z19" s="266" t="s">
        <v>101</v>
      </c>
      <c r="AA19" s="266" t="s">
        <v>685</v>
      </c>
      <c r="AB19" s="266" t="s">
        <v>3875</v>
      </c>
      <c r="AC19" s="268"/>
      <c r="AD19" s="266" t="s">
        <v>3876</v>
      </c>
      <c r="AE19" s="268"/>
      <c r="AF19" s="268"/>
      <c r="AG19" s="268"/>
      <c r="AH19" s="268"/>
      <c r="AI19" s="268"/>
      <c r="AJ19" s="268"/>
      <c r="AK19" s="269"/>
    </row>
    <row r="20">
      <c r="C20" s="263" t="s">
        <v>3877</v>
      </c>
      <c r="D20" s="264">
        <v>2.7282307575E10</v>
      </c>
      <c r="E20" s="265">
        <v>44342.7483502199</v>
      </c>
      <c r="F20" s="266" t="s">
        <v>3878</v>
      </c>
      <c r="G20" s="266" t="s">
        <v>3879</v>
      </c>
      <c r="H20" s="266" t="s">
        <v>3880</v>
      </c>
      <c r="I20" s="266" t="s">
        <v>748</v>
      </c>
      <c r="J20" s="266">
        <v>1.568456253E9</v>
      </c>
      <c r="K20" s="267">
        <v>44342.0</v>
      </c>
      <c r="L20" s="266" t="s">
        <v>3881</v>
      </c>
      <c r="M20" s="266" t="s">
        <v>3882</v>
      </c>
      <c r="N20" s="266" t="s">
        <v>3883</v>
      </c>
      <c r="O20" s="266" t="s">
        <v>3794</v>
      </c>
      <c r="P20" s="266" t="s">
        <v>605</v>
      </c>
      <c r="Q20" s="266" t="s">
        <v>3735</v>
      </c>
      <c r="R20" s="268"/>
      <c r="S20" s="266" t="s">
        <v>608</v>
      </c>
      <c r="T20" s="266" t="s">
        <v>634</v>
      </c>
      <c r="U20" s="266" t="s">
        <v>610</v>
      </c>
      <c r="V20" s="266" t="s">
        <v>650</v>
      </c>
      <c r="W20" s="266" t="s">
        <v>691</v>
      </c>
      <c r="X20" s="266" t="s">
        <v>612</v>
      </c>
      <c r="Y20" s="266" t="s">
        <v>3884</v>
      </c>
      <c r="Z20" s="266" t="s">
        <v>3885</v>
      </c>
      <c r="AA20" s="266" t="s">
        <v>1121</v>
      </c>
      <c r="AB20" s="266" t="s">
        <v>3886</v>
      </c>
      <c r="AC20" s="268"/>
      <c r="AD20" s="266" t="s">
        <v>3887</v>
      </c>
      <c r="AE20" s="268"/>
      <c r="AF20" s="268"/>
      <c r="AG20" s="268"/>
      <c r="AH20" s="268"/>
      <c r="AI20" s="268"/>
      <c r="AJ20" s="268"/>
      <c r="AK20" s="269"/>
    </row>
    <row r="21" ht="15.75" customHeight="1">
      <c r="C21" s="263" t="s">
        <v>3888</v>
      </c>
      <c r="D21" s="264">
        <v>2.7267563239E10</v>
      </c>
      <c r="E21" s="265">
        <v>44343.36939460648</v>
      </c>
      <c r="F21" s="266" t="s">
        <v>3889</v>
      </c>
      <c r="G21" s="266" t="s">
        <v>3890</v>
      </c>
      <c r="H21" s="266" t="s">
        <v>3891</v>
      </c>
      <c r="I21" s="266" t="s">
        <v>9</v>
      </c>
      <c r="J21" s="266">
        <v>1.14980935E9</v>
      </c>
      <c r="K21" s="267">
        <v>44343.0</v>
      </c>
      <c r="L21" s="266" t="s">
        <v>3892</v>
      </c>
      <c r="M21" s="266" t="s">
        <v>3893</v>
      </c>
      <c r="N21" s="266" t="s">
        <v>3894</v>
      </c>
      <c r="O21" s="266" t="s">
        <v>101</v>
      </c>
      <c r="P21" s="266" t="s">
        <v>610</v>
      </c>
      <c r="Q21" s="266" t="s">
        <v>3895</v>
      </c>
      <c r="R21" s="266" t="s">
        <v>3896</v>
      </c>
      <c r="S21" s="266" t="s">
        <v>608</v>
      </c>
      <c r="T21" s="266" t="s">
        <v>609</v>
      </c>
      <c r="U21" s="266" t="s">
        <v>610</v>
      </c>
      <c r="V21" s="266" t="s">
        <v>650</v>
      </c>
      <c r="W21" s="266" t="s">
        <v>721</v>
      </c>
      <c r="X21" s="266" t="s">
        <v>612</v>
      </c>
      <c r="Y21" s="266" t="s">
        <v>101</v>
      </c>
      <c r="Z21" s="266" t="s">
        <v>3897</v>
      </c>
      <c r="AA21" s="266" t="s">
        <v>673</v>
      </c>
      <c r="AB21" s="266" t="s">
        <v>3898</v>
      </c>
      <c r="AC21" s="268"/>
      <c r="AD21" s="268"/>
      <c r="AE21" s="266" t="s">
        <v>3899</v>
      </c>
      <c r="AF21" s="266"/>
      <c r="AG21" s="266"/>
      <c r="AH21" s="266"/>
      <c r="AI21" s="266"/>
      <c r="AJ21" s="266"/>
      <c r="AK21" s="270"/>
    </row>
    <row r="22" ht="15.75" customHeight="1">
      <c r="C22" s="263" t="s">
        <v>396</v>
      </c>
      <c r="D22" s="264">
        <v>2.7238471406E10</v>
      </c>
      <c r="E22" s="265">
        <v>44343.393974872684</v>
      </c>
      <c r="F22" s="266" t="s">
        <v>829</v>
      </c>
      <c r="G22" s="266" t="s">
        <v>3900</v>
      </c>
      <c r="H22" s="266" t="s">
        <v>3901</v>
      </c>
      <c r="I22" s="266" t="s">
        <v>782</v>
      </c>
      <c r="J22" s="266">
        <v>1.555694996E9</v>
      </c>
      <c r="K22" s="267">
        <v>44343.0</v>
      </c>
      <c r="L22" s="266" t="s">
        <v>3902</v>
      </c>
      <c r="M22" s="266" t="s">
        <v>3903</v>
      </c>
      <c r="N22" s="266" t="s">
        <v>3904</v>
      </c>
      <c r="O22" s="266" t="s">
        <v>101</v>
      </c>
      <c r="P22" s="266" t="s">
        <v>605</v>
      </c>
      <c r="Q22" s="266" t="s">
        <v>830</v>
      </c>
      <c r="R22" s="266" t="s">
        <v>831</v>
      </c>
      <c r="S22" s="266" t="s">
        <v>608</v>
      </c>
      <c r="T22" s="266" t="s">
        <v>609</v>
      </c>
      <c r="U22" s="266" t="s">
        <v>808</v>
      </c>
      <c r="V22" s="266" t="s">
        <v>808</v>
      </c>
      <c r="W22" s="266" t="s">
        <v>611</v>
      </c>
      <c r="X22" s="266" t="s">
        <v>612</v>
      </c>
      <c r="Y22" s="266" t="s">
        <v>832</v>
      </c>
      <c r="Z22" s="266" t="s">
        <v>101</v>
      </c>
      <c r="AA22" s="266" t="s">
        <v>92</v>
      </c>
      <c r="AB22" s="266" t="s">
        <v>833</v>
      </c>
      <c r="AC22" s="268"/>
      <c r="AD22" s="268"/>
      <c r="AE22" s="268"/>
      <c r="AF22" s="268"/>
      <c r="AG22" s="268"/>
      <c r="AH22" s="268"/>
      <c r="AI22" s="268"/>
      <c r="AJ22" s="268"/>
      <c r="AK22" s="269"/>
    </row>
    <row r="23" ht="15.75" customHeight="1">
      <c r="C23" s="272" t="s">
        <v>3905</v>
      </c>
      <c r="D23" s="273">
        <v>2.7330852637E10</v>
      </c>
      <c r="E23" s="274">
        <v>44343.394498946756</v>
      </c>
      <c r="F23" s="275" t="s">
        <v>3906</v>
      </c>
      <c r="G23" s="275" t="s">
        <v>3907</v>
      </c>
      <c r="H23" s="275" t="s">
        <v>3908</v>
      </c>
      <c r="I23" s="275" t="s">
        <v>35</v>
      </c>
      <c r="J23" s="275">
        <v>1.567412521E9</v>
      </c>
      <c r="K23" s="276">
        <v>44343.0</v>
      </c>
      <c r="L23" s="275" t="s">
        <v>3909</v>
      </c>
      <c r="M23" s="275" t="s">
        <v>831</v>
      </c>
      <c r="N23" s="275" t="s">
        <v>3910</v>
      </c>
      <c r="O23" s="275" t="s">
        <v>102</v>
      </c>
      <c r="P23" s="275" t="s">
        <v>699</v>
      </c>
      <c r="Q23" s="275" t="s">
        <v>3911</v>
      </c>
      <c r="R23" s="275" t="s">
        <v>3912</v>
      </c>
      <c r="S23" s="275" t="s">
        <v>608</v>
      </c>
      <c r="T23" s="275" t="s">
        <v>634</v>
      </c>
      <c r="U23" s="275" t="s">
        <v>605</v>
      </c>
      <c r="V23" s="275" t="s">
        <v>650</v>
      </c>
      <c r="W23" s="275" t="s">
        <v>611</v>
      </c>
      <c r="X23" s="275" t="s">
        <v>612</v>
      </c>
      <c r="Y23" s="275" t="s">
        <v>3913</v>
      </c>
      <c r="Z23" s="275" t="s">
        <v>3914</v>
      </c>
      <c r="AA23" s="275" t="s">
        <v>673</v>
      </c>
      <c r="AB23" s="275" t="s">
        <v>3915</v>
      </c>
      <c r="AC23" s="275"/>
      <c r="AD23" s="275" t="s">
        <v>3916</v>
      </c>
      <c r="AE23" s="275" t="s">
        <v>3917</v>
      </c>
      <c r="AF23" s="275"/>
      <c r="AG23" s="275"/>
      <c r="AH23" s="275"/>
      <c r="AI23" s="275"/>
      <c r="AJ23" s="275"/>
      <c r="AK23" s="277"/>
    </row>
    <row r="24" ht="15.75" customHeight="1">
      <c r="C24" s="263" t="s">
        <v>346</v>
      </c>
      <c r="D24" s="264">
        <v>2.730352919E10</v>
      </c>
      <c r="E24" s="265">
        <v>44343.4381902662</v>
      </c>
      <c r="F24" s="266" t="s">
        <v>781</v>
      </c>
      <c r="G24" s="266" t="s">
        <v>3918</v>
      </c>
      <c r="H24" s="266" t="s">
        <v>3919</v>
      </c>
      <c r="I24" s="266" t="s">
        <v>782</v>
      </c>
      <c r="J24" s="266">
        <v>1.164250551E9</v>
      </c>
      <c r="K24" s="267">
        <v>44343.0</v>
      </c>
      <c r="L24" s="266" t="s">
        <v>3920</v>
      </c>
      <c r="M24" s="266" t="s">
        <v>3921</v>
      </c>
      <c r="N24" s="266" t="s">
        <v>3922</v>
      </c>
      <c r="O24" s="266" t="s">
        <v>102</v>
      </c>
      <c r="P24" s="266" t="s">
        <v>605</v>
      </c>
      <c r="Q24" s="266" t="s">
        <v>783</v>
      </c>
      <c r="R24" s="266" t="s">
        <v>784</v>
      </c>
      <c r="S24" s="266" t="s">
        <v>712</v>
      </c>
      <c r="T24" s="266" t="s">
        <v>770</v>
      </c>
      <c r="U24" s="266" t="s">
        <v>610</v>
      </c>
      <c r="V24" s="266" t="s">
        <v>650</v>
      </c>
      <c r="W24" s="266" t="s">
        <v>611</v>
      </c>
      <c r="X24" s="266" t="s">
        <v>612</v>
      </c>
      <c r="Y24" s="266" t="s">
        <v>785</v>
      </c>
      <c r="Z24" s="266" t="s">
        <v>101</v>
      </c>
      <c r="AA24" s="266" t="s">
        <v>787</v>
      </c>
      <c r="AB24" s="266" t="s">
        <v>786</v>
      </c>
      <c r="AC24" s="268"/>
      <c r="AD24" s="266" t="s">
        <v>3923</v>
      </c>
      <c r="AE24" s="268"/>
      <c r="AF24" s="268"/>
      <c r="AG24" s="268"/>
      <c r="AH24" s="268"/>
      <c r="AI24" s="268"/>
      <c r="AJ24" s="268"/>
      <c r="AK24" s="269"/>
    </row>
    <row r="25" ht="15.75" customHeight="1">
      <c r="C25" s="263" t="s">
        <v>474</v>
      </c>
      <c r="D25" s="264">
        <v>2.7935234951E10</v>
      </c>
      <c r="E25" s="265">
        <v>44343.44672934028</v>
      </c>
      <c r="F25" s="266" t="s">
        <v>814</v>
      </c>
      <c r="G25" s="266" t="s">
        <v>3924</v>
      </c>
      <c r="H25" s="266" t="s">
        <v>3925</v>
      </c>
      <c r="I25" s="266" t="s">
        <v>782</v>
      </c>
      <c r="J25" s="266">
        <v>1.525507429E9</v>
      </c>
      <c r="K25" s="267">
        <v>44343.0</v>
      </c>
      <c r="L25" s="266" t="s">
        <v>3926</v>
      </c>
      <c r="M25" s="266" t="s">
        <v>3927</v>
      </c>
      <c r="N25" s="266" t="s">
        <v>3928</v>
      </c>
      <c r="O25" s="266" t="s">
        <v>102</v>
      </c>
      <c r="P25" s="266" t="s">
        <v>605</v>
      </c>
      <c r="Q25" s="266" t="s">
        <v>619</v>
      </c>
      <c r="R25" s="268"/>
      <c r="S25" s="266" t="s">
        <v>608</v>
      </c>
      <c r="T25" s="266" t="s">
        <v>609</v>
      </c>
      <c r="U25" s="266" t="s">
        <v>610</v>
      </c>
      <c r="V25" s="266" t="s">
        <v>605</v>
      </c>
      <c r="W25" s="266" t="s">
        <v>611</v>
      </c>
      <c r="X25" s="266" t="s">
        <v>612</v>
      </c>
      <c r="Y25" s="266" t="s">
        <v>619</v>
      </c>
      <c r="Z25" s="266" t="s">
        <v>619</v>
      </c>
      <c r="AA25" s="266" t="s">
        <v>673</v>
      </c>
      <c r="AB25" s="266" t="s">
        <v>815</v>
      </c>
      <c r="AC25" s="268"/>
      <c r="AD25" s="266" t="s">
        <v>3929</v>
      </c>
      <c r="AE25" s="266" t="s">
        <v>619</v>
      </c>
      <c r="AF25" s="268"/>
      <c r="AG25" s="268"/>
      <c r="AH25" s="268"/>
      <c r="AI25" s="268"/>
      <c r="AJ25" s="268"/>
      <c r="AK25" s="269"/>
    </row>
    <row r="26" ht="15.75" customHeight="1">
      <c r="C26" s="263" t="s">
        <v>3930</v>
      </c>
      <c r="D26" s="264">
        <v>2.7251428048E10</v>
      </c>
      <c r="E26" s="265">
        <v>44343.48277515046</v>
      </c>
      <c r="F26" s="266" t="s">
        <v>3931</v>
      </c>
      <c r="G26" s="266" t="s">
        <v>3932</v>
      </c>
      <c r="H26" s="266" t="s">
        <v>3933</v>
      </c>
      <c r="I26" s="266" t="s">
        <v>748</v>
      </c>
      <c r="J26" s="266">
        <v>1.556236986E9</v>
      </c>
      <c r="K26" s="267">
        <v>44343.0</v>
      </c>
      <c r="L26" s="266" t="s">
        <v>3934</v>
      </c>
      <c r="M26" s="266" t="s">
        <v>3935</v>
      </c>
      <c r="N26" s="266" t="s">
        <v>3936</v>
      </c>
      <c r="O26" s="266" t="s">
        <v>101</v>
      </c>
      <c r="P26" s="266" t="s">
        <v>605</v>
      </c>
      <c r="Q26" s="266" t="s">
        <v>3937</v>
      </c>
      <c r="R26" s="266" t="s">
        <v>1609</v>
      </c>
      <c r="S26" s="266" t="s">
        <v>608</v>
      </c>
      <c r="T26" s="266" t="s">
        <v>1325</v>
      </c>
      <c r="U26" s="266" t="s">
        <v>610</v>
      </c>
      <c r="V26" s="266" t="s">
        <v>650</v>
      </c>
      <c r="W26" s="266" t="s">
        <v>691</v>
      </c>
      <c r="X26" s="266" t="s">
        <v>612</v>
      </c>
      <c r="Y26" s="266" t="s">
        <v>101</v>
      </c>
      <c r="Z26" s="266" t="s">
        <v>101</v>
      </c>
      <c r="AA26" s="266" t="s">
        <v>673</v>
      </c>
      <c r="AB26" s="266" t="s">
        <v>3938</v>
      </c>
      <c r="AC26" s="268"/>
      <c r="AD26" s="268"/>
      <c r="AE26" s="268"/>
      <c r="AF26" s="268"/>
      <c r="AG26" s="268"/>
      <c r="AH26" s="268"/>
      <c r="AI26" s="268"/>
      <c r="AJ26" s="268"/>
      <c r="AK26" s="269"/>
    </row>
    <row r="27" ht="15.75" customHeight="1">
      <c r="C27" s="263">
        <v>2.7234634513E10</v>
      </c>
      <c r="D27" s="264">
        <v>2.7234634513E10</v>
      </c>
      <c r="E27" s="265">
        <v>44343.48866565972</v>
      </c>
      <c r="F27" s="266" t="s">
        <v>747</v>
      </c>
      <c r="G27" s="266" t="s">
        <v>3939</v>
      </c>
      <c r="H27" s="266" t="s">
        <v>3940</v>
      </c>
      <c r="I27" s="266" t="s">
        <v>748</v>
      </c>
      <c r="J27" s="266">
        <v>1.158831175E9</v>
      </c>
      <c r="K27" s="267">
        <v>44343.0</v>
      </c>
      <c r="L27" s="266" t="s">
        <v>3941</v>
      </c>
      <c r="M27" s="266" t="s">
        <v>3942</v>
      </c>
      <c r="N27" s="266" t="s">
        <v>3943</v>
      </c>
      <c r="O27" s="266" t="s">
        <v>102</v>
      </c>
      <c r="P27" s="266" t="s">
        <v>605</v>
      </c>
      <c r="Q27" s="266" t="s">
        <v>749</v>
      </c>
      <c r="R27" s="266" t="s">
        <v>750</v>
      </c>
      <c r="S27" s="266" t="s">
        <v>608</v>
      </c>
      <c r="T27" s="266" t="s">
        <v>92</v>
      </c>
      <c r="U27" s="266" t="s">
        <v>610</v>
      </c>
      <c r="V27" s="266" t="s">
        <v>650</v>
      </c>
      <c r="W27" s="266" t="s">
        <v>681</v>
      </c>
      <c r="X27" s="266" t="s">
        <v>612</v>
      </c>
      <c r="Y27" s="266" t="s">
        <v>751</v>
      </c>
      <c r="Z27" s="268"/>
      <c r="AA27" s="266" t="s">
        <v>753</v>
      </c>
      <c r="AB27" s="266" t="s">
        <v>752</v>
      </c>
      <c r="AC27" s="268"/>
      <c r="AD27" s="266" t="s">
        <v>3944</v>
      </c>
      <c r="AE27" s="268"/>
      <c r="AF27" s="266" t="s">
        <v>3945</v>
      </c>
      <c r="AG27" s="266"/>
      <c r="AH27" s="266"/>
      <c r="AI27" s="266"/>
      <c r="AJ27" s="266"/>
      <c r="AK27" s="269"/>
    </row>
    <row r="28" ht="15.75" customHeight="1">
      <c r="C28" s="263">
        <v>2.7330866751E10</v>
      </c>
      <c r="D28" s="264">
        <v>2.7330866751E10</v>
      </c>
      <c r="E28" s="265">
        <v>44343.52009482639</v>
      </c>
      <c r="F28" s="266" t="s">
        <v>3946</v>
      </c>
      <c r="G28" s="266" t="s">
        <v>3947</v>
      </c>
      <c r="H28" s="266" t="s">
        <v>3948</v>
      </c>
      <c r="I28" s="266" t="s">
        <v>718</v>
      </c>
      <c r="J28" s="266">
        <v>1.162269196E9</v>
      </c>
      <c r="K28" s="267">
        <v>44343.0</v>
      </c>
      <c r="L28" s="266" t="s">
        <v>3949</v>
      </c>
      <c r="M28" s="266" t="s">
        <v>3950</v>
      </c>
      <c r="N28" s="266" t="s">
        <v>3951</v>
      </c>
      <c r="O28" s="266" t="s">
        <v>101</v>
      </c>
      <c r="P28" s="266" t="s">
        <v>605</v>
      </c>
      <c r="Q28" s="266" t="s">
        <v>3952</v>
      </c>
      <c r="R28" s="266" t="s">
        <v>3953</v>
      </c>
      <c r="S28" s="266" t="s">
        <v>608</v>
      </c>
      <c r="T28" s="266" t="s">
        <v>634</v>
      </c>
      <c r="U28" s="266" t="s">
        <v>808</v>
      </c>
      <c r="V28" s="266" t="s">
        <v>605</v>
      </c>
      <c r="W28" s="266" t="s">
        <v>691</v>
      </c>
      <c r="X28" s="266" t="s">
        <v>612</v>
      </c>
      <c r="Y28" s="266" t="s">
        <v>3954</v>
      </c>
      <c r="Z28" s="268"/>
      <c r="AA28" s="266" t="s">
        <v>673</v>
      </c>
      <c r="AB28" s="266" t="s">
        <v>3955</v>
      </c>
      <c r="AC28" s="268"/>
      <c r="AD28" s="268"/>
      <c r="AE28" s="268"/>
      <c r="AF28" s="266" t="s">
        <v>3956</v>
      </c>
      <c r="AG28" s="266"/>
      <c r="AH28" s="266"/>
      <c r="AI28" s="266"/>
      <c r="AJ28" s="266"/>
      <c r="AK28" s="269"/>
    </row>
    <row r="29" ht="15.75" customHeight="1">
      <c r="C29" s="263" t="s">
        <v>166</v>
      </c>
      <c r="D29" s="264">
        <v>2.7224934292E10</v>
      </c>
      <c r="E29" s="265">
        <v>44343.52851606482</v>
      </c>
      <c r="F29" s="266" t="s">
        <v>3957</v>
      </c>
      <c r="G29" s="266" t="s">
        <v>3958</v>
      </c>
      <c r="H29" s="266" t="s">
        <v>3959</v>
      </c>
      <c r="I29" s="266" t="s">
        <v>12</v>
      </c>
      <c r="J29" s="266">
        <v>1.162896265E9</v>
      </c>
      <c r="K29" s="267">
        <v>44343.0</v>
      </c>
      <c r="L29" s="266" t="s">
        <v>3960</v>
      </c>
      <c r="M29" s="266" t="s">
        <v>3961</v>
      </c>
      <c r="N29" s="266" t="s">
        <v>3962</v>
      </c>
      <c r="O29" s="266" t="s">
        <v>102</v>
      </c>
      <c r="P29" s="266" t="s">
        <v>605</v>
      </c>
      <c r="Q29" s="266" t="s">
        <v>3963</v>
      </c>
      <c r="R29" s="268"/>
      <c r="S29" s="266" t="s">
        <v>608</v>
      </c>
      <c r="T29" s="266" t="s">
        <v>609</v>
      </c>
      <c r="U29" s="266" t="s">
        <v>808</v>
      </c>
      <c r="V29" s="266" t="s">
        <v>610</v>
      </c>
      <c r="W29" s="266" t="s">
        <v>721</v>
      </c>
      <c r="X29" s="266" t="s">
        <v>612</v>
      </c>
      <c r="Y29" s="266" t="s">
        <v>3964</v>
      </c>
      <c r="Z29" s="268"/>
      <c r="AA29" s="266" t="s">
        <v>685</v>
      </c>
      <c r="AB29" s="266" t="s">
        <v>3965</v>
      </c>
      <c r="AC29" s="268"/>
      <c r="AD29" s="266" t="s">
        <v>3966</v>
      </c>
      <c r="AE29" s="268"/>
      <c r="AF29" s="266" t="s">
        <v>3967</v>
      </c>
      <c r="AG29" s="266"/>
      <c r="AH29" s="266"/>
      <c r="AI29" s="266"/>
      <c r="AJ29" s="266"/>
      <c r="AK29" s="269"/>
    </row>
    <row r="30" ht="15.75" customHeight="1">
      <c r="C30" s="263" t="s">
        <v>348</v>
      </c>
      <c r="D30" s="264">
        <v>2.7288606191E10</v>
      </c>
      <c r="E30" s="265">
        <v>44343.53188011574</v>
      </c>
      <c r="F30" s="266" t="s">
        <v>3968</v>
      </c>
      <c r="G30" s="266" t="s">
        <v>3969</v>
      </c>
      <c r="H30" s="266" t="s">
        <v>3970</v>
      </c>
      <c r="I30" s="266" t="s">
        <v>678</v>
      </c>
      <c r="J30" s="266">
        <v>1.138608679E9</v>
      </c>
      <c r="K30" s="267">
        <v>44343.0</v>
      </c>
      <c r="L30" s="266" t="s">
        <v>3971</v>
      </c>
      <c r="M30" s="266" t="s">
        <v>3972</v>
      </c>
      <c r="N30" s="266" t="s">
        <v>3973</v>
      </c>
      <c r="O30" s="266" t="s">
        <v>102</v>
      </c>
      <c r="P30" s="266" t="s">
        <v>605</v>
      </c>
      <c r="Q30" s="266" t="s">
        <v>3974</v>
      </c>
      <c r="R30" s="266" t="s">
        <v>3975</v>
      </c>
      <c r="S30" s="266" t="s">
        <v>608</v>
      </c>
      <c r="T30" s="266" t="s">
        <v>634</v>
      </c>
      <c r="U30" s="266" t="s">
        <v>610</v>
      </c>
      <c r="V30" s="266" t="s">
        <v>610</v>
      </c>
      <c r="W30" s="266" t="s">
        <v>611</v>
      </c>
      <c r="X30" s="266" t="s">
        <v>612</v>
      </c>
      <c r="Y30" s="266" t="s">
        <v>3976</v>
      </c>
      <c r="Z30" s="266" t="s">
        <v>101</v>
      </c>
      <c r="AA30" s="266" t="s">
        <v>685</v>
      </c>
      <c r="AB30" s="266" t="s">
        <v>3977</v>
      </c>
      <c r="AC30" s="268"/>
      <c r="AD30" s="266" t="s">
        <v>3978</v>
      </c>
      <c r="AE30" s="268"/>
      <c r="AF30" s="266" t="s">
        <v>3979</v>
      </c>
      <c r="AG30" s="266"/>
      <c r="AH30" s="266"/>
      <c r="AI30" s="266"/>
      <c r="AJ30" s="266"/>
      <c r="AK30" s="269"/>
    </row>
    <row r="31" ht="15.75" customHeight="1">
      <c r="C31" s="263" t="s">
        <v>404</v>
      </c>
      <c r="D31" s="264">
        <v>2.7287561615E10</v>
      </c>
      <c r="E31" s="265">
        <v>44343.553955219904</v>
      </c>
      <c r="F31" s="266" t="s">
        <v>3980</v>
      </c>
      <c r="G31" s="266" t="s">
        <v>3981</v>
      </c>
      <c r="H31" s="266" t="s">
        <v>3982</v>
      </c>
      <c r="I31" s="266" t="s">
        <v>782</v>
      </c>
      <c r="J31" s="266">
        <v>1.158352012E9</v>
      </c>
      <c r="K31" s="267">
        <v>44343.0</v>
      </c>
      <c r="L31" s="266" t="s">
        <v>3983</v>
      </c>
      <c r="M31" s="266" t="s">
        <v>3984</v>
      </c>
      <c r="N31" s="266" t="s">
        <v>3985</v>
      </c>
      <c r="O31" s="266" t="s">
        <v>102</v>
      </c>
      <c r="P31" s="266" t="s">
        <v>605</v>
      </c>
      <c r="Q31" s="266" t="s">
        <v>3986</v>
      </c>
      <c r="R31" s="266" t="s">
        <v>1117</v>
      </c>
      <c r="S31" s="266" t="s">
        <v>608</v>
      </c>
      <c r="T31" s="266" t="s">
        <v>609</v>
      </c>
      <c r="U31" s="266" t="s">
        <v>610</v>
      </c>
      <c r="V31" s="266" t="s">
        <v>650</v>
      </c>
      <c r="W31" s="266" t="s">
        <v>670</v>
      </c>
      <c r="X31" s="266" t="s">
        <v>612</v>
      </c>
      <c r="Y31" s="266" t="s">
        <v>605</v>
      </c>
      <c r="Z31" s="266" t="s">
        <v>3987</v>
      </c>
      <c r="AA31" s="266" t="s">
        <v>92</v>
      </c>
      <c r="AB31" s="266" t="s">
        <v>3988</v>
      </c>
      <c r="AC31" s="268"/>
      <c r="AD31" s="266" t="s">
        <v>3989</v>
      </c>
      <c r="AE31" s="268"/>
      <c r="AF31" s="266" t="s">
        <v>3990</v>
      </c>
      <c r="AG31" s="266"/>
      <c r="AH31" s="266"/>
      <c r="AI31" s="266"/>
      <c r="AJ31" s="266"/>
      <c r="AK31" s="269"/>
    </row>
    <row r="32" ht="15.75" customHeight="1">
      <c r="C32" s="263" t="s">
        <v>2068</v>
      </c>
      <c r="D32" s="264">
        <v>2.7325336922E10</v>
      </c>
      <c r="E32" s="265">
        <v>44343.56324737269</v>
      </c>
      <c r="F32" s="266" t="s">
        <v>3991</v>
      </c>
      <c r="G32" s="266" t="s">
        <v>3992</v>
      </c>
      <c r="H32" s="266" t="s">
        <v>3760</v>
      </c>
      <c r="I32" s="266" t="s">
        <v>782</v>
      </c>
      <c r="J32" s="266">
        <v>1.568815162E9</v>
      </c>
      <c r="K32" s="267">
        <v>44343.0</v>
      </c>
      <c r="L32" s="266" t="s">
        <v>3993</v>
      </c>
      <c r="M32" s="266" t="s">
        <v>3994</v>
      </c>
      <c r="N32" s="266" t="s">
        <v>3995</v>
      </c>
      <c r="O32" s="266" t="s">
        <v>101</v>
      </c>
      <c r="P32" s="266" t="s">
        <v>605</v>
      </c>
      <c r="Q32" s="266" t="s">
        <v>3996</v>
      </c>
      <c r="R32" s="266" t="s">
        <v>3997</v>
      </c>
      <c r="S32" s="266" t="s">
        <v>608</v>
      </c>
      <c r="T32" s="266" t="s">
        <v>92</v>
      </c>
      <c r="U32" s="266" t="s">
        <v>610</v>
      </c>
      <c r="V32" s="266" t="s">
        <v>605</v>
      </c>
      <c r="W32" s="266" t="s">
        <v>611</v>
      </c>
      <c r="X32" s="266" t="s">
        <v>612</v>
      </c>
      <c r="Y32" s="266" t="s">
        <v>3998</v>
      </c>
      <c r="Z32" s="266" t="s">
        <v>3999</v>
      </c>
      <c r="AA32" s="266" t="s">
        <v>685</v>
      </c>
      <c r="AB32" s="266" t="s">
        <v>4000</v>
      </c>
      <c r="AC32" s="268"/>
      <c r="AD32" s="268"/>
      <c r="AE32" s="268"/>
      <c r="AF32" s="266" t="s">
        <v>4001</v>
      </c>
      <c r="AG32" s="266"/>
      <c r="AH32" s="266"/>
      <c r="AI32" s="266"/>
      <c r="AJ32" s="266"/>
      <c r="AK32" s="269"/>
    </row>
    <row r="33" ht="15.75" customHeight="1">
      <c r="C33" s="263" t="s">
        <v>4002</v>
      </c>
      <c r="D33" s="264">
        <v>2.7109610998E10</v>
      </c>
      <c r="E33" s="265">
        <v>44343.5773141088</v>
      </c>
      <c r="F33" s="266" t="s">
        <v>4003</v>
      </c>
      <c r="G33" s="266" t="s">
        <v>4004</v>
      </c>
      <c r="H33" s="266" t="s">
        <v>4005</v>
      </c>
      <c r="I33" s="266" t="s">
        <v>678</v>
      </c>
      <c r="J33" s="266">
        <v>1.159980533E9</v>
      </c>
      <c r="K33" s="267">
        <v>44343.0</v>
      </c>
      <c r="L33" s="266" t="s">
        <v>4006</v>
      </c>
      <c r="M33" s="266" t="s">
        <v>4007</v>
      </c>
      <c r="N33" s="266" t="s">
        <v>4008</v>
      </c>
      <c r="O33" s="266" t="s">
        <v>3794</v>
      </c>
      <c r="P33" s="266" t="s">
        <v>605</v>
      </c>
      <c r="Q33" s="266" t="s">
        <v>4009</v>
      </c>
      <c r="R33" s="266" t="s">
        <v>1117</v>
      </c>
      <c r="S33" s="266" t="s">
        <v>608</v>
      </c>
      <c r="T33" s="266" t="s">
        <v>609</v>
      </c>
      <c r="U33" s="266" t="s">
        <v>610</v>
      </c>
      <c r="V33" s="266" t="s">
        <v>650</v>
      </c>
      <c r="W33" s="266" t="s">
        <v>868</v>
      </c>
      <c r="X33" s="266" t="s">
        <v>612</v>
      </c>
      <c r="Y33" s="266" t="s">
        <v>731</v>
      </c>
      <c r="Z33" s="266" t="s">
        <v>731</v>
      </c>
      <c r="AA33" s="266" t="s">
        <v>92</v>
      </c>
      <c r="AB33" s="266" t="s">
        <v>4010</v>
      </c>
      <c r="AC33" s="268"/>
      <c r="AD33" s="266" t="s">
        <v>4011</v>
      </c>
      <c r="AE33" s="268"/>
      <c r="AF33" s="268"/>
      <c r="AG33" s="268"/>
      <c r="AH33" s="268"/>
      <c r="AI33" s="268"/>
      <c r="AJ33" s="268"/>
      <c r="AK33" s="269"/>
    </row>
    <row r="34" ht="15.75" customHeight="1">
      <c r="C34" s="263">
        <v>2.7945094252E10</v>
      </c>
      <c r="D34" s="264">
        <v>2.7945094252E10</v>
      </c>
      <c r="E34" s="265">
        <v>44343.57862508102</v>
      </c>
      <c r="F34" s="266" t="s">
        <v>758</v>
      </c>
      <c r="G34" s="266" t="s">
        <v>4012</v>
      </c>
      <c r="H34" s="266" t="s">
        <v>4013</v>
      </c>
      <c r="I34" s="266" t="s">
        <v>12</v>
      </c>
      <c r="J34" s="266">
        <v>1.166489159E9</v>
      </c>
      <c r="K34" s="267">
        <v>44343.0</v>
      </c>
      <c r="L34" s="266" t="s">
        <v>4014</v>
      </c>
      <c r="M34" s="266" t="s">
        <v>4015</v>
      </c>
      <c r="N34" s="266" t="s">
        <v>4016</v>
      </c>
      <c r="O34" s="266" t="s">
        <v>101</v>
      </c>
      <c r="P34" s="266" t="s">
        <v>605</v>
      </c>
      <c r="Q34" s="266" t="s">
        <v>759</v>
      </c>
      <c r="R34" s="266" t="s">
        <v>760</v>
      </c>
      <c r="S34" s="266" t="s">
        <v>608</v>
      </c>
      <c r="T34" s="266" t="s">
        <v>634</v>
      </c>
      <c r="U34" s="266" t="s">
        <v>610</v>
      </c>
      <c r="V34" s="266" t="s">
        <v>650</v>
      </c>
      <c r="W34" s="266" t="s">
        <v>761</v>
      </c>
      <c r="X34" s="266" t="s">
        <v>612</v>
      </c>
      <c r="Y34" s="266" t="s">
        <v>762</v>
      </c>
      <c r="Z34" s="268"/>
      <c r="AA34" s="266" t="s">
        <v>764</v>
      </c>
      <c r="AB34" s="266" t="s">
        <v>763</v>
      </c>
      <c r="AC34" s="268"/>
      <c r="AD34" s="268"/>
      <c r="AE34" s="268"/>
      <c r="AF34" s="268"/>
      <c r="AG34" s="268"/>
      <c r="AH34" s="268"/>
      <c r="AI34" s="268"/>
      <c r="AJ34" s="268"/>
      <c r="AK34" s="269"/>
    </row>
    <row r="35" ht="15.75" customHeight="1">
      <c r="C35" s="263" t="s">
        <v>2682</v>
      </c>
      <c r="D35" s="264">
        <v>2.7323411269E10</v>
      </c>
      <c r="E35" s="265">
        <v>44343.59070105324</v>
      </c>
      <c r="F35" s="266" t="s">
        <v>1711</v>
      </c>
      <c r="G35" s="266" t="s">
        <v>4017</v>
      </c>
      <c r="H35" s="266" t="s">
        <v>4018</v>
      </c>
      <c r="I35" s="266" t="s">
        <v>12</v>
      </c>
      <c r="J35" s="266">
        <v>1.558541727E9</v>
      </c>
      <c r="K35" s="267">
        <v>44343.0</v>
      </c>
      <c r="L35" s="266" t="s">
        <v>4019</v>
      </c>
      <c r="M35" s="266" t="s">
        <v>4020</v>
      </c>
      <c r="N35" s="266" t="s">
        <v>4021</v>
      </c>
      <c r="O35" s="266" t="s">
        <v>3794</v>
      </c>
      <c r="P35" s="266" t="s">
        <v>605</v>
      </c>
      <c r="Q35" s="266" t="s">
        <v>1712</v>
      </c>
      <c r="R35" s="266" t="s">
        <v>1713</v>
      </c>
      <c r="S35" s="266" t="s">
        <v>608</v>
      </c>
      <c r="T35" s="266" t="s">
        <v>92</v>
      </c>
      <c r="U35" s="266" t="s">
        <v>610</v>
      </c>
      <c r="V35" s="266" t="s">
        <v>650</v>
      </c>
      <c r="W35" s="266" t="s">
        <v>670</v>
      </c>
      <c r="X35" s="266" t="s">
        <v>612</v>
      </c>
      <c r="Y35" s="266" t="s">
        <v>731</v>
      </c>
      <c r="Z35" s="266" t="s">
        <v>731</v>
      </c>
      <c r="AA35" s="266" t="s">
        <v>92</v>
      </c>
      <c r="AB35" s="266" t="s">
        <v>1714</v>
      </c>
      <c r="AC35" s="268"/>
      <c r="AD35" s="266" t="s">
        <v>4022</v>
      </c>
      <c r="AE35" s="266" t="s">
        <v>731</v>
      </c>
      <c r="AF35" s="268"/>
      <c r="AG35" s="268"/>
      <c r="AH35" s="268"/>
      <c r="AI35" s="268"/>
      <c r="AJ35" s="268"/>
      <c r="AK35" s="269"/>
    </row>
    <row r="36" ht="15.75" customHeight="1">
      <c r="C36" s="263" t="s">
        <v>271</v>
      </c>
      <c r="D36" s="264">
        <v>2.7240365036E10</v>
      </c>
      <c r="E36" s="265">
        <v>44343.60219262731</v>
      </c>
      <c r="F36" s="266" t="s">
        <v>1115</v>
      </c>
      <c r="G36" s="266" t="s">
        <v>4023</v>
      </c>
      <c r="H36" s="266" t="s">
        <v>4024</v>
      </c>
      <c r="I36" s="266" t="s">
        <v>718</v>
      </c>
      <c r="J36" s="266">
        <v>1.141641243E9</v>
      </c>
      <c r="K36" s="267">
        <v>44343.0</v>
      </c>
      <c r="L36" s="266" t="s">
        <v>4025</v>
      </c>
      <c r="M36" s="266" t="s">
        <v>4026</v>
      </c>
      <c r="N36" s="266" t="s">
        <v>4027</v>
      </c>
      <c r="O36" s="266" t="s">
        <v>102</v>
      </c>
      <c r="P36" s="266" t="s">
        <v>605</v>
      </c>
      <c r="Q36" s="266" t="s">
        <v>1116</v>
      </c>
      <c r="R36" s="266" t="s">
        <v>1117</v>
      </c>
      <c r="S36" s="266" t="s">
        <v>608</v>
      </c>
      <c r="T36" s="266" t="s">
        <v>634</v>
      </c>
      <c r="U36" s="266" t="s">
        <v>610</v>
      </c>
      <c r="V36" s="266" t="s">
        <v>610</v>
      </c>
      <c r="W36" s="266" t="s">
        <v>691</v>
      </c>
      <c r="X36" s="266" t="s">
        <v>612</v>
      </c>
      <c r="Y36" s="266" t="s">
        <v>1118</v>
      </c>
      <c r="Z36" s="266" t="s">
        <v>4028</v>
      </c>
      <c r="AA36" s="266" t="s">
        <v>1121</v>
      </c>
      <c r="AB36" s="266" t="s">
        <v>1119</v>
      </c>
      <c r="AC36" s="268"/>
      <c r="AD36" s="266" t="s">
        <v>4029</v>
      </c>
      <c r="AE36" s="266" t="s">
        <v>4030</v>
      </c>
      <c r="AF36" s="268"/>
      <c r="AG36" s="268"/>
      <c r="AH36" s="268"/>
      <c r="AI36" s="268"/>
      <c r="AJ36" s="268"/>
      <c r="AK36" s="269"/>
    </row>
    <row r="37" ht="15.75" customHeight="1">
      <c r="C37" s="263" t="s">
        <v>226</v>
      </c>
      <c r="D37" s="264">
        <v>2.7258250457E10</v>
      </c>
      <c r="E37" s="265">
        <v>44343.61066943287</v>
      </c>
      <c r="F37" s="266" t="s">
        <v>4031</v>
      </c>
      <c r="G37" s="266" t="s">
        <v>4032</v>
      </c>
      <c r="H37" s="266" t="s">
        <v>4033</v>
      </c>
      <c r="I37" s="266" t="s">
        <v>24</v>
      </c>
      <c r="J37" s="266">
        <v>1.166610219E9</v>
      </c>
      <c r="K37" s="267">
        <v>44343.0</v>
      </c>
      <c r="L37" s="266" t="s">
        <v>4034</v>
      </c>
      <c r="M37" s="266" t="s">
        <v>4035</v>
      </c>
      <c r="N37" s="266" t="s">
        <v>4036</v>
      </c>
      <c r="O37" s="266" t="s">
        <v>101</v>
      </c>
      <c r="P37" s="266" t="s">
        <v>605</v>
      </c>
      <c r="Q37" s="266" t="s">
        <v>4037</v>
      </c>
      <c r="R37" s="266" t="s">
        <v>4038</v>
      </c>
      <c r="S37" s="266" t="s">
        <v>608</v>
      </c>
      <c r="T37" s="266" t="s">
        <v>92</v>
      </c>
      <c r="U37" s="266" t="s">
        <v>610</v>
      </c>
      <c r="V37" s="266" t="s">
        <v>605</v>
      </c>
      <c r="W37" s="266" t="s">
        <v>1034</v>
      </c>
      <c r="X37" s="266" t="s">
        <v>612</v>
      </c>
      <c r="Y37" s="266" t="s">
        <v>4039</v>
      </c>
      <c r="Z37" s="266" t="s">
        <v>4040</v>
      </c>
      <c r="AA37" s="266" t="s">
        <v>685</v>
      </c>
      <c r="AB37" s="266" t="s">
        <v>4041</v>
      </c>
      <c r="AC37" s="268"/>
      <c r="AD37" s="268"/>
      <c r="AE37" s="268"/>
      <c r="AF37" s="266" t="s">
        <v>4042</v>
      </c>
      <c r="AG37" s="266"/>
      <c r="AH37" s="266"/>
      <c r="AI37" s="266"/>
      <c r="AJ37" s="266"/>
      <c r="AK37" s="269"/>
    </row>
    <row r="38" ht="15.75" customHeight="1">
      <c r="C38" s="263">
        <v>2.7290532081E10</v>
      </c>
      <c r="D38" s="264">
        <v>2.7290532081E10</v>
      </c>
      <c r="E38" s="265">
        <v>44343.611187187504</v>
      </c>
      <c r="F38" s="266" t="s">
        <v>797</v>
      </c>
      <c r="G38" s="266" t="s">
        <v>4043</v>
      </c>
      <c r="H38" s="266" t="s">
        <v>4044</v>
      </c>
      <c r="I38" s="266" t="s">
        <v>718</v>
      </c>
      <c r="J38" s="266">
        <v>1.562631241E9</v>
      </c>
      <c r="K38" s="267">
        <v>44343.0</v>
      </c>
      <c r="L38" s="266" t="s">
        <v>4045</v>
      </c>
      <c r="M38" s="266" t="s">
        <v>4046</v>
      </c>
      <c r="N38" s="266" t="s">
        <v>4047</v>
      </c>
      <c r="O38" s="266" t="s">
        <v>102</v>
      </c>
      <c r="P38" s="266" t="s">
        <v>699</v>
      </c>
      <c r="Q38" s="266" t="s">
        <v>798</v>
      </c>
      <c r="R38" s="266" t="s">
        <v>799</v>
      </c>
      <c r="S38" s="266" t="s">
        <v>608</v>
      </c>
      <c r="T38" s="266" t="s">
        <v>609</v>
      </c>
      <c r="U38" s="266" t="s">
        <v>610</v>
      </c>
      <c r="V38" s="266" t="s">
        <v>650</v>
      </c>
      <c r="W38" s="266" t="s">
        <v>800</v>
      </c>
      <c r="X38" s="266" t="s">
        <v>612</v>
      </c>
      <c r="Y38" s="266" t="s">
        <v>801</v>
      </c>
      <c r="Z38" s="268"/>
      <c r="AA38" s="266" t="s">
        <v>753</v>
      </c>
      <c r="AB38" s="266" t="s">
        <v>802</v>
      </c>
      <c r="AC38" s="268"/>
      <c r="AD38" s="266" t="s">
        <v>4048</v>
      </c>
      <c r="AE38" s="266" t="s">
        <v>4049</v>
      </c>
      <c r="AF38" s="266" t="s">
        <v>4050</v>
      </c>
      <c r="AG38" s="266"/>
      <c r="AH38" s="266"/>
      <c r="AI38" s="266"/>
      <c r="AJ38" s="266"/>
      <c r="AK38" s="269"/>
    </row>
    <row r="39" ht="15.75" customHeight="1">
      <c r="C39" s="263" t="s">
        <v>478</v>
      </c>
      <c r="D39" s="264">
        <v>2.7235100105E10</v>
      </c>
      <c r="E39" s="265">
        <v>44343.61674556713</v>
      </c>
      <c r="F39" s="266" t="s">
        <v>4051</v>
      </c>
      <c r="G39" s="266" t="s">
        <v>4052</v>
      </c>
      <c r="H39" s="266" t="s">
        <v>4053</v>
      </c>
      <c r="I39" s="266" t="s">
        <v>9</v>
      </c>
      <c r="J39" s="266">
        <v>1.1553425208E10</v>
      </c>
      <c r="K39" s="267">
        <v>44343.0</v>
      </c>
      <c r="L39" s="266" t="s">
        <v>4054</v>
      </c>
      <c r="M39" s="266" t="s">
        <v>4055</v>
      </c>
      <c r="N39" s="266" t="s">
        <v>4056</v>
      </c>
      <c r="O39" s="266" t="s">
        <v>101</v>
      </c>
      <c r="P39" s="266" t="s">
        <v>605</v>
      </c>
      <c r="Q39" s="266" t="s">
        <v>4057</v>
      </c>
      <c r="R39" s="266" t="s">
        <v>4058</v>
      </c>
      <c r="S39" s="266" t="s">
        <v>608</v>
      </c>
      <c r="T39" s="266" t="s">
        <v>92</v>
      </c>
      <c r="U39" s="266" t="s">
        <v>610</v>
      </c>
      <c r="V39" s="266" t="s">
        <v>605</v>
      </c>
      <c r="W39" s="266" t="s">
        <v>721</v>
      </c>
      <c r="X39" s="266" t="s">
        <v>612</v>
      </c>
      <c r="Y39" s="266" t="s">
        <v>101</v>
      </c>
      <c r="Z39" s="266" t="s">
        <v>101</v>
      </c>
      <c r="AA39" s="266" t="s">
        <v>673</v>
      </c>
      <c r="AB39" s="266" t="s">
        <v>4059</v>
      </c>
      <c r="AC39" s="268"/>
      <c r="AD39" s="268"/>
      <c r="AE39" s="268"/>
      <c r="AF39" s="266" t="s">
        <v>4060</v>
      </c>
      <c r="AG39" s="266"/>
      <c r="AH39" s="266"/>
      <c r="AI39" s="266"/>
      <c r="AJ39" s="266"/>
      <c r="AK39" s="269"/>
    </row>
    <row r="40" ht="15.75" customHeight="1">
      <c r="C40" s="263" t="s">
        <v>496</v>
      </c>
      <c r="D40" s="264">
        <v>2.7334083425E10</v>
      </c>
      <c r="E40" s="265">
        <v>44343.627790451384</v>
      </c>
      <c r="F40" s="266" t="s">
        <v>1055</v>
      </c>
      <c r="G40" s="266" t="s">
        <v>4061</v>
      </c>
      <c r="H40" s="266" t="s">
        <v>4062</v>
      </c>
      <c r="I40" s="266" t="s">
        <v>35</v>
      </c>
      <c r="J40" s="266">
        <v>1.123450744E9</v>
      </c>
      <c r="K40" s="267">
        <v>44343.0</v>
      </c>
      <c r="L40" s="266" t="s">
        <v>4063</v>
      </c>
      <c r="M40" s="266" t="s">
        <v>4064</v>
      </c>
      <c r="N40" s="266" t="s">
        <v>4065</v>
      </c>
      <c r="O40" s="266" t="s">
        <v>3794</v>
      </c>
      <c r="P40" s="266" t="s">
        <v>605</v>
      </c>
      <c r="Q40" s="266" t="s">
        <v>1056</v>
      </c>
      <c r="R40" s="266" t="s">
        <v>1057</v>
      </c>
      <c r="S40" s="266" t="s">
        <v>608</v>
      </c>
      <c r="T40" s="266" t="s">
        <v>609</v>
      </c>
      <c r="U40" s="266" t="s">
        <v>808</v>
      </c>
      <c r="V40" s="266" t="s">
        <v>650</v>
      </c>
      <c r="W40" s="266" t="s">
        <v>1058</v>
      </c>
      <c r="X40" s="266" t="s">
        <v>612</v>
      </c>
      <c r="Y40" s="266" t="s">
        <v>731</v>
      </c>
      <c r="Z40" s="266" t="s">
        <v>731</v>
      </c>
      <c r="AA40" s="266" t="s">
        <v>92</v>
      </c>
      <c r="AB40" s="266" t="s">
        <v>1059</v>
      </c>
      <c r="AC40" s="268"/>
      <c r="AD40" s="266" t="s">
        <v>4066</v>
      </c>
      <c r="AE40" s="268"/>
      <c r="AF40" s="266" t="s">
        <v>4067</v>
      </c>
      <c r="AG40" s="266"/>
      <c r="AH40" s="266"/>
      <c r="AI40" s="266"/>
      <c r="AJ40" s="266"/>
      <c r="AK40" s="269"/>
    </row>
    <row r="41" ht="15.75" customHeight="1">
      <c r="C41" s="263" t="s">
        <v>313</v>
      </c>
      <c r="D41" s="264">
        <v>2.7229797188E10</v>
      </c>
      <c r="E41" s="265">
        <v>44343.64387925926</v>
      </c>
      <c r="F41" s="266" t="s">
        <v>4068</v>
      </c>
      <c r="G41" s="266" t="s">
        <v>4069</v>
      </c>
      <c r="H41" s="266" t="s">
        <v>4070</v>
      </c>
      <c r="I41" s="266" t="s">
        <v>748</v>
      </c>
      <c r="J41" s="266">
        <v>1.140258782E9</v>
      </c>
      <c r="K41" s="267">
        <v>44343.0</v>
      </c>
      <c r="L41" s="266" t="s">
        <v>4071</v>
      </c>
      <c r="M41" s="266" t="s">
        <v>4072</v>
      </c>
      <c r="N41" s="266" t="s">
        <v>4073</v>
      </c>
      <c r="O41" s="268"/>
      <c r="P41" s="266" t="s">
        <v>605</v>
      </c>
      <c r="Q41" s="266" t="s">
        <v>4074</v>
      </c>
      <c r="R41" s="266" t="s">
        <v>4075</v>
      </c>
      <c r="S41" s="266" t="s">
        <v>608</v>
      </c>
      <c r="T41" s="266" t="s">
        <v>634</v>
      </c>
      <c r="U41" s="266" t="s">
        <v>610</v>
      </c>
      <c r="V41" s="266" t="s">
        <v>650</v>
      </c>
      <c r="W41" s="266" t="s">
        <v>1040</v>
      </c>
      <c r="X41" s="266" t="s">
        <v>612</v>
      </c>
      <c r="Y41" s="266" t="s">
        <v>4076</v>
      </c>
      <c r="Z41" s="266" t="s">
        <v>731</v>
      </c>
      <c r="AA41" s="266" t="s">
        <v>685</v>
      </c>
      <c r="AB41" s="266" t="s">
        <v>4077</v>
      </c>
      <c r="AC41" s="268"/>
      <c r="AD41" s="266" t="s">
        <v>4078</v>
      </c>
      <c r="AE41" s="268"/>
      <c r="AF41" s="268"/>
      <c r="AG41" s="268"/>
      <c r="AH41" s="268"/>
      <c r="AI41" s="268"/>
      <c r="AJ41" s="268"/>
      <c r="AK41" s="269"/>
    </row>
    <row r="42" ht="15.75" customHeight="1">
      <c r="C42" s="263">
        <v>2.7250519201E10</v>
      </c>
      <c r="D42" s="264">
        <v>2.7250519201E10</v>
      </c>
      <c r="E42" s="265">
        <v>44343.661062893516</v>
      </c>
      <c r="F42" s="266" t="s">
        <v>4079</v>
      </c>
      <c r="G42" s="266" t="s">
        <v>4080</v>
      </c>
      <c r="H42" s="266" t="s">
        <v>4081</v>
      </c>
      <c r="I42" s="266" t="s">
        <v>12</v>
      </c>
      <c r="J42" s="266">
        <v>1.123290514E9</v>
      </c>
      <c r="K42" s="267">
        <v>44343.0</v>
      </c>
      <c r="L42" s="266" t="s">
        <v>4082</v>
      </c>
      <c r="M42" s="266" t="s">
        <v>4083</v>
      </c>
      <c r="N42" s="266" t="s">
        <v>4084</v>
      </c>
      <c r="O42" s="266" t="s">
        <v>102</v>
      </c>
      <c r="P42" s="266" t="s">
        <v>605</v>
      </c>
      <c r="Q42" s="266" t="s">
        <v>4085</v>
      </c>
      <c r="R42" s="266" t="s">
        <v>4086</v>
      </c>
      <c r="S42" s="266" t="s">
        <v>608</v>
      </c>
      <c r="T42" s="266" t="s">
        <v>92</v>
      </c>
      <c r="U42" s="266" t="s">
        <v>610</v>
      </c>
      <c r="V42" s="266" t="s">
        <v>808</v>
      </c>
      <c r="W42" s="266" t="s">
        <v>730</v>
      </c>
      <c r="X42" s="266" t="s">
        <v>612</v>
      </c>
      <c r="Y42" s="266" t="s">
        <v>4087</v>
      </c>
      <c r="Z42" s="266" t="s">
        <v>4088</v>
      </c>
      <c r="AA42" s="266" t="s">
        <v>753</v>
      </c>
      <c r="AB42" s="266" t="s">
        <v>4089</v>
      </c>
      <c r="AC42" s="268"/>
      <c r="AD42" s="266" t="s">
        <v>4090</v>
      </c>
      <c r="AE42" s="268"/>
      <c r="AF42" s="268"/>
      <c r="AG42" s="268"/>
      <c r="AH42" s="268"/>
      <c r="AI42" s="268"/>
      <c r="AJ42" s="268"/>
      <c r="AK42" s="269"/>
    </row>
    <row r="43" ht="15.75" customHeight="1">
      <c r="C43" s="263" t="s">
        <v>424</v>
      </c>
      <c r="D43" s="264">
        <v>2.7345334934E10</v>
      </c>
      <c r="E43" s="265">
        <v>44343.66360775463</v>
      </c>
      <c r="F43" s="266" t="s">
        <v>819</v>
      </c>
      <c r="G43" s="266" t="s">
        <v>4091</v>
      </c>
      <c r="H43" s="266" t="s">
        <v>4092</v>
      </c>
      <c r="I43" s="266" t="s">
        <v>28</v>
      </c>
      <c r="J43" s="266">
        <v>1.144493215E9</v>
      </c>
      <c r="K43" s="267">
        <v>44343.0</v>
      </c>
      <c r="L43" s="266" t="s">
        <v>4093</v>
      </c>
      <c r="M43" s="266" t="s">
        <v>4094</v>
      </c>
      <c r="N43" s="266" t="s">
        <v>4095</v>
      </c>
      <c r="O43" s="266" t="s">
        <v>102</v>
      </c>
      <c r="P43" s="266" t="s">
        <v>605</v>
      </c>
      <c r="Q43" s="266" t="s">
        <v>820</v>
      </c>
      <c r="R43" s="266" t="s">
        <v>821</v>
      </c>
      <c r="S43" s="266" t="s">
        <v>608</v>
      </c>
      <c r="T43" s="266" t="s">
        <v>702</v>
      </c>
      <c r="U43" s="266" t="s">
        <v>610</v>
      </c>
      <c r="V43" s="266" t="s">
        <v>610</v>
      </c>
      <c r="W43" s="266" t="s">
        <v>822</v>
      </c>
      <c r="X43" s="266" t="s">
        <v>612</v>
      </c>
      <c r="Y43" s="266" t="s">
        <v>823</v>
      </c>
      <c r="Z43" s="266" t="s">
        <v>731</v>
      </c>
      <c r="AA43" s="266" t="s">
        <v>92</v>
      </c>
      <c r="AB43" s="266" t="s">
        <v>824</v>
      </c>
      <c r="AC43" s="268"/>
      <c r="AD43" s="266" t="s">
        <v>4096</v>
      </c>
      <c r="AE43" s="268"/>
      <c r="AF43" s="268"/>
      <c r="AG43" s="268"/>
      <c r="AH43" s="268"/>
      <c r="AI43" s="268"/>
      <c r="AJ43" s="268"/>
      <c r="AK43" s="269"/>
    </row>
    <row r="44" ht="15.75" customHeight="1">
      <c r="C44" s="263" t="s">
        <v>472</v>
      </c>
      <c r="D44" s="264">
        <v>2.7271991458E10</v>
      </c>
      <c r="E44" s="265">
        <v>44343.66446511574</v>
      </c>
      <c r="F44" s="266" t="s">
        <v>774</v>
      </c>
      <c r="G44" s="266" t="s">
        <v>4097</v>
      </c>
      <c r="H44" s="266" t="s">
        <v>4098</v>
      </c>
      <c r="I44" s="266" t="s">
        <v>718</v>
      </c>
      <c r="J44" s="266">
        <v>1.565836261E9</v>
      </c>
      <c r="K44" s="267">
        <v>44343.0</v>
      </c>
      <c r="L44" s="266" t="s">
        <v>4099</v>
      </c>
      <c r="M44" s="266" t="s">
        <v>4100</v>
      </c>
      <c r="N44" s="266" t="s">
        <v>4101</v>
      </c>
      <c r="O44" s="266" t="s">
        <v>102</v>
      </c>
      <c r="P44" s="266" t="s">
        <v>605</v>
      </c>
      <c r="Q44" s="266" t="s">
        <v>775</v>
      </c>
      <c r="R44" s="266" t="s">
        <v>776</v>
      </c>
      <c r="S44" s="266" t="s">
        <v>608</v>
      </c>
      <c r="T44" s="266" t="s">
        <v>634</v>
      </c>
      <c r="U44" s="266" t="s">
        <v>610</v>
      </c>
      <c r="V44" s="266" t="s">
        <v>650</v>
      </c>
      <c r="W44" s="266" t="s">
        <v>739</v>
      </c>
      <c r="X44" s="266" t="s">
        <v>612</v>
      </c>
      <c r="Y44" s="266" t="s">
        <v>605</v>
      </c>
      <c r="Z44" s="266" t="s">
        <v>4102</v>
      </c>
      <c r="AA44" s="266" t="s">
        <v>753</v>
      </c>
      <c r="AB44" s="266" t="s">
        <v>777</v>
      </c>
      <c r="AC44" s="268"/>
      <c r="AD44" s="266" t="s">
        <v>4103</v>
      </c>
      <c r="AE44" s="268"/>
      <c r="AF44" s="266" t="s">
        <v>4104</v>
      </c>
      <c r="AG44" s="266"/>
      <c r="AH44" s="266"/>
      <c r="AI44" s="266"/>
      <c r="AJ44" s="266"/>
      <c r="AK44" s="269"/>
    </row>
    <row r="45" ht="15.75" customHeight="1">
      <c r="C45" s="263" t="s">
        <v>4105</v>
      </c>
      <c r="D45" s="264">
        <v>2.7293158032E10</v>
      </c>
      <c r="E45" s="265">
        <v>44343.68602364583</v>
      </c>
      <c r="F45" s="266" t="s">
        <v>4106</v>
      </c>
      <c r="G45" s="266" t="s">
        <v>4107</v>
      </c>
      <c r="H45" s="266" t="s">
        <v>4108</v>
      </c>
      <c r="I45" s="266" t="s">
        <v>718</v>
      </c>
      <c r="J45" s="266">
        <v>1.537985382E9</v>
      </c>
      <c r="K45" s="267">
        <v>44343.0</v>
      </c>
      <c r="L45" s="266" t="s">
        <v>4109</v>
      </c>
      <c r="M45" s="266" t="s">
        <v>4110</v>
      </c>
      <c r="N45" s="266" t="s">
        <v>4111</v>
      </c>
      <c r="O45" s="266" t="s">
        <v>101</v>
      </c>
      <c r="P45" s="266" t="s">
        <v>605</v>
      </c>
      <c r="Q45" s="266" t="s">
        <v>4112</v>
      </c>
      <c r="R45" s="266" t="s">
        <v>4113</v>
      </c>
      <c r="S45" s="266" t="s">
        <v>608</v>
      </c>
      <c r="T45" s="266" t="s">
        <v>92</v>
      </c>
      <c r="U45" s="266" t="s">
        <v>610</v>
      </c>
      <c r="V45" s="266" t="s">
        <v>650</v>
      </c>
      <c r="W45" s="266" t="s">
        <v>681</v>
      </c>
      <c r="X45" s="266" t="s">
        <v>612</v>
      </c>
      <c r="Y45" s="266" t="s">
        <v>4114</v>
      </c>
      <c r="Z45" s="266" t="s">
        <v>4115</v>
      </c>
      <c r="AA45" s="266" t="s">
        <v>673</v>
      </c>
      <c r="AB45" s="266" t="s">
        <v>4116</v>
      </c>
      <c r="AC45" s="268"/>
      <c r="AD45" s="268"/>
      <c r="AE45" s="268"/>
      <c r="AF45" s="266" t="s">
        <v>4117</v>
      </c>
      <c r="AG45" s="266"/>
      <c r="AH45" s="266"/>
      <c r="AI45" s="266"/>
      <c r="AJ45" s="266"/>
      <c r="AK45" s="269"/>
    </row>
    <row r="46" ht="15.75" customHeight="1">
      <c r="C46" s="263" t="s">
        <v>4118</v>
      </c>
      <c r="D46" s="264">
        <v>2.7308210257E10</v>
      </c>
      <c r="E46" s="265">
        <v>44343.68780590278</v>
      </c>
      <c r="F46" s="266" t="s">
        <v>4119</v>
      </c>
      <c r="G46" s="266" t="s">
        <v>4120</v>
      </c>
      <c r="H46" s="266" t="s">
        <v>4121</v>
      </c>
      <c r="I46" s="266" t="s">
        <v>782</v>
      </c>
      <c r="J46" s="266">
        <v>1.140769275E9</v>
      </c>
      <c r="K46" s="267">
        <v>44343.0</v>
      </c>
      <c r="L46" s="266" t="s">
        <v>4122</v>
      </c>
      <c r="M46" s="266" t="s">
        <v>4123</v>
      </c>
      <c r="N46" s="266" t="s">
        <v>4124</v>
      </c>
      <c r="O46" s="266" t="s">
        <v>101</v>
      </c>
      <c r="P46" s="266" t="s">
        <v>605</v>
      </c>
      <c r="Q46" s="266" t="s">
        <v>4125</v>
      </c>
      <c r="R46" s="266" t="s">
        <v>4126</v>
      </c>
      <c r="S46" s="266" t="s">
        <v>608</v>
      </c>
      <c r="T46" s="266" t="s">
        <v>634</v>
      </c>
      <c r="U46" s="266" t="s">
        <v>610</v>
      </c>
      <c r="V46" s="266" t="s">
        <v>605</v>
      </c>
      <c r="W46" s="266" t="s">
        <v>611</v>
      </c>
      <c r="X46" s="266" t="s">
        <v>612</v>
      </c>
      <c r="Y46" s="266" t="s">
        <v>605</v>
      </c>
      <c r="Z46" s="266" t="s">
        <v>101</v>
      </c>
      <c r="AA46" s="266" t="s">
        <v>685</v>
      </c>
      <c r="AB46" s="266" t="s">
        <v>4127</v>
      </c>
      <c r="AC46" s="268"/>
      <c r="AD46" s="268"/>
      <c r="AE46" s="268"/>
      <c r="AF46" s="268"/>
      <c r="AG46" s="268"/>
      <c r="AH46" s="268"/>
      <c r="AI46" s="268"/>
      <c r="AJ46" s="268"/>
      <c r="AK46" s="269"/>
    </row>
    <row r="47" ht="15.75" customHeight="1">
      <c r="C47" s="263" t="s">
        <v>486</v>
      </c>
      <c r="D47" s="264">
        <v>2.7266895017E10</v>
      </c>
      <c r="E47" s="265">
        <v>44343.69843881944</v>
      </c>
      <c r="F47" s="266" t="s">
        <v>900</v>
      </c>
      <c r="G47" s="266" t="s">
        <v>4128</v>
      </c>
      <c r="H47" s="266" t="s">
        <v>4129</v>
      </c>
      <c r="I47" s="266" t="s">
        <v>782</v>
      </c>
      <c r="J47" s="266">
        <v>1.550622851E9</v>
      </c>
      <c r="K47" s="267">
        <v>44343.0</v>
      </c>
      <c r="L47" s="266" t="s">
        <v>4130</v>
      </c>
      <c r="M47" s="266" t="s">
        <v>4131</v>
      </c>
      <c r="N47" s="266" t="s">
        <v>4132</v>
      </c>
      <c r="O47" s="266" t="s">
        <v>102</v>
      </c>
      <c r="P47" s="266" t="s">
        <v>605</v>
      </c>
      <c r="Q47" s="266" t="s">
        <v>901</v>
      </c>
      <c r="R47" s="268"/>
      <c r="S47" s="266" t="s">
        <v>608</v>
      </c>
      <c r="T47" s="266" t="s">
        <v>609</v>
      </c>
      <c r="U47" s="266" t="s">
        <v>610</v>
      </c>
      <c r="V47" s="266" t="s">
        <v>605</v>
      </c>
      <c r="W47" s="266" t="s">
        <v>681</v>
      </c>
      <c r="X47" s="266" t="s">
        <v>612</v>
      </c>
      <c r="Y47" s="266" t="s">
        <v>902</v>
      </c>
      <c r="Z47" s="266" t="s">
        <v>4133</v>
      </c>
      <c r="AA47" s="266" t="s">
        <v>862</v>
      </c>
      <c r="AB47" s="266" t="s">
        <v>903</v>
      </c>
      <c r="AC47" s="268"/>
      <c r="AD47" s="266" t="s">
        <v>4134</v>
      </c>
      <c r="AE47" s="268"/>
      <c r="AF47" s="266" t="s">
        <v>4135</v>
      </c>
      <c r="AG47" s="266"/>
      <c r="AH47" s="266"/>
      <c r="AI47" s="266"/>
      <c r="AJ47" s="266"/>
      <c r="AK47" s="269"/>
    </row>
    <row r="48" ht="15.75" customHeight="1">
      <c r="C48" s="263" t="s">
        <v>4136</v>
      </c>
      <c r="D48" s="264">
        <v>2.7286972379E10</v>
      </c>
      <c r="E48" s="265">
        <v>44343.719045300924</v>
      </c>
      <c r="F48" s="266" t="s">
        <v>4137</v>
      </c>
      <c r="G48" s="266" t="s">
        <v>3939</v>
      </c>
      <c r="H48" s="266" t="s">
        <v>4138</v>
      </c>
      <c r="I48" s="266" t="s">
        <v>4139</v>
      </c>
      <c r="J48" s="266">
        <v>1.561696681E9</v>
      </c>
      <c r="K48" s="267">
        <v>44343.0</v>
      </c>
      <c r="L48" s="266" t="s">
        <v>4140</v>
      </c>
      <c r="M48" s="266" t="s">
        <v>4141</v>
      </c>
      <c r="N48" s="266" t="s">
        <v>4142</v>
      </c>
      <c r="O48" s="266" t="s">
        <v>101</v>
      </c>
      <c r="P48" s="266" t="s">
        <v>605</v>
      </c>
      <c r="Q48" s="266" t="s">
        <v>4143</v>
      </c>
      <c r="R48" s="266" t="s">
        <v>4144</v>
      </c>
      <c r="S48" s="266" t="s">
        <v>608</v>
      </c>
      <c r="T48" s="266" t="s">
        <v>92</v>
      </c>
      <c r="U48" s="266" t="s">
        <v>610</v>
      </c>
      <c r="V48" s="266" t="s">
        <v>605</v>
      </c>
      <c r="W48" s="266" t="s">
        <v>611</v>
      </c>
      <c r="X48" s="266" t="s">
        <v>612</v>
      </c>
      <c r="Y48" s="266" t="s">
        <v>731</v>
      </c>
      <c r="Z48" s="266" t="s">
        <v>731</v>
      </c>
      <c r="AA48" s="266" t="s">
        <v>4145</v>
      </c>
      <c r="AB48" s="266" t="s">
        <v>4146</v>
      </c>
      <c r="AC48" s="268"/>
      <c r="AD48" s="268"/>
      <c r="AE48" s="268"/>
      <c r="AF48" s="268"/>
      <c r="AG48" s="268"/>
      <c r="AH48" s="268"/>
      <c r="AI48" s="268"/>
      <c r="AJ48" s="268"/>
      <c r="AK48" s="269"/>
    </row>
    <row r="49" ht="15.75" customHeight="1">
      <c r="C49" s="263" t="s">
        <v>537</v>
      </c>
      <c r="D49" s="264">
        <v>2.7284610623E10</v>
      </c>
      <c r="E49" s="265">
        <v>44343.73440296296</v>
      </c>
      <c r="F49" s="266" t="s">
        <v>947</v>
      </c>
      <c r="G49" s="266" t="s">
        <v>4147</v>
      </c>
      <c r="H49" s="266" t="s">
        <v>4148</v>
      </c>
      <c r="I49" s="266" t="s">
        <v>782</v>
      </c>
      <c r="J49" s="266">
        <v>1.524513204E9</v>
      </c>
      <c r="K49" s="267">
        <v>44343.0</v>
      </c>
      <c r="L49" s="266" t="s">
        <v>4149</v>
      </c>
      <c r="M49" s="266" t="s">
        <v>4150</v>
      </c>
      <c r="N49" s="266" t="s">
        <v>4151</v>
      </c>
      <c r="O49" s="266" t="s">
        <v>3794</v>
      </c>
      <c r="P49" s="266" t="s">
        <v>605</v>
      </c>
      <c r="Q49" s="266" t="s">
        <v>948</v>
      </c>
      <c r="R49" s="268"/>
      <c r="S49" s="266" t="s">
        <v>608</v>
      </c>
      <c r="T49" s="266" t="s">
        <v>609</v>
      </c>
      <c r="U49" s="266" t="s">
        <v>610</v>
      </c>
      <c r="V49" s="266" t="s">
        <v>650</v>
      </c>
      <c r="W49" s="266" t="s">
        <v>681</v>
      </c>
      <c r="X49" s="266" t="s">
        <v>612</v>
      </c>
      <c r="Y49" s="266" t="s">
        <v>949</v>
      </c>
      <c r="Z49" s="266" t="s">
        <v>4152</v>
      </c>
      <c r="AA49" s="266" t="s">
        <v>951</v>
      </c>
      <c r="AB49" s="266" t="s">
        <v>950</v>
      </c>
      <c r="AC49" s="268"/>
      <c r="AD49" s="268"/>
      <c r="AE49" s="268"/>
      <c r="AF49" s="268"/>
      <c r="AG49" s="268"/>
      <c r="AH49" s="268"/>
      <c r="AI49" s="268"/>
      <c r="AJ49" s="268"/>
      <c r="AK49" s="269"/>
    </row>
    <row r="50" ht="15.75" customHeight="1">
      <c r="C50" s="263" t="s">
        <v>4153</v>
      </c>
      <c r="D50" s="264">
        <v>2.7248054404E10</v>
      </c>
      <c r="E50" s="265">
        <v>44343.74207761574</v>
      </c>
      <c r="F50" s="266" t="s">
        <v>4154</v>
      </c>
      <c r="G50" s="266" t="s">
        <v>4155</v>
      </c>
      <c r="H50" s="266" t="s">
        <v>4156</v>
      </c>
      <c r="I50" s="266" t="s">
        <v>782</v>
      </c>
      <c r="J50" s="266">
        <v>1.132488701E9</v>
      </c>
      <c r="K50" s="267">
        <v>44343.0</v>
      </c>
      <c r="L50" s="266" t="s">
        <v>4157</v>
      </c>
      <c r="M50" s="266" t="s">
        <v>4158</v>
      </c>
      <c r="N50" s="266" t="s">
        <v>4159</v>
      </c>
      <c r="O50" s="266" t="s">
        <v>101</v>
      </c>
      <c r="P50" s="266" t="s">
        <v>605</v>
      </c>
      <c r="Q50" s="266" t="s">
        <v>4160</v>
      </c>
      <c r="R50" s="266" t="s">
        <v>4161</v>
      </c>
      <c r="S50" s="266" t="s">
        <v>608</v>
      </c>
      <c r="T50" s="266" t="s">
        <v>634</v>
      </c>
      <c r="U50" s="266" t="s">
        <v>808</v>
      </c>
      <c r="V50" s="266" t="s">
        <v>605</v>
      </c>
      <c r="W50" s="266" t="s">
        <v>670</v>
      </c>
      <c r="X50" s="266" t="s">
        <v>612</v>
      </c>
      <c r="Y50" s="266" t="s">
        <v>101</v>
      </c>
      <c r="Z50" s="268"/>
      <c r="AA50" s="266" t="s">
        <v>753</v>
      </c>
      <c r="AB50" s="266" t="s">
        <v>4162</v>
      </c>
      <c r="AC50" s="268"/>
      <c r="AD50" s="268"/>
      <c r="AE50" s="268"/>
      <c r="AF50" s="266" t="s">
        <v>4163</v>
      </c>
      <c r="AG50" s="266"/>
      <c r="AH50" s="266"/>
      <c r="AI50" s="266"/>
      <c r="AJ50" s="266"/>
      <c r="AK50" s="269"/>
    </row>
    <row r="51" ht="15.75" customHeight="1">
      <c r="C51" s="263" t="s">
        <v>462</v>
      </c>
      <c r="D51" s="264">
        <v>2.7262822961E10</v>
      </c>
      <c r="E51" s="265">
        <v>44343.75268988426</v>
      </c>
      <c r="F51" s="266" t="s">
        <v>915</v>
      </c>
      <c r="G51" s="266" t="s">
        <v>4164</v>
      </c>
      <c r="H51" s="266" t="s">
        <v>4165</v>
      </c>
      <c r="I51" s="266" t="s">
        <v>24</v>
      </c>
      <c r="J51" s="266">
        <v>1.163812133E9</v>
      </c>
      <c r="K51" s="267">
        <v>44343.0</v>
      </c>
      <c r="L51" s="266" t="s">
        <v>4166</v>
      </c>
      <c r="M51" s="266" t="s">
        <v>4167</v>
      </c>
      <c r="N51" s="266" t="s">
        <v>4168</v>
      </c>
      <c r="O51" s="266" t="s">
        <v>3794</v>
      </c>
      <c r="P51" s="266" t="s">
        <v>605</v>
      </c>
      <c r="Q51" s="266" t="s">
        <v>916</v>
      </c>
      <c r="R51" s="266" t="s">
        <v>729</v>
      </c>
      <c r="S51" s="266" t="s">
        <v>608</v>
      </c>
      <c r="T51" s="266" t="s">
        <v>92</v>
      </c>
      <c r="U51" s="266" t="s">
        <v>610</v>
      </c>
      <c r="V51" s="266" t="s">
        <v>650</v>
      </c>
      <c r="W51" s="266" t="s">
        <v>691</v>
      </c>
      <c r="X51" s="266" t="s">
        <v>612</v>
      </c>
      <c r="Y51" s="266" t="s">
        <v>917</v>
      </c>
      <c r="Z51" s="266" t="s">
        <v>731</v>
      </c>
      <c r="AA51" s="266" t="s">
        <v>919</v>
      </c>
      <c r="AB51" s="266" t="s">
        <v>918</v>
      </c>
      <c r="AC51" s="268"/>
      <c r="AD51" s="266" t="s">
        <v>4169</v>
      </c>
      <c r="AE51" s="268"/>
      <c r="AF51" s="268"/>
      <c r="AG51" s="268"/>
      <c r="AH51" s="268"/>
      <c r="AI51" s="268"/>
      <c r="AJ51" s="268"/>
      <c r="AK51" s="269"/>
    </row>
    <row r="52" ht="15.75" customHeight="1">
      <c r="C52" s="263" t="s">
        <v>218</v>
      </c>
      <c r="D52" s="264">
        <v>2.7282338209E10</v>
      </c>
      <c r="E52" s="265">
        <v>44344.367912430556</v>
      </c>
      <c r="F52" s="266" t="s">
        <v>1717</v>
      </c>
      <c r="G52" s="266" t="s">
        <v>4170</v>
      </c>
      <c r="H52" s="266" t="s">
        <v>4171</v>
      </c>
      <c r="I52" s="266" t="s">
        <v>678</v>
      </c>
      <c r="J52" s="266">
        <v>1.130320953E9</v>
      </c>
      <c r="K52" s="267">
        <v>44344.0</v>
      </c>
      <c r="L52" s="266" t="s">
        <v>4172</v>
      </c>
      <c r="M52" s="266" t="s">
        <v>4173</v>
      </c>
      <c r="N52" s="266" t="s">
        <v>4174</v>
      </c>
      <c r="O52" s="266" t="s">
        <v>101</v>
      </c>
      <c r="P52" s="266" t="s">
        <v>605</v>
      </c>
      <c r="Q52" s="266" t="s">
        <v>1718</v>
      </c>
      <c r="R52" s="266" t="s">
        <v>1439</v>
      </c>
      <c r="S52" s="266" t="s">
        <v>608</v>
      </c>
      <c r="T52" s="266" t="s">
        <v>634</v>
      </c>
      <c r="U52" s="266" t="s">
        <v>610</v>
      </c>
      <c r="V52" s="266" t="s">
        <v>650</v>
      </c>
      <c r="W52" s="266" t="s">
        <v>611</v>
      </c>
      <c r="X52" s="266" t="s">
        <v>612</v>
      </c>
      <c r="Y52" s="266" t="s">
        <v>1719</v>
      </c>
      <c r="Z52" s="268"/>
      <c r="AA52" s="266" t="s">
        <v>935</v>
      </c>
      <c r="AB52" s="266" t="s">
        <v>1720</v>
      </c>
      <c r="AC52" s="268"/>
      <c r="AD52" s="268"/>
      <c r="AE52" s="268"/>
      <c r="AF52" s="268"/>
      <c r="AG52" s="268"/>
      <c r="AH52" s="268"/>
      <c r="AI52" s="268"/>
      <c r="AJ52" s="268"/>
      <c r="AK52" s="269"/>
    </row>
    <row r="53" ht="15.75" customHeight="1">
      <c r="C53" s="263" t="s">
        <v>265</v>
      </c>
      <c r="D53" s="264">
        <v>2.7229927413E10</v>
      </c>
      <c r="E53" s="265">
        <v>44344.39771427083</v>
      </c>
      <c r="F53" s="266" t="s">
        <v>907</v>
      </c>
      <c r="G53" s="266" t="s">
        <v>4175</v>
      </c>
      <c r="H53" s="266" t="s">
        <v>4176</v>
      </c>
      <c r="I53" s="266" t="s">
        <v>12</v>
      </c>
      <c r="J53" s="278" t="s">
        <v>908</v>
      </c>
      <c r="K53" s="267">
        <v>44344.0</v>
      </c>
      <c r="L53" s="266" t="s">
        <v>4177</v>
      </c>
      <c r="M53" s="266" t="s">
        <v>4178</v>
      </c>
      <c r="N53" s="266" t="s">
        <v>4179</v>
      </c>
      <c r="O53" s="266" t="s">
        <v>102</v>
      </c>
      <c r="P53" s="266" t="s">
        <v>605</v>
      </c>
      <c r="Q53" s="266" t="s">
        <v>909</v>
      </c>
      <c r="R53" s="266" t="s">
        <v>910</v>
      </c>
      <c r="S53" s="266" t="s">
        <v>608</v>
      </c>
      <c r="T53" s="266" t="s">
        <v>92</v>
      </c>
      <c r="U53" s="266" t="s">
        <v>610</v>
      </c>
      <c r="V53" s="266" t="s">
        <v>605</v>
      </c>
      <c r="W53" s="266" t="s">
        <v>721</v>
      </c>
      <c r="X53" s="266" t="s">
        <v>612</v>
      </c>
      <c r="Y53" s="266" t="s">
        <v>911</v>
      </c>
      <c r="Z53" s="266" t="s">
        <v>101</v>
      </c>
      <c r="AA53" s="266" t="s">
        <v>862</v>
      </c>
      <c r="AB53" s="266" t="s">
        <v>912</v>
      </c>
      <c r="AC53" s="268"/>
      <c r="AD53" s="266" t="s">
        <v>4180</v>
      </c>
      <c r="AE53" s="268"/>
      <c r="AF53" s="268"/>
      <c r="AG53" s="268"/>
      <c r="AH53" s="268"/>
      <c r="AI53" s="268"/>
      <c r="AJ53" s="268"/>
      <c r="AK53" s="269"/>
    </row>
    <row r="54" ht="15.75" customHeight="1">
      <c r="C54" s="263" t="s">
        <v>367</v>
      </c>
      <c r="D54" s="264">
        <v>2.734929913E10</v>
      </c>
      <c r="E54" s="265">
        <v>44344.43705443287</v>
      </c>
      <c r="F54" s="266" t="s">
        <v>1038</v>
      </c>
      <c r="G54" s="266" t="s">
        <v>4181</v>
      </c>
      <c r="H54" s="266" t="s">
        <v>4182</v>
      </c>
      <c r="I54" s="266" t="s">
        <v>24</v>
      </c>
      <c r="J54" s="266">
        <v>1.544341891E9</v>
      </c>
      <c r="K54" s="267">
        <v>44344.0</v>
      </c>
      <c r="L54" s="266" t="s">
        <v>4183</v>
      </c>
      <c r="M54" s="266" t="s">
        <v>4184</v>
      </c>
      <c r="N54" s="266" t="s">
        <v>4185</v>
      </c>
      <c r="O54" s="266" t="s">
        <v>102</v>
      </c>
      <c r="P54" s="266" t="s">
        <v>605</v>
      </c>
      <c r="Q54" s="266" t="s">
        <v>1039</v>
      </c>
      <c r="R54" s="266" t="s">
        <v>738</v>
      </c>
      <c r="S54" s="266" t="s">
        <v>608</v>
      </c>
      <c r="T54" s="266" t="s">
        <v>609</v>
      </c>
      <c r="U54" s="266" t="s">
        <v>610</v>
      </c>
      <c r="V54" s="266" t="s">
        <v>610</v>
      </c>
      <c r="W54" s="266" t="s">
        <v>1040</v>
      </c>
      <c r="X54" s="266" t="s">
        <v>612</v>
      </c>
      <c r="Y54" s="266" t="s">
        <v>101</v>
      </c>
      <c r="Z54" s="266" t="s">
        <v>101</v>
      </c>
      <c r="AA54" s="266" t="s">
        <v>1042</v>
      </c>
      <c r="AB54" s="266" t="s">
        <v>1041</v>
      </c>
      <c r="AC54" s="268"/>
      <c r="AD54" s="266" t="s">
        <v>4186</v>
      </c>
      <c r="AE54" s="268"/>
      <c r="AF54" s="266" t="s">
        <v>4187</v>
      </c>
      <c r="AG54" s="266"/>
      <c r="AH54" s="266"/>
      <c r="AI54" s="266"/>
      <c r="AJ54" s="266"/>
      <c r="AK54" s="269"/>
    </row>
    <row r="55" ht="15.75" customHeight="1">
      <c r="C55" s="263" t="s">
        <v>4188</v>
      </c>
      <c r="D55" s="264">
        <v>2.71365320303E11</v>
      </c>
      <c r="E55" s="265">
        <v>44344.47714707176</v>
      </c>
      <c r="F55" s="266" t="s">
        <v>4189</v>
      </c>
      <c r="G55" s="266" t="s">
        <v>4190</v>
      </c>
      <c r="H55" s="266" t="s">
        <v>4191</v>
      </c>
      <c r="I55" s="266" t="s">
        <v>718</v>
      </c>
      <c r="J55" s="266">
        <v>1.131980112E9</v>
      </c>
      <c r="K55" s="267">
        <v>44344.0</v>
      </c>
      <c r="L55" s="266" t="s">
        <v>4192</v>
      </c>
      <c r="M55" s="266" t="s">
        <v>4193</v>
      </c>
      <c r="N55" s="266" t="s">
        <v>4194</v>
      </c>
      <c r="O55" s="266" t="s">
        <v>102</v>
      </c>
      <c r="P55" s="266" t="s">
        <v>699</v>
      </c>
      <c r="Q55" s="266" t="s">
        <v>4195</v>
      </c>
      <c r="R55" s="268"/>
      <c r="S55" s="266" t="s">
        <v>608</v>
      </c>
      <c r="T55" s="266" t="s">
        <v>634</v>
      </c>
      <c r="U55" s="266" t="s">
        <v>610</v>
      </c>
      <c r="V55" s="266" t="s">
        <v>650</v>
      </c>
      <c r="W55" s="266" t="s">
        <v>611</v>
      </c>
      <c r="X55" s="266" t="s">
        <v>612</v>
      </c>
      <c r="Y55" s="266" t="s">
        <v>731</v>
      </c>
      <c r="Z55" s="266" t="s">
        <v>731</v>
      </c>
      <c r="AA55" s="266" t="s">
        <v>685</v>
      </c>
      <c r="AB55" s="266" t="s">
        <v>4196</v>
      </c>
      <c r="AC55" s="268"/>
      <c r="AD55" s="266" t="s">
        <v>4197</v>
      </c>
      <c r="AE55" s="266" t="s">
        <v>4198</v>
      </c>
      <c r="AF55" s="268"/>
      <c r="AG55" s="268"/>
      <c r="AH55" s="268"/>
      <c r="AI55" s="268"/>
      <c r="AJ55" s="268"/>
      <c r="AK55" s="269"/>
    </row>
    <row r="56" ht="15.75" customHeight="1">
      <c r="C56" s="263" t="s">
        <v>188</v>
      </c>
      <c r="D56" s="264">
        <v>2.3347136484E10</v>
      </c>
      <c r="E56" s="265">
        <v>44344.48285869213</v>
      </c>
      <c r="F56" s="266" t="s">
        <v>850</v>
      </c>
      <c r="G56" s="266" t="s">
        <v>4199</v>
      </c>
      <c r="H56" s="266" t="s">
        <v>4200</v>
      </c>
      <c r="I56" s="266" t="s">
        <v>748</v>
      </c>
      <c r="J56" s="266">
        <v>1.161688076E9</v>
      </c>
      <c r="K56" s="267">
        <v>44344.0</v>
      </c>
      <c r="L56" s="266" t="s">
        <v>4201</v>
      </c>
      <c r="M56" s="266" t="s">
        <v>4202</v>
      </c>
      <c r="N56" s="266" t="s">
        <v>4203</v>
      </c>
      <c r="O56" s="266" t="s">
        <v>102</v>
      </c>
      <c r="P56" s="266" t="s">
        <v>605</v>
      </c>
      <c r="Q56" s="266" t="s">
        <v>851</v>
      </c>
      <c r="R56" s="266" t="s">
        <v>852</v>
      </c>
      <c r="S56" s="266" t="s">
        <v>608</v>
      </c>
      <c r="T56" s="266" t="s">
        <v>702</v>
      </c>
      <c r="U56" s="266" t="s">
        <v>610</v>
      </c>
      <c r="V56" s="266" t="s">
        <v>650</v>
      </c>
      <c r="W56" s="266" t="s">
        <v>730</v>
      </c>
      <c r="X56" s="266" t="s">
        <v>612</v>
      </c>
      <c r="Y56" s="266" t="s">
        <v>731</v>
      </c>
      <c r="Z56" s="266" t="s">
        <v>4204</v>
      </c>
      <c r="AA56" s="266" t="s">
        <v>854</v>
      </c>
      <c r="AB56" s="266" t="s">
        <v>853</v>
      </c>
      <c r="AC56" s="268"/>
      <c r="AD56" s="266" t="s">
        <v>4205</v>
      </c>
      <c r="AE56" s="268"/>
      <c r="AF56" s="266" t="s">
        <v>4206</v>
      </c>
      <c r="AG56" s="266"/>
      <c r="AH56" s="266"/>
      <c r="AI56" s="266"/>
      <c r="AJ56" s="266"/>
      <c r="AK56" s="269"/>
    </row>
    <row r="57" ht="15.75" customHeight="1">
      <c r="C57" s="263" t="s">
        <v>4207</v>
      </c>
      <c r="D57" s="264">
        <v>2.7405133984E10</v>
      </c>
      <c r="E57" s="265">
        <v>44344.48459934028</v>
      </c>
      <c r="F57" s="266" t="s">
        <v>4208</v>
      </c>
      <c r="G57" s="266" t="s">
        <v>4209</v>
      </c>
      <c r="H57" s="266" t="s">
        <v>4210</v>
      </c>
      <c r="I57" s="266" t="s">
        <v>9</v>
      </c>
      <c r="J57" s="266">
        <v>1.125070808E9</v>
      </c>
      <c r="K57" s="267">
        <v>44344.0</v>
      </c>
      <c r="L57" s="266" t="s">
        <v>4211</v>
      </c>
      <c r="M57" s="266" t="s">
        <v>4212</v>
      </c>
      <c r="N57" s="266" t="s">
        <v>4213</v>
      </c>
      <c r="O57" s="266" t="s">
        <v>3794</v>
      </c>
      <c r="P57" s="266" t="s">
        <v>699</v>
      </c>
      <c r="Q57" s="266" t="s">
        <v>4214</v>
      </c>
      <c r="R57" s="266" t="s">
        <v>4215</v>
      </c>
      <c r="S57" s="266" t="s">
        <v>608</v>
      </c>
      <c r="T57" s="266" t="s">
        <v>702</v>
      </c>
      <c r="U57" s="266" t="s">
        <v>610</v>
      </c>
      <c r="V57" s="266" t="s">
        <v>605</v>
      </c>
      <c r="W57" s="266" t="s">
        <v>1244</v>
      </c>
      <c r="X57" s="266" t="s">
        <v>612</v>
      </c>
      <c r="Y57" s="266" t="s">
        <v>4216</v>
      </c>
      <c r="Z57" s="266" t="s">
        <v>101</v>
      </c>
      <c r="AA57" s="266" t="s">
        <v>919</v>
      </c>
      <c r="AB57" s="266" t="s">
        <v>4217</v>
      </c>
      <c r="AC57" s="268"/>
      <c r="AD57" s="266" t="s">
        <v>4218</v>
      </c>
      <c r="AE57" s="266" t="s">
        <v>4219</v>
      </c>
      <c r="AF57" s="268"/>
      <c r="AG57" s="268"/>
      <c r="AH57" s="268"/>
      <c r="AI57" s="268"/>
      <c r="AJ57" s="268"/>
      <c r="AK57" s="269"/>
    </row>
    <row r="58" ht="15.75" customHeight="1">
      <c r="C58" s="263" t="s">
        <v>494</v>
      </c>
      <c r="D58" s="264">
        <v>2.7293939433E10</v>
      </c>
      <c r="E58" s="265">
        <v>44344.50326023148</v>
      </c>
      <c r="F58" s="266" t="s">
        <v>1031</v>
      </c>
      <c r="G58" s="266" t="s">
        <v>4220</v>
      </c>
      <c r="H58" s="266" t="s">
        <v>4221</v>
      </c>
      <c r="I58" s="266" t="s">
        <v>718</v>
      </c>
      <c r="J58" s="266">
        <v>1.558008443E9</v>
      </c>
      <c r="K58" s="267">
        <v>44344.0</v>
      </c>
      <c r="L58" s="266" t="s">
        <v>4222</v>
      </c>
      <c r="M58" s="266" t="s">
        <v>4223</v>
      </c>
      <c r="N58" s="266" t="s">
        <v>4224</v>
      </c>
      <c r="O58" s="266" t="s">
        <v>102</v>
      </c>
      <c r="P58" s="266" t="s">
        <v>605</v>
      </c>
      <c r="Q58" s="266" t="s">
        <v>1032</v>
      </c>
      <c r="R58" s="266" t="s">
        <v>1033</v>
      </c>
      <c r="S58" s="266" t="s">
        <v>608</v>
      </c>
      <c r="T58" s="266" t="s">
        <v>634</v>
      </c>
      <c r="U58" s="266" t="s">
        <v>610</v>
      </c>
      <c r="V58" s="266" t="s">
        <v>650</v>
      </c>
      <c r="W58" s="266" t="s">
        <v>1034</v>
      </c>
      <c r="X58" s="266" t="s">
        <v>612</v>
      </c>
      <c r="Y58" s="266" t="s">
        <v>731</v>
      </c>
      <c r="Z58" s="266" t="s">
        <v>731</v>
      </c>
      <c r="AA58" s="266" t="s">
        <v>673</v>
      </c>
      <c r="AB58" s="266" t="s">
        <v>1035</v>
      </c>
      <c r="AC58" s="268"/>
      <c r="AD58" s="266" t="s">
        <v>4225</v>
      </c>
      <c r="AE58" s="268"/>
      <c r="AF58" s="268"/>
      <c r="AG58" s="268"/>
      <c r="AH58" s="268"/>
      <c r="AI58" s="268"/>
      <c r="AJ58" s="268"/>
      <c r="AK58" s="269"/>
    </row>
    <row r="59" ht="15.75" customHeight="1">
      <c r="C59" s="263" t="s">
        <v>4226</v>
      </c>
      <c r="D59" s="264">
        <v>2.7331559674E10</v>
      </c>
      <c r="E59" s="265">
        <v>44344.52258856481</v>
      </c>
      <c r="F59" s="266" t="s">
        <v>4227</v>
      </c>
      <c r="G59" s="266" t="s">
        <v>4228</v>
      </c>
      <c r="H59" s="266" t="s">
        <v>4229</v>
      </c>
      <c r="I59" s="266" t="s">
        <v>12</v>
      </c>
      <c r="J59" s="266">
        <v>1.138108866E9</v>
      </c>
      <c r="K59" s="267">
        <v>44344.0</v>
      </c>
      <c r="L59" s="266" t="s">
        <v>4230</v>
      </c>
      <c r="M59" s="266" t="s">
        <v>4231</v>
      </c>
      <c r="N59" s="266" t="s">
        <v>624</v>
      </c>
      <c r="O59" s="266" t="s">
        <v>102</v>
      </c>
      <c r="P59" s="266" t="s">
        <v>699</v>
      </c>
      <c r="Q59" s="266" t="s">
        <v>4232</v>
      </c>
      <c r="R59" s="266" t="s">
        <v>4233</v>
      </c>
      <c r="S59" s="266" t="s">
        <v>712</v>
      </c>
      <c r="T59" s="266" t="s">
        <v>92</v>
      </c>
      <c r="U59" s="266" t="s">
        <v>610</v>
      </c>
      <c r="V59" s="266" t="s">
        <v>610</v>
      </c>
      <c r="W59" s="266" t="s">
        <v>1244</v>
      </c>
      <c r="X59" s="266" t="s">
        <v>612</v>
      </c>
      <c r="Y59" s="266" t="s">
        <v>731</v>
      </c>
      <c r="Z59" s="266" t="s">
        <v>731</v>
      </c>
      <c r="AA59" s="266" t="s">
        <v>951</v>
      </c>
      <c r="AB59" s="266" t="s">
        <v>4234</v>
      </c>
      <c r="AC59" s="268"/>
      <c r="AD59" s="266" t="s">
        <v>4235</v>
      </c>
      <c r="AE59" s="268"/>
      <c r="AF59" s="268"/>
      <c r="AG59" s="268"/>
      <c r="AH59" s="268"/>
      <c r="AI59" s="268"/>
      <c r="AJ59" s="268"/>
      <c r="AK59" s="269"/>
    </row>
    <row r="60" ht="15.75" customHeight="1">
      <c r="C60" s="263" t="s">
        <v>434</v>
      </c>
      <c r="D60" s="264">
        <v>2.7185516879E10</v>
      </c>
      <c r="E60" s="265">
        <v>44344.529479606485</v>
      </c>
      <c r="F60" s="266" t="s">
        <v>857</v>
      </c>
      <c r="G60" s="266" t="s">
        <v>4236</v>
      </c>
      <c r="H60" s="266" t="s">
        <v>4237</v>
      </c>
      <c r="I60" s="266" t="s">
        <v>718</v>
      </c>
      <c r="J60" s="266">
        <v>1.159928557E9</v>
      </c>
      <c r="K60" s="267">
        <v>44344.0</v>
      </c>
      <c r="L60" s="266" t="s">
        <v>4238</v>
      </c>
      <c r="M60" s="266" t="s">
        <v>4239</v>
      </c>
      <c r="N60" s="266" t="s">
        <v>4240</v>
      </c>
      <c r="O60" s="266" t="s">
        <v>102</v>
      </c>
      <c r="P60" s="266" t="s">
        <v>610</v>
      </c>
      <c r="Q60" s="266" t="s">
        <v>858</v>
      </c>
      <c r="R60" s="266" t="s">
        <v>859</v>
      </c>
      <c r="S60" s="266" t="s">
        <v>608</v>
      </c>
      <c r="T60" s="266" t="s">
        <v>634</v>
      </c>
      <c r="U60" s="266" t="s">
        <v>610</v>
      </c>
      <c r="V60" s="266" t="s">
        <v>605</v>
      </c>
      <c r="W60" s="266" t="s">
        <v>670</v>
      </c>
      <c r="X60" s="266" t="s">
        <v>612</v>
      </c>
      <c r="Y60" s="266" t="s">
        <v>860</v>
      </c>
      <c r="Z60" s="266" t="s">
        <v>4241</v>
      </c>
      <c r="AA60" s="266" t="s">
        <v>862</v>
      </c>
      <c r="AB60" s="266" t="s">
        <v>861</v>
      </c>
      <c r="AC60" s="268"/>
      <c r="AD60" s="266" t="s">
        <v>4242</v>
      </c>
      <c r="AE60" s="268"/>
      <c r="AF60" s="266" t="s">
        <v>4243</v>
      </c>
      <c r="AG60" s="266"/>
      <c r="AH60" s="266"/>
      <c r="AI60" s="266"/>
      <c r="AJ60" s="266"/>
      <c r="AK60" s="269"/>
    </row>
    <row r="61" ht="15.75" customHeight="1">
      <c r="C61" s="263" t="s">
        <v>4244</v>
      </c>
      <c r="D61" s="264">
        <v>2.7335092614E10</v>
      </c>
      <c r="E61" s="265">
        <v>44344.53039601852</v>
      </c>
      <c r="F61" s="266" t="s">
        <v>4245</v>
      </c>
      <c r="G61" s="266" t="s">
        <v>4220</v>
      </c>
      <c r="H61" s="266" t="s">
        <v>4246</v>
      </c>
      <c r="I61" s="266" t="s">
        <v>782</v>
      </c>
      <c r="J61" s="266">
        <v>1.161970028E9</v>
      </c>
      <c r="K61" s="267">
        <v>44344.0</v>
      </c>
      <c r="L61" s="266" t="s">
        <v>4247</v>
      </c>
      <c r="M61" s="266" t="s">
        <v>4248</v>
      </c>
      <c r="N61" s="266" t="s">
        <v>4249</v>
      </c>
      <c r="O61" s="266" t="s">
        <v>102</v>
      </c>
      <c r="P61" s="266" t="s">
        <v>605</v>
      </c>
      <c r="Q61" s="266" t="s">
        <v>4250</v>
      </c>
      <c r="R61" s="266" t="s">
        <v>4251</v>
      </c>
      <c r="S61" s="266" t="s">
        <v>608</v>
      </c>
      <c r="T61" s="266" t="s">
        <v>609</v>
      </c>
      <c r="U61" s="266" t="s">
        <v>610</v>
      </c>
      <c r="V61" s="266" t="s">
        <v>605</v>
      </c>
      <c r="W61" s="266" t="s">
        <v>925</v>
      </c>
      <c r="X61" s="266" t="s">
        <v>612</v>
      </c>
      <c r="Y61" s="266" t="s">
        <v>4252</v>
      </c>
      <c r="Z61" s="266" t="s">
        <v>4253</v>
      </c>
      <c r="AA61" s="266" t="s">
        <v>4254</v>
      </c>
      <c r="AB61" s="266" t="s">
        <v>4255</v>
      </c>
      <c r="AC61" s="268"/>
      <c r="AD61" s="266" t="s">
        <v>4256</v>
      </c>
      <c r="AE61" s="268"/>
      <c r="AF61" s="266" t="s">
        <v>4257</v>
      </c>
      <c r="AG61" s="266"/>
      <c r="AH61" s="266"/>
      <c r="AI61" s="266"/>
      <c r="AJ61" s="266"/>
      <c r="AK61" s="269"/>
    </row>
    <row r="62" ht="15.75" customHeight="1">
      <c r="C62" s="263" t="s">
        <v>4258</v>
      </c>
      <c r="D62" s="264">
        <v>2.7320283529E10</v>
      </c>
      <c r="E62" s="265">
        <v>44344.553965416664</v>
      </c>
      <c r="F62" s="266" t="s">
        <v>4259</v>
      </c>
      <c r="G62" s="266" t="s">
        <v>4260</v>
      </c>
      <c r="H62" s="266" t="s">
        <v>4261</v>
      </c>
      <c r="I62" s="266" t="s">
        <v>28</v>
      </c>
      <c r="J62" s="266">
        <v>1.131018111E9</v>
      </c>
      <c r="K62" s="267">
        <v>44344.0</v>
      </c>
      <c r="L62" s="266" t="s">
        <v>4262</v>
      </c>
      <c r="M62" s="266" t="s">
        <v>4263</v>
      </c>
      <c r="N62" s="266" t="s">
        <v>4264</v>
      </c>
      <c r="O62" s="266" t="s">
        <v>101</v>
      </c>
      <c r="P62" s="266" t="s">
        <v>610</v>
      </c>
      <c r="Q62" s="266" t="s">
        <v>4265</v>
      </c>
      <c r="R62" s="266" t="s">
        <v>4266</v>
      </c>
      <c r="S62" s="266" t="s">
        <v>608</v>
      </c>
      <c r="T62" s="266" t="s">
        <v>634</v>
      </c>
      <c r="U62" s="266" t="s">
        <v>808</v>
      </c>
      <c r="V62" s="266" t="s">
        <v>650</v>
      </c>
      <c r="W62" s="266" t="s">
        <v>1040</v>
      </c>
      <c r="X62" s="266" t="s">
        <v>612</v>
      </c>
      <c r="Y62" s="266" t="s">
        <v>731</v>
      </c>
      <c r="Z62" s="266" t="s">
        <v>731</v>
      </c>
      <c r="AA62" s="266" t="s">
        <v>951</v>
      </c>
      <c r="AB62" s="266" t="s">
        <v>4267</v>
      </c>
      <c r="AC62" s="268"/>
      <c r="AD62" s="268"/>
      <c r="AE62" s="266" t="s">
        <v>4268</v>
      </c>
      <c r="AF62" s="266" t="s">
        <v>4269</v>
      </c>
      <c r="AG62" s="266"/>
      <c r="AH62" s="266"/>
      <c r="AI62" s="266"/>
      <c r="AJ62" s="266"/>
      <c r="AK62" s="269"/>
    </row>
    <row r="63" ht="15.75" customHeight="1">
      <c r="C63" s="263" t="s">
        <v>302</v>
      </c>
      <c r="D63" s="264">
        <v>2.731651745E10</v>
      </c>
      <c r="E63" s="265">
        <v>44344.5638449074</v>
      </c>
      <c r="F63" s="266" t="s">
        <v>922</v>
      </c>
      <c r="G63" s="266" t="s">
        <v>4270</v>
      </c>
      <c r="H63" s="266" t="s">
        <v>4271</v>
      </c>
      <c r="I63" s="266" t="s">
        <v>9</v>
      </c>
      <c r="J63" s="266">
        <v>1.155874678E9</v>
      </c>
      <c r="K63" s="267">
        <v>44344.0</v>
      </c>
      <c r="L63" s="266" t="s">
        <v>4272</v>
      </c>
      <c r="M63" s="266" t="s">
        <v>4273</v>
      </c>
      <c r="N63" s="266" t="s">
        <v>4274</v>
      </c>
      <c r="O63" s="266" t="s">
        <v>102</v>
      </c>
      <c r="P63" s="266" t="s">
        <v>605</v>
      </c>
      <c r="Q63" s="266" t="s">
        <v>923</v>
      </c>
      <c r="R63" s="266" t="s">
        <v>924</v>
      </c>
      <c r="S63" s="266" t="s">
        <v>608</v>
      </c>
      <c r="T63" s="266" t="s">
        <v>92</v>
      </c>
      <c r="U63" s="266" t="s">
        <v>610</v>
      </c>
      <c r="V63" s="266" t="s">
        <v>650</v>
      </c>
      <c r="W63" s="266" t="s">
        <v>925</v>
      </c>
      <c r="X63" s="266" t="s">
        <v>612</v>
      </c>
      <c r="Y63" s="266" t="s">
        <v>926</v>
      </c>
      <c r="Z63" s="266" t="s">
        <v>4275</v>
      </c>
      <c r="AA63" s="266" t="s">
        <v>919</v>
      </c>
      <c r="AB63" s="266" t="s">
        <v>927</v>
      </c>
      <c r="AC63" s="268"/>
      <c r="AD63" s="266" t="s">
        <v>4276</v>
      </c>
      <c r="AE63" s="268"/>
      <c r="AF63" s="268"/>
      <c r="AG63" s="268"/>
      <c r="AH63" s="268"/>
      <c r="AI63" s="268"/>
      <c r="AJ63" s="268"/>
      <c r="AK63" s="269"/>
    </row>
    <row r="64" ht="15.75" customHeight="1">
      <c r="C64" s="263">
        <v>2.7248386148E10</v>
      </c>
      <c r="D64" s="264">
        <v>2.7248386148E10</v>
      </c>
      <c r="E64" s="265">
        <v>44344.60292994213</v>
      </c>
      <c r="F64" s="266" t="s">
        <v>4277</v>
      </c>
      <c r="G64" s="266" t="s">
        <v>4278</v>
      </c>
      <c r="H64" s="266" t="s">
        <v>4279</v>
      </c>
      <c r="I64" s="266" t="s">
        <v>748</v>
      </c>
      <c r="J64" s="266">
        <v>1.168033967E9</v>
      </c>
      <c r="K64" s="267">
        <v>44344.0</v>
      </c>
      <c r="L64" s="266" t="s">
        <v>4280</v>
      </c>
      <c r="M64" s="266" t="s">
        <v>4281</v>
      </c>
      <c r="N64" s="266" t="s">
        <v>4282</v>
      </c>
      <c r="O64" s="266" t="s">
        <v>102</v>
      </c>
      <c r="P64" s="266" t="s">
        <v>605</v>
      </c>
      <c r="Q64" s="266" t="s">
        <v>4283</v>
      </c>
      <c r="R64" s="266" t="s">
        <v>4284</v>
      </c>
      <c r="S64" s="266" t="s">
        <v>608</v>
      </c>
      <c r="T64" s="266" t="s">
        <v>634</v>
      </c>
      <c r="U64" s="266" t="s">
        <v>605</v>
      </c>
      <c r="V64" s="266" t="s">
        <v>610</v>
      </c>
      <c r="W64" s="266" t="s">
        <v>611</v>
      </c>
      <c r="X64" s="266" t="s">
        <v>612</v>
      </c>
      <c r="Y64" s="266" t="s">
        <v>619</v>
      </c>
      <c r="Z64" s="266" t="s">
        <v>619</v>
      </c>
      <c r="AA64" s="266" t="s">
        <v>919</v>
      </c>
      <c r="AB64" s="266" t="s">
        <v>4285</v>
      </c>
      <c r="AC64" s="268"/>
      <c r="AD64" s="266" t="s">
        <v>4286</v>
      </c>
      <c r="AE64" s="266" t="s">
        <v>619</v>
      </c>
      <c r="AF64" s="268"/>
      <c r="AG64" s="268"/>
      <c r="AH64" s="268"/>
      <c r="AI64" s="268"/>
      <c r="AJ64" s="268"/>
      <c r="AK64" s="269"/>
    </row>
    <row r="65" ht="15.75" customHeight="1">
      <c r="C65" s="263" t="s">
        <v>4287</v>
      </c>
      <c r="D65" s="264">
        <v>2.7145857533E10</v>
      </c>
      <c r="E65" s="265">
        <v>44344.60462633102</v>
      </c>
      <c r="F65" s="266" t="s">
        <v>4288</v>
      </c>
      <c r="G65" s="266" t="s">
        <v>4289</v>
      </c>
      <c r="H65" s="266" t="s">
        <v>4290</v>
      </c>
      <c r="I65" s="266" t="s">
        <v>12</v>
      </c>
      <c r="J65" s="266">
        <v>1.17009894E9</v>
      </c>
      <c r="K65" s="267">
        <v>44344.0</v>
      </c>
      <c r="L65" s="266" t="s">
        <v>4291</v>
      </c>
      <c r="M65" s="266" t="s">
        <v>4292</v>
      </c>
      <c r="N65" s="266" t="s">
        <v>4293</v>
      </c>
      <c r="O65" s="266" t="s">
        <v>101</v>
      </c>
      <c r="P65" s="266" t="s">
        <v>699</v>
      </c>
      <c r="Q65" s="266" t="s">
        <v>4294</v>
      </c>
      <c r="R65" s="266" t="s">
        <v>831</v>
      </c>
      <c r="S65" s="266" t="s">
        <v>608</v>
      </c>
      <c r="T65" s="266" t="s">
        <v>634</v>
      </c>
      <c r="U65" s="266" t="s">
        <v>610</v>
      </c>
      <c r="V65" s="266" t="s">
        <v>605</v>
      </c>
      <c r="W65" s="266" t="s">
        <v>1244</v>
      </c>
      <c r="X65" s="266" t="s">
        <v>972</v>
      </c>
      <c r="Y65" s="266" t="s">
        <v>4295</v>
      </c>
      <c r="Z65" s="266" t="s">
        <v>731</v>
      </c>
      <c r="AA65" s="266" t="s">
        <v>92</v>
      </c>
      <c r="AB65" s="266" t="s">
        <v>4296</v>
      </c>
      <c r="AC65" s="268"/>
      <c r="AD65" s="268"/>
      <c r="AE65" s="266" t="s">
        <v>4297</v>
      </c>
      <c r="AF65" s="268"/>
      <c r="AG65" s="268"/>
      <c r="AH65" s="268"/>
      <c r="AI65" s="268"/>
      <c r="AJ65" s="268"/>
      <c r="AK65" s="269"/>
    </row>
    <row r="66" ht="15.75" customHeight="1">
      <c r="C66" s="263" t="s">
        <v>4298</v>
      </c>
      <c r="D66" s="264">
        <v>2.7202132958E10</v>
      </c>
      <c r="E66" s="265">
        <v>44344.611123587965</v>
      </c>
      <c r="F66" s="266" t="s">
        <v>4299</v>
      </c>
      <c r="G66" s="266" t="s">
        <v>4300</v>
      </c>
      <c r="H66" s="266" t="s">
        <v>4301</v>
      </c>
      <c r="I66" s="266" t="s">
        <v>9</v>
      </c>
      <c r="J66" s="266">
        <v>1.122750476E9</v>
      </c>
      <c r="K66" s="267">
        <v>44344.0</v>
      </c>
      <c r="L66" s="266" t="s">
        <v>4302</v>
      </c>
      <c r="M66" s="266" t="s">
        <v>4303</v>
      </c>
      <c r="N66" s="266" t="s">
        <v>4304</v>
      </c>
      <c r="O66" s="266" t="s">
        <v>101</v>
      </c>
      <c r="P66" s="266" t="s">
        <v>605</v>
      </c>
      <c r="Q66" s="266" t="s">
        <v>4305</v>
      </c>
      <c r="R66" s="266" t="s">
        <v>4306</v>
      </c>
      <c r="S66" s="266" t="s">
        <v>608</v>
      </c>
      <c r="T66" s="266" t="s">
        <v>92</v>
      </c>
      <c r="U66" s="266" t="s">
        <v>610</v>
      </c>
      <c r="V66" s="266" t="s">
        <v>650</v>
      </c>
      <c r="W66" s="266" t="s">
        <v>840</v>
      </c>
      <c r="X66" s="266" t="s">
        <v>972</v>
      </c>
      <c r="Y66" s="266" t="s">
        <v>4307</v>
      </c>
      <c r="Z66" s="266" t="s">
        <v>4308</v>
      </c>
      <c r="AA66" s="266" t="s">
        <v>1121</v>
      </c>
      <c r="AB66" s="266" t="s">
        <v>4309</v>
      </c>
      <c r="AC66" s="268"/>
      <c r="AD66" s="268"/>
      <c r="AE66" s="268"/>
      <c r="AF66" s="266" t="s">
        <v>4310</v>
      </c>
      <c r="AG66" s="266"/>
      <c r="AH66" s="266"/>
      <c r="AI66" s="266"/>
      <c r="AJ66" s="266"/>
      <c r="AK66" s="269"/>
    </row>
    <row r="67" ht="15.75" customHeight="1">
      <c r="C67" s="263" t="s">
        <v>488</v>
      </c>
      <c r="D67" s="264">
        <v>2.7325171729E10</v>
      </c>
      <c r="E67" s="265">
        <v>44344.611894965274</v>
      </c>
      <c r="F67" s="266" t="s">
        <v>930</v>
      </c>
      <c r="G67" s="266" t="s">
        <v>4311</v>
      </c>
      <c r="H67" s="266" t="s">
        <v>4312</v>
      </c>
      <c r="I67" s="266" t="s">
        <v>12</v>
      </c>
      <c r="J67" s="266">
        <v>1.536506942E9</v>
      </c>
      <c r="K67" s="267">
        <v>44344.0</v>
      </c>
      <c r="L67" s="266" t="s">
        <v>4313</v>
      </c>
      <c r="M67" s="266" t="s">
        <v>4314</v>
      </c>
      <c r="N67" s="266" t="s">
        <v>4315</v>
      </c>
      <c r="O67" s="266" t="s">
        <v>102</v>
      </c>
      <c r="P67" s="266" t="s">
        <v>605</v>
      </c>
      <c r="Q67" s="266" t="s">
        <v>931</v>
      </c>
      <c r="R67" s="266" t="s">
        <v>932</v>
      </c>
      <c r="S67" s="266" t="s">
        <v>608</v>
      </c>
      <c r="T67" s="266" t="s">
        <v>92</v>
      </c>
      <c r="U67" s="266" t="s">
        <v>610</v>
      </c>
      <c r="V67" s="266" t="s">
        <v>650</v>
      </c>
      <c r="W67" s="266" t="s">
        <v>662</v>
      </c>
      <c r="X67" s="266" t="s">
        <v>933</v>
      </c>
      <c r="Y67" s="266" t="s">
        <v>731</v>
      </c>
      <c r="Z67" s="268"/>
      <c r="AA67" s="266" t="s">
        <v>935</v>
      </c>
      <c r="AB67" s="266" t="s">
        <v>934</v>
      </c>
      <c r="AC67" s="268"/>
      <c r="AD67" s="266" t="s">
        <v>4316</v>
      </c>
      <c r="AE67" s="268"/>
      <c r="AF67" s="268"/>
      <c r="AG67" s="268"/>
      <c r="AH67" s="268"/>
      <c r="AI67" s="268"/>
      <c r="AJ67" s="268"/>
      <c r="AK67" s="269"/>
    </row>
    <row r="68" ht="15.75" customHeight="1">
      <c r="C68" s="263" t="s">
        <v>430</v>
      </c>
      <c r="D68" s="264">
        <v>2.7223414309E10</v>
      </c>
      <c r="E68" s="265">
        <v>44344.65839603009</v>
      </c>
      <c r="F68" s="266" t="s">
        <v>837</v>
      </c>
      <c r="G68" s="266" t="s">
        <v>4317</v>
      </c>
      <c r="H68" s="266" t="s">
        <v>4318</v>
      </c>
      <c r="I68" s="266" t="s">
        <v>748</v>
      </c>
      <c r="J68" s="266">
        <v>1.150408902E9</v>
      </c>
      <c r="K68" s="267">
        <v>44344.0</v>
      </c>
      <c r="L68" s="266" t="s">
        <v>4319</v>
      </c>
      <c r="M68" s="266" t="s">
        <v>4320</v>
      </c>
      <c r="N68" s="266" t="s">
        <v>4321</v>
      </c>
      <c r="O68" s="266" t="s">
        <v>102</v>
      </c>
      <c r="P68" s="266" t="s">
        <v>605</v>
      </c>
      <c r="Q68" s="266" t="s">
        <v>838</v>
      </c>
      <c r="R68" s="266" t="s">
        <v>839</v>
      </c>
      <c r="S68" s="266" t="s">
        <v>608</v>
      </c>
      <c r="T68" s="266" t="s">
        <v>634</v>
      </c>
      <c r="U68" s="266" t="s">
        <v>610</v>
      </c>
      <c r="V68" s="266" t="s">
        <v>610</v>
      </c>
      <c r="W68" s="266" t="s">
        <v>840</v>
      </c>
      <c r="X68" s="266" t="s">
        <v>612</v>
      </c>
      <c r="Y68" s="266" t="s">
        <v>841</v>
      </c>
      <c r="Z68" s="266" t="s">
        <v>4322</v>
      </c>
      <c r="AA68" s="266" t="s">
        <v>673</v>
      </c>
      <c r="AB68" s="266" t="s">
        <v>842</v>
      </c>
      <c r="AC68" s="268"/>
      <c r="AD68" s="266" t="s">
        <v>4323</v>
      </c>
      <c r="AE68" s="268"/>
      <c r="AF68" s="266" t="s">
        <v>4324</v>
      </c>
      <c r="AG68" s="266"/>
      <c r="AH68" s="266"/>
      <c r="AI68" s="266"/>
      <c r="AJ68" s="266"/>
      <c r="AK68" s="269"/>
    </row>
    <row r="69" ht="15.75" customHeight="1">
      <c r="C69" s="263" t="s">
        <v>338</v>
      </c>
      <c r="D69" s="264">
        <v>2.7314236764E10</v>
      </c>
      <c r="E69" s="265">
        <v>44344.66159834491</v>
      </c>
      <c r="F69" s="266" t="s">
        <v>4325</v>
      </c>
      <c r="G69" s="266" t="s">
        <v>4326</v>
      </c>
      <c r="H69" s="266" t="s">
        <v>4327</v>
      </c>
      <c r="I69" s="266" t="s">
        <v>678</v>
      </c>
      <c r="J69" s="266">
        <v>1.15972542E9</v>
      </c>
      <c r="K69" s="267">
        <v>44344.0</v>
      </c>
      <c r="L69" s="266" t="s">
        <v>4328</v>
      </c>
      <c r="M69" s="266" t="s">
        <v>4329</v>
      </c>
      <c r="N69" s="266" t="s">
        <v>4330</v>
      </c>
      <c r="O69" s="266" t="s">
        <v>102</v>
      </c>
      <c r="P69" s="266" t="s">
        <v>605</v>
      </c>
      <c r="Q69" s="266" t="s">
        <v>4331</v>
      </c>
      <c r="R69" s="266" t="s">
        <v>4332</v>
      </c>
      <c r="S69" s="266" t="s">
        <v>608</v>
      </c>
      <c r="T69" s="266" t="s">
        <v>1133</v>
      </c>
      <c r="U69" s="266" t="s">
        <v>610</v>
      </c>
      <c r="V69" s="266" t="s">
        <v>650</v>
      </c>
      <c r="W69" s="266" t="s">
        <v>651</v>
      </c>
      <c r="X69" s="266" t="s">
        <v>612</v>
      </c>
      <c r="Y69" s="266" t="s">
        <v>4333</v>
      </c>
      <c r="Z69" s="266" t="s">
        <v>101</v>
      </c>
      <c r="AA69" s="266" t="s">
        <v>764</v>
      </c>
      <c r="AB69" s="266" t="s">
        <v>4334</v>
      </c>
      <c r="AC69" s="268"/>
      <c r="AD69" s="266" t="s">
        <v>4335</v>
      </c>
      <c r="AE69" s="268"/>
      <c r="AF69" s="268"/>
      <c r="AG69" s="268"/>
      <c r="AH69" s="268"/>
      <c r="AI69" s="268"/>
      <c r="AJ69" s="268"/>
      <c r="AK69" s="269"/>
    </row>
    <row r="70" ht="15.75" customHeight="1">
      <c r="C70" s="263" t="s">
        <v>2744</v>
      </c>
      <c r="D70" s="264">
        <v>2.7247396468E10</v>
      </c>
      <c r="E70" s="265">
        <v>44344.664008356485</v>
      </c>
      <c r="F70" s="266" t="s">
        <v>1723</v>
      </c>
      <c r="G70" s="266" t="s">
        <v>4336</v>
      </c>
      <c r="H70" s="266" t="s">
        <v>4337</v>
      </c>
      <c r="I70" s="266" t="s">
        <v>12</v>
      </c>
      <c r="J70" s="266">
        <v>1.534483912E9</v>
      </c>
      <c r="K70" s="267">
        <v>44344.0</v>
      </c>
      <c r="L70" s="266" t="s">
        <v>4338</v>
      </c>
      <c r="M70" s="266" t="s">
        <v>4339</v>
      </c>
      <c r="N70" s="266" t="s">
        <v>4340</v>
      </c>
      <c r="O70" s="266" t="s">
        <v>102</v>
      </c>
      <c r="P70" s="266" t="s">
        <v>605</v>
      </c>
      <c r="Q70" s="266" t="s">
        <v>1724</v>
      </c>
      <c r="R70" s="266" t="s">
        <v>1725</v>
      </c>
      <c r="S70" s="266" t="s">
        <v>608</v>
      </c>
      <c r="T70" s="266" t="s">
        <v>92</v>
      </c>
      <c r="U70" s="266" t="s">
        <v>610</v>
      </c>
      <c r="V70" s="266" t="s">
        <v>650</v>
      </c>
      <c r="W70" s="266" t="s">
        <v>1726</v>
      </c>
      <c r="X70" s="266" t="s">
        <v>612</v>
      </c>
      <c r="Y70" s="266" t="s">
        <v>1727</v>
      </c>
      <c r="Z70" s="266" t="s">
        <v>4341</v>
      </c>
      <c r="AA70" s="266" t="s">
        <v>685</v>
      </c>
      <c r="AB70" s="266" t="s">
        <v>1728</v>
      </c>
      <c r="AC70" s="268"/>
      <c r="AD70" s="266" t="s">
        <v>4342</v>
      </c>
      <c r="AE70" s="268"/>
      <c r="AF70" s="268"/>
      <c r="AG70" s="268"/>
      <c r="AH70" s="268"/>
      <c r="AI70" s="268"/>
      <c r="AJ70" s="268"/>
      <c r="AK70" s="269"/>
    </row>
    <row r="71" ht="15.75" customHeight="1">
      <c r="C71" s="263" t="s">
        <v>2148</v>
      </c>
      <c r="D71" s="264">
        <v>2.7166891111E10</v>
      </c>
      <c r="E71" s="265">
        <v>44344.68743986111</v>
      </c>
      <c r="F71" s="266" t="s">
        <v>1176</v>
      </c>
      <c r="G71" s="266" t="s">
        <v>4343</v>
      </c>
      <c r="H71" s="266" t="s">
        <v>4344</v>
      </c>
      <c r="I71" s="266" t="s">
        <v>782</v>
      </c>
      <c r="J71" s="266">
        <v>1.564964602E9</v>
      </c>
      <c r="K71" s="267">
        <v>44344.0</v>
      </c>
      <c r="L71" s="266" t="s">
        <v>4345</v>
      </c>
      <c r="M71" s="266" t="s">
        <v>4346</v>
      </c>
      <c r="N71" s="266" t="s">
        <v>4347</v>
      </c>
      <c r="O71" s="266" t="s">
        <v>102</v>
      </c>
      <c r="P71" s="266" t="s">
        <v>610</v>
      </c>
      <c r="Q71" s="266" t="s">
        <v>1177</v>
      </c>
      <c r="R71" s="266" t="s">
        <v>1178</v>
      </c>
      <c r="S71" s="266" t="s">
        <v>608</v>
      </c>
      <c r="T71" s="266" t="s">
        <v>609</v>
      </c>
      <c r="U71" s="266" t="s">
        <v>610</v>
      </c>
      <c r="V71" s="266" t="s">
        <v>650</v>
      </c>
      <c r="W71" s="266" t="s">
        <v>925</v>
      </c>
      <c r="X71" s="266" t="s">
        <v>612</v>
      </c>
      <c r="Y71" s="266" t="s">
        <v>1179</v>
      </c>
      <c r="Z71" s="268"/>
      <c r="AA71" s="266" t="s">
        <v>951</v>
      </c>
      <c r="AB71" s="266" t="s">
        <v>1180</v>
      </c>
      <c r="AC71" s="268"/>
      <c r="AD71" s="266" t="s">
        <v>4348</v>
      </c>
      <c r="AE71" s="266" t="s">
        <v>4349</v>
      </c>
      <c r="AF71" s="268"/>
      <c r="AG71" s="268"/>
      <c r="AH71" s="268"/>
      <c r="AI71" s="268"/>
      <c r="AJ71" s="268"/>
      <c r="AK71" s="269"/>
    </row>
    <row r="72" ht="15.75" customHeight="1">
      <c r="C72" s="263" t="s">
        <v>2096</v>
      </c>
      <c r="D72" s="264">
        <v>2.7332197199E10</v>
      </c>
      <c r="E72" s="265">
        <v>44344.69253667824</v>
      </c>
      <c r="F72" s="266" t="s">
        <v>985</v>
      </c>
      <c r="G72" s="266" t="s">
        <v>4350</v>
      </c>
      <c r="H72" s="266" t="s">
        <v>4351</v>
      </c>
      <c r="I72" s="266" t="s">
        <v>35</v>
      </c>
      <c r="J72" s="266">
        <v>1.134944068E9</v>
      </c>
      <c r="K72" s="267">
        <v>44344.0</v>
      </c>
      <c r="L72" s="266" t="s">
        <v>4352</v>
      </c>
      <c r="M72" s="266" t="s">
        <v>4353</v>
      </c>
      <c r="N72" s="266" t="s">
        <v>4354</v>
      </c>
      <c r="O72" s="266" t="s">
        <v>101</v>
      </c>
      <c r="P72" s="266" t="s">
        <v>699</v>
      </c>
      <c r="Q72" s="266" t="s">
        <v>986</v>
      </c>
      <c r="R72" s="268"/>
      <c r="S72" s="266" t="s">
        <v>608</v>
      </c>
      <c r="T72" s="266" t="s">
        <v>634</v>
      </c>
      <c r="U72" s="266" t="s">
        <v>610</v>
      </c>
      <c r="V72" s="266" t="s">
        <v>650</v>
      </c>
      <c r="W72" s="266" t="s">
        <v>941</v>
      </c>
      <c r="X72" s="266" t="s">
        <v>612</v>
      </c>
      <c r="Y72" s="266" t="s">
        <v>987</v>
      </c>
      <c r="Z72" s="266" t="s">
        <v>731</v>
      </c>
      <c r="AA72" s="266" t="s">
        <v>685</v>
      </c>
      <c r="AB72" s="266" t="s">
        <v>988</v>
      </c>
      <c r="AC72" s="268"/>
      <c r="AD72" s="268"/>
      <c r="AE72" s="266" t="s">
        <v>4355</v>
      </c>
      <c r="AF72" s="266" t="s">
        <v>4356</v>
      </c>
      <c r="AG72" s="266"/>
      <c r="AH72" s="266"/>
      <c r="AI72" s="266"/>
      <c r="AJ72" s="266"/>
      <c r="AK72" s="269"/>
    </row>
    <row r="73" ht="15.75" customHeight="1">
      <c r="C73" s="263" t="s">
        <v>304</v>
      </c>
      <c r="D73" s="264">
        <v>2.7367019846E10</v>
      </c>
      <c r="E73" s="265">
        <v>44344.6963819213</v>
      </c>
      <c r="F73" s="266" t="s">
        <v>961</v>
      </c>
      <c r="G73" s="266" t="s">
        <v>4357</v>
      </c>
      <c r="H73" s="266" t="s">
        <v>4358</v>
      </c>
      <c r="I73" s="266" t="s">
        <v>12</v>
      </c>
      <c r="J73" s="266">
        <v>1.133545101E9</v>
      </c>
      <c r="K73" s="267">
        <v>44344.0</v>
      </c>
      <c r="L73" s="266" t="s">
        <v>4359</v>
      </c>
      <c r="M73" s="266" t="s">
        <v>4360</v>
      </c>
      <c r="N73" s="266" t="s">
        <v>4361</v>
      </c>
      <c r="O73" s="266" t="s">
        <v>3794</v>
      </c>
      <c r="P73" s="266" t="s">
        <v>605</v>
      </c>
      <c r="Q73" s="266" t="s">
        <v>605</v>
      </c>
      <c r="R73" s="268"/>
      <c r="S73" s="266" t="s">
        <v>608</v>
      </c>
      <c r="T73" s="266" t="s">
        <v>962</v>
      </c>
      <c r="U73" s="266" t="s">
        <v>610</v>
      </c>
      <c r="V73" s="266" t="s">
        <v>605</v>
      </c>
      <c r="W73" s="266" t="s">
        <v>963</v>
      </c>
      <c r="X73" s="266" t="s">
        <v>612</v>
      </c>
      <c r="Y73" s="266" t="s">
        <v>964</v>
      </c>
      <c r="Z73" s="266" t="s">
        <v>4362</v>
      </c>
      <c r="AA73" s="266" t="s">
        <v>673</v>
      </c>
      <c r="AB73" s="266" t="s">
        <v>965</v>
      </c>
      <c r="AC73" s="268"/>
      <c r="AD73" s="266" t="s">
        <v>4363</v>
      </c>
      <c r="AE73" s="268"/>
      <c r="AF73" s="268"/>
      <c r="AG73" s="268"/>
      <c r="AH73" s="268"/>
      <c r="AI73" s="268"/>
      <c r="AJ73" s="268"/>
      <c r="AK73" s="269"/>
    </row>
    <row r="74" ht="15.75" customHeight="1">
      <c r="C74" s="263" t="s">
        <v>329</v>
      </c>
      <c r="D74" s="264">
        <v>2.3237288564E10</v>
      </c>
      <c r="E74" s="265">
        <v>44344.729562673616</v>
      </c>
      <c r="F74" s="266" t="s">
        <v>969</v>
      </c>
      <c r="G74" s="266" t="s">
        <v>4364</v>
      </c>
      <c r="H74" s="266" t="s">
        <v>4365</v>
      </c>
      <c r="I74" s="266" t="s">
        <v>9</v>
      </c>
      <c r="J74" s="266">
        <v>1.153389711E9</v>
      </c>
      <c r="K74" s="267">
        <v>44344.0</v>
      </c>
      <c r="L74" s="266" t="s">
        <v>4366</v>
      </c>
      <c r="M74" s="266" t="s">
        <v>4367</v>
      </c>
      <c r="N74" s="266" t="s">
        <v>4368</v>
      </c>
      <c r="O74" s="266" t="s">
        <v>101</v>
      </c>
      <c r="P74" s="266" t="s">
        <v>605</v>
      </c>
      <c r="Q74" s="266" t="s">
        <v>970</v>
      </c>
      <c r="R74" s="266" t="s">
        <v>971</v>
      </c>
      <c r="S74" s="266" t="s">
        <v>712</v>
      </c>
      <c r="T74" s="266" t="s">
        <v>770</v>
      </c>
      <c r="U74" s="266" t="s">
        <v>610</v>
      </c>
      <c r="V74" s="266" t="s">
        <v>605</v>
      </c>
      <c r="W74" s="266" t="s">
        <v>730</v>
      </c>
      <c r="X74" s="266" t="s">
        <v>972</v>
      </c>
      <c r="Y74" s="266" t="s">
        <v>605</v>
      </c>
      <c r="Z74" s="266" t="s">
        <v>605</v>
      </c>
      <c r="AA74" s="266" t="s">
        <v>685</v>
      </c>
      <c r="AB74" s="266" t="s">
        <v>973</v>
      </c>
      <c r="AC74" s="268"/>
      <c r="AD74" s="268"/>
      <c r="AE74" s="268"/>
      <c r="AF74" s="268"/>
      <c r="AG74" s="268"/>
      <c r="AH74" s="268"/>
      <c r="AI74" s="268"/>
      <c r="AJ74" s="268"/>
      <c r="AK74" s="269"/>
    </row>
    <row r="75" ht="15.75" customHeight="1">
      <c r="C75" s="263" t="s">
        <v>353</v>
      </c>
      <c r="D75" s="264">
        <v>2.7938820193E10</v>
      </c>
      <c r="E75" s="265">
        <v>44344.73239479167</v>
      </c>
      <c r="F75" s="266" t="s">
        <v>1070</v>
      </c>
      <c r="G75" s="266" t="s">
        <v>4369</v>
      </c>
      <c r="H75" s="266" t="s">
        <v>4370</v>
      </c>
      <c r="I75" s="266" t="s">
        <v>12</v>
      </c>
      <c r="J75" s="266">
        <v>1.558370013E9</v>
      </c>
      <c r="K75" s="267">
        <v>44344.0</v>
      </c>
      <c r="L75" s="266" t="s">
        <v>4371</v>
      </c>
      <c r="M75" s="266" t="s">
        <v>4372</v>
      </c>
      <c r="N75" s="266" t="s">
        <v>4373</v>
      </c>
      <c r="O75" s="266" t="s">
        <v>102</v>
      </c>
      <c r="P75" s="266" t="s">
        <v>699</v>
      </c>
      <c r="Q75" s="266" t="s">
        <v>1071</v>
      </c>
      <c r="R75" s="266" t="s">
        <v>1072</v>
      </c>
      <c r="S75" s="266" t="s">
        <v>608</v>
      </c>
      <c r="T75" s="266" t="s">
        <v>92</v>
      </c>
      <c r="U75" s="266" t="s">
        <v>610</v>
      </c>
      <c r="V75" s="266" t="s">
        <v>605</v>
      </c>
      <c r="W75" s="266" t="s">
        <v>1073</v>
      </c>
      <c r="X75" s="266" t="s">
        <v>612</v>
      </c>
      <c r="Y75" s="266" t="s">
        <v>101</v>
      </c>
      <c r="Z75" s="268"/>
      <c r="AA75" s="266" t="s">
        <v>673</v>
      </c>
      <c r="AB75" s="266" t="s">
        <v>1074</v>
      </c>
      <c r="AC75" s="268"/>
      <c r="AD75" s="266" t="s">
        <v>4374</v>
      </c>
      <c r="AE75" s="266" t="s">
        <v>4375</v>
      </c>
      <c r="AF75" s="268"/>
      <c r="AG75" s="268"/>
      <c r="AH75" s="268"/>
      <c r="AI75" s="268"/>
      <c r="AJ75" s="268"/>
      <c r="AK75" s="269"/>
    </row>
    <row r="76" ht="15.75" customHeight="1">
      <c r="C76" s="263" t="s">
        <v>4376</v>
      </c>
      <c r="D76" s="264">
        <v>2.7238394827E10</v>
      </c>
      <c r="E76" s="265">
        <v>44344.77067391203</v>
      </c>
      <c r="F76" s="266" t="s">
        <v>4377</v>
      </c>
      <c r="G76" s="266" t="s">
        <v>4378</v>
      </c>
      <c r="H76" s="266" t="s">
        <v>4379</v>
      </c>
      <c r="I76" s="266" t="s">
        <v>718</v>
      </c>
      <c r="J76" s="266">
        <v>1.127963884E9</v>
      </c>
      <c r="K76" s="267">
        <v>44344.0</v>
      </c>
      <c r="L76" s="266" t="s">
        <v>4380</v>
      </c>
      <c r="M76" s="266" t="s">
        <v>4381</v>
      </c>
      <c r="N76" s="266" t="s">
        <v>4382</v>
      </c>
      <c r="O76" s="266" t="s">
        <v>102</v>
      </c>
      <c r="P76" s="266" t="s">
        <v>605</v>
      </c>
      <c r="Q76" s="266" t="s">
        <v>4383</v>
      </c>
      <c r="R76" s="266" t="s">
        <v>4384</v>
      </c>
      <c r="S76" s="266" t="s">
        <v>608</v>
      </c>
      <c r="T76" s="266" t="s">
        <v>962</v>
      </c>
      <c r="U76" s="266" t="s">
        <v>610</v>
      </c>
      <c r="V76" s="266" t="s">
        <v>605</v>
      </c>
      <c r="W76" s="266" t="s">
        <v>691</v>
      </c>
      <c r="X76" s="266" t="s">
        <v>612</v>
      </c>
      <c r="Y76" s="266" t="s">
        <v>101</v>
      </c>
      <c r="Z76" s="266" t="s">
        <v>101</v>
      </c>
      <c r="AA76" s="266" t="s">
        <v>92</v>
      </c>
      <c r="AB76" s="266" t="s">
        <v>4385</v>
      </c>
      <c r="AC76" s="268"/>
      <c r="AD76" s="266" t="s">
        <v>4386</v>
      </c>
      <c r="AE76" s="268"/>
      <c r="AF76" s="268"/>
      <c r="AG76" s="268"/>
      <c r="AH76" s="268"/>
      <c r="AI76" s="268"/>
      <c r="AJ76" s="268"/>
      <c r="AK76" s="269"/>
    </row>
    <row r="77" ht="15.75" customHeight="1">
      <c r="C77" s="263" t="s">
        <v>400</v>
      </c>
      <c r="D77" s="264">
        <v>2.7309158712E10</v>
      </c>
      <c r="E77" s="265">
        <v>44344.82190930555</v>
      </c>
      <c r="F77" s="266" t="s">
        <v>1235</v>
      </c>
      <c r="G77" s="266" t="s">
        <v>4387</v>
      </c>
      <c r="H77" s="266" t="s">
        <v>4388</v>
      </c>
      <c r="I77" s="266" t="s">
        <v>9</v>
      </c>
      <c r="J77" s="266">
        <v>1.165007105E9</v>
      </c>
      <c r="K77" s="267">
        <v>44344.0</v>
      </c>
      <c r="L77" s="266" t="s">
        <v>4389</v>
      </c>
      <c r="M77" s="266" t="s">
        <v>4390</v>
      </c>
      <c r="N77" s="266" t="s">
        <v>4391</v>
      </c>
      <c r="O77" s="266" t="s">
        <v>102</v>
      </c>
      <c r="P77" s="266" t="s">
        <v>605</v>
      </c>
      <c r="Q77" s="266" t="s">
        <v>1236</v>
      </c>
      <c r="R77" s="266" t="s">
        <v>1237</v>
      </c>
      <c r="S77" s="266" t="s">
        <v>608</v>
      </c>
      <c r="T77" s="266" t="s">
        <v>92</v>
      </c>
      <c r="U77" s="266" t="s">
        <v>610</v>
      </c>
      <c r="V77" s="266" t="s">
        <v>605</v>
      </c>
      <c r="W77" s="266" t="s">
        <v>730</v>
      </c>
      <c r="X77" s="266" t="s">
        <v>612</v>
      </c>
      <c r="Y77" s="266" t="s">
        <v>731</v>
      </c>
      <c r="Z77" s="266" t="s">
        <v>605</v>
      </c>
      <c r="AA77" s="266" t="s">
        <v>1239</v>
      </c>
      <c r="AB77" s="266" t="s">
        <v>1238</v>
      </c>
      <c r="AC77" s="268"/>
      <c r="AD77" s="266" t="s">
        <v>4392</v>
      </c>
      <c r="AE77" s="268"/>
      <c r="AF77" s="268"/>
      <c r="AG77" s="268"/>
      <c r="AH77" s="268"/>
      <c r="AI77" s="268"/>
      <c r="AJ77" s="268"/>
      <c r="AK77" s="269"/>
    </row>
    <row r="78" ht="15.75" customHeight="1">
      <c r="C78" s="263" t="s">
        <v>505</v>
      </c>
      <c r="D78" s="264">
        <v>2.7320714643E10</v>
      </c>
      <c r="E78" s="265">
        <v>44347.389763032406</v>
      </c>
      <c r="F78" s="266" t="s">
        <v>1268</v>
      </c>
      <c r="G78" s="266" t="s">
        <v>4393</v>
      </c>
      <c r="H78" s="266" t="s">
        <v>4394</v>
      </c>
      <c r="I78" s="268"/>
      <c r="J78" s="266">
        <v>1.159679397E9</v>
      </c>
      <c r="K78" s="267">
        <v>44347.0</v>
      </c>
      <c r="L78" s="266" t="s">
        <v>4395</v>
      </c>
      <c r="M78" s="266" t="s">
        <v>4396</v>
      </c>
      <c r="N78" s="266" t="s">
        <v>4397</v>
      </c>
      <c r="O78" s="266" t="s">
        <v>101</v>
      </c>
      <c r="P78" s="266" t="s">
        <v>605</v>
      </c>
      <c r="Q78" s="266" t="s">
        <v>1269</v>
      </c>
      <c r="R78" s="266" t="s">
        <v>1270</v>
      </c>
      <c r="S78" s="266" t="s">
        <v>608</v>
      </c>
      <c r="T78" s="266" t="s">
        <v>92</v>
      </c>
      <c r="U78" s="266" t="s">
        <v>610</v>
      </c>
      <c r="V78" s="266" t="s">
        <v>610</v>
      </c>
      <c r="W78" s="266" t="s">
        <v>1271</v>
      </c>
      <c r="X78" s="266" t="s">
        <v>612</v>
      </c>
      <c r="Y78" s="266" t="s">
        <v>1272</v>
      </c>
      <c r="Z78" s="266" t="s">
        <v>4398</v>
      </c>
      <c r="AA78" s="266" t="s">
        <v>890</v>
      </c>
      <c r="AB78" s="266" t="s">
        <v>1273</v>
      </c>
      <c r="AC78" s="268"/>
      <c r="AD78" s="268"/>
      <c r="AE78" s="268"/>
      <c r="AF78" s="268"/>
      <c r="AG78" s="268"/>
      <c r="AH78" s="266" t="s">
        <v>1274</v>
      </c>
      <c r="AI78" s="266" t="s">
        <v>4399</v>
      </c>
      <c r="AJ78" s="266" t="s">
        <v>4400</v>
      </c>
      <c r="AK78" s="269"/>
    </row>
    <row r="79" ht="15.75" customHeight="1">
      <c r="C79" s="263" t="s">
        <v>498</v>
      </c>
      <c r="D79" s="264">
        <v>2.7286957663E10</v>
      </c>
      <c r="E79" s="265">
        <v>44347.40890480324</v>
      </c>
      <c r="F79" s="266" t="s">
        <v>4401</v>
      </c>
      <c r="G79" s="266" t="s">
        <v>499</v>
      </c>
      <c r="H79" s="266" t="s">
        <v>4402</v>
      </c>
      <c r="I79" s="268"/>
      <c r="J79" s="266">
        <v>1.134641402E9</v>
      </c>
      <c r="K79" s="267">
        <v>44347.0</v>
      </c>
      <c r="L79" s="266" t="s">
        <v>4403</v>
      </c>
      <c r="M79" s="266" t="s">
        <v>4404</v>
      </c>
      <c r="N79" s="266" t="s">
        <v>4405</v>
      </c>
      <c r="O79" s="266" t="s">
        <v>101</v>
      </c>
      <c r="P79" s="266" t="s">
        <v>605</v>
      </c>
      <c r="Q79" s="266" t="s">
        <v>4406</v>
      </c>
      <c r="R79" s="266" t="s">
        <v>4407</v>
      </c>
      <c r="S79" s="266" t="s">
        <v>608</v>
      </c>
      <c r="T79" s="266" t="s">
        <v>634</v>
      </c>
      <c r="U79" s="266" t="s">
        <v>610</v>
      </c>
      <c r="V79" s="266" t="s">
        <v>650</v>
      </c>
      <c r="W79" s="266" t="s">
        <v>1271</v>
      </c>
      <c r="X79" s="266" t="s">
        <v>612</v>
      </c>
      <c r="Y79" s="266" t="s">
        <v>4408</v>
      </c>
      <c r="Z79" s="266" t="s">
        <v>101</v>
      </c>
      <c r="AA79" s="266" t="s">
        <v>981</v>
      </c>
      <c r="AB79" s="266" t="s">
        <v>4409</v>
      </c>
      <c r="AC79" s="268"/>
      <c r="AD79" s="268"/>
      <c r="AE79" s="268"/>
      <c r="AF79" s="268"/>
      <c r="AG79" s="268"/>
      <c r="AH79" s="266" t="s">
        <v>4410</v>
      </c>
      <c r="AI79" s="266" t="s">
        <v>4411</v>
      </c>
      <c r="AJ79" s="266" t="s">
        <v>4412</v>
      </c>
      <c r="AK79" s="269"/>
    </row>
    <row r="80" ht="15.75" customHeight="1">
      <c r="C80" s="263" t="s">
        <v>482</v>
      </c>
      <c r="D80" s="264">
        <v>2.3209220784E10</v>
      </c>
      <c r="E80" s="265">
        <v>44347.44973471065</v>
      </c>
      <c r="F80" s="266" t="s">
        <v>884</v>
      </c>
      <c r="G80" s="266" t="s">
        <v>4413</v>
      </c>
      <c r="H80" s="266" t="s">
        <v>4414</v>
      </c>
      <c r="I80" s="268"/>
      <c r="J80" s="266">
        <v>1.137971009E9</v>
      </c>
      <c r="K80" s="267">
        <v>44347.0</v>
      </c>
      <c r="L80" s="266" t="s">
        <v>4415</v>
      </c>
      <c r="M80" s="266" t="s">
        <v>4416</v>
      </c>
      <c r="N80" s="266" t="s">
        <v>4417</v>
      </c>
      <c r="O80" s="266" t="s">
        <v>102</v>
      </c>
      <c r="P80" s="266" t="s">
        <v>605</v>
      </c>
      <c r="Q80" s="266" t="s">
        <v>885</v>
      </c>
      <c r="R80" s="266" t="s">
        <v>886</v>
      </c>
      <c r="S80" s="266" t="s">
        <v>608</v>
      </c>
      <c r="T80" s="266" t="s">
        <v>92</v>
      </c>
      <c r="U80" s="266" t="s">
        <v>610</v>
      </c>
      <c r="V80" s="266" t="s">
        <v>650</v>
      </c>
      <c r="W80" s="266" t="s">
        <v>611</v>
      </c>
      <c r="X80" s="266" t="s">
        <v>612</v>
      </c>
      <c r="Y80" s="266" t="s">
        <v>887</v>
      </c>
      <c r="Z80" s="266" t="s">
        <v>101</v>
      </c>
      <c r="AA80" s="266" t="s">
        <v>890</v>
      </c>
      <c r="AB80" s="266" t="s">
        <v>888</v>
      </c>
      <c r="AC80" s="268"/>
      <c r="AD80" s="266" t="s">
        <v>4418</v>
      </c>
      <c r="AE80" s="268"/>
      <c r="AF80" s="268"/>
      <c r="AG80" s="268"/>
      <c r="AH80" s="266" t="s">
        <v>889</v>
      </c>
      <c r="AI80" s="266" t="s">
        <v>4419</v>
      </c>
      <c r="AJ80" s="266" t="s">
        <v>4420</v>
      </c>
      <c r="AK80" s="269"/>
    </row>
    <row r="81" ht="15.75" customHeight="1">
      <c r="C81" s="263" t="s">
        <v>4421</v>
      </c>
      <c r="D81" s="264">
        <v>2.731064994E10</v>
      </c>
      <c r="E81" s="265">
        <v>44347.45862900463</v>
      </c>
      <c r="F81" s="266" t="s">
        <v>4422</v>
      </c>
      <c r="G81" s="266" t="s">
        <v>4423</v>
      </c>
      <c r="H81" s="266" t="s">
        <v>4424</v>
      </c>
      <c r="I81" s="268"/>
      <c r="J81" s="266">
        <v>1.158440472E9</v>
      </c>
      <c r="K81" s="267">
        <v>44347.0</v>
      </c>
      <c r="L81" s="266" t="s">
        <v>4425</v>
      </c>
      <c r="M81" s="266" t="s">
        <v>4426</v>
      </c>
      <c r="N81" s="266" t="s">
        <v>4427</v>
      </c>
      <c r="O81" s="266" t="s">
        <v>101</v>
      </c>
      <c r="P81" s="266" t="s">
        <v>605</v>
      </c>
      <c r="Q81" s="266" t="s">
        <v>901</v>
      </c>
      <c r="R81" s="266" t="s">
        <v>619</v>
      </c>
      <c r="S81" s="266" t="s">
        <v>608</v>
      </c>
      <c r="T81" s="266" t="s">
        <v>92</v>
      </c>
      <c r="U81" s="266" t="s">
        <v>610</v>
      </c>
      <c r="V81" s="266" t="s">
        <v>605</v>
      </c>
      <c r="W81" s="266" t="s">
        <v>739</v>
      </c>
      <c r="X81" s="266" t="s">
        <v>612</v>
      </c>
      <c r="Y81" s="266" t="s">
        <v>4428</v>
      </c>
      <c r="Z81" s="266" t="s">
        <v>4429</v>
      </c>
      <c r="AA81" s="266" t="s">
        <v>981</v>
      </c>
      <c r="AB81" s="266" t="s">
        <v>4430</v>
      </c>
      <c r="AC81" s="268"/>
      <c r="AD81" s="268"/>
      <c r="AE81" s="268"/>
      <c r="AF81" s="268"/>
      <c r="AG81" s="268"/>
      <c r="AH81" s="266" t="s">
        <v>4431</v>
      </c>
      <c r="AI81" s="266" t="s">
        <v>4432</v>
      </c>
      <c r="AJ81" s="266" t="s">
        <v>4433</v>
      </c>
      <c r="AK81" s="269"/>
    </row>
    <row r="82" ht="15.75" customHeight="1">
      <c r="C82" s="263" t="s">
        <v>4434</v>
      </c>
      <c r="D82" s="264">
        <v>2.7178141118E10</v>
      </c>
      <c r="E82" s="265">
        <v>44347.460688946754</v>
      </c>
      <c r="F82" s="266" t="s">
        <v>4435</v>
      </c>
      <c r="G82" s="266" t="s">
        <v>4436</v>
      </c>
      <c r="H82" s="266" t="s">
        <v>4437</v>
      </c>
      <c r="I82" s="268"/>
      <c r="J82" s="266">
        <v>1.168361464E9</v>
      </c>
      <c r="K82" s="267">
        <v>44347.0</v>
      </c>
      <c r="L82" s="266" t="s">
        <v>4438</v>
      </c>
      <c r="M82" s="266" t="s">
        <v>4439</v>
      </c>
      <c r="N82" s="266" t="s">
        <v>4440</v>
      </c>
      <c r="O82" s="266" t="s">
        <v>102</v>
      </c>
      <c r="P82" s="266" t="s">
        <v>610</v>
      </c>
      <c r="Q82" s="266" t="s">
        <v>4441</v>
      </c>
      <c r="R82" s="268"/>
      <c r="S82" s="266" t="s">
        <v>608</v>
      </c>
      <c r="T82" s="266" t="s">
        <v>962</v>
      </c>
      <c r="U82" s="266" t="s">
        <v>610</v>
      </c>
      <c r="V82" s="266" t="s">
        <v>610</v>
      </c>
      <c r="W82" s="266" t="s">
        <v>739</v>
      </c>
      <c r="X82" s="266" t="s">
        <v>612</v>
      </c>
      <c r="Y82" s="266" t="s">
        <v>4442</v>
      </c>
      <c r="Z82" s="266" t="s">
        <v>731</v>
      </c>
      <c r="AA82" s="266" t="s">
        <v>1300</v>
      </c>
      <c r="AB82" s="266" t="s">
        <v>4443</v>
      </c>
      <c r="AC82" s="268"/>
      <c r="AD82" s="266" t="s">
        <v>4444</v>
      </c>
      <c r="AE82" s="266" t="s">
        <v>4445</v>
      </c>
      <c r="AF82" s="268"/>
      <c r="AG82" s="268"/>
      <c r="AH82" s="266" t="s">
        <v>4446</v>
      </c>
      <c r="AI82" s="266" t="s">
        <v>4447</v>
      </c>
      <c r="AJ82" s="266" t="s">
        <v>4448</v>
      </c>
      <c r="AK82" s="269"/>
    </row>
    <row r="83" ht="15.75" customHeight="1">
      <c r="C83" s="263" t="s">
        <v>185</v>
      </c>
      <c r="D83" s="264">
        <v>2.7390628515E10</v>
      </c>
      <c r="E83" s="265">
        <v>44347.49063048611</v>
      </c>
      <c r="F83" s="266" t="s">
        <v>4449</v>
      </c>
      <c r="G83" s="266" t="s">
        <v>4450</v>
      </c>
      <c r="H83" s="266" t="s">
        <v>4451</v>
      </c>
      <c r="I83" s="268"/>
      <c r="J83" s="266">
        <v>1.126444407E9</v>
      </c>
      <c r="K83" s="267">
        <v>44347.0</v>
      </c>
      <c r="L83" s="266" t="s">
        <v>4452</v>
      </c>
      <c r="M83" s="266" t="s">
        <v>4453</v>
      </c>
      <c r="N83" s="266" t="s">
        <v>4454</v>
      </c>
      <c r="O83" s="266" t="s">
        <v>3794</v>
      </c>
      <c r="P83" s="266" t="s">
        <v>605</v>
      </c>
      <c r="Q83" s="266" t="s">
        <v>901</v>
      </c>
      <c r="R83" s="266" t="s">
        <v>619</v>
      </c>
      <c r="S83" s="266" t="s">
        <v>608</v>
      </c>
      <c r="T83" s="266" t="s">
        <v>92</v>
      </c>
      <c r="U83" s="266" t="s">
        <v>610</v>
      </c>
      <c r="V83" s="266" t="s">
        <v>808</v>
      </c>
      <c r="W83" s="266" t="s">
        <v>681</v>
      </c>
      <c r="X83" s="266" t="s">
        <v>612</v>
      </c>
      <c r="Y83" s="266" t="s">
        <v>4455</v>
      </c>
      <c r="Z83" s="266" t="s">
        <v>4456</v>
      </c>
      <c r="AA83" s="266" t="s">
        <v>890</v>
      </c>
      <c r="AB83" s="266" t="s">
        <v>4457</v>
      </c>
      <c r="AC83" s="268"/>
      <c r="AD83" s="266" t="s">
        <v>4458</v>
      </c>
      <c r="AE83" s="268"/>
      <c r="AF83" s="268"/>
      <c r="AG83" s="268"/>
      <c r="AH83" s="266" t="s">
        <v>4459</v>
      </c>
      <c r="AI83" s="266" t="s">
        <v>4460</v>
      </c>
      <c r="AJ83" s="266" t="s">
        <v>4461</v>
      </c>
      <c r="AK83" s="269"/>
    </row>
    <row r="84" ht="15.75" customHeight="1">
      <c r="C84" s="263" t="s">
        <v>4462</v>
      </c>
      <c r="D84" s="264">
        <v>2.3284536134E10</v>
      </c>
      <c r="E84" s="265">
        <v>44347.49364480324</v>
      </c>
      <c r="F84" s="266" t="s">
        <v>4463</v>
      </c>
      <c r="G84" s="266" t="s">
        <v>4464</v>
      </c>
      <c r="H84" s="266" t="s">
        <v>4465</v>
      </c>
      <c r="I84" s="268"/>
      <c r="J84" s="266">
        <v>1.154977241E9</v>
      </c>
      <c r="K84" s="267">
        <v>44347.0</v>
      </c>
      <c r="L84" s="266" t="s">
        <v>4466</v>
      </c>
      <c r="M84" s="266" t="s">
        <v>4467</v>
      </c>
      <c r="N84" s="266" t="s">
        <v>4468</v>
      </c>
      <c r="O84" s="266" t="s">
        <v>102</v>
      </c>
      <c r="P84" s="266" t="s">
        <v>699</v>
      </c>
      <c r="Q84" s="266" t="s">
        <v>4469</v>
      </c>
      <c r="R84" s="266" t="s">
        <v>4470</v>
      </c>
      <c r="S84" s="266" t="s">
        <v>608</v>
      </c>
      <c r="T84" s="266" t="s">
        <v>702</v>
      </c>
      <c r="U84" s="266" t="s">
        <v>808</v>
      </c>
      <c r="V84" s="266" t="s">
        <v>650</v>
      </c>
      <c r="W84" s="266" t="s">
        <v>1034</v>
      </c>
      <c r="X84" s="266" t="s">
        <v>612</v>
      </c>
      <c r="Y84" s="266" t="s">
        <v>4471</v>
      </c>
      <c r="Z84" s="266" t="s">
        <v>4472</v>
      </c>
      <c r="AA84" s="266" t="s">
        <v>4473</v>
      </c>
      <c r="AB84" s="266" t="s">
        <v>4474</v>
      </c>
      <c r="AC84" s="268"/>
      <c r="AD84" s="266" t="s">
        <v>4475</v>
      </c>
      <c r="AE84" s="266" t="s">
        <v>4476</v>
      </c>
      <c r="AF84" s="266" t="s">
        <v>4477</v>
      </c>
      <c r="AG84" s="268"/>
      <c r="AH84" s="266" t="s">
        <v>4478</v>
      </c>
      <c r="AI84" s="266" t="s">
        <v>4479</v>
      </c>
      <c r="AJ84" s="266" t="s">
        <v>4480</v>
      </c>
      <c r="AK84" s="269"/>
    </row>
    <row r="85" ht="15.75" customHeight="1">
      <c r="C85" s="263" t="s">
        <v>2175</v>
      </c>
      <c r="D85" s="264">
        <v>2.724053905E10</v>
      </c>
      <c r="E85" s="265">
        <v>44347.494015185184</v>
      </c>
      <c r="F85" s="266" t="s">
        <v>4481</v>
      </c>
      <c r="G85" s="266" t="s">
        <v>4482</v>
      </c>
      <c r="H85" s="266" t="s">
        <v>4483</v>
      </c>
      <c r="I85" s="268"/>
      <c r="J85" s="266">
        <v>1.530409404E9</v>
      </c>
      <c r="K85" s="267">
        <v>44347.0</v>
      </c>
      <c r="L85" s="266" t="s">
        <v>4484</v>
      </c>
      <c r="M85" s="266" t="s">
        <v>4485</v>
      </c>
      <c r="N85" s="266" t="s">
        <v>4486</v>
      </c>
      <c r="O85" s="266" t="s">
        <v>3794</v>
      </c>
      <c r="P85" s="266" t="s">
        <v>605</v>
      </c>
      <c r="Q85" s="266" t="s">
        <v>4487</v>
      </c>
      <c r="R85" s="266" t="s">
        <v>4488</v>
      </c>
      <c r="S85" s="266" t="s">
        <v>608</v>
      </c>
      <c r="T85" s="266" t="s">
        <v>634</v>
      </c>
      <c r="U85" s="266" t="s">
        <v>808</v>
      </c>
      <c r="V85" s="266" t="s">
        <v>650</v>
      </c>
      <c r="W85" s="266" t="s">
        <v>651</v>
      </c>
      <c r="X85" s="266" t="s">
        <v>612</v>
      </c>
      <c r="Y85" s="266" t="s">
        <v>4489</v>
      </c>
      <c r="Z85" s="268"/>
      <c r="AA85" s="266" t="s">
        <v>1773</v>
      </c>
      <c r="AB85" s="266" t="s">
        <v>4490</v>
      </c>
      <c r="AC85" s="268"/>
      <c r="AD85" s="266" t="s">
        <v>4491</v>
      </c>
      <c r="AE85" s="268"/>
      <c r="AF85" s="266" t="s">
        <v>4492</v>
      </c>
      <c r="AG85" s="268"/>
      <c r="AH85" s="266" t="s">
        <v>4493</v>
      </c>
      <c r="AI85" s="266" t="s">
        <v>4494</v>
      </c>
      <c r="AJ85" s="266" t="s">
        <v>4495</v>
      </c>
      <c r="AK85" s="269"/>
    </row>
    <row r="86" ht="15.75" customHeight="1">
      <c r="C86" s="263" t="s">
        <v>4496</v>
      </c>
      <c r="D86" s="264">
        <v>2.7286231018E10</v>
      </c>
      <c r="E86" s="265">
        <v>44347.50481414352</v>
      </c>
      <c r="F86" s="266" t="s">
        <v>1145</v>
      </c>
      <c r="G86" s="266" t="s">
        <v>4497</v>
      </c>
      <c r="H86" s="266" t="s">
        <v>4498</v>
      </c>
      <c r="I86" s="268"/>
      <c r="J86" s="266">
        <v>1.132978812E9</v>
      </c>
      <c r="K86" s="267">
        <v>44347.0</v>
      </c>
      <c r="L86" s="266" t="s">
        <v>4499</v>
      </c>
      <c r="M86" s="266" t="s">
        <v>4500</v>
      </c>
      <c r="N86" s="266" t="s">
        <v>4501</v>
      </c>
      <c r="O86" s="266" t="s">
        <v>102</v>
      </c>
      <c r="P86" s="266" t="s">
        <v>605</v>
      </c>
      <c r="Q86" s="266" t="s">
        <v>1146</v>
      </c>
      <c r="R86" s="266" t="s">
        <v>792</v>
      </c>
      <c r="S86" s="266" t="s">
        <v>608</v>
      </c>
      <c r="T86" s="266" t="s">
        <v>609</v>
      </c>
      <c r="U86" s="266" t="s">
        <v>605</v>
      </c>
      <c r="V86" s="266" t="s">
        <v>605</v>
      </c>
      <c r="W86" s="266" t="s">
        <v>739</v>
      </c>
      <c r="X86" s="266" t="s">
        <v>612</v>
      </c>
      <c r="Y86" s="266" t="s">
        <v>605</v>
      </c>
      <c r="Z86" s="266" t="s">
        <v>619</v>
      </c>
      <c r="AA86" s="266" t="s">
        <v>1148</v>
      </c>
      <c r="AB86" s="266" t="s">
        <v>1147</v>
      </c>
      <c r="AC86" s="268"/>
      <c r="AD86" s="266" t="s">
        <v>4502</v>
      </c>
      <c r="AE86" s="268"/>
      <c r="AF86" s="266" t="s">
        <v>4503</v>
      </c>
      <c r="AG86" s="268"/>
      <c r="AH86" s="266" t="s">
        <v>619</v>
      </c>
      <c r="AI86" s="266" t="s">
        <v>649</v>
      </c>
      <c r="AJ86" s="266" t="s">
        <v>649</v>
      </c>
      <c r="AK86" s="269"/>
    </row>
    <row r="87" ht="15.75" customHeight="1">
      <c r="C87" s="263" t="s">
        <v>4504</v>
      </c>
      <c r="D87" s="264">
        <v>2.7312247556E10</v>
      </c>
      <c r="E87" s="265">
        <v>44347.52458643519</v>
      </c>
      <c r="F87" s="266" t="s">
        <v>4505</v>
      </c>
      <c r="G87" s="266" t="s">
        <v>4506</v>
      </c>
      <c r="H87" s="266" t="s">
        <v>4507</v>
      </c>
      <c r="I87" s="268"/>
      <c r="J87" s="266">
        <v>1.122541733E9</v>
      </c>
      <c r="K87" s="267">
        <v>44347.0</v>
      </c>
      <c r="L87" s="266" t="s">
        <v>4508</v>
      </c>
      <c r="M87" s="266" t="s">
        <v>4509</v>
      </c>
      <c r="N87" s="266" t="s">
        <v>4510</v>
      </c>
      <c r="O87" s="266" t="s">
        <v>102</v>
      </c>
      <c r="P87" s="266" t="s">
        <v>605</v>
      </c>
      <c r="Q87" s="266" t="s">
        <v>4511</v>
      </c>
      <c r="R87" s="266" t="s">
        <v>4512</v>
      </c>
      <c r="S87" s="266" t="s">
        <v>608</v>
      </c>
      <c r="T87" s="266" t="s">
        <v>92</v>
      </c>
      <c r="U87" s="266" t="s">
        <v>610</v>
      </c>
      <c r="V87" s="266" t="s">
        <v>650</v>
      </c>
      <c r="W87" s="266" t="s">
        <v>681</v>
      </c>
      <c r="X87" s="266" t="s">
        <v>612</v>
      </c>
      <c r="Y87" s="266" t="s">
        <v>4513</v>
      </c>
      <c r="Z87" s="268"/>
      <c r="AA87" s="266" t="s">
        <v>1399</v>
      </c>
      <c r="AB87" s="266" t="s">
        <v>4514</v>
      </c>
      <c r="AC87" s="268"/>
      <c r="AD87" s="266" t="s">
        <v>4515</v>
      </c>
      <c r="AE87" s="268"/>
      <c r="AF87" s="268"/>
      <c r="AG87" s="268"/>
      <c r="AH87" s="266" t="s">
        <v>4516</v>
      </c>
      <c r="AI87" s="266" t="s">
        <v>4517</v>
      </c>
      <c r="AJ87" s="266" t="s">
        <v>4518</v>
      </c>
      <c r="AK87" s="269"/>
    </row>
    <row r="88" ht="15.75" customHeight="1">
      <c r="C88" s="263" t="s">
        <v>4519</v>
      </c>
      <c r="D88" s="264">
        <v>2.712044822E9</v>
      </c>
      <c r="E88" s="265">
        <v>44347.56253018518</v>
      </c>
      <c r="F88" s="266" t="s">
        <v>4520</v>
      </c>
      <c r="G88" s="266" t="s">
        <v>4521</v>
      </c>
      <c r="H88" s="266" t="s">
        <v>4522</v>
      </c>
      <c r="I88" s="268"/>
      <c r="J88" s="266">
        <v>1.149910465E9</v>
      </c>
      <c r="K88" s="267">
        <v>44347.0</v>
      </c>
      <c r="L88" s="266" t="s">
        <v>4523</v>
      </c>
      <c r="M88" s="266" t="s">
        <v>4524</v>
      </c>
      <c r="N88" s="266" t="s">
        <v>4525</v>
      </c>
      <c r="O88" s="266" t="s">
        <v>102</v>
      </c>
      <c r="P88" s="266" t="s">
        <v>605</v>
      </c>
      <c r="Q88" s="266" t="s">
        <v>4526</v>
      </c>
      <c r="R88" s="266" t="s">
        <v>4527</v>
      </c>
      <c r="S88" s="266" t="s">
        <v>608</v>
      </c>
      <c r="T88" s="266" t="s">
        <v>1325</v>
      </c>
      <c r="U88" s="266" t="s">
        <v>610</v>
      </c>
      <c r="V88" s="266" t="s">
        <v>610</v>
      </c>
      <c r="W88" s="266" t="s">
        <v>611</v>
      </c>
      <c r="X88" s="266" t="s">
        <v>612</v>
      </c>
      <c r="Y88" s="266" t="s">
        <v>4528</v>
      </c>
      <c r="Z88" s="266" t="s">
        <v>4529</v>
      </c>
      <c r="AA88" s="266" t="s">
        <v>1300</v>
      </c>
      <c r="AB88" s="266" t="s">
        <v>4530</v>
      </c>
      <c r="AC88" s="268"/>
      <c r="AD88" s="266" t="s">
        <v>4531</v>
      </c>
      <c r="AE88" s="268"/>
      <c r="AF88" s="266" t="s">
        <v>4532</v>
      </c>
      <c r="AG88" s="268"/>
      <c r="AH88" s="266" t="s">
        <v>4533</v>
      </c>
      <c r="AI88" s="266" t="s">
        <v>4534</v>
      </c>
      <c r="AJ88" s="266" t="s">
        <v>4535</v>
      </c>
      <c r="AK88" s="269"/>
    </row>
    <row r="89" ht="15.75" customHeight="1">
      <c r="C89" s="263" t="s">
        <v>392</v>
      </c>
      <c r="D89" s="264">
        <v>2.7213130116E10</v>
      </c>
      <c r="E89" s="265">
        <v>44347.57878164352</v>
      </c>
      <c r="F89" s="266" t="s">
        <v>975</v>
      </c>
      <c r="G89" s="266" t="s">
        <v>4536</v>
      </c>
      <c r="H89" s="266" t="s">
        <v>4537</v>
      </c>
      <c r="I89" s="268"/>
      <c r="J89" s="266">
        <v>1.169724466E9</v>
      </c>
      <c r="K89" s="267">
        <v>44347.0</v>
      </c>
      <c r="L89" s="266" t="s">
        <v>4538</v>
      </c>
      <c r="M89" s="266" t="s">
        <v>4539</v>
      </c>
      <c r="N89" s="266" t="s">
        <v>4540</v>
      </c>
      <c r="O89" s="266" t="s">
        <v>101</v>
      </c>
      <c r="P89" s="266" t="s">
        <v>605</v>
      </c>
      <c r="Q89" s="266" t="s">
        <v>976</v>
      </c>
      <c r="R89" s="266" t="s">
        <v>977</v>
      </c>
      <c r="S89" s="266" t="s">
        <v>608</v>
      </c>
      <c r="T89" s="266" t="s">
        <v>609</v>
      </c>
      <c r="U89" s="266" t="s">
        <v>610</v>
      </c>
      <c r="V89" s="266" t="s">
        <v>605</v>
      </c>
      <c r="W89" s="266" t="s">
        <v>670</v>
      </c>
      <c r="X89" s="266" t="s">
        <v>612</v>
      </c>
      <c r="Y89" s="266" t="s">
        <v>978</v>
      </c>
      <c r="Z89" s="266" t="s">
        <v>4541</v>
      </c>
      <c r="AA89" s="266" t="s">
        <v>981</v>
      </c>
      <c r="AB89" s="266" t="s">
        <v>979</v>
      </c>
      <c r="AC89" s="268"/>
      <c r="AD89" s="268"/>
      <c r="AE89" s="268"/>
      <c r="AF89" s="268"/>
      <c r="AG89" s="268"/>
      <c r="AH89" s="266" t="s">
        <v>980</v>
      </c>
      <c r="AI89" s="266" t="s">
        <v>4542</v>
      </c>
      <c r="AJ89" s="266" t="s">
        <v>4543</v>
      </c>
      <c r="AK89" s="269"/>
    </row>
    <row r="90" ht="15.75" customHeight="1">
      <c r="C90" s="263" t="s">
        <v>4544</v>
      </c>
      <c r="D90" s="264">
        <v>2.7258550116E10</v>
      </c>
      <c r="E90" s="265">
        <v>44347.58163637732</v>
      </c>
      <c r="F90" s="266" t="s">
        <v>4545</v>
      </c>
      <c r="G90" s="266" t="s">
        <v>4546</v>
      </c>
      <c r="H90" s="266" t="s">
        <v>4547</v>
      </c>
      <c r="I90" s="268"/>
      <c r="J90" s="266">
        <v>1.122513893E9</v>
      </c>
      <c r="K90" s="267">
        <v>44347.0</v>
      </c>
      <c r="L90" s="266" t="s">
        <v>4548</v>
      </c>
      <c r="M90" s="266" t="s">
        <v>4549</v>
      </c>
      <c r="N90" s="266" t="s">
        <v>4550</v>
      </c>
      <c r="O90" s="266" t="s">
        <v>102</v>
      </c>
      <c r="P90" s="266" t="s">
        <v>605</v>
      </c>
      <c r="Q90" s="266" t="s">
        <v>4551</v>
      </c>
      <c r="R90" s="266" t="s">
        <v>4552</v>
      </c>
      <c r="S90" s="266" t="s">
        <v>712</v>
      </c>
      <c r="T90" s="266" t="s">
        <v>770</v>
      </c>
      <c r="U90" s="266" t="s">
        <v>610</v>
      </c>
      <c r="V90" s="266" t="s">
        <v>650</v>
      </c>
      <c r="W90" s="266" t="s">
        <v>1597</v>
      </c>
      <c r="X90" s="266" t="s">
        <v>612</v>
      </c>
      <c r="Y90" s="266" t="s">
        <v>731</v>
      </c>
      <c r="Z90" s="266" t="s">
        <v>731</v>
      </c>
      <c r="AA90" s="266" t="s">
        <v>1266</v>
      </c>
      <c r="AB90" s="266" t="s">
        <v>4553</v>
      </c>
      <c r="AC90" s="268"/>
      <c r="AD90" s="266" t="s">
        <v>4554</v>
      </c>
      <c r="AE90" s="268"/>
      <c r="AF90" s="268"/>
      <c r="AG90" s="268"/>
      <c r="AH90" s="266" t="s">
        <v>4555</v>
      </c>
      <c r="AI90" s="266" t="s">
        <v>4556</v>
      </c>
      <c r="AJ90" s="266" t="s">
        <v>4557</v>
      </c>
      <c r="AK90" s="269"/>
    </row>
    <row r="91" ht="15.75" customHeight="1">
      <c r="C91" s="263" t="s">
        <v>239</v>
      </c>
      <c r="D91" s="264">
        <v>2.7319645042E10</v>
      </c>
      <c r="E91" s="265">
        <v>44347.60556923611</v>
      </c>
      <c r="F91" s="266" t="s">
        <v>1768</v>
      </c>
      <c r="G91" s="266" t="s">
        <v>4558</v>
      </c>
      <c r="H91" s="266" t="s">
        <v>4559</v>
      </c>
      <c r="I91" s="268"/>
      <c r="J91" s="266">
        <v>1.134269738E9</v>
      </c>
      <c r="K91" s="267">
        <v>44347.0</v>
      </c>
      <c r="L91" s="266" t="s">
        <v>4560</v>
      </c>
      <c r="M91" s="266" t="s">
        <v>4561</v>
      </c>
      <c r="N91" s="266" t="s">
        <v>4562</v>
      </c>
      <c r="O91" s="266" t="s">
        <v>102</v>
      </c>
      <c r="P91" s="266" t="s">
        <v>605</v>
      </c>
      <c r="Q91" s="266" t="s">
        <v>1769</v>
      </c>
      <c r="R91" s="266" t="s">
        <v>792</v>
      </c>
      <c r="S91" s="266" t="s">
        <v>608</v>
      </c>
      <c r="T91" s="266" t="s">
        <v>609</v>
      </c>
      <c r="U91" s="266" t="s">
        <v>610</v>
      </c>
      <c r="V91" s="266" t="s">
        <v>605</v>
      </c>
      <c r="W91" s="266" t="s">
        <v>1770</v>
      </c>
      <c r="X91" s="266" t="s">
        <v>612</v>
      </c>
      <c r="Y91" s="266" t="s">
        <v>605</v>
      </c>
      <c r="Z91" s="266" t="s">
        <v>4563</v>
      </c>
      <c r="AA91" s="266" t="s">
        <v>1773</v>
      </c>
      <c r="AB91" s="266" t="s">
        <v>1771</v>
      </c>
      <c r="AC91" s="268"/>
      <c r="AD91" s="266" t="s">
        <v>4564</v>
      </c>
      <c r="AE91" s="268"/>
      <c r="AF91" s="268"/>
      <c r="AG91" s="268"/>
      <c r="AH91" s="266" t="s">
        <v>1772</v>
      </c>
      <c r="AI91" s="266" t="s">
        <v>4565</v>
      </c>
      <c r="AJ91" s="266" t="s">
        <v>4566</v>
      </c>
      <c r="AK91" s="269"/>
    </row>
    <row r="92" ht="15.75" customHeight="1">
      <c r="C92" s="263" t="s">
        <v>4567</v>
      </c>
      <c r="D92" s="264">
        <v>2.726326645E10</v>
      </c>
      <c r="E92" s="265">
        <v>44347.60792190972</v>
      </c>
      <c r="F92" s="266" t="s">
        <v>4568</v>
      </c>
      <c r="G92" s="266" t="s">
        <v>4569</v>
      </c>
      <c r="H92" s="266" t="s">
        <v>4570</v>
      </c>
      <c r="I92" s="268"/>
      <c r="J92" s="266">
        <v>1.166510764E9</v>
      </c>
      <c r="K92" s="267">
        <v>44347.0</v>
      </c>
      <c r="L92" s="266" t="s">
        <v>4571</v>
      </c>
      <c r="M92" s="266" t="s">
        <v>4572</v>
      </c>
      <c r="N92" s="266" t="s">
        <v>4573</v>
      </c>
      <c r="O92" s="266" t="s">
        <v>102</v>
      </c>
      <c r="P92" s="266" t="s">
        <v>605</v>
      </c>
      <c r="Q92" s="266" t="s">
        <v>4574</v>
      </c>
      <c r="R92" s="266" t="s">
        <v>4575</v>
      </c>
      <c r="S92" s="266" t="s">
        <v>608</v>
      </c>
      <c r="T92" s="266" t="s">
        <v>92</v>
      </c>
      <c r="U92" s="266" t="s">
        <v>610</v>
      </c>
      <c r="V92" s="266" t="s">
        <v>650</v>
      </c>
      <c r="W92" s="266" t="s">
        <v>691</v>
      </c>
      <c r="X92" s="266" t="s">
        <v>612</v>
      </c>
      <c r="Y92" s="266" t="s">
        <v>4576</v>
      </c>
      <c r="Z92" s="268"/>
      <c r="AA92" s="266" t="s">
        <v>1773</v>
      </c>
      <c r="AB92" s="266" t="s">
        <v>4577</v>
      </c>
      <c r="AC92" s="268"/>
      <c r="AD92" s="266" t="s">
        <v>4578</v>
      </c>
      <c r="AE92" s="268"/>
      <c r="AF92" s="268"/>
      <c r="AG92" s="268"/>
      <c r="AH92" s="266" t="s">
        <v>4579</v>
      </c>
      <c r="AI92" s="266" t="s">
        <v>4580</v>
      </c>
      <c r="AJ92" s="266" t="s">
        <v>4581</v>
      </c>
      <c r="AK92" s="269"/>
    </row>
    <row r="93" ht="15.75" customHeight="1">
      <c r="C93" s="263" t="s">
        <v>340</v>
      </c>
      <c r="D93" s="264">
        <v>2.7278606487E10</v>
      </c>
      <c r="E93" s="265">
        <v>44347.61021663195</v>
      </c>
      <c r="F93" s="266" t="s">
        <v>4582</v>
      </c>
      <c r="G93" s="266" t="s">
        <v>4583</v>
      </c>
      <c r="H93" s="266" t="s">
        <v>4584</v>
      </c>
      <c r="I93" s="268"/>
      <c r="J93" s="266">
        <v>1.568376212E9</v>
      </c>
      <c r="K93" s="267">
        <v>44347.0</v>
      </c>
      <c r="L93" s="266" t="s">
        <v>4585</v>
      </c>
      <c r="M93" s="266" t="s">
        <v>4586</v>
      </c>
      <c r="N93" s="266" t="s">
        <v>624</v>
      </c>
      <c r="O93" s="266" t="s">
        <v>102</v>
      </c>
      <c r="P93" s="266" t="s">
        <v>605</v>
      </c>
      <c r="Q93" s="266" t="s">
        <v>4587</v>
      </c>
      <c r="R93" s="268"/>
      <c r="S93" s="266" t="s">
        <v>608</v>
      </c>
      <c r="T93" s="266" t="s">
        <v>609</v>
      </c>
      <c r="U93" s="266" t="s">
        <v>610</v>
      </c>
      <c r="V93" s="266" t="s">
        <v>650</v>
      </c>
      <c r="W93" s="266" t="s">
        <v>1597</v>
      </c>
      <c r="X93" s="266" t="s">
        <v>612</v>
      </c>
      <c r="Y93" s="266" t="s">
        <v>4588</v>
      </c>
      <c r="Z93" s="266" t="s">
        <v>619</v>
      </c>
      <c r="AA93" s="266" t="s">
        <v>1773</v>
      </c>
      <c r="AB93" s="266" t="s">
        <v>4589</v>
      </c>
      <c r="AC93" s="268"/>
      <c r="AD93" s="266" t="s">
        <v>4590</v>
      </c>
      <c r="AE93" s="268"/>
      <c r="AF93" s="268"/>
      <c r="AG93" s="268"/>
      <c r="AH93" s="266" t="s">
        <v>4591</v>
      </c>
      <c r="AI93" s="266" t="s">
        <v>4592</v>
      </c>
      <c r="AJ93" s="266" t="s">
        <v>4593</v>
      </c>
      <c r="AK93" s="269"/>
    </row>
    <row r="94" ht="15.75" customHeight="1">
      <c r="C94" s="263" t="s">
        <v>384</v>
      </c>
      <c r="D94" s="264">
        <v>2.718857769E10</v>
      </c>
      <c r="E94" s="265">
        <v>44347.61776799768</v>
      </c>
      <c r="F94" s="266" t="s">
        <v>1096</v>
      </c>
      <c r="G94" s="266" t="s">
        <v>4594</v>
      </c>
      <c r="H94" s="266" t="s">
        <v>4595</v>
      </c>
      <c r="I94" s="268"/>
      <c r="J94" s="266">
        <v>1.139342015E9</v>
      </c>
      <c r="K94" s="267">
        <v>44347.0</v>
      </c>
      <c r="L94" s="266" t="s">
        <v>4596</v>
      </c>
      <c r="M94" s="266" t="s">
        <v>4597</v>
      </c>
      <c r="N94" s="266" t="s">
        <v>4598</v>
      </c>
      <c r="O94" s="266" t="s">
        <v>3794</v>
      </c>
      <c r="P94" s="266" t="s">
        <v>605</v>
      </c>
      <c r="Q94" s="266" t="s">
        <v>1097</v>
      </c>
      <c r="R94" s="266" t="s">
        <v>1098</v>
      </c>
      <c r="S94" s="266" t="s">
        <v>608</v>
      </c>
      <c r="T94" s="266" t="s">
        <v>609</v>
      </c>
      <c r="U94" s="266" t="s">
        <v>610</v>
      </c>
      <c r="V94" s="266" t="s">
        <v>650</v>
      </c>
      <c r="W94" s="266" t="s">
        <v>670</v>
      </c>
      <c r="X94" s="266" t="s">
        <v>612</v>
      </c>
      <c r="Y94" s="266" t="s">
        <v>1099</v>
      </c>
      <c r="Z94" s="268"/>
      <c r="AA94" s="266" t="s">
        <v>1103</v>
      </c>
      <c r="AB94" s="266" t="s">
        <v>1100</v>
      </c>
      <c r="AC94" s="268"/>
      <c r="AD94" s="266" t="s">
        <v>4599</v>
      </c>
      <c r="AE94" s="268"/>
      <c r="AF94" s="268"/>
      <c r="AG94" s="268"/>
      <c r="AH94" s="266" t="s">
        <v>1101</v>
      </c>
      <c r="AI94" s="266" t="s">
        <v>4600</v>
      </c>
      <c r="AJ94" s="266" t="s">
        <v>4601</v>
      </c>
      <c r="AK94" s="269"/>
    </row>
    <row r="95" ht="15.75" customHeight="1">
      <c r="C95" s="263" t="s">
        <v>503</v>
      </c>
      <c r="D95" s="264">
        <v>2.7144956198E10</v>
      </c>
      <c r="E95" s="265">
        <v>44347.62125175926</v>
      </c>
      <c r="F95" s="266" t="s">
        <v>1259</v>
      </c>
      <c r="G95" s="266" t="s">
        <v>4602</v>
      </c>
      <c r="H95" s="266" t="s">
        <v>4603</v>
      </c>
      <c r="I95" s="268"/>
      <c r="J95" s="266" t="s">
        <v>1260</v>
      </c>
      <c r="K95" s="267">
        <v>44347.0</v>
      </c>
      <c r="L95" s="266" t="s">
        <v>4604</v>
      </c>
      <c r="M95" s="266" t="s">
        <v>4605</v>
      </c>
      <c r="N95" s="266" t="s">
        <v>4606</v>
      </c>
      <c r="O95" s="266" t="s">
        <v>102</v>
      </c>
      <c r="P95" s="266" t="s">
        <v>605</v>
      </c>
      <c r="Q95" s="266" t="s">
        <v>1261</v>
      </c>
      <c r="R95" s="266" t="s">
        <v>1262</v>
      </c>
      <c r="S95" s="266" t="s">
        <v>608</v>
      </c>
      <c r="T95" s="266" t="s">
        <v>609</v>
      </c>
      <c r="U95" s="266" t="s">
        <v>808</v>
      </c>
      <c r="V95" s="266" t="s">
        <v>610</v>
      </c>
      <c r="W95" s="266" t="s">
        <v>739</v>
      </c>
      <c r="X95" s="266" t="s">
        <v>612</v>
      </c>
      <c r="Y95" s="266" t="s">
        <v>1263</v>
      </c>
      <c r="Z95" s="266" t="s">
        <v>101</v>
      </c>
      <c r="AA95" s="266" t="s">
        <v>1266</v>
      </c>
      <c r="AB95" s="266" t="s">
        <v>1264</v>
      </c>
      <c r="AC95" s="268"/>
      <c r="AD95" s="266" t="s">
        <v>4607</v>
      </c>
      <c r="AE95" s="268"/>
      <c r="AF95" s="266" t="s">
        <v>4608</v>
      </c>
      <c r="AG95" s="268"/>
      <c r="AH95" s="266" t="s">
        <v>1265</v>
      </c>
      <c r="AI95" s="266" t="s">
        <v>4609</v>
      </c>
      <c r="AJ95" s="266" t="s">
        <v>4610</v>
      </c>
      <c r="AK95" s="269"/>
    </row>
    <row r="96" ht="15.75" customHeight="1">
      <c r="C96" s="263" t="s">
        <v>222</v>
      </c>
      <c r="D96" s="264">
        <v>2.7249832338E10</v>
      </c>
      <c r="E96" s="265">
        <v>44347.62675952546</v>
      </c>
      <c r="F96" s="266" t="s">
        <v>1293</v>
      </c>
      <c r="G96" s="266" t="s">
        <v>4611</v>
      </c>
      <c r="H96" s="266" t="s">
        <v>4612</v>
      </c>
      <c r="I96" s="268"/>
      <c r="J96" s="266">
        <v>1.568091512E9</v>
      </c>
      <c r="K96" s="267">
        <v>44347.0</v>
      </c>
      <c r="L96" s="266" t="s">
        <v>4613</v>
      </c>
      <c r="M96" s="266" t="s">
        <v>4614</v>
      </c>
      <c r="N96" s="266" t="s">
        <v>4615</v>
      </c>
      <c r="O96" s="266" t="s">
        <v>102</v>
      </c>
      <c r="P96" s="266" t="s">
        <v>605</v>
      </c>
      <c r="Q96" s="266" t="s">
        <v>1294</v>
      </c>
      <c r="R96" s="266" t="s">
        <v>1295</v>
      </c>
      <c r="S96" s="266" t="s">
        <v>712</v>
      </c>
      <c r="T96" s="266" t="s">
        <v>770</v>
      </c>
      <c r="U96" s="266" t="s">
        <v>610</v>
      </c>
      <c r="V96" s="266" t="s">
        <v>650</v>
      </c>
      <c r="W96" s="266" t="s">
        <v>1296</v>
      </c>
      <c r="X96" s="266" t="s">
        <v>612</v>
      </c>
      <c r="Y96" s="266" t="s">
        <v>1297</v>
      </c>
      <c r="Z96" s="266" t="s">
        <v>731</v>
      </c>
      <c r="AA96" s="266" t="s">
        <v>1300</v>
      </c>
      <c r="AB96" s="266" t="s">
        <v>1298</v>
      </c>
      <c r="AC96" s="268"/>
      <c r="AD96" s="266" t="s">
        <v>4616</v>
      </c>
      <c r="AE96" s="268"/>
      <c r="AF96" s="268"/>
      <c r="AG96" s="268"/>
      <c r="AH96" s="266" t="s">
        <v>1299</v>
      </c>
      <c r="AI96" s="266" t="s">
        <v>4617</v>
      </c>
      <c r="AJ96" s="266" t="s">
        <v>4618</v>
      </c>
      <c r="AK96" s="269"/>
    </row>
    <row r="97" ht="15.75" customHeight="1">
      <c r="C97" s="263" t="s">
        <v>4619</v>
      </c>
      <c r="D97" s="264">
        <v>2.7336420852E10</v>
      </c>
      <c r="E97" s="265">
        <v>44347.65074232639</v>
      </c>
      <c r="F97" s="266" t="s">
        <v>4620</v>
      </c>
      <c r="G97" s="266" t="s">
        <v>4621</v>
      </c>
      <c r="H97" s="266" t="s">
        <v>4622</v>
      </c>
      <c r="I97" s="268"/>
      <c r="J97" s="266">
        <v>1.541688075E9</v>
      </c>
      <c r="K97" s="267">
        <v>44347.0</v>
      </c>
      <c r="L97" s="266" t="s">
        <v>4623</v>
      </c>
      <c r="M97" s="266" t="s">
        <v>4624</v>
      </c>
      <c r="N97" s="266" t="s">
        <v>4625</v>
      </c>
      <c r="O97" s="266" t="s">
        <v>101</v>
      </c>
      <c r="P97" s="266" t="s">
        <v>605</v>
      </c>
      <c r="Q97" s="266" t="s">
        <v>4626</v>
      </c>
      <c r="R97" s="266" t="s">
        <v>4627</v>
      </c>
      <c r="S97" s="266" t="s">
        <v>608</v>
      </c>
      <c r="T97" s="266" t="s">
        <v>609</v>
      </c>
      <c r="U97" s="266" t="s">
        <v>610</v>
      </c>
      <c r="V97" s="266" t="s">
        <v>610</v>
      </c>
      <c r="W97" s="266" t="s">
        <v>1040</v>
      </c>
      <c r="X97" s="266" t="s">
        <v>612</v>
      </c>
      <c r="Y97" s="266" t="s">
        <v>4628</v>
      </c>
      <c r="Z97" s="266" t="s">
        <v>101</v>
      </c>
      <c r="AA97" s="266" t="s">
        <v>4629</v>
      </c>
      <c r="AB97" s="266" t="s">
        <v>4630</v>
      </c>
      <c r="AC97" s="268"/>
      <c r="AD97" s="266" t="s">
        <v>4631</v>
      </c>
      <c r="AE97" s="266" t="s">
        <v>4632</v>
      </c>
      <c r="AF97" s="268"/>
      <c r="AG97" s="268"/>
      <c r="AH97" s="266" t="s">
        <v>4633</v>
      </c>
      <c r="AI97" s="266" t="s">
        <v>4634</v>
      </c>
      <c r="AJ97" s="266" t="s">
        <v>4635</v>
      </c>
      <c r="AK97" s="269"/>
    </row>
    <row r="98" ht="15.75" customHeight="1">
      <c r="C98" s="263" t="s">
        <v>260</v>
      </c>
      <c r="D98" s="264">
        <v>2.7225313771E10</v>
      </c>
      <c r="E98" s="265">
        <v>44347.65518767361</v>
      </c>
      <c r="F98" s="266" t="s">
        <v>1284</v>
      </c>
      <c r="G98" s="266" t="s">
        <v>4636</v>
      </c>
      <c r="H98" s="266" t="s">
        <v>4637</v>
      </c>
      <c r="I98" s="268"/>
      <c r="J98" s="266">
        <v>1.561801719E9</v>
      </c>
      <c r="K98" s="267">
        <v>44347.0</v>
      </c>
      <c r="L98" s="266" t="s">
        <v>4638</v>
      </c>
      <c r="M98" s="266" t="s">
        <v>4639</v>
      </c>
      <c r="N98" s="266" t="s">
        <v>4640</v>
      </c>
      <c r="O98" s="266" t="s">
        <v>102</v>
      </c>
      <c r="P98" s="266" t="s">
        <v>605</v>
      </c>
      <c r="Q98" s="266" t="s">
        <v>1285</v>
      </c>
      <c r="R98" s="266" t="s">
        <v>1286</v>
      </c>
      <c r="S98" s="266" t="s">
        <v>608</v>
      </c>
      <c r="T98" s="266" t="s">
        <v>634</v>
      </c>
      <c r="U98" s="266" t="s">
        <v>610</v>
      </c>
      <c r="V98" s="266" t="s">
        <v>610</v>
      </c>
      <c r="W98" s="266" t="s">
        <v>800</v>
      </c>
      <c r="X98" s="266" t="s">
        <v>612</v>
      </c>
      <c r="Y98" s="266" t="s">
        <v>1287</v>
      </c>
      <c r="Z98" s="266" t="s">
        <v>731</v>
      </c>
      <c r="AA98" s="266" t="s">
        <v>1266</v>
      </c>
      <c r="AB98" s="266" t="s">
        <v>1288</v>
      </c>
      <c r="AC98" s="268"/>
      <c r="AD98" s="266" t="s">
        <v>4641</v>
      </c>
      <c r="AE98" s="268"/>
      <c r="AF98" s="268"/>
      <c r="AG98" s="268"/>
      <c r="AH98" s="266" t="s">
        <v>1289</v>
      </c>
      <c r="AI98" s="266" t="s">
        <v>4642</v>
      </c>
      <c r="AJ98" s="266" t="s">
        <v>4643</v>
      </c>
      <c r="AK98" s="269"/>
    </row>
    <row r="99" ht="15.75" customHeight="1">
      <c r="C99" s="263" t="s">
        <v>4644</v>
      </c>
      <c r="D99" s="264">
        <v>2.7180790387E10</v>
      </c>
      <c r="E99" s="265">
        <v>44347.66222853009</v>
      </c>
      <c r="F99" s="266" t="s">
        <v>4645</v>
      </c>
      <c r="G99" s="266" t="s">
        <v>4646</v>
      </c>
      <c r="H99" s="266" t="s">
        <v>4647</v>
      </c>
      <c r="I99" s="268"/>
      <c r="J99" s="266">
        <v>1.564174691E9</v>
      </c>
      <c r="K99" s="267">
        <v>44347.0</v>
      </c>
      <c r="L99" s="266" t="s">
        <v>4648</v>
      </c>
      <c r="M99" s="266" t="s">
        <v>4649</v>
      </c>
      <c r="N99" s="266" t="s">
        <v>4650</v>
      </c>
      <c r="O99" s="266" t="s">
        <v>101</v>
      </c>
      <c r="P99" s="266" t="s">
        <v>605</v>
      </c>
      <c r="Q99" s="266" t="s">
        <v>4651</v>
      </c>
      <c r="R99" s="266" t="s">
        <v>4652</v>
      </c>
      <c r="S99" s="266" t="s">
        <v>608</v>
      </c>
      <c r="T99" s="266" t="s">
        <v>634</v>
      </c>
      <c r="U99" s="266" t="s">
        <v>610</v>
      </c>
      <c r="V99" s="266" t="s">
        <v>605</v>
      </c>
      <c r="W99" s="266" t="s">
        <v>868</v>
      </c>
      <c r="X99" s="266" t="s">
        <v>612</v>
      </c>
      <c r="Y99" s="266" t="s">
        <v>4653</v>
      </c>
      <c r="Z99" s="268"/>
      <c r="AA99" s="266" t="s">
        <v>981</v>
      </c>
      <c r="AB99" s="266" t="s">
        <v>4654</v>
      </c>
      <c r="AC99" s="268"/>
      <c r="AD99" s="268"/>
      <c r="AE99" s="268"/>
      <c r="AF99" s="268"/>
      <c r="AG99" s="268"/>
      <c r="AH99" s="266" t="s">
        <v>4655</v>
      </c>
      <c r="AI99" s="266" t="s">
        <v>4656</v>
      </c>
      <c r="AJ99" s="266" t="s">
        <v>4657</v>
      </c>
      <c r="AK99" s="269"/>
    </row>
    <row r="100" ht="15.75" customHeight="1">
      <c r="C100" s="263" t="s">
        <v>4658</v>
      </c>
      <c r="D100" s="264">
        <v>2.7351422217E10</v>
      </c>
      <c r="E100" s="265">
        <v>44347.666075925925</v>
      </c>
      <c r="F100" s="266" t="s">
        <v>4659</v>
      </c>
      <c r="G100" s="266" t="s">
        <v>4660</v>
      </c>
      <c r="H100" s="266" t="s">
        <v>4661</v>
      </c>
      <c r="I100" s="268"/>
      <c r="J100" s="266">
        <v>1.166191108E9</v>
      </c>
      <c r="K100" s="267">
        <v>44347.0</v>
      </c>
      <c r="L100" s="266" t="s">
        <v>4662</v>
      </c>
      <c r="M100" s="266" t="s">
        <v>4663</v>
      </c>
      <c r="N100" s="266" t="s">
        <v>4664</v>
      </c>
      <c r="O100" s="266" t="s">
        <v>102</v>
      </c>
      <c r="P100" s="266" t="s">
        <v>605</v>
      </c>
      <c r="Q100" s="266" t="s">
        <v>4665</v>
      </c>
      <c r="R100" s="266" t="s">
        <v>4666</v>
      </c>
      <c r="S100" s="266" t="s">
        <v>712</v>
      </c>
      <c r="T100" s="266" t="s">
        <v>92</v>
      </c>
      <c r="U100" s="266" t="s">
        <v>610</v>
      </c>
      <c r="V100" s="266" t="s">
        <v>610</v>
      </c>
      <c r="W100" s="266" t="s">
        <v>730</v>
      </c>
      <c r="X100" s="266" t="s">
        <v>612</v>
      </c>
      <c r="Y100" s="266" t="s">
        <v>4667</v>
      </c>
      <c r="Z100" s="266" t="s">
        <v>4668</v>
      </c>
      <c r="AA100" s="266" t="s">
        <v>1773</v>
      </c>
      <c r="AB100" s="266" t="s">
        <v>4669</v>
      </c>
      <c r="AC100" s="268"/>
      <c r="AD100" s="266" t="s">
        <v>4670</v>
      </c>
      <c r="AE100" s="268"/>
      <c r="AF100" s="266" t="s">
        <v>4671</v>
      </c>
      <c r="AG100" s="268"/>
      <c r="AH100" s="266" t="s">
        <v>4672</v>
      </c>
      <c r="AI100" s="266" t="s">
        <v>4673</v>
      </c>
      <c r="AJ100" s="266" t="s">
        <v>4674</v>
      </c>
      <c r="AK100" s="269"/>
    </row>
    <row r="101" ht="15.75" customHeight="1">
      <c r="C101" s="263" t="s">
        <v>3483</v>
      </c>
      <c r="D101" s="264">
        <v>2.7332595895E10</v>
      </c>
      <c r="E101" s="265">
        <v>44347.667938576385</v>
      </c>
      <c r="F101" s="266" t="s">
        <v>4675</v>
      </c>
      <c r="G101" s="266" t="s">
        <v>4676</v>
      </c>
      <c r="H101" s="266" t="s">
        <v>4677</v>
      </c>
      <c r="I101" s="268"/>
      <c r="J101" s="266">
        <v>1.568799544E9</v>
      </c>
      <c r="K101" s="267">
        <v>44347.0</v>
      </c>
      <c r="L101" s="266" t="s">
        <v>4678</v>
      </c>
      <c r="M101" s="266" t="s">
        <v>4679</v>
      </c>
      <c r="N101" s="266" t="s">
        <v>4680</v>
      </c>
      <c r="O101" s="266" t="s">
        <v>101</v>
      </c>
      <c r="P101" s="266" t="s">
        <v>610</v>
      </c>
      <c r="Q101" s="266" t="s">
        <v>4681</v>
      </c>
      <c r="R101" s="266" t="s">
        <v>4682</v>
      </c>
      <c r="S101" s="266" t="s">
        <v>608</v>
      </c>
      <c r="T101" s="266" t="s">
        <v>92</v>
      </c>
      <c r="U101" s="266" t="s">
        <v>610</v>
      </c>
      <c r="V101" s="266" t="s">
        <v>650</v>
      </c>
      <c r="W101" s="266" t="s">
        <v>840</v>
      </c>
      <c r="X101" s="266" t="s">
        <v>1252</v>
      </c>
      <c r="Y101" s="266" t="s">
        <v>605</v>
      </c>
      <c r="Z101" s="266" t="s">
        <v>4683</v>
      </c>
      <c r="AA101" s="266" t="s">
        <v>92</v>
      </c>
      <c r="AB101" s="266" t="s">
        <v>4684</v>
      </c>
      <c r="AC101" s="268"/>
      <c r="AD101" s="268"/>
      <c r="AE101" s="266" t="s">
        <v>4685</v>
      </c>
      <c r="AF101" s="266" t="s">
        <v>4686</v>
      </c>
      <c r="AG101" s="268"/>
      <c r="AH101" s="266" t="s">
        <v>4687</v>
      </c>
      <c r="AI101" s="266" t="s">
        <v>4688</v>
      </c>
      <c r="AJ101" s="266" t="s">
        <v>4689</v>
      </c>
      <c r="AK101" s="269"/>
    </row>
    <row r="102" ht="15.75" customHeight="1">
      <c r="C102" s="263" t="s">
        <v>4690</v>
      </c>
      <c r="D102" s="264">
        <v>2.7268007542E10</v>
      </c>
      <c r="E102" s="265">
        <v>44347.67390248843</v>
      </c>
      <c r="F102" s="266" t="s">
        <v>4691</v>
      </c>
      <c r="G102" s="266" t="s">
        <v>4692</v>
      </c>
      <c r="H102" s="266" t="s">
        <v>4351</v>
      </c>
      <c r="I102" s="268"/>
      <c r="J102" s="266">
        <v>1.565262852E9</v>
      </c>
      <c r="K102" s="267">
        <v>44347.0</v>
      </c>
      <c r="L102" s="266" t="s">
        <v>4693</v>
      </c>
      <c r="M102" s="266" t="s">
        <v>4694</v>
      </c>
      <c r="N102" s="266" t="s">
        <v>4695</v>
      </c>
      <c r="O102" s="266" t="s">
        <v>102</v>
      </c>
      <c r="P102" s="266" t="s">
        <v>605</v>
      </c>
      <c r="Q102" s="266" t="s">
        <v>4696</v>
      </c>
      <c r="R102" s="266" t="s">
        <v>4697</v>
      </c>
      <c r="S102" s="266" t="s">
        <v>608</v>
      </c>
      <c r="T102" s="266" t="s">
        <v>609</v>
      </c>
      <c r="U102" s="266" t="s">
        <v>610</v>
      </c>
      <c r="V102" s="266" t="s">
        <v>650</v>
      </c>
      <c r="W102" s="266" t="s">
        <v>1040</v>
      </c>
      <c r="X102" s="266" t="s">
        <v>612</v>
      </c>
      <c r="Y102" s="266" t="s">
        <v>4698</v>
      </c>
      <c r="Z102" s="266" t="s">
        <v>731</v>
      </c>
      <c r="AA102" s="266" t="s">
        <v>1266</v>
      </c>
      <c r="AB102" s="266" t="s">
        <v>4699</v>
      </c>
      <c r="AC102" s="268"/>
      <c r="AD102" s="266" t="s">
        <v>4700</v>
      </c>
      <c r="AE102" s="268"/>
      <c r="AF102" s="266" t="s">
        <v>4701</v>
      </c>
      <c r="AG102" s="268"/>
      <c r="AH102" s="266" t="s">
        <v>4702</v>
      </c>
      <c r="AI102" s="266" t="s">
        <v>4703</v>
      </c>
      <c r="AJ102" s="266" t="s">
        <v>4704</v>
      </c>
      <c r="AK102" s="269"/>
    </row>
    <row r="103" ht="15.75" customHeight="1">
      <c r="C103" s="263" t="s">
        <v>4705</v>
      </c>
      <c r="D103" s="264">
        <v>2.7272810988E10</v>
      </c>
      <c r="E103" s="265">
        <v>44347.68373862268</v>
      </c>
      <c r="F103" s="266" t="s">
        <v>4706</v>
      </c>
      <c r="G103" s="266" t="s">
        <v>4707</v>
      </c>
      <c r="H103" s="266" t="s">
        <v>4708</v>
      </c>
      <c r="I103" s="268"/>
      <c r="J103" s="266">
        <v>1.159583669E10</v>
      </c>
      <c r="K103" s="267">
        <v>44346.0</v>
      </c>
      <c r="L103" s="266" t="s">
        <v>4709</v>
      </c>
      <c r="M103" s="266" t="s">
        <v>4710</v>
      </c>
      <c r="N103" s="266" t="s">
        <v>4711</v>
      </c>
      <c r="O103" s="266" t="s">
        <v>102</v>
      </c>
      <c r="P103" s="266" t="s">
        <v>605</v>
      </c>
      <c r="Q103" s="266" t="s">
        <v>4712</v>
      </c>
      <c r="R103" s="266" t="s">
        <v>4713</v>
      </c>
      <c r="S103" s="266" t="s">
        <v>608</v>
      </c>
      <c r="T103" s="266" t="s">
        <v>702</v>
      </c>
      <c r="U103" s="266" t="s">
        <v>610</v>
      </c>
      <c r="V103" s="266" t="s">
        <v>610</v>
      </c>
      <c r="W103" s="266" t="s">
        <v>681</v>
      </c>
      <c r="X103" s="266" t="s">
        <v>612</v>
      </c>
      <c r="Y103" s="266" t="s">
        <v>4714</v>
      </c>
      <c r="Z103" s="268"/>
      <c r="AA103" s="266" t="s">
        <v>4715</v>
      </c>
      <c r="AB103" s="266" t="s">
        <v>4716</v>
      </c>
      <c r="AC103" s="268"/>
      <c r="AD103" s="266" t="s">
        <v>4717</v>
      </c>
      <c r="AE103" s="268"/>
      <c r="AF103" s="268"/>
      <c r="AG103" s="268"/>
      <c r="AH103" s="266" t="s">
        <v>4718</v>
      </c>
      <c r="AI103" s="266" t="s">
        <v>4719</v>
      </c>
      <c r="AJ103" s="266" t="s">
        <v>4720</v>
      </c>
      <c r="AK103" s="269"/>
    </row>
    <row r="104" ht="15.75" customHeight="1">
      <c r="C104" s="263" t="s">
        <v>205</v>
      </c>
      <c r="D104" s="264">
        <v>2.7396457682E10</v>
      </c>
      <c r="E104" s="265">
        <v>44347.69191649306</v>
      </c>
      <c r="F104" s="266" t="s">
        <v>1402</v>
      </c>
      <c r="G104" s="266" t="s">
        <v>4721</v>
      </c>
      <c r="H104" s="266" t="s">
        <v>4722</v>
      </c>
      <c r="I104" s="268"/>
      <c r="J104" s="266">
        <v>1.132745643E9</v>
      </c>
      <c r="K104" s="267">
        <v>44347.0</v>
      </c>
      <c r="L104" s="266" t="s">
        <v>4723</v>
      </c>
      <c r="M104" s="266" t="s">
        <v>4724</v>
      </c>
      <c r="N104" s="266" t="s">
        <v>4725</v>
      </c>
      <c r="O104" s="266" t="s">
        <v>102</v>
      </c>
      <c r="P104" s="266" t="s">
        <v>605</v>
      </c>
      <c r="Q104" s="266" t="s">
        <v>1403</v>
      </c>
      <c r="R104" s="266" t="s">
        <v>1404</v>
      </c>
      <c r="S104" s="266" t="s">
        <v>608</v>
      </c>
      <c r="T104" s="266" t="s">
        <v>92</v>
      </c>
      <c r="U104" s="266" t="s">
        <v>610</v>
      </c>
      <c r="V104" s="266" t="s">
        <v>610</v>
      </c>
      <c r="W104" s="266" t="s">
        <v>730</v>
      </c>
      <c r="X104" s="266" t="s">
        <v>612</v>
      </c>
      <c r="Y104" s="266" t="s">
        <v>1405</v>
      </c>
      <c r="Z104" s="266" t="s">
        <v>605</v>
      </c>
      <c r="AA104" s="266" t="s">
        <v>92</v>
      </c>
      <c r="AB104" s="266" t="s">
        <v>1406</v>
      </c>
      <c r="AC104" s="268"/>
      <c r="AD104" s="266" t="s">
        <v>4726</v>
      </c>
      <c r="AE104" s="268"/>
      <c r="AF104" s="268"/>
      <c r="AG104" s="268"/>
      <c r="AH104" s="266" t="s">
        <v>1407</v>
      </c>
      <c r="AI104" s="266" t="s">
        <v>4727</v>
      </c>
      <c r="AJ104" s="266" t="s">
        <v>4728</v>
      </c>
      <c r="AK104" s="269"/>
    </row>
    <row r="105" ht="15.75" customHeight="1">
      <c r="C105" s="263" t="s">
        <v>4729</v>
      </c>
      <c r="D105" s="264">
        <v>2.7348739242E10</v>
      </c>
      <c r="E105" s="265">
        <v>44347.71388355324</v>
      </c>
      <c r="F105" s="266" t="s">
        <v>4730</v>
      </c>
      <c r="G105" s="266" t="s">
        <v>4731</v>
      </c>
      <c r="H105" s="266" t="s">
        <v>4732</v>
      </c>
      <c r="I105" s="268"/>
      <c r="J105" s="266">
        <v>1.16540308E9</v>
      </c>
      <c r="K105" s="267">
        <v>44347.0</v>
      </c>
      <c r="L105" s="266" t="s">
        <v>4733</v>
      </c>
      <c r="M105" s="266" t="s">
        <v>4734</v>
      </c>
      <c r="N105" s="266" t="s">
        <v>4735</v>
      </c>
      <c r="O105" s="266" t="s">
        <v>102</v>
      </c>
      <c r="P105" s="266" t="s">
        <v>605</v>
      </c>
      <c r="Q105" s="266" t="s">
        <v>1243</v>
      </c>
      <c r="R105" s="266" t="s">
        <v>619</v>
      </c>
      <c r="S105" s="266" t="s">
        <v>712</v>
      </c>
      <c r="T105" s="266" t="s">
        <v>609</v>
      </c>
      <c r="U105" s="266" t="s">
        <v>610</v>
      </c>
      <c r="V105" s="266" t="s">
        <v>605</v>
      </c>
      <c r="W105" s="266" t="s">
        <v>1081</v>
      </c>
      <c r="X105" s="266" t="s">
        <v>612</v>
      </c>
      <c r="Y105" s="266" t="s">
        <v>101</v>
      </c>
      <c r="Z105" s="266" t="s">
        <v>4736</v>
      </c>
      <c r="AA105" s="266" t="s">
        <v>1300</v>
      </c>
      <c r="AB105" s="266" t="s">
        <v>4737</v>
      </c>
      <c r="AC105" s="268"/>
      <c r="AD105" s="266" t="s">
        <v>4738</v>
      </c>
      <c r="AE105" s="268"/>
      <c r="AF105" s="268"/>
      <c r="AG105" s="268"/>
      <c r="AH105" s="266" t="s">
        <v>4739</v>
      </c>
      <c r="AI105" s="266" t="s">
        <v>4740</v>
      </c>
      <c r="AJ105" s="266" t="s">
        <v>4741</v>
      </c>
      <c r="AK105" s="269"/>
    </row>
    <row r="106" ht="15.75" customHeight="1">
      <c r="C106" s="263" t="s">
        <v>4742</v>
      </c>
      <c r="D106" s="264">
        <v>2.7272423445E10</v>
      </c>
      <c r="E106" s="265">
        <v>44347.73659864583</v>
      </c>
      <c r="F106" s="266" t="s">
        <v>4743</v>
      </c>
      <c r="G106" s="266" t="s">
        <v>4744</v>
      </c>
      <c r="H106" s="266" t="s">
        <v>4745</v>
      </c>
      <c r="I106" s="268"/>
      <c r="J106" s="266">
        <v>1.131523814E9</v>
      </c>
      <c r="K106" s="267">
        <v>44347.0</v>
      </c>
      <c r="L106" s="266" t="s">
        <v>4746</v>
      </c>
      <c r="M106" s="266" t="s">
        <v>4747</v>
      </c>
      <c r="N106" s="266" t="s">
        <v>4748</v>
      </c>
      <c r="O106" s="266" t="s">
        <v>102</v>
      </c>
      <c r="P106" s="266" t="s">
        <v>605</v>
      </c>
      <c r="Q106" s="266" t="s">
        <v>910</v>
      </c>
      <c r="R106" s="266" t="s">
        <v>910</v>
      </c>
      <c r="S106" s="266" t="s">
        <v>608</v>
      </c>
      <c r="T106" s="266" t="s">
        <v>634</v>
      </c>
      <c r="U106" s="266" t="s">
        <v>610</v>
      </c>
      <c r="V106" s="266" t="s">
        <v>605</v>
      </c>
      <c r="W106" s="266" t="s">
        <v>925</v>
      </c>
      <c r="X106" s="266" t="s">
        <v>612</v>
      </c>
      <c r="Y106" s="266" t="s">
        <v>101</v>
      </c>
      <c r="Z106" s="266" t="s">
        <v>101</v>
      </c>
      <c r="AA106" s="266" t="s">
        <v>890</v>
      </c>
      <c r="AB106" s="266" t="s">
        <v>4749</v>
      </c>
      <c r="AC106" s="268"/>
      <c r="AD106" s="266" t="s">
        <v>4750</v>
      </c>
      <c r="AE106" s="268"/>
      <c r="AF106" s="268"/>
      <c r="AG106" s="268"/>
      <c r="AH106" s="266" t="s">
        <v>4751</v>
      </c>
      <c r="AI106" s="266" t="s">
        <v>4752</v>
      </c>
      <c r="AJ106" s="266" t="s">
        <v>4753</v>
      </c>
      <c r="AK106" s="269"/>
    </row>
    <row r="107" ht="15.75" customHeight="1">
      <c r="C107" s="263" t="s">
        <v>2352</v>
      </c>
      <c r="D107" s="264">
        <v>2.7304016855E10</v>
      </c>
      <c r="E107" s="265">
        <v>44348.3669590162</v>
      </c>
      <c r="F107" s="266" t="s">
        <v>1394</v>
      </c>
      <c r="G107" s="266" t="s">
        <v>4754</v>
      </c>
      <c r="H107" s="266" t="s">
        <v>4755</v>
      </c>
      <c r="I107" s="268"/>
      <c r="J107" s="266">
        <v>1.166094527E9</v>
      </c>
      <c r="K107" s="267">
        <v>44348.0</v>
      </c>
      <c r="L107" s="266" t="s">
        <v>4756</v>
      </c>
      <c r="M107" s="266" t="s">
        <v>4757</v>
      </c>
      <c r="N107" s="266" t="s">
        <v>4758</v>
      </c>
      <c r="O107" s="266" t="s">
        <v>102</v>
      </c>
      <c r="P107" s="266" t="s">
        <v>605</v>
      </c>
      <c r="Q107" s="266" t="s">
        <v>1395</v>
      </c>
      <c r="R107" s="266" t="s">
        <v>1396</v>
      </c>
      <c r="S107" s="266" t="s">
        <v>608</v>
      </c>
      <c r="T107" s="266" t="s">
        <v>92</v>
      </c>
      <c r="U107" s="266" t="s">
        <v>610</v>
      </c>
      <c r="V107" s="266" t="s">
        <v>650</v>
      </c>
      <c r="W107" s="266" t="s">
        <v>1049</v>
      </c>
      <c r="X107" s="266" t="s">
        <v>612</v>
      </c>
      <c r="Y107" s="266" t="s">
        <v>605</v>
      </c>
      <c r="Z107" s="266" t="s">
        <v>731</v>
      </c>
      <c r="AA107" s="266" t="s">
        <v>1399</v>
      </c>
      <c r="AB107" s="266" t="s">
        <v>1397</v>
      </c>
      <c r="AC107" s="268"/>
      <c r="AD107" s="266" t="s">
        <v>4759</v>
      </c>
      <c r="AE107" s="268"/>
      <c r="AF107" s="268"/>
      <c r="AG107" s="268"/>
      <c r="AH107" s="266" t="s">
        <v>1398</v>
      </c>
      <c r="AI107" s="266" t="s">
        <v>4760</v>
      </c>
      <c r="AJ107" s="266" t="s">
        <v>4761</v>
      </c>
      <c r="AK107" s="269"/>
    </row>
    <row r="108" ht="15.75" customHeight="1">
      <c r="C108" s="263" t="s">
        <v>416</v>
      </c>
      <c r="D108" s="264">
        <v>2.7272828917E10</v>
      </c>
      <c r="E108" s="265">
        <v>44348.39981899306</v>
      </c>
      <c r="F108" s="266" t="s">
        <v>604</v>
      </c>
      <c r="G108" s="266" t="s">
        <v>4762</v>
      </c>
      <c r="H108" s="266" t="s">
        <v>4763</v>
      </c>
      <c r="I108" s="268"/>
      <c r="J108" s="266">
        <v>1.568604391E9</v>
      </c>
      <c r="K108" s="267">
        <v>44348.0</v>
      </c>
      <c r="L108" s="266" t="s">
        <v>4764</v>
      </c>
      <c r="M108" s="266" t="s">
        <v>4765</v>
      </c>
      <c r="N108" s="266" t="s">
        <v>4766</v>
      </c>
      <c r="O108" s="266" t="s">
        <v>102</v>
      </c>
      <c r="P108" s="266" t="s">
        <v>605</v>
      </c>
      <c r="Q108" s="266" t="s">
        <v>606</v>
      </c>
      <c r="R108" s="266" t="s">
        <v>607</v>
      </c>
      <c r="S108" s="266" t="s">
        <v>608</v>
      </c>
      <c r="T108" s="266" t="s">
        <v>609</v>
      </c>
      <c r="U108" s="266" t="s">
        <v>610</v>
      </c>
      <c r="V108" s="266" t="s">
        <v>610</v>
      </c>
      <c r="W108" s="266" t="s">
        <v>611</v>
      </c>
      <c r="X108" s="266" t="s">
        <v>612</v>
      </c>
      <c r="Y108" s="266" t="s">
        <v>613</v>
      </c>
      <c r="Z108" s="266" t="s">
        <v>101</v>
      </c>
      <c r="AA108" s="266" t="s">
        <v>618</v>
      </c>
      <c r="AB108" s="266" t="s">
        <v>614</v>
      </c>
      <c r="AC108" s="268"/>
      <c r="AD108" s="266" t="s">
        <v>4767</v>
      </c>
      <c r="AE108" s="268"/>
      <c r="AF108" s="268"/>
      <c r="AG108" s="268"/>
      <c r="AH108" s="266" t="s">
        <v>615</v>
      </c>
      <c r="AI108" s="266" t="s">
        <v>4768</v>
      </c>
      <c r="AJ108" s="266" t="s">
        <v>4769</v>
      </c>
      <c r="AK108" s="269"/>
    </row>
    <row r="109" ht="15.75" customHeight="1">
      <c r="C109" s="263" t="s">
        <v>4770</v>
      </c>
      <c r="D109" s="264">
        <v>2.7172552973E10</v>
      </c>
      <c r="E109" s="265">
        <v>44348.441662418976</v>
      </c>
      <c r="F109" s="266" t="s">
        <v>4771</v>
      </c>
      <c r="G109" s="266" t="s">
        <v>4772</v>
      </c>
      <c r="H109" s="266" t="s">
        <v>4773</v>
      </c>
      <c r="I109" s="268"/>
      <c r="J109" s="266">
        <v>1.15183793E9</v>
      </c>
      <c r="K109" s="267">
        <v>44348.0</v>
      </c>
      <c r="L109" s="266" t="s">
        <v>4774</v>
      </c>
      <c r="M109" s="266" t="s">
        <v>4775</v>
      </c>
      <c r="N109" s="266" t="s">
        <v>4776</v>
      </c>
      <c r="O109" s="266" t="s">
        <v>101</v>
      </c>
      <c r="P109" s="266" t="s">
        <v>699</v>
      </c>
      <c r="Q109" s="266" t="s">
        <v>4777</v>
      </c>
      <c r="R109" s="266" t="s">
        <v>4778</v>
      </c>
      <c r="S109" s="266" t="s">
        <v>608</v>
      </c>
      <c r="T109" s="266" t="s">
        <v>634</v>
      </c>
      <c r="U109" s="266" t="s">
        <v>610</v>
      </c>
      <c r="V109" s="266" t="s">
        <v>610</v>
      </c>
      <c r="W109" s="266" t="s">
        <v>670</v>
      </c>
      <c r="X109" s="266" t="s">
        <v>612</v>
      </c>
      <c r="Y109" s="266" t="s">
        <v>101</v>
      </c>
      <c r="Z109" s="266" t="s">
        <v>101</v>
      </c>
      <c r="AA109" s="266" t="s">
        <v>1300</v>
      </c>
      <c r="AB109" s="266" t="s">
        <v>4779</v>
      </c>
      <c r="AC109" s="268"/>
      <c r="AD109" s="268"/>
      <c r="AE109" s="266" t="s">
        <v>4780</v>
      </c>
      <c r="AF109" s="268"/>
      <c r="AG109" s="268"/>
      <c r="AH109" s="266" t="s">
        <v>4781</v>
      </c>
      <c r="AI109" s="266" t="s">
        <v>4782</v>
      </c>
      <c r="AJ109" s="266" t="s">
        <v>4783</v>
      </c>
      <c r="AK109" s="269"/>
    </row>
    <row r="110" ht="15.75" customHeight="1">
      <c r="C110" s="263" t="s">
        <v>2413</v>
      </c>
      <c r="D110" s="264">
        <v>2.7242131407E10</v>
      </c>
      <c r="E110" s="265">
        <v>44348.457535775466</v>
      </c>
      <c r="F110" s="266" t="s">
        <v>1277</v>
      </c>
      <c r="G110" s="266" t="s">
        <v>4784</v>
      </c>
      <c r="H110" s="266" t="s">
        <v>4785</v>
      </c>
      <c r="I110" s="268"/>
      <c r="J110" s="266">
        <v>1.165437538E9</v>
      </c>
      <c r="K110" s="267">
        <v>44348.0</v>
      </c>
      <c r="L110" s="266" t="s">
        <v>4786</v>
      </c>
      <c r="M110" s="266" t="s">
        <v>4787</v>
      </c>
      <c r="N110" s="266" t="s">
        <v>624</v>
      </c>
      <c r="O110" s="266" t="s">
        <v>102</v>
      </c>
      <c r="P110" s="266" t="s">
        <v>605</v>
      </c>
      <c r="Q110" s="266" t="s">
        <v>1278</v>
      </c>
      <c r="R110" s="266" t="s">
        <v>1279</v>
      </c>
      <c r="S110" s="266" t="s">
        <v>608</v>
      </c>
      <c r="T110" s="266" t="s">
        <v>609</v>
      </c>
      <c r="U110" s="266" t="s">
        <v>605</v>
      </c>
      <c r="V110" s="266" t="s">
        <v>650</v>
      </c>
      <c r="W110" s="266" t="s">
        <v>611</v>
      </c>
      <c r="X110" s="266" t="s">
        <v>612</v>
      </c>
      <c r="Y110" s="266" t="s">
        <v>1280</v>
      </c>
      <c r="Z110" s="266" t="s">
        <v>731</v>
      </c>
      <c r="AA110" s="266" t="s">
        <v>618</v>
      </c>
      <c r="AB110" s="266" t="s">
        <v>1281</v>
      </c>
      <c r="AC110" s="268"/>
      <c r="AD110" s="266" t="s">
        <v>4788</v>
      </c>
      <c r="AE110" s="268"/>
      <c r="AF110" s="268"/>
      <c r="AG110" s="268"/>
      <c r="AH110" s="266" t="s">
        <v>1282</v>
      </c>
      <c r="AI110" s="266" t="s">
        <v>4789</v>
      </c>
      <c r="AJ110" s="266" t="s">
        <v>4790</v>
      </c>
      <c r="AK110" s="269"/>
    </row>
    <row r="111" ht="15.75" customHeight="1">
      <c r="C111" s="263" t="s">
        <v>509</v>
      </c>
      <c r="D111" s="264">
        <v>2.7275193645E10</v>
      </c>
      <c r="E111" s="265">
        <v>44348.48411053241</v>
      </c>
      <c r="F111" s="266" t="s">
        <v>1387</v>
      </c>
      <c r="G111" s="266" t="s">
        <v>4791</v>
      </c>
      <c r="H111" s="266" t="s">
        <v>4792</v>
      </c>
      <c r="I111" s="268"/>
      <c r="J111" s="266">
        <v>1.13323047E9</v>
      </c>
      <c r="K111" s="267">
        <v>44348.0</v>
      </c>
      <c r="L111" s="266" t="s">
        <v>4793</v>
      </c>
      <c r="M111" s="266" t="s">
        <v>4794</v>
      </c>
      <c r="N111" s="266" t="s">
        <v>4795</v>
      </c>
      <c r="O111" s="266" t="s">
        <v>3794</v>
      </c>
      <c r="P111" s="266" t="s">
        <v>605</v>
      </c>
      <c r="Q111" s="266" t="s">
        <v>1388</v>
      </c>
      <c r="R111" s="266" t="s">
        <v>1389</v>
      </c>
      <c r="S111" s="266" t="s">
        <v>608</v>
      </c>
      <c r="T111" s="266" t="s">
        <v>634</v>
      </c>
      <c r="U111" s="266" t="s">
        <v>610</v>
      </c>
      <c r="V111" s="266" t="s">
        <v>605</v>
      </c>
      <c r="W111" s="266" t="s">
        <v>1049</v>
      </c>
      <c r="X111" s="266" t="s">
        <v>612</v>
      </c>
      <c r="Y111" s="266" t="s">
        <v>1390</v>
      </c>
      <c r="Z111" s="268"/>
      <c r="AA111" s="268"/>
      <c r="AB111" s="266" t="s">
        <v>1391</v>
      </c>
      <c r="AC111" s="268"/>
      <c r="AD111" s="266" t="s">
        <v>4796</v>
      </c>
      <c r="AE111" s="268"/>
      <c r="AF111" s="268"/>
      <c r="AG111" s="268"/>
      <c r="AH111" s="266" t="s">
        <v>1392</v>
      </c>
      <c r="AI111" s="266" t="s">
        <v>4797</v>
      </c>
      <c r="AJ111" s="266" t="s">
        <v>4798</v>
      </c>
      <c r="AK111" s="269"/>
    </row>
    <row r="112" ht="15.75" customHeight="1">
      <c r="C112" s="263" t="s">
        <v>4799</v>
      </c>
      <c r="D112" s="264">
        <v>2.7227060552E10</v>
      </c>
      <c r="E112" s="265">
        <v>44348.493222743055</v>
      </c>
      <c r="F112" s="266" t="s">
        <v>4800</v>
      </c>
      <c r="G112" s="266" t="s">
        <v>4801</v>
      </c>
      <c r="H112" s="266" t="s">
        <v>4802</v>
      </c>
      <c r="I112" s="268"/>
      <c r="J112" s="266">
        <v>1.554033803E9</v>
      </c>
      <c r="K112" s="267">
        <v>44348.0</v>
      </c>
      <c r="L112" s="266" t="s">
        <v>4803</v>
      </c>
      <c r="M112" s="266" t="s">
        <v>4804</v>
      </c>
      <c r="N112" s="266" t="s">
        <v>4805</v>
      </c>
      <c r="O112" s="266" t="s">
        <v>101</v>
      </c>
      <c r="P112" s="266" t="s">
        <v>605</v>
      </c>
      <c r="Q112" s="266" t="s">
        <v>901</v>
      </c>
      <c r="R112" s="268"/>
      <c r="S112" s="266" t="s">
        <v>608</v>
      </c>
      <c r="T112" s="266" t="s">
        <v>634</v>
      </c>
      <c r="U112" s="266" t="s">
        <v>610</v>
      </c>
      <c r="V112" s="266" t="s">
        <v>650</v>
      </c>
      <c r="W112" s="266" t="s">
        <v>611</v>
      </c>
      <c r="X112" s="266" t="s">
        <v>612</v>
      </c>
      <c r="Y112" s="266" t="s">
        <v>605</v>
      </c>
      <c r="Z112" s="266" t="s">
        <v>605</v>
      </c>
      <c r="AA112" s="268"/>
      <c r="AB112" s="266" t="s">
        <v>4806</v>
      </c>
      <c r="AC112" s="268"/>
      <c r="AD112" s="266" t="s">
        <v>4807</v>
      </c>
      <c r="AE112" s="268"/>
      <c r="AF112" s="266" t="s">
        <v>4808</v>
      </c>
      <c r="AG112" s="268"/>
      <c r="AH112" s="266" t="s">
        <v>4809</v>
      </c>
      <c r="AI112" s="266" t="s">
        <v>4810</v>
      </c>
      <c r="AJ112" s="266" t="s">
        <v>4811</v>
      </c>
      <c r="AK112" s="269"/>
    </row>
    <row r="113" ht="15.75" customHeight="1">
      <c r="C113" s="263" t="s">
        <v>2109</v>
      </c>
      <c r="D113" s="264">
        <v>2.7251974603E10</v>
      </c>
      <c r="E113" s="265">
        <v>44348.50252962963</v>
      </c>
      <c r="F113" s="266" t="s">
        <v>4812</v>
      </c>
      <c r="G113" s="266" t="s">
        <v>4813</v>
      </c>
      <c r="H113" s="266" t="s">
        <v>4814</v>
      </c>
      <c r="I113" s="268"/>
      <c r="J113" s="266">
        <v>1.541442394E9</v>
      </c>
      <c r="K113" s="267">
        <v>44348.0</v>
      </c>
      <c r="L113" s="266" t="s">
        <v>4815</v>
      </c>
      <c r="M113" s="266" t="s">
        <v>4816</v>
      </c>
      <c r="N113" s="266" t="s">
        <v>4817</v>
      </c>
      <c r="O113" s="266" t="s">
        <v>102</v>
      </c>
      <c r="P113" s="266" t="s">
        <v>605</v>
      </c>
      <c r="Q113" s="266" t="s">
        <v>4818</v>
      </c>
      <c r="R113" s="266" t="s">
        <v>4819</v>
      </c>
      <c r="S113" s="266" t="s">
        <v>608</v>
      </c>
      <c r="T113" s="266" t="s">
        <v>609</v>
      </c>
      <c r="U113" s="266" t="s">
        <v>610</v>
      </c>
      <c r="V113" s="266" t="s">
        <v>650</v>
      </c>
      <c r="W113" s="266" t="s">
        <v>611</v>
      </c>
      <c r="X113" s="266" t="s">
        <v>612</v>
      </c>
      <c r="Y113" s="266" t="s">
        <v>731</v>
      </c>
      <c r="Z113" s="266" t="s">
        <v>731</v>
      </c>
      <c r="AA113" s="268"/>
      <c r="AB113" s="266" t="s">
        <v>4820</v>
      </c>
      <c r="AC113" s="268"/>
      <c r="AD113" s="266" t="s">
        <v>4821</v>
      </c>
      <c r="AE113" s="268"/>
      <c r="AF113" s="268"/>
      <c r="AG113" s="268"/>
      <c r="AH113" s="266" t="s">
        <v>4822</v>
      </c>
      <c r="AI113" s="266" t="s">
        <v>4823</v>
      </c>
      <c r="AJ113" s="266" t="s">
        <v>4824</v>
      </c>
      <c r="AK113" s="269"/>
    </row>
    <row r="114" ht="15.75" customHeight="1">
      <c r="C114" s="263" t="s">
        <v>4825</v>
      </c>
      <c r="D114" s="264">
        <v>2.7171107003E10</v>
      </c>
      <c r="E114" s="265">
        <v>44348.52688016204</v>
      </c>
      <c r="F114" s="266" t="s">
        <v>4826</v>
      </c>
      <c r="G114" s="266" t="s">
        <v>4827</v>
      </c>
      <c r="H114" s="266" t="s">
        <v>4828</v>
      </c>
      <c r="I114" s="268"/>
      <c r="J114" s="266">
        <v>1.162801292E9</v>
      </c>
      <c r="K114" s="267">
        <v>44348.0</v>
      </c>
      <c r="L114" s="266" t="s">
        <v>4829</v>
      </c>
      <c r="M114" s="266" t="s">
        <v>4830</v>
      </c>
      <c r="N114" s="266" t="s">
        <v>4831</v>
      </c>
      <c r="O114" s="266" t="s">
        <v>101</v>
      </c>
      <c r="P114" s="266" t="s">
        <v>605</v>
      </c>
      <c r="Q114" s="266" t="s">
        <v>4832</v>
      </c>
      <c r="R114" s="266" t="s">
        <v>4833</v>
      </c>
      <c r="S114" s="266" t="s">
        <v>608</v>
      </c>
      <c r="T114" s="266" t="s">
        <v>609</v>
      </c>
      <c r="U114" s="266" t="s">
        <v>610</v>
      </c>
      <c r="V114" s="266" t="s">
        <v>605</v>
      </c>
      <c r="W114" s="266" t="s">
        <v>822</v>
      </c>
      <c r="X114" s="266" t="s">
        <v>612</v>
      </c>
      <c r="Y114" s="266" t="s">
        <v>731</v>
      </c>
      <c r="Z114" s="266" t="s">
        <v>4834</v>
      </c>
      <c r="AA114" s="266" t="s">
        <v>92</v>
      </c>
      <c r="AB114" s="266" t="s">
        <v>4835</v>
      </c>
      <c r="AC114" s="268"/>
      <c r="AD114" s="268"/>
      <c r="AE114" s="268"/>
      <c r="AF114" s="268"/>
      <c r="AG114" s="268"/>
      <c r="AH114" s="266" t="s">
        <v>4836</v>
      </c>
      <c r="AI114" s="266" t="s">
        <v>4837</v>
      </c>
      <c r="AJ114" s="266" t="s">
        <v>4838</v>
      </c>
      <c r="AK114" s="269"/>
    </row>
    <row r="115" ht="15.75" customHeight="1">
      <c r="C115" s="263" t="s">
        <v>294</v>
      </c>
      <c r="D115" s="264">
        <v>2.7169377311E10</v>
      </c>
      <c r="E115" s="265">
        <v>44348.52713321759</v>
      </c>
      <c r="F115" s="266" t="s">
        <v>1008</v>
      </c>
      <c r="G115" s="266" t="s">
        <v>4839</v>
      </c>
      <c r="H115" s="266" t="s">
        <v>4840</v>
      </c>
      <c r="I115" s="268"/>
      <c r="J115" s="266">
        <v>1.136729277E9</v>
      </c>
      <c r="K115" s="267">
        <v>44348.0</v>
      </c>
      <c r="L115" s="266" t="s">
        <v>4841</v>
      </c>
      <c r="M115" s="266" t="s">
        <v>4842</v>
      </c>
      <c r="N115" s="266" t="s">
        <v>4843</v>
      </c>
      <c r="O115" s="266" t="s">
        <v>3794</v>
      </c>
      <c r="P115" s="266" t="s">
        <v>605</v>
      </c>
      <c r="Q115" s="266" t="s">
        <v>1009</v>
      </c>
      <c r="R115" s="266" t="s">
        <v>1010</v>
      </c>
      <c r="S115" s="266" t="s">
        <v>608</v>
      </c>
      <c r="T115" s="266" t="s">
        <v>609</v>
      </c>
      <c r="U115" s="266" t="s">
        <v>610</v>
      </c>
      <c r="V115" s="266" t="s">
        <v>650</v>
      </c>
      <c r="W115" s="266" t="s">
        <v>611</v>
      </c>
      <c r="X115" s="266" t="s">
        <v>612</v>
      </c>
      <c r="Y115" s="266" t="s">
        <v>1011</v>
      </c>
      <c r="Z115" s="266" t="s">
        <v>4844</v>
      </c>
      <c r="AA115" s="266" t="s">
        <v>639</v>
      </c>
      <c r="AB115" s="266" t="s">
        <v>1012</v>
      </c>
      <c r="AC115" s="268"/>
      <c r="AD115" s="266" t="s">
        <v>4845</v>
      </c>
      <c r="AE115" s="268"/>
      <c r="AF115" s="266" t="s">
        <v>4846</v>
      </c>
      <c r="AG115" s="268"/>
      <c r="AH115" s="266" t="s">
        <v>1013</v>
      </c>
      <c r="AI115" s="266" t="s">
        <v>4847</v>
      </c>
      <c r="AJ115" s="266" t="s">
        <v>4848</v>
      </c>
      <c r="AK115" s="269"/>
    </row>
    <row r="116" ht="15.75" customHeight="1">
      <c r="C116" s="263" t="s">
        <v>359</v>
      </c>
      <c r="D116" s="264">
        <v>2.7313765429E10</v>
      </c>
      <c r="E116" s="265">
        <v>44348.538694421295</v>
      </c>
      <c r="F116" s="266" t="s">
        <v>4849</v>
      </c>
      <c r="G116" s="266" t="s">
        <v>4850</v>
      </c>
      <c r="H116" s="266" t="s">
        <v>4851</v>
      </c>
      <c r="I116" s="268"/>
      <c r="J116" s="266">
        <v>1.569362239E9</v>
      </c>
      <c r="K116" s="267">
        <v>44348.0</v>
      </c>
      <c r="L116" s="266" t="s">
        <v>4852</v>
      </c>
      <c r="M116" s="266" t="s">
        <v>4853</v>
      </c>
      <c r="N116" s="266" t="s">
        <v>4854</v>
      </c>
      <c r="O116" s="266" t="s">
        <v>101</v>
      </c>
      <c r="P116" s="266" t="s">
        <v>605</v>
      </c>
      <c r="Q116" s="266" t="s">
        <v>4855</v>
      </c>
      <c r="R116" s="266" t="s">
        <v>4856</v>
      </c>
      <c r="S116" s="266" t="s">
        <v>608</v>
      </c>
      <c r="T116" s="266" t="s">
        <v>634</v>
      </c>
      <c r="U116" s="266" t="s">
        <v>610</v>
      </c>
      <c r="V116" s="266" t="s">
        <v>650</v>
      </c>
      <c r="W116" s="266" t="s">
        <v>1185</v>
      </c>
      <c r="X116" s="266" t="s">
        <v>612</v>
      </c>
      <c r="Y116" s="266" t="s">
        <v>4857</v>
      </c>
      <c r="Z116" s="266" t="s">
        <v>605</v>
      </c>
      <c r="AA116" s="266" t="s">
        <v>1021</v>
      </c>
      <c r="AB116" s="266" t="s">
        <v>4858</v>
      </c>
      <c r="AC116" s="268"/>
      <c r="AD116" s="266" t="s">
        <v>4859</v>
      </c>
      <c r="AE116" s="268"/>
      <c r="AF116" s="268"/>
      <c r="AG116" s="268"/>
      <c r="AH116" s="266" t="s">
        <v>4860</v>
      </c>
      <c r="AI116" s="266" t="s">
        <v>4861</v>
      </c>
      <c r="AJ116" s="266" t="s">
        <v>4862</v>
      </c>
      <c r="AK116" s="269"/>
    </row>
    <row r="117" ht="15.75" customHeight="1">
      <c r="C117" s="263" t="s">
        <v>438</v>
      </c>
      <c r="D117" s="264">
        <v>2.7314652822E10</v>
      </c>
      <c r="E117" s="265">
        <v>44348.540603229165</v>
      </c>
      <c r="F117" s="266" t="s">
        <v>1308</v>
      </c>
      <c r="G117" s="266" t="s">
        <v>4863</v>
      </c>
      <c r="H117" s="266" t="s">
        <v>4864</v>
      </c>
      <c r="I117" s="268"/>
      <c r="J117" s="266">
        <v>1.136056857E9</v>
      </c>
      <c r="K117" s="267">
        <v>44348.0</v>
      </c>
      <c r="L117" s="266" t="s">
        <v>4865</v>
      </c>
      <c r="M117" s="266" t="s">
        <v>4866</v>
      </c>
      <c r="N117" s="266" t="s">
        <v>4867</v>
      </c>
      <c r="O117" s="266" t="s">
        <v>102</v>
      </c>
      <c r="P117" s="266" t="s">
        <v>610</v>
      </c>
      <c r="Q117" s="266" t="s">
        <v>1309</v>
      </c>
      <c r="R117" s="266" t="s">
        <v>1310</v>
      </c>
      <c r="S117" s="266" t="s">
        <v>712</v>
      </c>
      <c r="T117" s="266" t="s">
        <v>770</v>
      </c>
      <c r="U117" s="266" t="s">
        <v>610</v>
      </c>
      <c r="V117" s="266" t="s">
        <v>650</v>
      </c>
      <c r="W117" s="266" t="s">
        <v>691</v>
      </c>
      <c r="X117" s="266" t="s">
        <v>612</v>
      </c>
      <c r="Y117" s="266" t="s">
        <v>731</v>
      </c>
      <c r="Z117" s="266" t="s">
        <v>731</v>
      </c>
      <c r="AA117" s="266" t="s">
        <v>639</v>
      </c>
      <c r="AB117" s="266" t="s">
        <v>1311</v>
      </c>
      <c r="AC117" s="268"/>
      <c r="AD117" s="266" t="s">
        <v>4868</v>
      </c>
      <c r="AE117" s="266" t="s">
        <v>4869</v>
      </c>
      <c r="AF117" s="268"/>
      <c r="AG117" s="268"/>
      <c r="AH117" s="266" t="s">
        <v>1312</v>
      </c>
      <c r="AI117" s="266" t="s">
        <v>4870</v>
      </c>
      <c r="AJ117" s="266" t="s">
        <v>4871</v>
      </c>
      <c r="AK117" s="269"/>
    </row>
    <row r="118" ht="15.75" customHeight="1">
      <c r="C118" s="263" t="s">
        <v>4872</v>
      </c>
      <c r="D118" s="264">
        <v>2.7316047853E10</v>
      </c>
      <c r="E118" s="265">
        <v>44348.54627638889</v>
      </c>
      <c r="F118" s="266" t="s">
        <v>4873</v>
      </c>
      <c r="G118" s="266" t="s">
        <v>4874</v>
      </c>
      <c r="H118" s="266" t="s">
        <v>4875</v>
      </c>
      <c r="I118" s="268"/>
      <c r="J118" s="266">
        <v>1.564352394E9</v>
      </c>
      <c r="K118" s="267">
        <v>44348.0</v>
      </c>
      <c r="L118" s="266" t="s">
        <v>4876</v>
      </c>
      <c r="M118" s="266" t="s">
        <v>4877</v>
      </c>
      <c r="N118" s="266" t="s">
        <v>4878</v>
      </c>
      <c r="O118" s="266" t="s">
        <v>101</v>
      </c>
      <c r="P118" s="266" t="s">
        <v>605</v>
      </c>
      <c r="Q118" s="266" t="s">
        <v>4879</v>
      </c>
      <c r="R118" s="266" t="s">
        <v>4880</v>
      </c>
      <c r="S118" s="266" t="s">
        <v>608</v>
      </c>
      <c r="T118" s="266" t="s">
        <v>702</v>
      </c>
      <c r="U118" s="266" t="s">
        <v>610</v>
      </c>
      <c r="V118" s="266" t="s">
        <v>650</v>
      </c>
      <c r="W118" s="266" t="s">
        <v>730</v>
      </c>
      <c r="X118" s="266" t="s">
        <v>612</v>
      </c>
      <c r="Y118" s="266" t="s">
        <v>4881</v>
      </c>
      <c r="Z118" s="266" t="s">
        <v>4882</v>
      </c>
      <c r="AA118" s="266" t="s">
        <v>871</v>
      </c>
      <c r="AB118" s="266" t="s">
        <v>4883</v>
      </c>
      <c r="AC118" s="268"/>
      <c r="AD118" s="268"/>
      <c r="AE118" s="268"/>
      <c r="AF118" s="268"/>
      <c r="AG118" s="268"/>
      <c r="AH118" s="266" t="s">
        <v>4884</v>
      </c>
      <c r="AI118" s="266" t="s">
        <v>4885</v>
      </c>
      <c r="AJ118" s="266" t="s">
        <v>4886</v>
      </c>
      <c r="AK118" s="269"/>
    </row>
    <row r="119" ht="15.75" customHeight="1">
      <c r="C119" s="263" t="s">
        <v>4887</v>
      </c>
      <c r="D119" s="264">
        <v>2.7286305089E10</v>
      </c>
      <c r="E119" s="265">
        <v>44348.548676226856</v>
      </c>
      <c r="F119" s="266" t="s">
        <v>4888</v>
      </c>
      <c r="G119" s="266" t="s">
        <v>4889</v>
      </c>
      <c r="H119" s="266" t="s">
        <v>4890</v>
      </c>
      <c r="I119" s="268"/>
      <c r="J119" s="266">
        <v>1.161329095E9</v>
      </c>
      <c r="K119" s="267">
        <v>44348.0</v>
      </c>
      <c r="L119" s="266" t="s">
        <v>4891</v>
      </c>
      <c r="M119" s="266" t="s">
        <v>4892</v>
      </c>
      <c r="N119" s="266" t="s">
        <v>4893</v>
      </c>
      <c r="O119" s="266" t="s">
        <v>102</v>
      </c>
      <c r="P119" s="266" t="s">
        <v>605</v>
      </c>
      <c r="Q119" s="266" t="s">
        <v>4894</v>
      </c>
      <c r="R119" s="266" t="s">
        <v>4895</v>
      </c>
      <c r="S119" s="266" t="s">
        <v>608</v>
      </c>
      <c r="T119" s="266" t="s">
        <v>609</v>
      </c>
      <c r="U119" s="266" t="s">
        <v>808</v>
      </c>
      <c r="V119" s="266" t="s">
        <v>650</v>
      </c>
      <c r="W119" s="266" t="s">
        <v>651</v>
      </c>
      <c r="X119" s="266" t="s">
        <v>612</v>
      </c>
      <c r="Y119" s="266" t="s">
        <v>731</v>
      </c>
      <c r="Z119" s="266" t="s">
        <v>731</v>
      </c>
      <c r="AA119" s="266" t="s">
        <v>743</v>
      </c>
      <c r="AB119" s="266" t="s">
        <v>4896</v>
      </c>
      <c r="AC119" s="268"/>
      <c r="AD119" s="266" t="s">
        <v>4897</v>
      </c>
      <c r="AE119" s="268"/>
      <c r="AF119" s="266" t="s">
        <v>4898</v>
      </c>
      <c r="AG119" s="268"/>
      <c r="AH119" s="266" t="s">
        <v>4899</v>
      </c>
      <c r="AI119" s="266" t="s">
        <v>4900</v>
      </c>
      <c r="AJ119" s="266" t="s">
        <v>4901</v>
      </c>
      <c r="AK119" s="269"/>
    </row>
    <row r="120" ht="15.75" customHeight="1">
      <c r="C120" s="263" t="s">
        <v>2084</v>
      </c>
      <c r="D120" s="264">
        <v>2.7174527364E10</v>
      </c>
      <c r="E120" s="265">
        <v>44348.56303138889</v>
      </c>
      <c r="F120" s="266" t="s">
        <v>1046</v>
      </c>
      <c r="G120" s="266" t="s">
        <v>4902</v>
      </c>
      <c r="H120" s="266" t="s">
        <v>4903</v>
      </c>
      <c r="I120" s="268"/>
      <c r="J120" s="266">
        <v>1.553384787E9</v>
      </c>
      <c r="K120" s="267">
        <v>44348.0</v>
      </c>
      <c r="L120" s="266" t="s">
        <v>4904</v>
      </c>
      <c r="M120" s="266" t="s">
        <v>4905</v>
      </c>
      <c r="N120" s="266" t="s">
        <v>4906</v>
      </c>
      <c r="O120" s="266" t="s">
        <v>102</v>
      </c>
      <c r="P120" s="266" t="s">
        <v>605</v>
      </c>
      <c r="Q120" s="266" t="s">
        <v>1047</v>
      </c>
      <c r="R120" s="266" t="s">
        <v>1048</v>
      </c>
      <c r="S120" s="266" t="s">
        <v>608</v>
      </c>
      <c r="T120" s="266" t="s">
        <v>609</v>
      </c>
      <c r="U120" s="266" t="s">
        <v>610</v>
      </c>
      <c r="V120" s="266" t="s">
        <v>650</v>
      </c>
      <c r="W120" s="266" t="s">
        <v>1049</v>
      </c>
      <c r="X120" s="266" t="s">
        <v>612</v>
      </c>
      <c r="Y120" s="266" t="s">
        <v>1050</v>
      </c>
      <c r="Z120" s="268"/>
      <c r="AA120" s="266" t="s">
        <v>1053</v>
      </c>
      <c r="AB120" s="266" t="s">
        <v>1051</v>
      </c>
      <c r="AC120" s="268"/>
      <c r="AD120" s="266" t="s">
        <v>4907</v>
      </c>
      <c r="AE120" s="268"/>
      <c r="AF120" s="268"/>
      <c r="AG120" s="268"/>
      <c r="AH120" s="266" t="s">
        <v>1052</v>
      </c>
      <c r="AI120" s="266" t="s">
        <v>4908</v>
      </c>
      <c r="AJ120" s="266" t="s">
        <v>4909</v>
      </c>
      <c r="AK120" s="269"/>
    </row>
    <row r="121" ht="15.75" customHeight="1">
      <c r="C121" s="263" t="s">
        <v>3555</v>
      </c>
      <c r="D121" s="264">
        <v>2.7232358896E10</v>
      </c>
      <c r="E121" s="265">
        <v>44348.60819782407</v>
      </c>
      <c r="F121" s="266" t="s">
        <v>4910</v>
      </c>
      <c r="G121" s="266" t="s">
        <v>4911</v>
      </c>
      <c r="H121" s="266" t="s">
        <v>4912</v>
      </c>
      <c r="I121" s="268"/>
      <c r="J121" s="266">
        <v>1.154949092E9</v>
      </c>
      <c r="K121" s="267">
        <v>44348.0</v>
      </c>
      <c r="L121" s="266" t="s">
        <v>4913</v>
      </c>
      <c r="M121" s="266" t="s">
        <v>4914</v>
      </c>
      <c r="N121" s="266" t="s">
        <v>4915</v>
      </c>
      <c r="O121" s="266" t="s">
        <v>102</v>
      </c>
      <c r="P121" s="266" t="s">
        <v>605</v>
      </c>
      <c r="Q121" s="266" t="s">
        <v>4916</v>
      </c>
      <c r="R121" s="266" t="s">
        <v>729</v>
      </c>
      <c r="S121" s="266" t="s">
        <v>608</v>
      </c>
      <c r="T121" s="266" t="s">
        <v>1133</v>
      </c>
      <c r="U121" s="266" t="s">
        <v>610</v>
      </c>
      <c r="V121" s="266" t="s">
        <v>650</v>
      </c>
      <c r="W121" s="266" t="s">
        <v>4917</v>
      </c>
      <c r="X121" s="266" t="s">
        <v>612</v>
      </c>
      <c r="Y121" s="266" t="s">
        <v>4918</v>
      </c>
      <c r="Z121" s="266" t="s">
        <v>731</v>
      </c>
      <c r="AA121" s="266" t="s">
        <v>743</v>
      </c>
      <c r="AB121" s="266" t="s">
        <v>4919</v>
      </c>
      <c r="AC121" s="268"/>
      <c r="AD121" s="266" t="s">
        <v>4920</v>
      </c>
      <c r="AE121" s="268"/>
      <c r="AF121" s="268"/>
      <c r="AG121" s="268"/>
      <c r="AH121" s="266" t="s">
        <v>4921</v>
      </c>
      <c r="AI121" s="266" t="s">
        <v>4922</v>
      </c>
      <c r="AJ121" s="266" t="s">
        <v>4923</v>
      </c>
      <c r="AK121" s="269"/>
    </row>
    <row r="122" ht="15.75" customHeight="1">
      <c r="C122" s="263" t="s">
        <v>4924</v>
      </c>
      <c r="D122" s="264">
        <v>2.7309262781E10</v>
      </c>
      <c r="E122" s="265">
        <v>44348.61123064815</v>
      </c>
      <c r="F122" s="266" t="s">
        <v>4925</v>
      </c>
      <c r="G122" s="266" t="s">
        <v>4926</v>
      </c>
      <c r="H122" s="266" t="s">
        <v>4927</v>
      </c>
      <c r="I122" s="268"/>
      <c r="J122" s="266">
        <v>1.139180207E9</v>
      </c>
      <c r="K122" s="267">
        <v>44348.0</v>
      </c>
      <c r="L122" s="266" t="s">
        <v>4928</v>
      </c>
      <c r="M122" s="266" t="s">
        <v>4929</v>
      </c>
      <c r="N122" s="266" t="s">
        <v>4930</v>
      </c>
      <c r="O122" s="266" t="s">
        <v>101</v>
      </c>
      <c r="P122" s="266" t="s">
        <v>605</v>
      </c>
      <c r="Q122" s="266" t="s">
        <v>4931</v>
      </c>
      <c r="R122" s="266" t="s">
        <v>4932</v>
      </c>
      <c r="S122" s="266" t="s">
        <v>608</v>
      </c>
      <c r="T122" s="266" t="s">
        <v>634</v>
      </c>
      <c r="U122" s="266" t="s">
        <v>610</v>
      </c>
      <c r="V122" s="266" t="s">
        <v>605</v>
      </c>
      <c r="W122" s="266" t="s">
        <v>730</v>
      </c>
      <c r="X122" s="266" t="s">
        <v>612</v>
      </c>
      <c r="Y122" s="266" t="s">
        <v>4933</v>
      </c>
      <c r="Z122" s="266" t="s">
        <v>4934</v>
      </c>
      <c r="AA122" s="266" t="s">
        <v>1500</v>
      </c>
      <c r="AB122" s="266" t="s">
        <v>4935</v>
      </c>
      <c r="AC122" s="268"/>
      <c r="AD122" s="268"/>
      <c r="AE122" s="268"/>
      <c r="AF122" s="266" t="s">
        <v>4936</v>
      </c>
      <c r="AG122" s="268"/>
      <c r="AH122" s="266" t="s">
        <v>4937</v>
      </c>
      <c r="AI122" s="266" t="s">
        <v>4938</v>
      </c>
      <c r="AJ122" s="266" t="s">
        <v>4939</v>
      </c>
      <c r="AK122" s="269"/>
    </row>
    <row r="123" ht="15.75" customHeight="1">
      <c r="C123" s="263" t="s">
        <v>4940</v>
      </c>
      <c r="D123" s="264">
        <v>2.7308770066E10</v>
      </c>
      <c r="E123" s="265">
        <v>44348.62818115741</v>
      </c>
      <c r="F123" s="266" t="s">
        <v>4941</v>
      </c>
      <c r="G123" s="266" t="s">
        <v>4942</v>
      </c>
      <c r="H123" s="266" t="s">
        <v>4943</v>
      </c>
      <c r="I123" s="268"/>
      <c r="J123" s="266">
        <v>1.173610106E9</v>
      </c>
      <c r="K123" s="267">
        <v>44348.0</v>
      </c>
      <c r="L123" s="266" t="s">
        <v>4944</v>
      </c>
      <c r="M123" s="266" t="s">
        <v>4945</v>
      </c>
      <c r="N123" s="266" t="s">
        <v>4946</v>
      </c>
      <c r="O123" s="266" t="s">
        <v>101</v>
      </c>
      <c r="P123" s="266" t="s">
        <v>699</v>
      </c>
      <c r="Q123" s="266" t="s">
        <v>4947</v>
      </c>
      <c r="R123" s="266" t="s">
        <v>4948</v>
      </c>
      <c r="S123" s="266" t="s">
        <v>608</v>
      </c>
      <c r="T123" s="266" t="s">
        <v>634</v>
      </c>
      <c r="U123" s="266" t="s">
        <v>808</v>
      </c>
      <c r="V123" s="266" t="s">
        <v>605</v>
      </c>
      <c r="W123" s="266" t="s">
        <v>651</v>
      </c>
      <c r="X123" s="266" t="s">
        <v>612</v>
      </c>
      <c r="Y123" s="266" t="s">
        <v>605</v>
      </c>
      <c r="Z123" s="266" t="s">
        <v>605</v>
      </c>
      <c r="AA123" s="266" t="s">
        <v>4949</v>
      </c>
      <c r="AB123" s="266" t="s">
        <v>4950</v>
      </c>
      <c r="AC123" s="268"/>
      <c r="AD123" s="266" t="s">
        <v>4951</v>
      </c>
      <c r="AE123" s="266" t="s">
        <v>4952</v>
      </c>
      <c r="AF123" s="266" t="s">
        <v>4953</v>
      </c>
      <c r="AG123" s="268"/>
      <c r="AH123" s="266" t="s">
        <v>4368</v>
      </c>
      <c r="AI123" s="266" t="s">
        <v>4954</v>
      </c>
      <c r="AJ123" s="266" t="s">
        <v>4955</v>
      </c>
      <c r="AK123" s="269"/>
    </row>
    <row r="124" ht="15.75" customHeight="1">
      <c r="C124" s="263" t="s">
        <v>4956</v>
      </c>
      <c r="D124" s="264">
        <v>2.720521735E10</v>
      </c>
      <c r="E124" s="265">
        <v>44348.65298428241</v>
      </c>
      <c r="F124" s="266" t="s">
        <v>4957</v>
      </c>
      <c r="G124" s="266" t="s">
        <v>4958</v>
      </c>
      <c r="H124" s="266" t="s">
        <v>4959</v>
      </c>
      <c r="I124" s="268"/>
      <c r="J124" s="266">
        <v>3.9704642E7</v>
      </c>
      <c r="K124" s="267">
        <v>44348.0</v>
      </c>
      <c r="L124" s="266" t="s">
        <v>4960</v>
      </c>
      <c r="M124" s="266" t="s">
        <v>4961</v>
      </c>
      <c r="N124" s="266" t="s">
        <v>4962</v>
      </c>
      <c r="O124" s="266" t="s">
        <v>101</v>
      </c>
      <c r="P124" s="266" t="s">
        <v>605</v>
      </c>
      <c r="Q124" s="266" t="s">
        <v>4963</v>
      </c>
      <c r="R124" s="266" t="s">
        <v>4964</v>
      </c>
      <c r="S124" s="266" t="s">
        <v>608</v>
      </c>
      <c r="T124" s="266" t="s">
        <v>609</v>
      </c>
      <c r="U124" s="266" t="s">
        <v>610</v>
      </c>
      <c r="V124" s="266" t="s">
        <v>650</v>
      </c>
      <c r="W124" s="266" t="s">
        <v>721</v>
      </c>
      <c r="X124" s="266" t="s">
        <v>612</v>
      </c>
      <c r="Y124" s="266" t="s">
        <v>4965</v>
      </c>
      <c r="Z124" s="266" t="s">
        <v>605</v>
      </c>
      <c r="AA124" s="266" t="s">
        <v>695</v>
      </c>
      <c r="AB124" s="266" t="s">
        <v>4966</v>
      </c>
      <c r="AC124" s="268"/>
      <c r="AD124" s="268"/>
      <c r="AE124" s="268"/>
      <c r="AF124" s="268"/>
      <c r="AG124" s="268"/>
      <c r="AH124" s="266" t="s">
        <v>4967</v>
      </c>
      <c r="AI124" s="266" t="s">
        <v>4968</v>
      </c>
      <c r="AJ124" s="266" t="s">
        <v>4969</v>
      </c>
      <c r="AK124" s="269"/>
    </row>
    <row r="125" ht="15.75" customHeight="1">
      <c r="C125" s="263" t="s">
        <v>318</v>
      </c>
      <c r="D125" s="264">
        <v>2.727498382E10</v>
      </c>
      <c r="E125" s="265">
        <v>44348.65662505787</v>
      </c>
      <c r="F125" s="266" t="s">
        <v>659</v>
      </c>
      <c r="G125" s="266" t="s">
        <v>4970</v>
      </c>
      <c r="H125" s="266" t="s">
        <v>4402</v>
      </c>
      <c r="I125" s="268"/>
      <c r="J125" s="266">
        <v>1.164404208E9</v>
      </c>
      <c r="K125" s="267">
        <v>44348.0</v>
      </c>
      <c r="L125" s="266" t="s">
        <v>4971</v>
      </c>
      <c r="M125" s="266" t="s">
        <v>4972</v>
      </c>
      <c r="N125" s="266" t="s">
        <v>4973</v>
      </c>
      <c r="O125" s="266" t="s">
        <v>102</v>
      </c>
      <c r="P125" s="266" t="s">
        <v>605</v>
      </c>
      <c r="Q125" s="266" t="s">
        <v>660</v>
      </c>
      <c r="R125" s="266" t="s">
        <v>661</v>
      </c>
      <c r="S125" s="266" t="s">
        <v>608</v>
      </c>
      <c r="T125" s="266" t="s">
        <v>609</v>
      </c>
      <c r="U125" s="266" t="s">
        <v>610</v>
      </c>
      <c r="V125" s="266" t="s">
        <v>650</v>
      </c>
      <c r="W125" s="266" t="s">
        <v>662</v>
      </c>
      <c r="X125" s="266" t="s">
        <v>612</v>
      </c>
      <c r="Y125" s="266" t="s">
        <v>619</v>
      </c>
      <c r="Z125" s="268"/>
      <c r="AA125" s="266" t="s">
        <v>665</v>
      </c>
      <c r="AB125" s="266" t="s">
        <v>663</v>
      </c>
      <c r="AC125" s="268"/>
      <c r="AD125" s="266" t="s">
        <v>4974</v>
      </c>
      <c r="AE125" s="268"/>
      <c r="AF125" s="268"/>
      <c r="AG125" s="268"/>
      <c r="AH125" s="266" t="s">
        <v>664</v>
      </c>
      <c r="AI125" s="266" t="s">
        <v>4975</v>
      </c>
      <c r="AJ125" s="266" t="s">
        <v>4976</v>
      </c>
      <c r="AK125" s="269"/>
    </row>
    <row r="126" ht="15.75" customHeight="1">
      <c r="C126" s="263" t="s">
        <v>252</v>
      </c>
      <c r="D126" s="264">
        <v>2.3242277694E10</v>
      </c>
      <c r="E126" s="265">
        <v>44348.66720763889</v>
      </c>
      <c r="F126" s="266" t="s">
        <v>1337</v>
      </c>
      <c r="G126" s="266" t="s">
        <v>4977</v>
      </c>
      <c r="H126" s="266" t="s">
        <v>4978</v>
      </c>
      <c r="I126" s="268"/>
      <c r="J126" s="266">
        <v>1.159142501E9</v>
      </c>
      <c r="K126" s="267">
        <v>44348.0</v>
      </c>
      <c r="L126" s="266" t="s">
        <v>4979</v>
      </c>
      <c r="M126" s="266" t="s">
        <v>4980</v>
      </c>
      <c r="N126" s="266" t="s">
        <v>4981</v>
      </c>
      <c r="O126" s="266" t="s">
        <v>102</v>
      </c>
      <c r="P126" s="266" t="s">
        <v>605</v>
      </c>
      <c r="Q126" s="266" t="s">
        <v>1338</v>
      </c>
      <c r="R126" s="266" t="s">
        <v>1339</v>
      </c>
      <c r="S126" s="266" t="s">
        <v>608</v>
      </c>
      <c r="T126" s="266" t="s">
        <v>702</v>
      </c>
      <c r="U126" s="266" t="s">
        <v>605</v>
      </c>
      <c r="V126" s="266" t="s">
        <v>650</v>
      </c>
      <c r="W126" s="266" t="s">
        <v>822</v>
      </c>
      <c r="X126" s="266" t="s">
        <v>612</v>
      </c>
      <c r="Y126" s="266" t="s">
        <v>1340</v>
      </c>
      <c r="Z126" s="266" t="s">
        <v>731</v>
      </c>
      <c r="AA126" s="266" t="s">
        <v>1021</v>
      </c>
      <c r="AB126" s="266" t="s">
        <v>1341</v>
      </c>
      <c r="AC126" s="268"/>
      <c r="AD126" s="266" t="s">
        <v>4982</v>
      </c>
      <c r="AE126" s="268"/>
      <c r="AF126" s="268"/>
      <c r="AG126" s="268"/>
      <c r="AH126" s="266" t="s">
        <v>1342</v>
      </c>
      <c r="AI126" s="266" t="s">
        <v>4983</v>
      </c>
      <c r="AJ126" s="266" t="s">
        <v>4984</v>
      </c>
      <c r="AK126" s="269"/>
    </row>
    <row r="127" ht="15.75" customHeight="1">
      <c r="C127" s="263" t="s">
        <v>3353</v>
      </c>
      <c r="D127" s="264">
        <v>2.7230667611E10</v>
      </c>
      <c r="E127" s="265">
        <v>44348.68254030093</v>
      </c>
      <c r="F127" s="266" t="s">
        <v>1331</v>
      </c>
      <c r="G127" s="266" t="s">
        <v>4985</v>
      </c>
      <c r="H127" s="266" t="s">
        <v>4986</v>
      </c>
      <c r="I127" s="268"/>
      <c r="J127" s="266">
        <v>1.157475882E9</v>
      </c>
      <c r="K127" s="267">
        <v>44348.0</v>
      </c>
      <c r="L127" s="266" t="s">
        <v>4987</v>
      </c>
      <c r="M127" s="266" t="s">
        <v>4988</v>
      </c>
      <c r="N127" s="266" t="s">
        <v>4989</v>
      </c>
      <c r="O127" s="266" t="s">
        <v>102</v>
      </c>
      <c r="P127" s="266" t="s">
        <v>610</v>
      </c>
      <c r="Q127" s="266" t="s">
        <v>1332</v>
      </c>
      <c r="R127" s="266" t="s">
        <v>1333</v>
      </c>
      <c r="S127" s="266" t="s">
        <v>608</v>
      </c>
      <c r="T127" s="266" t="s">
        <v>92</v>
      </c>
      <c r="U127" s="266" t="s">
        <v>610</v>
      </c>
      <c r="V127" s="266" t="s">
        <v>605</v>
      </c>
      <c r="W127" s="266" t="s">
        <v>662</v>
      </c>
      <c r="X127" s="266" t="s">
        <v>612</v>
      </c>
      <c r="Y127" s="266" t="s">
        <v>731</v>
      </c>
      <c r="Z127" s="266" t="s">
        <v>731</v>
      </c>
      <c r="AA127" s="266" t="s">
        <v>656</v>
      </c>
      <c r="AB127" s="266" t="s">
        <v>1334</v>
      </c>
      <c r="AC127" s="268"/>
      <c r="AD127" s="266" t="s">
        <v>4990</v>
      </c>
      <c r="AE127" s="266" t="s">
        <v>4991</v>
      </c>
      <c r="AF127" s="268"/>
      <c r="AG127" s="268"/>
      <c r="AH127" s="266" t="s">
        <v>1335</v>
      </c>
      <c r="AI127" s="266" t="s">
        <v>4992</v>
      </c>
      <c r="AJ127" s="266" t="s">
        <v>4993</v>
      </c>
      <c r="AK127" s="269"/>
    </row>
    <row r="128" ht="15.75" customHeight="1">
      <c r="C128" s="263" t="s">
        <v>446</v>
      </c>
      <c r="D128" s="264">
        <v>2.7203808572E10</v>
      </c>
      <c r="E128" s="265">
        <v>44348.688742858794</v>
      </c>
      <c r="F128" s="266" t="s">
        <v>1322</v>
      </c>
      <c r="G128" s="266" t="s">
        <v>4994</v>
      </c>
      <c r="H128" s="266" t="s">
        <v>4995</v>
      </c>
      <c r="I128" s="268"/>
      <c r="J128" s="266">
        <v>1.538840892E9</v>
      </c>
      <c r="K128" s="267">
        <v>44348.0</v>
      </c>
      <c r="L128" s="266" t="s">
        <v>4996</v>
      </c>
      <c r="M128" s="266" t="s">
        <v>4997</v>
      </c>
      <c r="N128" s="266" t="s">
        <v>4998</v>
      </c>
      <c r="O128" s="266" t="s">
        <v>102</v>
      </c>
      <c r="P128" s="266" t="s">
        <v>605</v>
      </c>
      <c r="Q128" s="266" t="s">
        <v>1323</v>
      </c>
      <c r="R128" s="266" t="s">
        <v>1324</v>
      </c>
      <c r="S128" s="266" t="s">
        <v>608</v>
      </c>
      <c r="T128" s="266" t="s">
        <v>1325</v>
      </c>
      <c r="U128" s="266" t="s">
        <v>605</v>
      </c>
      <c r="V128" s="266" t="s">
        <v>610</v>
      </c>
      <c r="W128" s="266" t="s">
        <v>611</v>
      </c>
      <c r="X128" s="266" t="s">
        <v>612</v>
      </c>
      <c r="Y128" s="266" t="s">
        <v>1326</v>
      </c>
      <c r="Z128" s="266" t="s">
        <v>4999</v>
      </c>
      <c r="AA128" s="266" t="s">
        <v>695</v>
      </c>
      <c r="AB128" s="266" t="s">
        <v>1327</v>
      </c>
      <c r="AC128" s="268"/>
      <c r="AD128" s="266" t="s">
        <v>5000</v>
      </c>
      <c r="AE128" s="268"/>
      <c r="AF128" s="268"/>
      <c r="AG128" s="268"/>
      <c r="AH128" s="266" t="s">
        <v>1328</v>
      </c>
      <c r="AI128" s="266" t="s">
        <v>5001</v>
      </c>
      <c r="AJ128" s="266" t="s">
        <v>5002</v>
      </c>
      <c r="AK128" s="269"/>
    </row>
    <row r="129" ht="15.75" customHeight="1">
      <c r="C129" s="263" t="s">
        <v>342</v>
      </c>
      <c r="D129" s="264">
        <v>2.732032089E10</v>
      </c>
      <c r="E129" s="265">
        <v>44348.68987854167</v>
      </c>
      <c r="F129" s="266" t="s">
        <v>1302</v>
      </c>
      <c r="G129" s="266" t="s">
        <v>4436</v>
      </c>
      <c r="H129" s="266" t="s">
        <v>5003</v>
      </c>
      <c r="I129" s="268"/>
      <c r="J129" s="266">
        <v>1.135599067E9</v>
      </c>
      <c r="K129" s="267">
        <v>44348.0</v>
      </c>
      <c r="L129" s="266" t="s">
        <v>5004</v>
      </c>
      <c r="M129" s="266" t="s">
        <v>5005</v>
      </c>
      <c r="N129" s="266" t="s">
        <v>5006</v>
      </c>
      <c r="O129" s="266" t="s">
        <v>102</v>
      </c>
      <c r="P129" s="266" t="s">
        <v>605</v>
      </c>
      <c r="Q129" s="266" t="s">
        <v>1303</v>
      </c>
      <c r="R129" s="266" t="s">
        <v>1304</v>
      </c>
      <c r="S129" s="266" t="s">
        <v>608</v>
      </c>
      <c r="T129" s="266" t="s">
        <v>92</v>
      </c>
      <c r="U129" s="266" t="s">
        <v>610</v>
      </c>
      <c r="V129" s="266" t="s">
        <v>650</v>
      </c>
      <c r="W129" s="266" t="s">
        <v>868</v>
      </c>
      <c r="X129" s="266" t="s">
        <v>612</v>
      </c>
      <c r="Y129" s="266" t="s">
        <v>731</v>
      </c>
      <c r="Z129" s="266" t="s">
        <v>731</v>
      </c>
      <c r="AA129" s="266" t="s">
        <v>665</v>
      </c>
      <c r="AB129" s="266" t="s">
        <v>1305</v>
      </c>
      <c r="AC129" s="268"/>
      <c r="AD129" s="266" t="s">
        <v>5007</v>
      </c>
      <c r="AE129" s="268"/>
      <c r="AF129" s="268"/>
      <c r="AG129" s="268"/>
      <c r="AH129" s="266" t="s">
        <v>1306</v>
      </c>
      <c r="AI129" s="266" t="s">
        <v>5008</v>
      </c>
      <c r="AJ129" s="266" t="s">
        <v>5009</v>
      </c>
      <c r="AK129" s="269"/>
    </row>
    <row r="130" ht="15.75" customHeight="1">
      <c r="C130" s="263" t="s">
        <v>175</v>
      </c>
      <c r="D130" s="264">
        <v>2.3278234924E10</v>
      </c>
      <c r="E130" s="265">
        <v>44348.70037688657</v>
      </c>
      <c r="F130" s="266" t="s">
        <v>5010</v>
      </c>
      <c r="G130" s="266" t="s">
        <v>5011</v>
      </c>
      <c r="H130" s="266" t="s">
        <v>5012</v>
      </c>
      <c r="I130" s="268"/>
      <c r="J130" s="266">
        <v>1.167025932E9</v>
      </c>
      <c r="K130" s="267">
        <v>44348.0</v>
      </c>
      <c r="L130" s="266" t="s">
        <v>5013</v>
      </c>
      <c r="M130" s="266" t="s">
        <v>5014</v>
      </c>
      <c r="N130" s="266" t="s">
        <v>5015</v>
      </c>
      <c r="O130" s="266" t="s">
        <v>101</v>
      </c>
      <c r="P130" s="266" t="s">
        <v>605</v>
      </c>
      <c r="Q130" s="266" t="s">
        <v>5016</v>
      </c>
      <c r="R130" s="266" t="s">
        <v>5017</v>
      </c>
      <c r="S130" s="266" t="s">
        <v>608</v>
      </c>
      <c r="T130" s="266" t="s">
        <v>609</v>
      </c>
      <c r="U130" s="266" t="s">
        <v>610</v>
      </c>
      <c r="V130" s="266" t="s">
        <v>650</v>
      </c>
      <c r="W130" s="266" t="s">
        <v>662</v>
      </c>
      <c r="X130" s="266" t="s">
        <v>612</v>
      </c>
      <c r="Y130" s="266" t="s">
        <v>5018</v>
      </c>
      <c r="Z130" s="266" t="s">
        <v>101</v>
      </c>
      <c r="AA130" s="266" t="s">
        <v>639</v>
      </c>
      <c r="AB130" s="266" t="s">
        <v>5019</v>
      </c>
      <c r="AC130" s="268"/>
      <c r="AD130" s="268"/>
      <c r="AE130" s="268"/>
      <c r="AF130" s="268"/>
      <c r="AG130" s="268"/>
      <c r="AH130" s="266" t="s">
        <v>5020</v>
      </c>
      <c r="AI130" s="266" t="s">
        <v>5021</v>
      </c>
      <c r="AJ130" s="266" t="s">
        <v>5022</v>
      </c>
      <c r="AK130" s="269"/>
    </row>
    <row r="131" ht="15.75" customHeight="1">
      <c r="C131" s="263" t="s">
        <v>3510</v>
      </c>
      <c r="D131" s="264">
        <v>2.7313764805E10</v>
      </c>
      <c r="E131" s="265">
        <v>44348.7263546412</v>
      </c>
      <c r="F131" s="266" t="s">
        <v>790</v>
      </c>
      <c r="G131" s="266" t="s">
        <v>5023</v>
      </c>
      <c r="H131" s="266" t="s">
        <v>5024</v>
      </c>
      <c r="I131" s="268"/>
      <c r="J131" s="266">
        <v>1.54038042E9</v>
      </c>
      <c r="K131" s="267">
        <v>44348.0</v>
      </c>
      <c r="L131" s="266" t="s">
        <v>5025</v>
      </c>
      <c r="M131" s="266" t="s">
        <v>5026</v>
      </c>
      <c r="N131" s="266" t="s">
        <v>5027</v>
      </c>
      <c r="O131" s="266" t="s">
        <v>102</v>
      </c>
      <c r="P131" s="266" t="s">
        <v>605</v>
      </c>
      <c r="Q131" s="266" t="s">
        <v>791</v>
      </c>
      <c r="R131" s="266" t="s">
        <v>792</v>
      </c>
      <c r="S131" s="266" t="s">
        <v>608</v>
      </c>
      <c r="T131" s="266" t="s">
        <v>609</v>
      </c>
      <c r="U131" s="266" t="s">
        <v>610</v>
      </c>
      <c r="V131" s="266" t="s">
        <v>650</v>
      </c>
      <c r="W131" s="266" t="s">
        <v>611</v>
      </c>
      <c r="X131" s="266" t="s">
        <v>612</v>
      </c>
      <c r="Y131" s="266" t="s">
        <v>731</v>
      </c>
      <c r="Z131" s="266" t="s">
        <v>731</v>
      </c>
      <c r="AA131" s="266" t="s">
        <v>743</v>
      </c>
      <c r="AB131" s="266" t="s">
        <v>793</v>
      </c>
      <c r="AC131" s="268"/>
      <c r="AD131" s="266" t="s">
        <v>5028</v>
      </c>
      <c r="AE131" s="268"/>
      <c r="AF131" s="268"/>
      <c r="AG131" s="268"/>
      <c r="AH131" s="266" t="s">
        <v>794</v>
      </c>
      <c r="AI131" s="266" t="s">
        <v>5029</v>
      </c>
      <c r="AJ131" s="266" t="s">
        <v>5030</v>
      </c>
      <c r="AK131" s="269"/>
    </row>
    <row r="132" ht="15.75" customHeight="1">
      <c r="C132" s="272" t="s">
        <v>5031</v>
      </c>
      <c r="D132" s="273">
        <v>2.3272836124E10</v>
      </c>
      <c r="E132" s="274">
        <v>44348.728034479165</v>
      </c>
      <c r="F132" s="275" t="s">
        <v>5032</v>
      </c>
      <c r="G132" s="275" t="s">
        <v>5033</v>
      </c>
      <c r="H132" s="275" t="s">
        <v>5034</v>
      </c>
      <c r="I132" s="275"/>
      <c r="J132" s="275">
        <v>1.558320623E9</v>
      </c>
      <c r="K132" s="276">
        <v>44348.0</v>
      </c>
      <c r="L132" s="275" t="s">
        <v>5035</v>
      </c>
      <c r="M132" s="275" t="s">
        <v>5036</v>
      </c>
      <c r="N132" s="275" t="s">
        <v>5037</v>
      </c>
      <c r="O132" s="275" t="s">
        <v>101</v>
      </c>
      <c r="P132" s="275" t="s">
        <v>699</v>
      </c>
      <c r="Q132" s="275" t="s">
        <v>5038</v>
      </c>
      <c r="R132" s="275" t="s">
        <v>5039</v>
      </c>
      <c r="S132" s="275" t="s">
        <v>608</v>
      </c>
      <c r="T132" s="275" t="s">
        <v>92</v>
      </c>
      <c r="U132" s="275" t="s">
        <v>610</v>
      </c>
      <c r="V132" s="275" t="s">
        <v>605</v>
      </c>
      <c r="W132" s="275" t="s">
        <v>721</v>
      </c>
      <c r="X132" s="275" t="s">
        <v>612</v>
      </c>
      <c r="Y132" s="275" t="s">
        <v>5040</v>
      </c>
      <c r="Z132" s="275" t="s">
        <v>5041</v>
      </c>
      <c r="AA132" s="275" t="s">
        <v>1053</v>
      </c>
      <c r="AB132" s="275" t="s">
        <v>5042</v>
      </c>
      <c r="AC132" s="275"/>
      <c r="AD132" s="275"/>
      <c r="AE132" s="275" t="s">
        <v>5043</v>
      </c>
      <c r="AF132" s="275" t="s">
        <v>5044</v>
      </c>
      <c r="AG132" s="275"/>
      <c r="AH132" s="275" t="s">
        <v>5045</v>
      </c>
      <c r="AI132" s="275" t="s">
        <v>5046</v>
      </c>
      <c r="AJ132" s="275" t="s">
        <v>5047</v>
      </c>
      <c r="AK132" s="277"/>
    </row>
    <row r="133" ht="15.75" customHeight="1">
      <c r="C133" s="263" t="s">
        <v>2206</v>
      </c>
      <c r="D133" s="264">
        <v>2.731407609E10</v>
      </c>
      <c r="E133" s="265">
        <v>44348.731345810185</v>
      </c>
      <c r="F133" s="266" t="s">
        <v>1753</v>
      </c>
      <c r="G133" s="266" t="s">
        <v>5048</v>
      </c>
      <c r="H133" s="266" t="s">
        <v>5049</v>
      </c>
      <c r="I133" s="268"/>
      <c r="J133" s="266">
        <v>1.160084983E9</v>
      </c>
      <c r="K133" s="267">
        <v>44348.0</v>
      </c>
      <c r="L133" s="266" t="s">
        <v>5050</v>
      </c>
      <c r="M133" s="266" t="s">
        <v>5051</v>
      </c>
      <c r="N133" s="266" t="s">
        <v>5052</v>
      </c>
      <c r="O133" s="266" t="s">
        <v>102</v>
      </c>
      <c r="P133" s="266" t="s">
        <v>605</v>
      </c>
      <c r="Q133" s="266" t="s">
        <v>1754</v>
      </c>
      <c r="R133" s="266" t="s">
        <v>1755</v>
      </c>
      <c r="S133" s="266" t="s">
        <v>608</v>
      </c>
      <c r="T133" s="266" t="s">
        <v>634</v>
      </c>
      <c r="U133" s="266" t="s">
        <v>610</v>
      </c>
      <c r="V133" s="266" t="s">
        <v>605</v>
      </c>
      <c r="W133" s="266" t="s">
        <v>868</v>
      </c>
      <c r="X133" s="266" t="s">
        <v>612</v>
      </c>
      <c r="Y133" s="266" t="s">
        <v>1756</v>
      </c>
      <c r="Z133" s="266" t="s">
        <v>605</v>
      </c>
      <c r="AA133" s="266" t="s">
        <v>743</v>
      </c>
      <c r="AB133" s="266" t="s">
        <v>1757</v>
      </c>
      <c r="AC133" s="268"/>
      <c r="AD133" s="266" t="s">
        <v>5053</v>
      </c>
      <c r="AE133" s="268"/>
      <c r="AF133" s="268"/>
      <c r="AG133" s="268"/>
      <c r="AH133" s="266" t="s">
        <v>1758</v>
      </c>
      <c r="AI133" s="266" t="s">
        <v>5054</v>
      </c>
      <c r="AJ133" s="266" t="s">
        <v>5055</v>
      </c>
      <c r="AK133" s="269"/>
    </row>
    <row r="134" ht="15.75" customHeight="1">
      <c r="C134" s="263" t="s">
        <v>173</v>
      </c>
      <c r="D134" s="264">
        <v>2.3269660384E10</v>
      </c>
      <c r="E134" s="265">
        <v>44348.738367673606</v>
      </c>
      <c r="F134" s="266" t="s">
        <v>1381</v>
      </c>
      <c r="G134" s="266" t="s">
        <v>5056</v>
      </c>
      <c r="H134" s="266" t="s">
        <v>5057</v>
      </c>
      <c r="I134" s="268"/>
      <c r="J134" s="266">
        <v>1.157346624E9</v>
      </c>
      <c r="K134" s="267">
        <v>44348.0</v>
      </c>
      <c r="L134" s="266" t="s">
        <v>5058</v>
      </c>
      <c r="M134" s="266" t="s">
        <v>5059</v>
      </c>
      <c r="N134" s="266" t="s">
        <v>5060</v>
      </c>
      <c r="O134" s="266" t="s">
        <v>101</v>
      </c>
      <c r="P134" s="266" t="s">
        <v>605</v>
      </c>
      <c r="Q134" s="266" t="s">
        <v>1382</v>
      </c>
      <c r="R134" s="266" t="s">
        <v>1383</v>
      </c>
      <c r="S134" s="266" t="s">
        <v>608</v>
      </c>
      <c r="T134" s="266" t="s">
        <v>92</v>
      </c>
      <c r="U134" s="266" t="s">
        <v>610</v>
      </c>
      <c r="V134" s="266" t="s">
        <v>605</v>
      </c>
      <c r="W134" s="266" t="s">
        <v>681</v>
      </c>
      <c r="X134" s="266" t="s">
        <v>612</v>
      </c>
      <c r="Y134" s="266" t="s">
        <v>101</v>
      </c>
      <c r="Z134" s="266" t="s">
        <v>101</v>
      </c>
      <c r="AA134" s="266" t="s">
        <v>811</v>
      </c>
      <c r="AB134" s="266" t="s">
        <v>1384</v>
      </c>
      <c r="AC134" s="268"/>
      <c r="AD134" s="268"/>
      <c r="AE134" s="268"/>
      <c r="AF134" s="268"/>
      <c r="AG134" s="268"/>
      <c r="AH134" s="266" t="s">
        <v>1385</v>
      </c>
      <c r="AI134" s="266" t="s">
        <v>5061</v>
      </c>
      <c r="AJ134" s="266" t="s">
        <v>5062</v>
      </c>
      <c r="AK134" s="269"/>
    </row>
    <row r="135" ht="15.75" customHeight="1">
      <c r="C135" s="263" t="s">
        <v>2798</v>
      </c>
      <c r="D135" s="264">
        <v>2.7300830671E10</v>
      </c>
      <c r="E135" s="265">
        <v>44348.82378273148</v>
      </c>
      <c r="F135" s="266" t="s">
        <v>1375</v>
      </c>
      <c r="G135" s="266" t="s">
        <v>5063</v>
      </c>
      <c r="H135" s="266" t="s">
        <v>5064</v>
      </c>
      <c r="I135" s="268"/>
      <c r="J135" s="266">
        <v>1.163547841E9</v>
      </c>
      <c r="K135" s="267">
        <v>44348.0</v>
      </c>
      <c r="L135" s="266" t="s">
        <v>5065</v>
      </c>
      <c r="M135" s="266" t="s">
        <v>5066</v>
      </c>
      <c r="N135" s="266" t="s">
        <v>5067</v>
      </c>
      <c r="O135" s="266" t="s">
        <v>101</v>
      </c>
      <c r="P135" s="266" t="s">
        <v>605</v>
      </c>
      <c r="Q135" s="266" t="s">
        <v>605</v>
      </c>
      <c r="R135" s="266" t="s">
        <v>1376</v>
      </c>
      <c r="S135" s="266" t="s">
        <v>608</v>
      </c>
      <c r="T135" s="266" t="s">
        <v>962</v>
      </c>
      <c r="U135" s="266" t="s">
        <v>610</v>
      </c>
      <c r="V135" s="266" t="s">
        <v>650</v>
      </c>
      <c r="W135" s="266" t="s">
        <v>651</v>
      </c>
      <c r="X135" s="266" t="s">
        <v>612</v>
      </c>
      <c r="Y135" s="266" t="s">
        <v>1377</v>
      </c>
      <c r="Z135" s="268"/>
      <c r="AA135" s="266" t="s">
        <v>945</v>
      </c>
      <c r="AB135" s="266" t="s">
        <v>1378</v>
      </c>
      <c r="AC135" s="268"/>
      <c r="AD135" s="266" t="s">
        <v>5068</v>
      </c>
      <c r="AE135" s="268"/>
      <c r="AF135" s="268"/>
      <c r="AG135" s="268"/>
      <c r="AH135" s="266" t="s">
        <v>1379</v>
      </c>
      <c r="AI135" s="266" t="s">
        <v>5069</v>
      </c>
      <c r="AJ135" s="266" t="s">
        <v>5070</v>
      </c>
      <c r="AK135" s="269"/>
    </row>
    <row r="136" ht="15.75" customHeight="1">
      <c r="C136" s="263" t="s">
        <v>269</v>
      </c>
      <c r="D136" s="264">
        <v>2.7171996568E10</v>
      </c>
      <c r="E136" s="265">
        <v>44349.41107569444</v>
      </c>
      <c r="F136" s="266" t="s">
        <v>1458</v>
      </c>
      <c r="G136" s="266" t="s">
        <v>4583</v>
      </c>
      <c r="H136" s="266" t="s">
        <v>5071</v>
      </c>
      <c r="I136" s="268"/>
      <c r="J136" s="266">
        <v>1.563350707E9</v>
      </c>
      <c r="K136" s="267">
        <v>44349.0</v>
      </c>
      <c r="L136" s="266" t="s">
        <v>5072</v>
      </c>
      <c r="M136" s="266" t="s">
        <v>5073</v>
      </c>
      <c r="N136" s="266" t="s">
        <v>5074</v>
      </c>
      <c r="O136" s="266" t="s">
        <v>101</v>
      </c>
      <c r="P136" s="266" t="s">
        <v>699</v>
      </c>
      <c r="Q136" s="266" t="s">
        <v>1459</v>
      </c>
      <c r="R136" s="266" t="s">
        <v>1460</v>
      </c>
      <c r="S136" s="266" t="s">
        <v>608</v>
      </c>
      <c r="T136" s="266" t="s">
        <v>634</v>
      </c>
      <c r="U136" s="266" t="s">
        <v>610</v>
      </c>
      <c r="V136" s="266" t="s">
        <v>605</v>
      </c>
      <c r="W136" s="266" t="s">
        <v>691</v>
      </c>
      <c r="X136" s="266" t="s">
        <v>612</v>
      </c>
      <c r="Y136" s="266" t="s">
        <v>1461</v>
      </c>
      <c r="Z136" s="268"/>
      <c r="AA136" s="266" t="s">
        <v>1464</v>
      </c>
      <c r="AB136" s="266" t="s">
        <v>1462</v>
      </c>
      <c r="AC136" s="268"/>
      <c r="AD136" s="268"/>
      <c r="AE136" s="266" t="s">
        <v>5075</v>
      </c>
      <c r="AF136" s="268"/>
      <c r="AG136" s="268"/>
      <c r="AH136" s="266" t="s">
        <v>1463</v>
      </c>
      <c r="AI136" s="266" t="s">
        <v>5076</v>
      </c>
      <c r="AJ136" s="266" t="s">
        <v>5077</v>
      </c>
      <c r="AK136" s="269"/>
    </row>
    <row r="137" ht="15.75" customHeight="1">
      <c r="C137" s="263" t="s">
        <v>390</v>
      </c>
      <c r="D137" s="264">
        <v>2.7203222411E10</v>
      </c>
      <c r="E137" s="265">
        <v>44349.44396700231</v>
      </c>
      <c r="F137" s="266" t="s">
        <v>1159</v>
      </c>
      <c r="G137" s="266" t="s">
        <v>5078</v>
      </c>
      <c r="H137" s="266" t="s">
        <v>5079</v>
      </c>
      <c r="I137" s="268"/>
      <c r="J137" s="266">
        <v>1.150981484E9</v>
      </c>
      <c r="K137" s="267">
        <v>44349.0</v>
      </c>
      <c r="L137" s="266" t="s">
        <v>5080</v>
      </c>
      <c r="M137" s="266" t="s">
        <v>5081</v>
      </c>
      <c r="N137" s="266" t="s">
        <v>5082</v>
      </c>
      <c r="O137" s="266" t="s">
        <v>102</v>
      </c>
      <c r="P137" s="266" t="s">
        <v>605</v>
      </c>
      <c r="Q137" s="266" t="s">
        <v>1160</v>
      </c>
      <c r="R137" s="266" t="s">
        <v>1161</v>
      </c>
      <c r="S137" s="266" t="s">
        <v>712</v>
      </c>
      <c r="T137" s="266" t="s">
        <v>770</v>
      </c>
      <c r="U137" s="266" t="s">
        <v>610</v>
      </c>
      <c r="V137" s="266" t="s">
        <v>610</v>
      </c>
      <c r="W137" s="266" t="s">
        <v>670</v>
      </c>
      <c r="X137" s="266" t="s">
        <v>612</v>
      </c>
      <c r="Y137" s="266" t="s">
        <v>1162</v>
      </c>
      <c r="Z137" s="268"/>
      <c r="AA137" s="266" t="s">
        <v>695</v>
      </c>
      <c r="AB137" s="266" t="s">
        <v>1163</v>
      </c>
      <c r="AC137" s="268"/>
      <c r="AD137" s="266" t="s">
        <v>5083</v>
      </c>
      <c r="AE137" s="268"/>
      <c r="AF137" s="268"/>
      <c r="AG137" s="268"/>
      <c r="AH137" s="266" t="s">
        <v>1164</v>
      </c>
      <c r="AI137" s="266" t="s">
        <v>5084</v>
      </c>
      <c r="AJ137" s="266" t="s">
        <v>5085</v>
      </c>
      <c r="AK137" s="269"/>
    </row>
    <row r="138" ht="15.75" customHeight="1">
      <c r="C138" s="263" t="s">
        <v>3175</v>
      </c>
      <c r="D138" s="264">
        <v>2.7264108042E10</v>
      </c>
      <c r="E138" s="265">
        <v>44349.45674873843</v>
      </c>
      <c r="F138" s="266" t="s">
        <v>1540</v>
      </c>
      <c r="G138" s="266" t="s">
        <v>4784</v>
      </c>
      <c r="H138" s="266" t="s">
        <v>5086</v>
      </c>
      <c r="I138" s="268"/>
      <c r="J138" s="266">
        <v>1.123378292E9</v>
      </c>
      <c r="K138" s="267">
        <v>44349.0</v>
      </c>
      <c r="L138" s="266" t="s">
        <v>5087</v>
      </c>
      <c r="M138" s="266" t="s">
        <v>5088</v>
      </c>
      <c r="N138" s="266" t="s">
        <v>5089</v>
      </c>
      <c r="O138" s="266" t="s">
        <v>101</v>
      </c>
      <c r="P138" s="266" t="s">
        <v>605</v>
      </c>
      <c r="Q138" s="266" t="s">
        <v>1541</v>
      </c>
      <c r="R138" s="266" t="s">
        <v>1526</v>
      </c>
      <c r="S138" s="266" t="s">
        <v>608</v>
      </c>
      <c r="T138" s="266" t="s">
        <v>92</v>
      </c>
      <c r="U138" s="266" t="s">
        <v>610</v>
      </c>
      <c r="V138" s="266" t="s">
        <v>605</v>
      </c>
      <c r="W138" s="266" t="s">
        <v>670</v>
      </c>
      <c r="X138" s="266" t="s">
        <v>612</v>
      </c>
      <c r="Y138" s="266" t="s">
        <v>731</v>
      </c>
      <c r="Z138" s="266" t="s">
        <v>731</v>
      </c>
      <c r="AA138" s="266" t="s">
        <v>656</v>
      </c>
      <c r="AB138" s="266" t="s">
        <v>1542</v>
      </c>
      <c r="AC138" s="268"/>
      <c r="AD138" s="266" t="s">
        <v>619</v>
      </c>
      <c r="AE138" s="266" t="s">
        <v>619</v>
      </c>
      <c r="AF138" s="266" t="s">
        <v>5090</v>
      </c>
      <c r="AG138" s="268"/>
      <c r="AH138" s="266" t="s">
        <v>1543</v>
      </c>
      <c r="AI138" s="266" t="s">
        <v>5091</v>
      </c>
      <c r="AJ138" s="266" t="s">
        <v>5092</v>
      </c>
      <c r="AK138" s="269"/>
    </row>
    <row r="139" ht="15.75" customHeight="1">
      <c r="C139" s="263" t="s">
        <v>5093</v>
      </c>
      <c r="D139" s="264">
        <v>2.7280056524E10</v>
      </c>
      <c r="E139" s="265">
        <v>44349.48585324074</v>
      </c>
      <c r="F139" s="266" t="s">
        <v>5094</v>
      </c>
      <c r="G139" s="266" t="s">
        <v>5095</v>
      </c>
      <c r="H139" s="266" t="s">
        <v>5096</v>
      </c>
      <c r="I139" s="268"/>
      <c r="J139" s="266">
        <v>1.158746416E9</v>
      </c>
      <c r="K139" s="267">
        <v>44349.0</v>
      </c>
      <c r="L139" s="266" t="s">
        <v>5097</v>
      </c>
      <c r="M139" s="266" t="s">
        <v>5098</v>
      </c>
      <c r="N139" s="266" t="s">
        <v>5099</v>
      </c>
      <c r="O139" s="266" t="s">
        <v>102</v>
      </c>
      <c r="P139" s="266" t="s">
        <v>605</v>
      </c>
      <c r="Q139" s="266" t="s">
        <v>5100</v>
      </c>
      <c r="R139" s="266" t="s">
        <v>5101</v>
      </c>
      <c r="S139" s="266" t="s">
        <v>608</v>
      </c>
      <c r="T139" s="266" t="s">
        <v>702</v>
      </c>
      <c r="U139" s="266" t="s">
        <v>808</v>
      </c>
      <c r="V139" s="266" t="s">
        <v>650</v>
      </c>
      <c r="W139" s="266" t="s">
        <v>691</v>
      </c>
      <c r="X139" s="266" t="s">
        <v>612</v>
      </c>
      <c r="Y139" s="266" t="s">
        <v>605</v>
      </c>
      <c r="Z139" s="266" t="s">
        <v>731</v>
      </c>
      <c r="AA139" s="266" t="s">
        <v>996</v>
      </c>
      <c r="AB139" s="266" t="s">
        <v>5102</v>
      </c>
      <c r="AC139" s="268"/>
      <c r="AD139" s="266" t="s">
        <v>5103</v>
      </c>
      <c r="AE139" s="268"/>
      <c r="AF139" s="266" t="s">
        <v>5104</v>
      </c>
      <c r="AG139" s="268"/>
      <c r="AH139" s="266" t="s">
        <v>5105</v>
      </c>
      <c r="AI139" s="266" t="s">
        <v>5106</v>
      </c>
      <c r="AJ139" s="266" t="s">
        <v>5107</v>
      </c>
      <c r="AK139" s="269"/>
    </row>
    <row r="140" ht="15.75" customHeight="1">
      <c r="C140" s="263" t="s">
        <v>233</v>
      </c>
      <c r="D140" s="264">
        <v>2.7339963644E10</v>
      </c>
      <c r="E140" s="265">
        <v>44349.49605259259</v>
      </c>
      <c r="F140" s="266" t="s">
        <v>1194</v>
      </c>
      <c r="G140" s="266" t="s">
        <v>5108</v>
      </c>
      <c r="H140" s="266" t="s">
        <v>4436</v>
      </c>
      <c r="I140" s="268"/>
      <c r="J140" s="266">
        <v>1.130569504E9</v>
      </c>
      <c r="K140" s="267">
        <v>44349.0</v>
      </c>
      <c r="L140" s="266" t="s">
        <v>5109</v>
      </c>
      <c r="M140" s="266" t="s">
        <v>5110</v>
      </c>
      <c r="N140" s="266" t="s">
        <v>5111</v>
      </c>
      <c r="O140" s="266" t="s">
        <v>102</v>
      </c>
      <c r="P140" s="266" t="s">
        <v>605</v>
      </c>
      <c r="Q140" s="266" t="s">
        <v>1195</v>
      </c>
      <c r="R140" s="266" t="s">
        <v>1196</v>
      </c>
      <c r="S140" s="266" t="s">
        <v>608</v>
      </c>
      <c r="T140" s="266" t="s">
        <v>1133</v>
      </c>
      <c r="U140" s="266" t="s">
        <v>610</v>
      </c>
      <c r="V140" s="266" t="s">
        <v>610</v>
      </c>
      <c r="W140" s="266" t="s">
        <v>1197</v>
      </c>
      <c r="X140" s="266" t="s">
        <v>612</v>
      </c>
      <c r="Y140" s="266" t="s">
        <v>1198</v>
      </c>
      <c r="Z140" s="266" t="s">
        <v>101</v>
      </c>
      <c r="AA140" s="266" t="s">
        <v>1053</v>
      </c>
      <c r="AB140" s="266" t="s">
        <v>1199</v>
      </c>
      <c r="AC140" s="268"/>
      <c r="AD140" s="266" t="s">
        <v>5112</v>
      </c>
      <c r="AE140" s="268"/>
      <c r="AF140" s="268"/>
      <c r="AG140" s="268"/>
      <c r="AH140" s="266" t="s">
        <v>1200</v>
      </c>
      <c r="AI140" s="266" t="s">
        <v>5113</v>
      </c>
      <c r="AJ140" s="266" t="s">
        <v>5114</v>
      </c>
      <c r="AK140" s="269"/>
    </row>
    <row r="141" ht="15.75" customHeight="1">
      <c r="C141" s="263" t="s">
        <v>5115</v>
      </c>
      <c r="D141" s="264">
        <v>2.72721817E10</v>
      </c>
      <c r="E141" s="265">
        <v>44349.508856064815</v>
      </c>
      <c r="F141" s="266" t="s">
        <v>5116</v>
      </c>
      <c r="G141" s="266" t="s">
        <v>5117</v>
      </c>
      <c r="H141" s="266" t="s">
        <v>5118</v>
      </c>
      <c r="I141" s="268"/>
      <c r="J141" s="266">
        <v>1.557466809E9</v>
      </c>
      <c r="K141" s="267">
        <v>44349.0</v>
      </c>
      <c r="L141" s="266" t="s">
        <v>5119</v>
      </c>
      <c r="M141" s="266" t="s">
        <v>5120</v>
      </c>
      <c r="N141" s="266" t="s">
        <v>5121</v>
      </c>
      <c r="O141" s="266" t="s">
        <v>102</v>
      </c>
      <c r="P141" s="266" t="s">
        <v>605</v>
      </c>
      <c r="Q141" s="266" t="s">
        <v>5122</v>
      </c>
      <c r="R141" s="266" t="s">
        <v>5123</v>
      </c>
      <c r="S141" s="266" t="s">
        <v>608</v>
      </c>
      <c r="T141" s="266" t="s">
        <v>92</v>
      </c>
      <c r="U141" s="266" t="s">
        <v>808</v>
      </c>
      <c r="V141" s="266" t="s">
        <v>605</v>
      </c>
      <c r="W141" s="266" t="s">
        <v>1049</v>
      </c>
      <c r="X141" s="266" t="s">
        <v>1252</v>
      </c>
      <c r="Y141" s="266" t="s">
        <v>605</v>
      </c>
      <c r="Z141" s="266" t="s">
        <v>605</v>
      </c>
      <c r="AA141" s="266" t="s">
        <v>639</v>
      </c>
      <c r="AB141" s="266" t="s">
        <v>5124</v>
      </c>
      <c r="AC141" s="268"/>
      <c r="AD141" s="266" t="s">
        <v>5125</v>
      </c>
      <c r="AE141" s="266" t="s">
        <v>619</v>
      </c>
      <c r="AF141" s="266" t="s">
        <v>5126</v>
      </c>
      <c r="AG141" s="268"/>
      <c r="AH141" s="266" t="s">
        <v>5127</v>
      </c>
      <c r="AI141" s="266" t="s">
        <v>5128</v>
      </c>
      <c r="AJ141" s="266" t="s">
        <v>5129</v>
      </c>
      <c r="AK141" s="269"/>
    </row>
    <row r="142" ht="15.75" customHeight="1">
      <c r="C142" s="263">
        <v>2.7259977156E10</v>
      </c>
      <c r="D142" s="264">
        <v>2.7259977156E10</v>
      </c>
      <c r="E142" s="265">
        <v>44349.51798069444</v>
      </c>
      <c r="F142" s="266" t="s">
        <v>5130</v>
      </c>
      <c r="G142" s="266" t="s">
        <v>5131</v>
      </c>
      <c r="H142" s="266" t="s">
        <v>5132</v>
      </c>
      <c r="I142" s="268"/>
      <c r="J142" s="266">
        <v>1.1111111111E10</v>
      </c>
      <c r="K142" s="267">
        <v>44349.0</v>
      </c>
      <c r="L142" s="266" t="s">
        <v>5133</v>
      </c>
      <c r="M142" s="266" t="s">
        <v>5134</v>
      </c>
      <c r="N142" s="266" t="s">
        <v>5135</v>
      </c>
      <c r="O142" s="266" t="s">
        <v>102</v>
      </c>
      <c r="P142" s="268"/>
      <c r="Q142" s="266" t="s">
        <v>5136</v>
      </c>
      <c r="R142" s="266" t="s">
        <v>5137</v>
      </c>
      <c r="S142" s="266" t="s">
        <v>712</v>
      </c>
      <c r="T142" s="266" t="s">
        <v>3837</v>
      </c>
      <c r="U142" s="266" t="s">
        <v>610</v>
      </c>
      <c r="V142" s="266" t="s">
        <v>650</v>
      </c>
      <c r="W142" s="266" t="s">
        <v>1770</v>
      </c>
      <c r="X142" s="266" t="s">
        <v>612</v>
      </c>
      <c r="Y142" s="266" t="s">
        <v>5138</v>
      </c>
      <c r="Z142" s="268"/>
      <c r="AA142" s="266" t="s">
        <v>695</v>
      </c>
      <c r="AB142" s="266" t="s">
        <v>5139</v>
      </c>
      <c r="AC142" s="268"/>
      <c r="AD142" s="266" t="s">
        <v>5140</v>
      </c>
      <c r="AE142" s="268"/>
      <c r="AF142" s="268"/>
      <c r="AG142" s="268"/>
      <c r="AH142" s="266" t="s">
        <v>5141</v>
      </c>
      <c r="AI142" s="266" t="s">
        <v>5142</v>
      </c>
      <c r="AJ142" s="266" t="s">
        <v>5143</v>
      </c>
      <c r="AK142" s="269"/>
    </row>
    <row r="143" ht="15.75" customHeight="1">
      <c r="C143" s="263" t="s">
        <v>402</v>
      </c>
      <c r="D143" s="264">
        <v>2.7263286214E10</v>
      </c>
      <c r="E143" s="265">
        <v>44349.53887965278</v>
      </c>
      <c r="F143" s="266" t="s">
        <v>1167</v>
      </c>
      <c r="G143" s="266" t="s">
        <v>5144</v>
      </c>
      <c r="H143" s="266" t="s">
        <v>5145</v>
      </c>
      <c r="I143" s="268"/>
      <c r="J143" s="266">
        <v>4.9123893E7</v>
      </c>
      <c r="K143" s="267">
        <v>44349.0</v>
      </c>
      <c r="L143" s="266" t="s">
        <v>5146</v>
      </c>
      <c r="M143" s="266" t="s">
        <v>5147</v>
      </c>
      <c r="N143" s="266" t="s">
        <v>5148</v>
      </c>
      <c r="O143" s="266" t="s">
        <v>102</v>
      </c>
      <c r="P143" s="266" t="s">
        <v>605</v>
      </c>
      <c r="Q143" s="266" t="s">
        <v>1168</v>
      </c>
      <c r="R143" s="266" t="s">
        <v>1169</v>
      </c>
      <c r="S143" s="266" t="s">
        <v>608</v>
      </c>
      <c r="T143" s="266" t="s">
        <v>609</v>
      </c>
      <c r="U143" s="266" t="s">
        <v>610</v>
      </c>
      <c r="V143" s="266" t="s">
        <v>605</v>
      </c>
      <c r="W143" s="266" t="s">
        <v>670</v>
      </c>
      <c r="X143" s="266" t="s">
        <v>612</v>
      </c>
      <c r="Y143" s="266" t="s">
        <v>1170</v>
      </c>
      <c r="Z143" s="266" t="s">
        <v>5149</v>
      </c>
      <c r="AA143" s="266" t="s">
        <v>996</v>
      </c>
      <c r="AB143" s="266" t="s">
        <v>1171</v>
      </c>
      <c r="AC143" s="268"/>
      <c r="AD143" s="266" t="s">
        <v>5150</v>
      </c>
      <c r="AE143" s="268"/>
      <c r="AF143" s="268"/>
      <c r="AG143" s="268"/>
      <c r="AH143" s="266" t="s">
        <v>1172</v>
      </c>
      <c r="AI143" s="266" t="s">
        <v>5151</v>
      </c>
      <c r="AJ143" s="266" t="s">
        <v>5152</v>
      </c>
      <c r="AK143" s="269"/>
    </row>
    <row r="144" ht="15.75" customHeight="1">
      <c r="C144" s="263" t="s">
        <v>5153</v>
      </c>
      <c r="D144" s="264">
        <v>2.3277561964E10</v>
      </c>
      <c r="E144" s="265">
        <v>44349.570207349534</v>
      </c>
      <c r="F144" s="266" t="s">
        <v>5154</v>
      </c>
      <c r="G144" s="266" t="s">
        <v>5155</v>
      </c>
      <c r="H144" s="266" t="s">
        <v>5156</v>
      </c>
      <c r="I144" s="268"/>
      <c r="J144" s="266">
        <v>1.158332797E9</v>
      </c>
      <c r="K144" s="267">
        <v>44349.0</v>
      </c>
      <c r="L144" s="266" t="s">
        <v>5157</v>
      </c>
      <c r="M144" s="266" t="s">
        <v>5158</v>
      </c>
      <c r="N144" s="266" t="s">
        <v>5159</v>
      </c>
      <c r="O144" s="266" t="s">
        <v>102</v>
      </c>
      <c r="P144" s="266" t="s">
        <v>605</v>
      </c>
      <c r="Q144" s="266" t="s">
        <v>5160</v>
      </c>
      <c r="R144" s="266" t="s">
        <v>5161</v>
      </c>
      <c r="S144" s="266" t="s">
        <v>608</v>
      </c>
      <c r="T144" s="266" t="s">
        <v>92</v>
      </c>
      <c r="U144" s="266" t="s">
        <v>610</v>
      </c>
      <c r="V144" s="266" t="s">
        <v>610</v>
      </c>
      <c r="W144" s="266" t="s">
        <v>691</v>
      </c>
      <c r="X144" s="266" t="s">
        <v>612</v>
      </c>
      <c r="Y144" s="266" t="s">
        <v>5162</v>
      </c>
      <c r="Z144" s="266" t="s">
        <v>5163</v>
      </c>
      <c r="AA144" s="266" t="s">
        <v>1053</v>
      </c>
      <c r="AB144" s="266" t="s">
        <v>5164</v>
      </c>
      <c r="AC144" s="268"/>
      <c r="AD144" s="266" t="s">
        <v>5165</v>
      </c>
      <c r="AE144" s="268"/>
      <c r="AF144" s="266" t="s">
        <v>5166</v>
      </c>
      <c r="AG144" s="268"/>
      <c r="AH144" s="266" t="s">
        <v>5167</v>
      </c>
      <c r="AI144" s="266" t="s">
        <v>5168</v>
      </c>
      <c r="AJ144" s="266" t="s">
        <v>5169</v>
      </c>
      <c r="AK144" s="269"/>
    </row>
    <row r="145" ht="15.75" customHeight="1">
      <c r="C145" s="263">
        <v>2.7322525279E10</v>
      </c>
      <c r="D145" s="264">
        <v>2.7322525279E10</v>
      </c>
      <c r="E145" s="265">
        <v>44349.59764450231</v>
      </c>
      <c r="F145" s="266" t="s">
        <v>5170</v>
      </c>
      <c r="G145" s="266" t="s">
        <v>5171</v>
      </c>
      <c r="H145" s="266" t="s">
        <v>5172</v>
      </c>
      <c r="I145" s="268"/>
      <c r="J145" s="266">
        <v>1.13595221E9</v>
      </c>
      <c r="K145" s="267">
        <v>44349.0</v>
      </c>
      <c r="L145" s="266" t="s">
        <v>5173</v>
      </c>
      <c r="M145" s="266" t="s">
        <v>5174</v>
      </c>
      <c r="N145" s="266" t="s">
        <v>5175</v>
      </c>
      <c r="O145" s="266" t="s">
        <v>102</v>
      </c>
      <c r="P145" s="266" t="s">
        <v>605</v>
      </c>
      <c r="Q145" s="266" t="s">
        <v>5176</v>
      </c>
      <c r="R145" s="266" t="s">
        <v>5177</v>
      </c>
      <c r="S145" s="266" t="s">
        <v>608</v>
      </c>
      <c r="T145" s="266" t="s">
        <v>634</v>
      </c>
      <c r="U145" s="266" t="s">
        <v>610</v>
      </c>
      <c r="V145" s="266" t="s">
        <v>610</v>
      </c>
      <c r="W145" s="266" t="s">
        <v>868</v>
      </c>
      <c r="X145" s="266" t="s">
        <v>612</v>
      </c>
      <c r="Y145" s="266" t="s">
        <v>5178</v>
      </c>
      <c r="Z145" s="268"/>
      <c r="AA145" s="266" t="s">
        <v>743</v>
      </c>
      <c r="AB145" s="266" t="s">
        <v>5179</v>
      </c>
      <c r="AC145" s="268"/>
      <c r="AD145" s="266" t="s">
        <v>5180</v>
      </c>
      <c r="AE145" s="268"/>
      <c r="AF145" s="268"/>
      <c r="AG145" s="268"/>
      <c r="AH145" s="266" t="s">
        <v>5181</v>
      </c>
      <c r="AI145" s="266" t="s">
        <v>5182</v>
      </c>
      <c r="AJ145" s="266" t="s">
        <v>5183</v>
      </c>
      <c r="AK145" s="269"/>
    </row>
    <row r="146" ht="15.75" customHeight="1">
      <c r="C146" s="263" t="s">
        <v>3248</v>
      </c>
      <c r="D146" s="264">
        <v>2.7354775781E10</v>
      </c>
      <c r="E146" s="265">
        <v>44349.60411748843</v>
      </c>
      <c r="F146" s="266" t="s">
        <v>727</v>
      </c>
      <c r="G146" s="266" t="s">
        <v>5184</v>
      </c>
      <c r="H146" s="266" t="s">
        <v>5185</v>
      </c>
      <c r="I146" s="268"/>
      <c r="J146" s="266">
        <v>3.874684732E9</v>
      </c>
      <c r="K146" s="267">
        <v>44349.0</v>
      </c>
      <c r="L146" s="266" t="s">
        <v>5186</v>
      </c>
      <c r="M146" s="266" t="s">
        <v>1057</v>
      </c>
      <c r="N146" s="266" t="s">
        <v>5187</v>
      </c>
      <c r="O146" s="266" t="s">
        <v>102</v>
      </c>
      <c r="P146" s="266" t="s">
        <v>605</v>
      </c>
      <c r="Q146" s="266" t="s">
        <v>728</v>
      </c>
      <c r="R146" s="266" t="s">
        <v>729</v>
      </c>
      <c r="S146" s="266" t="s">
        <v>608</v>
      </c>
      <c r="T146" s="266" t="s">
        <v>92</v>
      </c>
      <c r="U146" s="266" t="s">
        <v>605</v>
      </c>
      <c r="V146" s="266" t="s">
        <v>610</v>
      </c>
      <c r="W146" s="266" t="s">
        <v>730</v>
      </c>
      <c r="X146" s="266" t="s">
        <v>612</v>
      </c>
      <c r="Y146" s="266" t="s">
        <v>731</v>
      </c>
      <c r="Z146" s="266" t="s">
        <v>731</v>
      </c>
      <c r="AA146" s="266" t="s">
        <v>639</v>
      </c>
      <c r="AB146" s="266" t="s">
        <v>732</v>
      </c>
      <c r="AC146" s="268"/>
      <c r="AD146" s="266" t="s">
        <v>5188</v>
      </c>
      <c r="AE146" s="268"/>
      <c r="AF146" s="268"/>
      <c r="AG146" s="268"/>
      <c r="AH146" s="266" t="s">
        <v>733</v>
      </c>
      <c r="AI146" s="266" t="s">
        <v>5189</v>
      </c>
      <c r="AJ146" s="266" t="s">
        <v>5190</v>
      </c>
      <c r="AK146" s="269"/>
    </row>
    <row r="147" ht="15.75" customHeight="1">
      <c r="C147" s="263" t="s">
        <v>5191</v>
      </c>
      <c r="D147" s="264">
        <v>2.7255606625E10</v>
      </c>
      <c r="E147" s="265">
        <v>44349.62738247685</v>
      </c>
      <c r="F147" s="266" t="s">
        <v>5192</v>
      </c>
      <c r="G147" s="266" t="s">
        <v>5193</v>
      </c>
      <c r="H147" s="266" t="s">
        <v>5194</v>
      </c>
      <c r="I147" s="268"/>
      <c r="J147" s="266">
        <v>1.130576565E9</v>
      </c>
      <c r="K147" s="267">
        <v>44349.0</v>
      </c>
      <c r="L147" s="266" t="s">
        <v>5195</v>
      </c>
      <c r="M147" s="266" t="s">
        <v>5196</v>
      </c>
      <c r="N147" s="266" t="s">
        <v>5197</v>
      </c>
      <c r="O147" s="266" t="s">
        <v>3794</v>
      </c>
      <c r="P147" s="266" t="s">
        <v>605</v>
      </c>
      <c r="Q147" s="266" t="s">
        <v>5198</v>
      </c>
      <c r="R147" s="266" t="s">
        <v>5199</v>
      </c>
      <c r="S147" s="266" t="s">
        <v>608</v>
      </c>
      <c r="T147" s="266" t="s">
        <v>634</v>
      </c>
      <c r="U147" s="266" t="s">
        <v>605</v>
      </c>
      <c r="V147" s="266" t="s">
        <v>610</v>
      </c>
      <c r="W147" s="266" t="s">
        <v>691</v>
      </c>
      <c r="X147" s="266" t="s">
        <v>612</v>
      </c>
      <c r="Y147" s="266" t="s">
        <v>731</v>
      </c>
      <c r="Z147" s="266" t="s">
        <v>5200</v>
      </c>
      <c r="AA147" s="266" t="s">
        <v>743</v>
      </c>
      <c r="AB147" s="266" t="s">
        <v>5201</v>
      </c>
      <c r="AC147" s="268"/>
      <c r="AD147" s="266" t="s">
        <v>5202</v>
      </c>
      <c r="AE147" s="268"/>
      <c r="AF147" s="268"/>
      <c r="AG147" s="268"/>
      <c r="AH147" s="266" t="s">
        <v>5203</v>
      </c>
      <c r="AI147" s="266" t="s">
        <v>5204</v>
      </c>
      <c r="AJ147" s="266" t="s">
        <v>5205</v>
      </c>
      <c r="AK147" s="269"/>
    </row>
    <row r="148" ht="15.75" customHeight="1">
      <c r="C148" s="263">
        <v>2.741621988E10</v>
      </c>
      <c r="D148" s="264">
        <v>2.741621988E10</v>
      </c>
      <c r="E148" s="265">
        <v>44349.62745202547</v>
      </c>
      <c r="F148" s="266" t="s">
        <v>5206</v>
      </c>
      <c r="G148" s="266" t="s">
        <v>5207</v>
      </c>
      <c r="H148" s="266" t="s">
        <v>5208</v>
      </c>
      <c r="I148" s="268"/>
      <c r="J148" s="266">
        <v>1.136443672E9</v>
      </c>
      <c r="K148" s="267">
        <v>44349.0</v>
      </c>
      <c r="L148" s="266" t="s">
        <v>5209</v>
      </c>
      <c r="M148" s="266" t="s">
        <v>5210</v>
      </c>
      <c r="N148" s="266" t="s">
        <v>5211</v>
      </c>
      <c r="O148" s="266" t="s">
        <v>101</v>
      </c>
      <c r="P148" s="266" t="s">
        <v>605</v>
      </c>
      <c r="Q148" s="266" t="s">
        <v>5212</v>
      </c>
      <c r="R148" s="266" t="s">
        <v>5213</v>
      </c>
      <c r="S148" s="266" t="s">
        <v>608</v>
      </c>
      <c r="T148" s="266" t="s">
        <v>92</v>
      </c>
      <c r="U148" s="266" t="s">
        <v>610</v>
      </c>
      <c r="V148" s="266" t="s">
        <v>610</v>
      </c>
      <c r="W148" s="266" t="s">
        <v>670</v>
      </c>
      <c r="X148" s="266" t="s">
        <v>612</v>
      </c>
      <c r="Y148" s="266" t="s">
        <v>605</v>
      </c>
      <c r="Z148" s="266" t="s">
        <v>5214</v>
      </c>
      <c r="AA148" s="266" t="s">
        <v>639</v>
      </c>
      <c r="AB148" s="266" t="s">
        <v>5215</v>
      </c>
      <c r="AC148" s="268"/>
      <c r="AD148" s="268"/>
      <c r="AE148" s="268"/>
      <c r="AF148" s="266" t="s">
        <v>5216</v>
      </c>
      <c r="AG148" s="268"/>
      <c r="AH148" s="266" t="s">
        <v>5217</v>
      </c>
      <c r="AI148" s="266" t="s">
        <v>5218</v>
      </c>
      <c r="AJ148" s="266" t="s">
        <v>5219</v>
      </c>
      <c r="AK148" s="269"/>
    </row>
    <row r="149" ht="15.75" customHeight="1">
      <c r="C149" s="263" t="s">
        <v>5220</v>
      </c>
      <c r="D149" s="264">
        <v>2.7209576436E10</v>
      </c>
      <c r="E149" s="265">
        <v>44349.64162459491</v>
      </c>
      <c r="F149" s="266" t="s">
        <v>5221</v>
      </c>
      <c r="G149" s="266" t="s">
        <v>5048</v>
      </c>
      <c r="H149" s="266" t="s">
        <v>5222</v>
      </c>
      <c r="I149" s="268"/>
      <c r="J149" s="266">
        <v>1.128231867E9</v>
      </c>
      <c r="K149" s="267">
        <v>44349.0</v>
      </c>
      <c r="L149" s="266" t="s">
        <v>5223</v>
      </c>
      <c r="M149" s="266" t="s">
        <v>5224</v>
      </c>
      <c r="N149" s="266" t="s">
        <v>5225</v>
      </c>
      <c r="O149" s="266" t="s">
        <v>3794</v>
      </c>
      <c r="P149" s="266" t="s">
        <v>605</v>
      </c>
      <c r="Q149" s="266" t="s">
        <v>5226</v>
      </c>
      <c r="R149" s="266" t="s">
        <v>5227</v>
      </c>
      <c r="S149" s="266" t="s">
        <v>608</v>
      </c>
      <c r="T149" s="266" t="s">
        <v>609</v>
      </c>
      <c r="U149" s="266" t="s">
        <v>610</v>
      </c>
      <c r="V149" s="266" t="s">
        <v>650</v>
      </c>
      <c r="W149" s="266" t="s">
        <v>670</v>
      </c>
      <c r="X149" s="266" t="s">
        <v>612</v>
      </c>
      <c r="Y149" s="266" t="s">
        <v>5228</v>
      </c>
      <c r="Z149" s="266" t="s">
        <v>731</v>
      </c>
      <c r="AA149" s="266" t="s">
        <v>1500</v>
      </c>
      <c r="AB149" s="266" t="s">
        <v>5229</v>
      </c>
      <c r="AC149" s="268"/>
      <c r="AD149" s="266" t="s">
        <v>5230</v>
      </c>
      <c r="AE149" s="268"/>
      <c r="AF149" s="266" t="s">
        <v>5231</v>
      </c>
      <c r="AG149" s="268"/>
      <c r="AH149" s="266" t="s">
        <v>5232</v>
      </c>
      <c r="AI149" s="266" t="s">
        <v>5233</v>
      </c>
      <c r="AJ149" s="266" t="s">
        <v>5234</v>
      </c>
      <c r="AK149" s="269"/>
    </row>
    <row r="150" ht="15.75" customHeight="1">
      <c r="C150" s="263">
        <v>2.7266161862E10</v>
      </c>
      <c r="D150" s="264">
        <v>2.7266161862E10</v>
      </c>
      <c r="E150" s="265">
        <v>44349.642023125</v>
      </c>
      <c r="F150" s="266" t="s">
        <v>1345</v>
      </c>
      <c r="G150" s="266" t="s">
        <v>5235</v>
      </c>
      <c r="H150" s="266" t="s">
        <v>5236</v>
      </c>
      <c r="I150" s="268"/>
      <c r="J150" s="266">
        <v>1.163376979E9</v>
      </c>
      <c r="K150" s="267">
        <v>44349.0</v>
      </c>
      <c r="L150" s="266" t="s">
        <v>5237</v>
      </c>
      <c r="M150" s="266" t="s">
        <v>5238</v>
      </c>
      <c r="N150" s="266" t="s">
        <v>5239</v>
      </c>
      <c r="O150" s="266" t="s">
        <v>102</v>
      </c>
      <c r="P150" s="266" t="s">
        <v>605</v>
      </c>
      <c r="Q150" s="266" t="s">
        <v>1346</v>
      </c>
      <c r="R150" s="266" t="s">
        <v>1347</v>
      </c>
      <c r="S150" s="266" t="s">
        <v>712</v>
      </c>
      <c r="T150" s="266" t="s">
        <v>770</v>
      </c>
      <c r="U150" s="266" t="s">
        <v>610</v>
      </c>
      <c r="V150" s="266" t="s">
        <v>610</v>
      </c>
      <c r="W150" s="266" t="s">
        <v>670</v>
      </c>
      <c r="X150" s="266" t="s">
        <v>612</v>
      </c>
      <c r="Y150" s="266" t="s">
        <v>1348</v>
      </c>
      <c r="Z150" s="268"/>
      <c r="AA150" s="266" t="s">
        <v>1351</v>
      </c>
      <c r="AB150" s="266" t="s">
        <v>1349</v>
      </c>
      <c r="AC150" s="268"/>
      <c r="AD150" s="266" t="s">
        <v>5240</v>
      </c>
      <c r="AE150" s="268"/>
      <c r="AF150" s="268"/>
      <c r="AG150" s="268"/>
      <c r="AH150" s="266" t="s">
        <v>1350</v>
      </c>
      <c r="AI150" s="266" t="s">
        <v>5241</v>
      </c>
      <c r="AJ150" s="266" t="s">
        <v>5242</v>
      </c>
      <c r="AK150" s="269"/>
    </row>
    <row r="151" ht="15.75" customHeight="1">
      <c r="C151" s="263" t="s">
        <v>5243</v>
      </c>
      <c r="D151" s="264">
        <v>2.7261174451E10</v>
      </c>
      <c r="E151" s="265">
        <v>44349.65219908565</v>
      </c>
      <c r="F151" s="266" t="s">
        <v>5244</v>
      </c>
      <c r="G151" s="266" t="s">
        <v>5011</v>
      </c>
      <c r="H151" s="266" t="s">
        <v>5245</v>
      </c>
      <c r="I151" s="268"/>
      <c r="J151" s="266">
        <v>1.130627941E9</v>
      </c>
      <c r="K151" s="267">
        <v>44349.0</v>
      </c>
      <c r="L151" s="266" t="s">
        <v>5246</v>
      </c>
      <c r="M151" s="266" t="s">
        <v>5247</v>
      </c>
      <c r="N151" s="266" t="s">
        <v>5248</v>
      </c>
      <c r="O151" s="266" t="s">
        <v>101</v>
      </c>
      <c r="P151" s="266" t="s">
        <v>699</v>
      </c>
      <c r="Q151" s="266" t="s">
        <v>901</v>
      </c>
      <c r="R151" s="268"/>
      <c r="S151" s="266" t="s">
        <v>608</v>
      </c>
      <c r="T151" s="266" t="s">
        <v>634</v>
      </c>
      <c r="U151" s="266" t="s">
        <v>808</v>
      </c>
      <c r="V151" s="266" t="s">
        <v>605</v>
      </c>
      <c r="W151" s="266" t="s">
        <v>681</v>
      </c>
      <c r="X151" s="266" t="s">
        <v>612</v>
      </c>
      <c r="Y151" s="266" t="s">
        <v>605</v>
      </c>
      <c r="Z151" s="266" t="s">
        <v>4368</v>
      </c>
      <c r="AA151" s="266" t="s">
        <v>92</v>
      </c>
      <c r="AB151" s="266" t="s">
        <v>5249</v>
      </c>
      <c r="AC151" s="268"/>
      <c r="AD151" s="268"/>
      <c r="AE151" s="266" t="s">
        <v>5250</v>
      </c>
      <c r="AF151" s="266" t="s">
        <v>5251</v>
      </c>
      <c r="AG151" s="268"/>
      <c r="AH151" s="266" t="s">
        <v>5252</v>
      </c>
      <c r="AI151" s="266" t="s">
        <v>5253</v>
      </c>
      <c r="AJ151" s="266" t="s">
        <v>5254</v>
      </c>
      <c r="AK151" s="269"/>
    </row>
    <row r="152" ht="15.75" customHeight="1">
      <c r="C152" s="263" t="s">
        <v>517</v>
      </c>
      <c r="D152" s="264">
        <v>2.720775526E10</v>
      </c>
      <c r="E152" s="265">
        <v>44349.655789675926</v>
      </c>
      <c r="F152" s="266" t="s">
        <v>1564</v>
      </c>
      <c r="G152" s="266" t="s">
        <v>5255</v>
      </c>
      <c r="H152" s="266" t="s">
        <v>5256</v>
      </c>
      <c r="I152" s="268"/>
      <c r="J152" s="266">
        <v>1.145305034E9</v>
      </c>
      <c r="K152" s="267">
        <v>44349.0</v>
      </c>
      <c r="L152" s="266" t="s">
        <v>5257</v>
      </c>
      <c r="M152" s="266" t="s">
        <v>5258</v>
      </c>
      <c r="N152" s="266" t="s">
        <v>5259</v>
      </c>
      <c r="O152" s="266" t="s">
        <v>102</v>
      </c>
      <c r="P152" s="266" t="s">
        <v>605</v>
      </c>
      <c r="Q152" s="266" t="s">
        <v>1565</v>
      </c>
      <c r="R152" s="266" t="s">
        <v>1566</v>
      </c>
      <c r="S152" s="266" t="s">
        <v>608</v>
      </c>
      <c r="T152" s="266" t="s">
        <v>92</v>
      </c>
      <c r="U152" s="266" t="s">
        <v>610</v>
      </c>
      <c r="V152" s="266" t="s">
        <v>605</v>
      </c>
      <c r="W152" s="266" t="s">
        <v>840</v>
      </c>
      <c r="X152" s="266" t="s">
        <v>612</v>
      </c>
      <c r="Y152" s="266" t="s">
        <v>1567</v>
      </c>
      <c r="Z152" s="266" t="s">
        <v>731</v>
      </c>
      <c r="AA152" s="266" t="s">
        <v>1053</v>
      </c>
      <c r="AB152" s="266" t="s">
        <v>1568</v>
      </c>
      <c r="AC152" s="268"/>
      <c r="AD152" s="266" t="s">
        <v>5260</v>
      </c>
      <c r="AE152" s="266" t="s">
        <v>619</v>
      </c>
      <c r="AF152" s="266" t="s">
        <v>5261</v>
      </c>
      <c r="AG152" s="268"/>
      <c r="AH152" s="266" t="s">
        <v>1569</v>
      </c>
      <c r="AI152" s="266" t="s">
        <v>5262</v>
      </c>
      <c r="AJ152" s="266" t="s">
        <v>5263</v>
      </c>
      <c r="AK152" s="269"/>
    </row>
    <row r="153" ht="15.75" customHeight="1">
      <c r="C153" s="263" t="s">
        <v>2910</v>
      </c>
      <c r="D153" s="264">
        <v>2.7373758766E10</v>
      </c>
      <c r="E153" s="265">
        <v>44349.65771275463</v>
      </c>
      <c r="F153" s="266" t="s">
        <v>1078</v>
      </c>
      <c r="G153" s="266" t="s">
        <v>5264</v>
      </c>
      <c r="H153" s="266" t="s">
        <v>5265</v>
      </c>
      <c r="I153" s="268"/>
      <c r="J153" s="266">
        <v>1.563594947E9</v>
      </c>
      <c r="K153" s="267">
        <v>44349.0</v>
      </c>
      <c r="L153" s="266" t="s">
        <v>5266</v>
      </c>
      <c r="M153" s="266" t="s">
        <v>5267</v>
      </c>
      <c r="N153" s="266" t="s">
        <v>5268</v>
      </c>
      <c r="O153" s="266" t="s">
        <v>101</v>
      </c>
      <c r="P153" s="266" t="s">
        <v>605</v>
      </c>
      <c r="Q153" s="266" t="s">
        <v>1079</v>
      </c>
      <c r="R153" s="266" t="s">
        <v>1080</v>
      </c>
      <c r="S153" s="266" t="s">
        <v>608</v>
      </c>
      <c r="T153" s="266" t="s">
        <v>609</v>
      </c>
      <c r="U153" s="266" t="s">
        <v>610</v>
      </c>
      <c r="V153" s="266" t="s">
        <v>650</v>
      </c>
      <c r="W153" s="266" t="s">
        <v>1081</v>
      </c>
      <c r="X153" s="266" t="s">
        <v>612</v>
      </c>
      <c r="Y153" s="266" t="s">
        <v>1082</v>
      </c>
      <c r="Z153" s="268"/>
      <c r="AA153" s="266" t="s">
        <v>743</v>
      </c>
      <c r="AB153" s="266" t="s">
        <v>1083</v>
      </c>
      <c r="AC153" s="268"/>
      <c r="AD153" s="268"/>
      <c r="AE153" s="268"/>
      <c r="AF153" s="268"/>
      <c r="AG153" s="268"/>
      <c r="AH153" s="266" t="s">
        <v>1084</v>
      </c>
      <c r="AI153" s="266" t="s">
        <v>5269</v>
      </c>
      <c r="AJ153" s="266" t="s">
        <v>5270</v>
      </c>
      <c r="AK153" s="269"/>
    </row>
    <row r="154" ht="15.75" customHeight="1">
      <c r="C154" s="263" t="s">
        <v>5271</v>
      </c>
      <c r="D154" s="264">
        <v>2.3277163624E10</v>
      </c>
      <c r="E154" s="265">
        <v>44349.66200165509</v>
      </c>
      <c r="F154" s="266" t="s">
        <v>5272</v>
      </c>
      <c r="G154" s="266" t="s">
        <v>4043</v>
      </c>
      <c r="H154" s="266" t="s">
        <v>5273</v>
      </c>
      <c r="I154" s="268"/>
      <c r="J154" s="266">
        <v>1.130532416E9</v>
      </c>
      <c r="K154" s="267">
        <v>44349.0</v>
      </c>
      <c r="L154" s="266" t="s">
        <v>5274</v>
      </c>
      <c r="M154" s="266" t="s">
        <v>5275</v>
      </c>
      <c r="N154" s="266" t="s">
        <v>624</v>
      </c>
      <c r="O154" s="266" t="s">
        <v>101</v>
      </c>
      <c r="P154" s="266" t="s">
        <v>605</v>
      </c>
      <c r="Q154" s="266" t="s">
        <v>5276</v>
      </c>
      <c r="R154" s="266" t="s">
        <v>5277</v>
      </c>
      <c r="S154" s="266" t="s">
        <v>608</v>
      </c>
      <c r="T154" s="266" t="s">
        <v>92</v>
      </c>
      <c r="U154" s="266" t="s">
        <v>610</v>
      </c>
      <c r="V154" s="266" t="s">
        <v>605</v>
      </c>
      <c r="W154" s="266" t="s">
        <v>681</v>
      </c>
      <c r="X154" s="266" t="s">
        <v>612</v>
      </c>
      <c r="Y154" s="266" t="s">
        <v>731</v>
      </c>
      <c r="Z154" s="266" t="s">
        <v>731</v>
      </c>
      <c r="AA154" s="266" t="s">
        <v>5278</v>
      </c>
      <c r="AB154" s="266" t="s">
        <v>5279</v>
      </c>
      <c r="AC154" s="268"/>
      <c r="AD154" s="268"/>
      <c r="AE154" s="268"/>
      <c r="AF154" s="268"/>
      <c r="AG154" s="268"/>
      <c r="AH154" s="268"/>
      <c r="AI154" s="266" t="s">
        <v>5280</v>
      </c>
      <c r="AJ154" s="266" t="s">
        <v>5281</v>
      </c>
      <c r="AK154" s="269"/>
    </row>
    <row r="155" ht="15.75" customHeight="1">
      <c r="C155" s="263">
        <v>2.3303686584E10</v>
      </c>
      <c r="D155" s="264">
        <v>2.3303686584E10</v>
      </c>
      <c r="E155" s="265">
        <v>44349.66392542824</v>
      </c>
      <c r="F155" s="266" t="s">
        <v>1502</v>
      </c>
      <c r="G155" s="266" t="s">
        <v>5282</v>
      </c>
      <c r="H155" s="266" t="s">
        <v>5283</v>
      </c>
      <c r="I155" s="268"/>
      <c r="J155" s="266">
        <v>1.122735827E9</v>
      </c>
      <c r="K155" s="267">
        <v>44349.0</v>
      </c>
      <c r="L155" s="266" t="s">
        <v>5284</v>
      </c>
      <c r="M155" s="268"/>
      <c r="N155" s="266" t="s">
        <v>5285</v>
      </c>
      <c r="O155" s="266" t="s">
        <v>102</v>
      </c>
      <c r="P155" s="266" t="s">
        <v>605</v>
      </c>
      <c r="Q155" s="266" t="s">
        <v>1503</v>
      </c>
      <c r="R155" s="266" t="s">
        <v>1504</v>
      </c>
      <c r="S155" s="266" t="s">
        <v>608</v>
      </c>
      <c r="T155" s="266" t="s">
        <v>609</v>
      </c>
      <c r="U155" s="266" t="s">
        <v>610</v>
      </c>
      <c r="V155" s="266" t="s">
        <v>605</v>
      </c>
      <c r="W155" s="266" t="s">
        <v>1081</v>
      </c>
      <c r="X155" s="266" t="s">
        <v>612</v>
      </c>
      <c r="Y155" s="266" t="s">
        <v>1505</v>
      </c>
      <c r="Z155" s="266" t="s">
        <v>5286</v>
      </c>
      <c r="AA155" s="266" t="s">
        <v>695</v>
      </c>
      <c r="AB155" s="266" t="s">
        <v>1506</v>
      </c>
      <c r="AC155" s="268"/>
      <c r="AD155" s="266" t="s">
        <v>5287</v>
      </c>
      <c r="AE155" s="268"/>
      <c r="AF155" s="268"/>
      <c r="AG155" s="268"/>
      <c r="AH155" s="266" t="s">
        <v>1507</v>
      </c>
      <c r="AI155" s="266" t="s">
        <v>5288</v>
      </c>
      <c r="AJ155" s="266" t="s">
        <v>5289</v>
      </c>
      <c r="AK155" s="269"/>
    </row>
    <row r="156" ht="15.75" customHeight="1">
      <c r="C156" s="263" t="s">
        <v>212</v>
      </c>
      <c r="D156" s="264">
        <v>2.7245863999E10</v>
      </c>
      <c r="E156" s="265">
        <v>44349.66647701389</v>
      </c>
      <c r="F156" s="266" t="s">
        <v>5290</v>
      </c>
      <c r="G156" s="266" t="s">
        <v>5291</v>
      </c>
      <c r="H156" s="266" t="s">
        <v>5292</v>
      </c>
      <c r="I156" s="268"/>
      <c r="J156" s="266">
        <v>1.164512002E9</v>
      </c>
      <c r="K156" s="267">
        <v>44349.0</v>
      </c>
      <c r="L156" s="266" t="s">
        <v>5293</v>
      </c>
      <c r="M156" s="266" t="s">
        <v>5294</v>
      </c>
      <c r="N156" s="266" t="s">
        <v>5295</v>
      </c>
      <c r="O156" s="266" t="s">
        <v>101</v>
      </c>
      <c r="P156" s="266" t="s">
        <v>605</v>
      </c>
      <c r="Q156" s="266" t="s">
        <v>5296</v>
      </c>
      <c r="R156" s="266" t="s">
        <v>5297</v>
      </c>
      <c r="S156" s="266" t="s">
        <v>608</v>
      </c>
      <c r="T156" s="266" t="s">
        <v>702</v>
      </c>
      <c r="U156" s="266" t="s">
        <v>610</v>
      </c>
      <c r="V156" s="266" t="s">
        <v>610</v>
      </c>
      <c r="W156" s="266" t="s">
        <v>840</v>
      </c>
      <c r="X156" s="266" t="s">
        <v>612</v>
      </c>
      <c r="Y156" s="266" t="s">
        <v>5298</v>
      </c>
      <c r="Z156" s="266" t="s">
        <v>5299</v>
      </c>
      <c r="AA156" s="266" t="s">
        <v>656</v>
      </c>
      <c r="AB156" s="266" t="s">
        <v>5300</v>
      </c>
      <c r="AC156" s="268"/>
      <c r="AD156" s="268"/>
      <c r="AE156" s="268"/>
      <c r="AF156" s="268"/>
      <c r="AG156" s="268"/>
      <c r="AH156" s="266" t="s">
        <v>5301</v>
      </c>
      <c r="AI156" s="266" t="s">
        <v>5302</v>
      </c>
      <c r="AJ156" s="266" t="s">
        <v>5303</v>
      </c>
      <c r="AK156" s="269"/>
    </row>
    <row r="157" ht="15.75" customHeight="1">
      <c r="C157" s="263" t="s">
        <v>5304</v>
      </c>
      <c r="D157" s="264">
        <v>2.7372044867E10</v>
      </c>
      <c r="E157" s="265">
        <v>44349.692460833336</v>
      </c>
      <c r="F157" s="266" t="s">
        <v>5305</v>
      </c>
      <c r="G157" s="266" t="s">
        <v>5306</v>
      </c>
      <c r="H157" s="266" t="s">
        <v>5307</v>
      </c>
      <c r="I157" s="268"/>
      <c r="J157" s="266">
        <v>1.133240508E9</v>
      </c>
      <c r="K157" s="267">
        <v>44349.0</v>
      </c>
      <c r="L157" s="266" t="s">
        <v>5308</v>
      </c>
      <c r="M157" s="266" t="s">
        <v>5309</v>
      </c>
      <c r="N157" s="266" t="s">
        <v>5310</v>
      </c>
      <c r="O157" s="266" t="s">
        <v>102</v>
      </c>
      <c r="P157" s="266" t="s">
        <v>605</v>
      </c>
      <c r="Q157" s="266" t="s">
        <v>5311</v>
      </c>
      <c r="R157" s="266" t="s">
        <v>5312</v>
      </c>
      <c r="S157" s="266" t="s">
        <v>608</v>
      </c>
      <c r="T157" s="266" t="s">
        <v>634</v>
      </c>
      <c r="U157" s="266" t="s">
        <v>610</v>
      </c>
      <c r="V157" s="266" t="s">
        <v>610</v>
      </c>
      <c r="W157" s="266" t="s">
        <v>651</v>
      </c>
      <c r="X157" s="266" t="s">
        <v>612</v>
      </c>
      <c r="Y157" s="266" t="s">
        <v>5313</v>
      </c>
      <c r="Z157" s="266" t="s">
        <v>731</v>
      </c>
      <c r="AA157" s="266" t="s">
        <v>665</v>
      </c>
      <c r="AB157" s="266" t="s">
        <v>5314</v>
      </c>
      <c r="AC157" s="268"/>
      <c r="AD157" s="266" t="s">
        <v>5315</v>
      </c>
      <c r="AE157" s="266" t="s">
        <v>5316</v>
      </c>
      <c r="AF157" s="268"/>
      <c r="AG157" s="268"/>
      <c r="AH157" s="266" t="s">
        <v>5317</v>
      </c>
      <c r="AI157" s="266" t="s">
        <v>5318</v>
      </c>
      <c r="AJ157" s="266" t="s">
        <v>5319</v>
      </c>
      <c r="AK157" s="269"/>
    </row>
    <row r="158" ht="15.75" customHeight="1">
      <c r="C158" s="263" t="s">
        <v>3325</v>
      </c>
      <c r="D158" s="264">
        <v>2.7261888918E10</v>
      </c>
      <c r="E158" s="265">
        <v>44349.69302871528</v>
      </c>
      <c r="F158" s="266" t="s">
        <v>1087</v>
      </c>
      <c r="G158" s="266" t="s">
        <v>5320</v>
      </c>
      <c r="H158" s="266" t="s">
        <v>5321</v>
      </c>
      <c r="I158" s="268"/>
      <c r="J158" s="266">
        <v>1.16525778E9</v>
      </c>
      <c r="K158" s="267">
        <v>44349.0</v>
      </c>
      <c r="L158" s="266" t="s">
        <v>5322</v>
      </c>
      <c r="M158" s="266" t="s">
        <v>5323</v>
      </c>
      <c r="N158" s="266" t="s">
        <v>5324</v>
      </c>
      <c r="O158" s="266" t="s">
        <v>101</v>
      </c>
      <c r="P158" s="266" t="s">
        <v>605</v>
      </c>
      <c r="Q158" s="266" t="s">
        <v>1088</v>
      </c>
      <c r="R158" s="266" t="s">
        <v>1089</v>
      </c>
      <c r="S158" s="266" t="s">
        <v>608</v>
      </c>
      <c r="T158" s="266" t="s">
        <v>702</v>
      </c>
      <c r="U158" s="266" t="s">
        <v>610</v>
      </c>
      <c r="V158" s="266" t="s">
        <v>650</v>
      </c>
      <c r="W158" s="266" t="s">
        <v>721</v>
      </c>
      <c r="X158" s="266" t="s">
        <v>612</v>
      </c>
      <c r="Y158" s="266" t="s">
        <v>1090</v>
      </c>
      <c r="Z158" s="268"/>
      <c r="AA158" s="266" t="s">
        <v>743</v>
      </c>
      <c r="AB158" s="266" t="s">
        <v>1091</v>
      </c>
      <c r="AC158" s="268"/>
      <c r="AD158" s="268"/>
      <c r="AE158" s="268"/>
      <c r="AF158" s="268"/>
      <c r="AG158" s="268"/>
      <c r="AH158" s="266" t="s">
        <v>1092</v>
      </c>
      <c r="AI158" s="266" t="s">
        <v>5325</v>
      </c>
      <c r="AJ158" s="266" t="s">
        <v>5326</v>
      </c>
      <c r="AK158" s="269"/>
    </row>
    <row r="159" ht="15.75" customHeight="1">
      <c r="C159" s="263" t="s">
        <v>5327</v>
      </c>
      <c r="D159" s="264">
        <v>2.7169390776E10</v>
      </c>
      <c r="E159" s="265">
        <v>44349.7075141088</v>
      </c>
      <c r="F159" s="266" t="s">
        <v>5328</v>
      </c>
      <c r="G159" s="266" t="s">
        <v>5329</v>
      </c>
      <c r="H159" s="266" t="s">
        <v>5330</v>
      </c>
      <c r="I159" s="268"/>
      <c r="J159" s="266">
        <v>1.561263851E9</v>
      </c>
      <c r="K159" s="267">
        <v>44349.0</v>
      </c>
      <c r="L159" s="266" t="s">
        <v>5331</v>
      </c>
      <c r="M159" s="266" t="s">
        <v>5332</v>
      </c>
      <c r="N159" s="266" t="s">
        <v>5333</v>
      </c>
      <c r="O159" s="266" t="s">
        <v>102</v>
      </c>
      <c r="P159" s="266" t="s">
        <v>605</v>
      </c>
      <c r="Q159" s="266" t="s">
        <v>5334</v>
      </c>
      <c r="R159" s="266" t="s">
        <v>5335</v>
      </c>
      <c r="S159" s="266" t="s">
        <v>608</v>
      </c>
      <c r="T159" s="266" t="s">
        <v>92</v>
      </c>
      <c r="U159" s="266" t="s">
        <v>610</v>
      </c>
      <c r="V159" s="266" t="s">
        <v>650</v>
      </c>
      <c r="W159" s="266" t="s">
        <v>1770</v>
      </c>
      <c r="X159" s="266" t="s">
        <v>612</v>
      </c>
      <c r="Y159" s="266" t="s">
        <v>731</v>
      </c>
      <c r="Z159" s="266" t="s">
        <v>731</v>
      </c>
      <c r="AA159" s="266" t="s">
        <v>92</v>
      </c>
      <c r="AB159" s="266" t="s">
        <v>5336</v>
      </c>
      <c r="AC159" s="268"/>
      <c r="AD159" s="266" t="s">
        <v>5337</v>
      </c>
      <c r="AE159" s="268"/>
      <c r="AF159" s="266" t="s">
        <v>5338</v>
      </c>
      <c r="AG159" s="268"/>
      <c r="AH159" s="266" t="s">
        <v>5339</v>
      </c>
      <c r="AI159" s="266" t="s">
        <v>5340</v>
      </c>
      <c r="AJ159" s="266" t="s">
        <v>5341</v>
      </c>
      <c r="AK159" s="269"/>
    </row>
    <row r="160" ht="15.75" customHeight="1">
      <c r="C160" s="263" t="s">
        <v>159</v>
      </c>
      <c r="D160" s="264">
        <v>2.3224945094E10</v>
      </c>
      <c r="E160" s="265">
        <v>44349.7198541088</v>
      </c>
      <c r="F160" s="266" t="s">
        <v>5342</v>
      </c>
      <c r="G160" s="266" t="s">
        <v>5343</v>
      </c>
      <c r="H160" s="266" t="s">
        <v>5344</v>
      </c>
      <c r="I160" s="268"/>
      <c r="J160" s="266">
        <v>1.555046324E9</v>
      </c>
      <c r="K160" s="267">
        <v>44349.0</v>
      </c>
      <c r="L160" s="266" t="s">
        <v>5345</v>
      </c>
      <c r="M160" s="266" t="s">
        <v>5346</v>
      </c>
      <c r="N160" s="266" t="s">
        <v>5347</v>
      </c>
      <c r="O160" s="266" t="s">
        <v>102</v>
      </c>
      <c r="P160" s="266" t="s">
        <v>605</v>
      </c>
      <c r="Q160" s="266" t="s">
        <v>5348</v>
      </c>
      <c r="R160" s="266" t="s">
        <v>5349</v>
      </c>
      <c r="S160" s="266" t="s">
        <v>608</v>
      </c>
      <c r="T160" s="266" t="s">
        <v>609</v>
      </c>
      <c r="U160" s="266" t="s">
        <v>605</v>
      </c>
      <c r="V160" s="266" t="s">
        <v>650</v>
      </c>
      <c r="W160" s="266" t="s">
        <v>1244</v>
      </c>
      <c r="X160" s="266" t="s">
        <v>612</v>
      </c>
      <c r="Y160" s="266" t="s">
        <v>5350</v>
      </c>
      <c r="Z160" s="266" t="s">
        <v>5351</v>
      </c>
      <c r="AA160" s="266" t="s">
        <v>695</v>
      </c>
      <c r="AB160" s="266" t="s">
        <v>5352</v>
      </c>
      <c r="AC160" s="268"/>
      <c r="AD160" s="266" t="s">
        <v>5353</v>
      </c>
      <c r="AE160" s="268"/>
      <c r="AF160" s="266" t="s">
        <v>5354</v>
      </c>
      <c r="AG160" s="268"/>
      <c r="AH160" s="266" t="s">
        <v>5355</v>
      </c>
      <c r="AI160" s="266" t="s">
        <v>5356</v>
      </c>
      <c r="AJ160" s="266" t="s">
        <v>5357</v>
      </c>
      <c r="AK160" s="269"/>
    </row>
    <row r="161" ht="15.75" customHeight="1">
      <c r="C161" s="263">
        <v>2.3244587364E10</v>
      </c>
      <c r="D161" s="264">
        <v>2.3244587364E10</v>
      </c>
      <c r="E161" s="265">
        <v>44349.724214965274</v>
      </c>
      <c r="F161" s="266" t="s">
        <v>5358</v>
      </c>
      <c r="G161" s="266" t="s">
        <v>5359</v>
      </c>
      <c r="H161" s="266" t="s">
        <v>5360</v>
      </c>
      <c r="I161" s="268"/>
      <c r="J161" s="266">
        <v>1.162733771E9</v>
      </c>
      <c r="K161" s="267">
        <v>44350.0</v>
      </c>
      <c r="L161" s="266" t="s">
        <v>5361</v>
      </c>
      <c r="M161" s="266" t="s">
        <v>5362</v>
      </c>
      <c r="N161" s="266" t="s">
        <v>5363</v>
      </c>
      <c r="O161" s="266" t="s">
        <v>101</v>
      </c>
      <c r="P161" s="266" t="s">
        <v>605</v>
      </c>
      <c r="Q161" s="266" t="s">
        <v>5364</v>
      </c>
      <c r="R161" s="266" t="s">
        <v>5365</v>
      </c>
      <c r="S161" s="266" t="s">
        <v>608</v>
      </c>
      <c r="T161" s="266" t="s">
        <v>609</v>
      </c>
      <c r="U161" s="266" t="s">
        <v>610</v>
      </c>
      <c r="V161" s="266" t="s">
        <v>610</v>
      </c>
      <c r="W161" s="266" t="s">
        <v>941</v>
      </c>
      <c r="X161" s="266" t="s">
        <v>612</v>
      </c>
      <c r="Y161" s="266" t="s">
        <v>5366</v>
      </c>
      <c r="Z161" s="268"/>
      <c r="AA161" s="266" t="s">
        <v>639</v>
      </c>
      <c r="AB161" s="266" t="s">
        <v>5367</v>
      </c>
      <c r="AC161" s="268"/>
      <c r="AD161" s="268"/>
      <c r="AE161" s="268"/>
      <c r="AF161" s="266" t="s">
        <v>5368</v>
      </c>
      <c r="AG161" s="268"/>
      <c r="AH161" s="266" t="s">
        <v>5369</v>
      </c>
      <c r="AI161" s="266" t="s">
        <v>5370</v>
      </c>
      <c r="AJ161" s="266" t="s">
        <v>5371</v>
      </c>
      <c r="AK161" s="269"/>
    </row>
    <row r="162" ht="15.75" customHeight="1">
      <c r="C162" s="263">
        <v>2.7328456902E10</v>
      </c>
      <c r="D162" s="264">
        <v>2.7328456902E10</v>
      </c>
      <c r="E162" s="265">
        <v>44349.72782166667</v>
      </c>
      <c r="F162" s="266" t="s">
        <v>1494</v>
      </c>
      <c r="G162" s="266" t="s">
        <v>5372</v>
      </c>
      <c r="H162" s="266" t="s">
        <v>5373</v>
      </c>
      <c r="I162" s="268"/>
      <c r="J162" s="266">
        <v>1.164303153E9</v>
      </c>
      <c r="K162" s="267">
        <v>44349.0</v>
      </c>
      <c r="L162" s="266" t="s">
        <v>5374</v>
      </c>
      <c r="M162" s="266" t="s">
        <v>5375</v>
      </c>
      <c r="N162" s="266" t="s">
        <v>5376</v>
      </c>
      <c r="O162" s="266" t="s">
        <v>102</v>
      </c>
      <c r="P162" s="266" t="s">
        <v>605</v>
      </c>
      <c r="Q162" s="266" t="s">
        <v>1495</v>
      </c>
      <c r="R162" s="266" t="s">
        <v>1496</v>
      </c>
      <c r="S162" s="266" t="s">
        <v>608</v>
      </c>
      <c r="T162" s="266" t="s">
        <v>609</v>
      </c>
      <c r="U162" s="266" t="s">
        <v>610</v>
      </c>
      <c r="V162" s="266" t="s">
        <v>610</v>
      </c>
      <c r="W162" s="266" t="s">
        <v>662</v>
      </c>
      <c r="X162" s="266" t="s">
        <v>612</v>
      </c>
      <c r="Y162" s="266" t="s">
        <v>1497</v>
      </c>
      <c r="Z162" s="266" t="s">
        <v>5377</v>
      </c>
      <c r="AA162" s="266" t="s">
        <v>1500</v>
      </c>
      <c r="AB162" s="266" t="s">
        <v>1498</v>
      </c>
      <c r="AC162" s="268"/>
      <c r="AD162" s="266" t="s">
        <v>5378</v>
      </c>
      <c r="AE162" s="268"/>
      <c r="AF162" s="268"/>
      <c r="AG162" s="268"/>
      <c r="AH162" s="266" t="s">
        <v>1499</v>
      </c>
      <c r="AI162" s="266" t="s">
        <v>5379</v>
      </c>
      <c r="AJ162" s="266" t="s">
        <v>5380</v>
      </c>
      <c r="AK162" s="269"/>
    </row>
    <row r="163" ht="15.75" customHeight="1">
      <c r="C163" s="263" t="s">
        <v>2186</v>
      </c>
      <c r="D163" s="264">
        <v>2.7257695552E10</v>
      </c>
      <c r="E163" s="265">
        <v>44349.7281471412</v>
      </c>
      <c r="F163" s="266" t="s">
        <v>5381</v>
      </c>
      <c r="G163" s="266" t="s">
        <v>5382</v>
      </c>
      <c r="H163" s="266" t="s">
        <v>5383</v>
      </c>
      <c r="I163" s="268"/>
      <c r="J163" s="266">
        <v>1.523598876E9</v>
      </c>
      <c r="K163" s="267">
        <v>44349.0</v>
      </c>
      <c r="L163" s="266" t="s">
        <v>5384</v>
      </c>
      <c r="M163" s="266" t="s">
        <v>5385</v>
      </c>
      <c r="N163" s="266" t="s">
        <v>5386</v>
      </c>
      <c r="O163" s="266" t="s">
        <v>102</v>
      </c>
      <c r="P163" s="266" t="s">
        <v>605</v>
      </c>
      <c r="Q163" s="266" t="s">
        <v>5387</v>
      </c>
      <c r="R163" s="266" t="s">
        <v>5388</v>
      </c>
      <c r="S163" s="266" t="s">
        <v>608</v>
      </c>
      <c r="T163" s="266" t="s">
        <v>609</v>
      </c>
      <c r="U163" s="266" t="s">
        <v>808</v>
      </c>
      <c r="V163" s="266" t="s">
        <v>610</v>
      </c>
      <c r="W163" s="266" t="s">
        <v>1058</v>
      </c>
      <c r="X163" s="266" t="s">
        <v>612</v>
      </c>
      <c r="Y163" s="266" t="s">
        <v>731</v>
      </c>
      <c r="Z163" s="266" t="s">
        <v>731</v>
      </c>
      <c r="AA163" s="266" t="s">
        <v>695</v>
      </c>
      <c r="AB163" s="266" t="s">
        <v>5389</v>
      </c>
      <c r="AC163" s="268"/>
      <c r="AD163" s="266" t="s">
        <v>5390</v>
      </c>
      <c r="AE163" s="268"/>
      <c r="AF163" s="266" t="s">
        <v>5391</v>
      </c>
      <c r="AG163" s="268"/>
      <c r="AH163" s="266" t="s">
        <v>5392</v>
      </c>
      <c r="AI163" s="266" t="s">
        <v>5393</v>
      </c>
      <c r="AJ163" s="266" t="s">
        <v>5394</v>
      </c>
      <c r="AK163" s="269"/>
    </row>
    <row r="164" ht="15.75" customHeight="1">
      <c r="C164" s="263" t="s">
        <v>422</v>
      </c>
      <c r="D164" s="264">
        <v>2.7345388007E10</v>
      </c>
      <c r="E164" s="265">
        <v>44349.74792282407</v>
      </c>
      <c r="F164" s="266" t="s">
        <v>698</v>
      </c>
      <c r="G164" s="266" t="s">
        <v>5395</v>
      </c>
      <c r="H164" s="266" t="s">
        <v>5396</v>
      </c>
      <c r="I164" s="268"/>
      <c r="J164" s="266">
        <v>1.140390786E9</v>
      </c>
      <c r="K164" s="267">
        <v>44349.0</v>
      </c>
      <c r="L164" s="266" t="s">
        <v>5397</v>
      </c>
      <c r="M164" s="266" t="s">
        <v>5398</v>
      </c>
      <c r="N164" s="266" t="s">
        <v>5399</v>
      </c>
      <c r="O164" s="266" t="s">
        <v>102</v>
      </c>
      <c r="P164" s="266" t="s">
        <v>699</v>
      </c>
      <c r="Q164" s="266" t="s">
        <v>700</v>
      </c>
      <c r="R164" s="266" t="s">
        <v>701</v>
      </c>
      <c r="S164" s="266" t="s">
        <v>608</v>
      </c>
      <c r="T164" s="266" t="s">
        <v>702</v>
      </c>
      <c r="U164" s="266" t="s">
        <v>610</v>
      </c>
      <c r="V164" s="266" t="s">
        <v>610</v>
      </c>
      <c r="W164" s="266" t="s">
        <v>703</v>
      </c>
      <c r="X164" s="266" t="s">
        <v>612</v>
      </c>
      <c r="Y164" s="266" t="s">
        <v>704</v>
      </c>
      <c r="Z164" s="266" t="s">
        <v>731</v>
      </c>
      <c r="AA164" s="266" t="s">
        <v>639</v>
      </c>
      <c r="AB164" s="266" t="s">
        <v>705</v>
      </c>
      <c r="AC164" s="268"/>
      <c r="AD164" s="266" t="s">
        <v>5400</v>
      </c>
      <c r="AE164" s="266" t="s">
        <v>5401</v>
      </c>
      <c r="AF164" s="268"/>
      <c r="AG164" s="268"/>
      <c r="AH164" s="266" t="s">
        <v>706</v>
      </c>
      <c r="AI164" s="266" t="s">
        <v>5402</v>
      </c>
      <c r="AJ164" s="266" t="s">
        <v>5403</v>
      </c>
      <c r="AK164" s="269"/>
    </row>
    <row r="165" ht="15.75" customHeight="1">
      <c r="C165" s="263">
        <v>2.7384982676E10</v>
      </c>
      <c r="D165" s="264">
        <v>2.7384982676E10</v>
      </c>
      <c r="E165" s="265">
        <v>44349.751291319444</v>
      </c>
      <c r="F165" s="266" t="s">
        <v>5404</v>
      </c>
      <c r="G165" s="266" t="s">
        <v>5405</v>
      </c>
      <c r="H165" s="266" t="s">
        <v>5406</v>
      </c>
      <c r="I165" s="268"/>
      <c r="J165" s="266">
        <v>1.140809261E9</v>
      </c>
      <c r="K165" s="267">
        <v>44349.0</v>
      </c>
      <c r="L165" s="266" t="s">
        <v>5407</v>
      </c>
      <c r="M165" s="266" t="s">
        <v>5408</v>
      </c>
      <c r="N165" s="266" t="s">
        <v>5409</v>
      </c>
      <c r="O165" s="266" t="s">
        <v>101</v>
      </c>
      <c r="P165" s="266" t="s">
        <v>605</v>
      </c>
      <c r="Q165" s="266" t="s">
        <v>5410</v>
      </c>
      <c r="R165" s="266" t="s">
        <v>5411</v>
      </c>
      <c r="S165" s="266" t="s">
        <v>608</v>
      </c>
      <c r="T165" s="266" t="s">
        <v>92</v>
      </c>
      <c r="U165" s="266" t="s">
        <v>610</v>
      </c>
      <c r="V165" s="266" t="s">
        <v>605</v>
      </c>
      <c r="W165" s="266" t="s">
        <v>691</v>
      </c>
      <c r="X165" s="266" t="s">
        <v>612</v>
      </c>
      <c r="Y165" s="266" t="s">
        <v>605</v>
      </c>
      <c r="Z165" s="266" t="s">
        <v>5412</v>
      </c>
      <c r="AA165" s="266" t="s">
        <v>656</v>
      </c>
      <c r="AB165" s="266" t="s">
        <v>5413</v>
      </c>
      <c r="AC165" s="268"/>
      <c r="AD165" s="268"/>
      <c r="AE165" s="268"/>
      <c r="AF165" s="268"/>
      <c r="AG165" s="268"/>
      <c r="AH165" s="266" t="s">
        <v>5414</v>
      </c>
      <c r="AI165" s="266" t="s">
        <v>5415</v>
      </c>
      <c r="AJ165" s="266" t="s">
        <v>5416</v>
      </c>
      <c r="AK165" s="269"/>
    </row>
    <row r="166" ht="15.75" customHeight="1">
      <c r="C166" s="263" t="s">
        <v>331</v>
      </c>
      <c r="D166" s="264">
        <v>2.7263125458E10</v>
      </c>
      <c r="E166" s="265">
        <v>44349.75521207176</v>
      </c>
      <c r="F166" s="266" t="s">
        <v>1138</v>
      </c>
      <c r="G166" s="266" t="s">
        <v>5417</v>
      </c>
      <c r="H166" s="266" t="s">
        <v>5418</v>
      </c>
      <c r="I166" s="268"/>
      <c r="J166" s="266">
        <v>1.566206995E9</v>
      </c>
      <c r="K166" s="267">
        <v>44349.0</v>
      </c>
      <c r="L166" s="266" t="s">
        <v>5419</v>
      </c>
      <c r="M166" s="266" t="s">
        <v>5420</v>
      </c>
      <c r="N166" s="266" t="s">
        <v>5421</v>
      </c>
      <c r="O166" s="266" t="s">
        <v>102</v>
      </c>
      <c r="P166" s="266" t="s">
        <v>605</v>
      </c>
      <c r="Q166" s="266" t="s">
        <v>1139</v>
      </c>
      <c r="R166" s="266" t="s">
        <v>1140</v>
      </c>
      <c r="S166" s="266" t="s">
        <v>608</v>
      </c>
      <c r="T166" s="266" t="s">
        <v>92</v>
      </c>
      <c r="U166" s="266" t="s">
        <v>610</v>
      </c>
      <c r="V166" s="266" t="s">
        <v>610</v>
      </c>
      <c r="W166" s="266" t="s">
        <v>868</v>
      </c>
      <c r="X166" s="266" t="s">
        <v>612</v>
      </c>
      <c r="Y166" s="266" t="s">
        <v>101</v>
      </c>
      <c r="Z166" s="268"/>
      <c r="AA166" s="266" t="s">
        <v>665</v>
      </c>
      <c r="AB166" s="266" t="s">
        <v>1141</v>
      </c>
      <c r="AC166" s="268"/>
      <c r="AD166" s="266" t="s">
        <v>5422</v>
      </c>
      <c r="AE166" s="268"/>
      <c r="AF166" s="268"/>
      <c r="AG166" s="268"/>
      <c r="AH166" s="266" t="s">
        <v>1142</v>
      </c>
      <c r="AI166" s="266" t="s">
        <v>5423</v>
      </c>
      <c r="AJ166" s="266" t="s">
        <v>5424</v>
      </c>
      <c r="AK166" s="269"/>
    </row>
    <row r="167" ht="15.75" customHeight="1">
      <c r="C167" s="263">
        <v>2.7277450076E10</v>
      </c>
      <c r="D167" s="264">
        <v>2.7277450076E10</v>
      </c>
      <c r="E167" s="265">
        <v>44349.77247333333</v>
      </c>
      <c r="F167" s="266" t="s">
        <v>1023</v>
      </c>
      <c r="G167" s="266" t="s">
        <v>5425</v>
      </c>
      <c r="H167" s="266" t="s">
        <v>5426</v>
      </c>
      <c r="I167" s="268"/>
      <c r="J167" s="266">
        <v>1.158355268E9</v>
      </c>
      <c r="K167" s="267">
        <v>44349.0</v>
      </c>
      <c r="L167" s="266" t="s">
        <v>5427</v>
      </c>
      <c r="M167" s="266" t="s">
        <v>5428</v>
      </c>
      <c r="N167" s="266" t="s">
        <v>5429</v>
      </c>
      <c r="O167" s="266" t="s">
        <v>102</v>
      </c>
      <c r="P167" s="266" t="s">
        <v>605</v>
      </c>
      <c r="Q167" s="266" t="s">
        <v>1024</v>
      </c>
      <c r="R167" s="266" t="s">
        <v>1025</v>
      </c>
      <c r="S167" s="266" t="s">
        <v>608</v>
      </c>
      <c r="T167" s="266" t="s">
        <v>634</v>
      </c>
      <c r="U167" s="266" t="s">
        <v>610</v>
      </c>
      <c r="V167" s="266" t="s">
        <v>610</v>
      </c>
      <c r="W167" s="266" t="s">
        <v>1026</v>
      </c>
      <c r="X167" s="266" t="s">
        <v>612</v>
      </c>
      <c r="Y167" s="266" t="s">
        <v>1027</v>
      </c>
      <c r="Z167" s="268"/>
      <c r="AA167" s="266" t="s">
        <v>639</v>
      </c>
      <c r="AB167" s="266" t="s">
        <v>1028</v>
      </c>
      <c r="AC167" s="268"/>
      <c r="AD167" s="266" t="s">
        <v>5430</v>
      </c>
      <c r="AE167" s="268"/>
      <c r="AF167" s="268"/>
      <c r="AG167" s="268"/>
      <c r="AH167" s="266" t="s">
        <v>1029</v>
      </c>
      <c r="AI167" s="266" t="s">
        <v>5431</v>
      </c>
      <c r="AJ167" s="266" t="s">
        <v>5432</v>
      </c>
      <c r="AK167" s="269"/>
    </row>
    <row r="168" ht="15.75" customHeight="1">
      <c r="C168" s="263" t="s">
        <v>181</v>
      </c>
      <c r="D168" s="264">
        <v>2.7141512698E10</v>
      </c>
      <c r="E168" s="265">
        <v>44350.35577921296</v>
      </c>
      <c r="F168" s="266" t="s">
        <v>1425</v>
      </c>
      <c r="G168" s="266" t="s">
        <v>5433</v>
      </c>
      <c r="H168" s="266" t="s">
        <v>5434</v>
      </c>
      <c r="I168" s="268"/>
      <c r="J168" s="266">
        <v>1.156476087E9</v>
      </c>
      <c r="K168" s="267">
        <v>44350.0</v>
      </c>
      <c r="L168" s="266" t="s">
        <v>5435</v>
      </c>
      <c r="M168" s="266" t="s">
        <v>5436</v>
      </c>
      <c r="N168" s="266" t="s">
        <v>5437</v>
      </c>
      <c r="O168" s="266" t="s">
        <v>101</v>
      </c>
      <c r="P168" s="266" t="s">
        <v>605</v>
      </c>
      <c r="Q168" s="266" t="s">
        <v>1426</v>
      </c>
      <c r="R168" s="266" t="s">
        <v>1427</v>
      </c>
      <c r="S168" s="266" t="s">
        <v>608</v>
      </c>
      <c r="T168" s="266" t="s">
        <v>634</v>
      </c>
      <c r="U168" s="266" t="s">
        <v>610</v>
      </c>
      <c r="V168" s="266" t="s">
        <v>650</v>
      </c>
      <c r="W168" s="266" t="s">
        <v>670</v>
      </c>
      <c r="X168" s="266" t="s">
        <v>612</v>
      </c>
      <c r="Y168" s="266" t="s">
        <v>1428</v>
      </c>
      <c r="Z168" s="266" t="s">
        <v>5438</v>
      </c>
      <c r="AA168" s="266" t="s">
        <v>92</v>
      </c>
      <c r="AB168" s="266" t="s">
        <v>1429</v>
      </c>
      <c r="AC168" s="268"/>
      <c r="AD168" s="268"/>
      <c r="AE168" s="268"/>
      <c r="AF168" s="268"/>
      <c r="AG168" s="268"/>
      <c r="AH168" s="266" t="s">
        <v>1430</v>
      </c>
      <c r="AI168" s="266" t="s">
        <v>5439</v>
      </c>
      <c r="AJ168" s="266" t="s">
        <v>5440</v>
      </c>
      <c r="AK168" s="269"/>
    </row>
    <row r="169" ht="15.75" customHeight="1">
      <c r="C169" s="263" t="s">
        <v>3156</v>
      </c>
      <c r="D169" s="264">
        <v>2.72367131E10</v>
      </c>
      <c r="E169" s="265">
        <v>44350.44459925926</v>
      </c>
      <c r="F169" s="266" t="s">
        <v>1362</v>
      </c>
      <c r="G169" s="266" t="s">
        <v>4120</v>
      </c>
      <c r="H169" s="266" t="s">
        <v>5441</v>
      </c>
      <c r="I169" s="268"/>
      <c r="J169" s="266">
        <v>1.164716126E9</v>
      </c>
      <c r="K169" s="267">
        <v>44350.0</v>
      </c>
      <c r="L169" s="266" t="s">
        <v>5442</v>
      </c>
      <c r="M169" s="266" t="s">
        <v>5443</v>
      </c>
      <c r="N169" s="266" t="s">
        <v>5444</v>
      </c>
      <c r="O169" s="266" t="s">
        <v>101</v>
      </c>
      <c r="P169" s="266" t="s">
        <v>605</v>
      </c>
      <c r="Q169" s="266" t="s">
        <v>1363</v>
      </c>
      <c r="R169" s="266" t="s">
        <v>1364</v>
      </c>
      <c r="S169" s="266" t="s">
        <v>608</v>
      </c>
      <c r="T169" s="266" t="s">
        <v>609</v>
      </c>
      <c r="U169" s="266" t="s">
        <v>605</v>
      </c>
      <c r="V169" s="266" t="s">
        <v>650</v>
      </c>
      <c r="W169" s="266" t="s">
        <v>611</v>
      </c>
      <c r="X169" s="266" t="s">
        <v>612</v>
      </c>
      <c r="Y169" s="266" t="s">
        <v>605</v>
      </c>
      <c r="Z169" s="266" t="s">
        <v>5445</v>
      </c>
      <c r="AA169" s="266" t="s">
        <v>656</v>
      </c>
      <c r="AB169" s="266" t="s">
        <v>1365</v>
      </c>
      <c r="AC169" s="268"/>
      <c r="AD169" s="268"/>
      <c r="AE169" s="266" t="s">
        <v>5446</v>
      </c>
      <c r="AF169" s="266" t="s">
        <v>5447</v>
      </c>
      <c r="AG169" s="268"/>
      <c r="AH169" s="266" t="s">
        <v>1366</v>
      </c>
      <c r="AI169" s="266" t="s">
        <v>5448</v>
      </c>
      <c r="AJ169" s="266" t="s">
        <v>5449</v>
      </c>
      <c r="AK169" s="269"/>
    </row>
    <row r="170" ht="15.75" customHeight="1">
      <c r="C170" s="263" t="s">
        <v>5450</v>
      </c>
      <c r="D170" s="264">
        <v>2.7267563859E10</v>
      </c>
      <c r="E170" s="265">
        <v>44350.44535175926</v>
      </c>
      <c r="F170" s="266" t="s">
        <v>5451</v>
      </c>
      <c r="G170" s="266" t="s">
        <v>5452</v>
      </c>
      <c r="H170" s="266" t="s">
        <v>5453</v>
      </c>
      <c r="I170" s="268"/>
      <c r="J170" s="266">
        <v>1.532887485E9</v>
      </c>
      <c r="K170" s="267">
        <v>44350.0</v>
      </c>
      <c r="L170" s="266" t="s">
        <v>5454</v>
      </c>
      <c r="M170" s="266" t="s">
        <v>5455</v>
      </c>
      <c r="N170" s="266" t="s">
        <v>5456</v>
      </c>
      <c r="O170" s="266" t="s">
        <v>102</v>
      </c>
      <c r="P170" s="266" t="s">
        <v>699</v>
      </c>
      <c r="Q170" s="266" t="s">
        <v>5457</v>
      </c>
      <c r="R170" s="266" t="s">
        <v>5458</v>
      </c>
      <c r="S170" s="266" t="s">
        <v>608</v>
      </c>
      <c r="T170" s="266" t="s">
        <v>609</v>
      </c>
      <c r="U170" s="266" t="s">
        <v>610</v>
      </c>
      <c r="V170" s="266" t="s">
        <v>610</v>
      </c>
      <c r="W170" s="266" t="s">
        <v>611</v>
      </c>
      <c r="X170" s="266" t="s">
        <v>612</v>
      </c>
      <c r="Y170" s="266" t="s">
        <v>5459</v>
      </c>
      <c r="Z170" s="268"/>
      <c r="AA170" s="266" t="s">
        <v>871</v>
      </c>
      <c r="AB170" s="266" t="s">
        <v>5460</v>
      </c>
      <c r="AC170" s="268"/>
      <c r="AD170" s="266" t="s">
        <v>5461</v>
      </c>
      <c r="AE170" s="266" t="s">
        <v>5462</v>
      </c>
      <c r="AF170" s="268"/>
      <c r="AG170" s="268"/>
      <c r="AH170" s="266" t="s">
        <v>5463</v>
      </c>
      <c r="AI170" s="266" t="s">
        <v>5464</v>
      </c>
      <c r="AJ170" s="266" t="s">
        <v>5465</v>
      </c>
      <c r="AK170" s="269"/>
    </row>
    <row r="171" ht="15.75" customHeight="1">
      <c r="C171" s="263" t="s">
        <v>2441</v>
      </c>
      <c r="D171" s="264">
        <v>2.7268013828E10</v>
      </c>
      <c r="E171" s="265">
        <v>44350.44806578704</v>
      </c>
      <c r="F171" s="266" t="s">
        <v>1466</v>
      </c>
      <c r="G171" s="266" t="s">
        <v>4436</v>
      </c>
      <c r="H171" s="266" t="s">
        <v>5466</v>
      </c>
      <c r="I171" s="268"/>
      <c r="J171" s="266">
        <v>1.57019751E9</v>
      </c>
      <c r="K171" s="267">
        <v>44350.0</v>
      </c>
      <c r="L171" s="266" t="s">
        <v>5467</v>
      </c>
      <c r="M171" s="266" t="s">
        <v>5468</v>
      </c>
      <c r="N171" s="266" t="s">
        <v>5469</v>
      </c>
      <c r="O171" s="266" t="s">
        <v>101</v>
      </c>
      <c r="P171" s="266" t="s">
        <v>605</v>
      </c>
      <c r="Q171" s="266" t="s">
        <v>1467</v>
      </c>
      <c r="R171" s="266" t="s">
        <v>1468</v>
      </c>
      <c r="S171" s="266" t="s">
        <v>608</v>
      </c>
      <c r="T171" s="266" t="s">
        <v>609</v>
      </c>
      <c r="U171" s="266" t="s">
        <v>610</v>
      </c>
      <c r="V171" s="266" t="s">
        <v>605</v>
      </c>
      <c r="W171" s="266" t="s">
        <v>651</v>
      </c>
      <c r="X171" s="266" t="s">
        <v>612</v>
      </c>
      <c r="Y171" s="266" t="s">
        <v>731</v>
      </c>
      <c r="Z171" s="266" t="s">
        <v>731</v>
      </c>
      <c r="AA171" s="266" t="s">
        <v>743</v>
      </c>
      <c r="AB171" s="266" t="s">
        <v>1469</v>
      </c>
      <c r="AC171" s="268"/>
      <c r="AD171" s="268"/>
      <c r="AE171" s="266" t="s">
        <v>619</v>
      </c>
      <c r="AF171" s="266" t="s">
        <v>5470</v>
      </c>
      <c r="AG171" s="268"/>
      <c r="AH171" s="266" t="s">
        <v>1470</v>
      </c>
      <c r="AI171" s="266" t="s">
        <v>5471</v>
      </c>
      <c r="AJ171" s="266" t="s">
        <v>5472</v>
      </c>
      <c r="AK171" s="269"/>
    </row>
    <row r="172" ht="15.75" customHeight="1">
      <c r="C172" s="263" t="s">
        <v>355</v>
      </c>
      <c r="D172" s="264">
        <v>2.7929310824E10</v>
      </c>
      <c r="E172" s="265">
        <v>44350.470986053246</v>
      </c>
      <c r="F172" s="266" t="s">
        <v>1061</v>
      </c>
      <c r="G172" s="266" t="s">
        <v>5473</v>
      </c>
      <c r="H172" s="266" t="s">
        <v>5474</v>
      </c>
      <c r="I172" s="268"/>
      <c r="J172" s="266">
        <v>1.535899014E9</v>
      </c>
      <c r="K172" s="267">
        <v>44350.0</v>
      </c>
      <c r="L172" s="266" t="s">
        <v>5475</v>
      </c>
      <c r="M172" s="266" t="s">
        <v>5476</v>
      </c>
      <c r="N172" s="266" t="s">
        <v>5477</v>
      </c>
      <c r="O172" s="266" t="s">
        <v>102</v>
      </c>
      <c r="P172" s="266" t="s">
        <v>605</v>
      </c>
      <c r="Q172" s="266" t="s">
        <v>1062</v>
      </c>
      <c r="R172" s="266" t="s">
        <v>1063</v>
      </c>
      <c r="S172" s="266" t="s">
        <v>608</v>
      </c>
      <c r="T172" s="266" t="s">
        <v>609</v>
      </c>
      <c r="U172" s="266" t="s">
        <v>610</v>
      </c>
      <c r="V172" s="266" t="s">
        <v>808</v>
      </c>
      <c r="W172" s="266" t="s">
        <v>721</v>
      </c>
      <c r="X172" s="266" t="s">
        <v>612</v>
      </c>
      <c r="Y172" s="266" t="s">
        <v>1064</v>
      </c>
      <c r="Z172" s="266" t="s">
        <v>5478</v>
      </c>
      <c r="AA172" s="266" t="s">
        <v>639</v>
      </c>
      <c r="AB172" s="266" t="s">
        <v>1065</v>
      </c>
      <c r="AC172" s="268"/>
      <c r="AD172" s="266" t="s">
        <v>5479</v>
      </c>
      <c r="AE172" s="268"/>
      <c r="AF172" s="266" t="s">
        <v>5480</v>
      </c>
      <c r="AG172" s="268"/>
      <c r="AH172" s="266" t="s">
        <v>1066</v>
      </c>
      <c r="AI172" s="266" t="s">
        <v>5481</v>
      </c>
      <c r="AJ172" s="266" t="s">
        <v>5482</v>
      </c>
      <c r="AK172" s="269"/>
    </row>
    <row r="173" ht="15.75" customHeight="1">
      <c r="C173" s="263" t="s">
        <v>292</v>
      </c>
      <c r="D173" s="264">
        <v>2.7338336743E10</v>
      </c>
      <c r="E173" s="265">
        <v>44350.47366743056</v>
      </c>
      <c r="F173" s="266" t="s">
        <v>1438</v>
      </c>
      <c r="G173" s="266" t="s">
        <v>5483</v>
      </c>
      <c r="H173" s="266" t="s">
        <v>5484</v>
      </c>
      <c r="I173" s="268"/>
      <c r="J173" s="266">
        <v>1.127054783E9</v>
      </c>
      <c r="K173" s="267">
        <v>44350.0</v>
      </c>
      <c r="L173" s="266" t="s">
        <v>5485</v>
      </c>
      <c r="M173" s="266" t="s">
        <v>5486</v>
      </c>
      <c r="N173" s="266" t="s">
        <v>5487</v>
      </c>
      <c r="O173" s="266" t="s">
        <v>101</v>
      </c>
      <c r="P173" s="266" t="s">
        <v>605</v>
      </c>
      <c r="Q173" s="266" t="s">
        <v>910</v>
      </c>
      <c r="R173" s="266" t="s">
        <v>1439</v>
      </c>
      <c r="S173" s="266" t="s">
        <v>608</v>
      </c>
      <c r="T173" s="266" t="s">
        <v>609</v>
      </c>
      <c r="U173" s="266" t="s">
        <v>610</v>
      </c>
      <c r="V173" s="266" t="s">
        <v>650</v>
      </c>
      <c r="W173" s="266" t="s">
        <v>611</v>
      </c>
      <c r="X173" s="266" t="s">
        <v>612</v>
      </c>
      <c r="Y173" s="266" t="s">
        <v>1440</v>
      </c>
      <c r="Z173" s="266" t="s">
        <v>101</v>
      </c>
      <c r="AA173" s="266" t="s">
        <v>92</v>
      </c>
      <c r="AB173" s="266" t="s">
        <v>1441</v>
      </c>
      <c r="AC173" s="268"/>
      <c r="AD173" s="268"/>
      <c r="AE173" s="268"/>
      <c r="AF173" s="268"/>
      <c r="AG173" s="268"/>
      <c r="AH173" s="266" t="s">
        <v>1442</v>
      </c>
      <c r="AI173" s="266" t="s">
        <v>5488</v>
      </c>
      <c r="AJ173" s="266" t="s">
        <v>5489</v>
      </c>
      <c r="AK173" s="269"/>
    </row>
    <row r="174" ht="15.75" customHeight="1">
      <c r="C174" s="263" t="s">
        <v>5490</v>
      </c>
      <c r="D174" s="264">
        <v>2.736268073E10</v>
      </c>
      <c r="E174" s="265">
        <v>44350.49305289352</v>
      </c>
      <c r="F174" s="266" t="s">
        <v>5491</v>
      </c>
      <c r="G174" s="266" t="s">
        <v>5492</v>
      </c>
      <c r="H174" s="266" t="s">
        <v>5493</v>
      </c>
      <c r="I174" s="268"/>
      <c r="J174" s="266">
        <v>1.558724003E9</v>
      </c>
      <c r="K174" s="267">
        <v>44350.0</v>
      </c>
      <c r="L174" s="266" t="s">
        <v>5494</v>
      </c>
      <c r="M174" s="266" t="s">
        <v>5495</v>
      </c>
      <c r="N174" s="266" t="s">
        <v>5496</v>
      </c>
      <c r="O174" s="266" t="s">
        <v>101</v>
      </c>
      <c r="P174" s="266" t="s">
        <v>605</v>
      </c>
      <c r="Q174" s="266" t="s">
        <v>5497</v>
      </c>
      <c r="R174" s="266" t="s">
        <v>5498</v>
      </c>
      <c r="S174" s="266" t="s">
        <v>608</v>
      </c>
      <c r="T174" s="266" t="s">
        <v>634</v>
      </c>
      <c r="U174" s="266" t="s">
        <v>610</v>
      </c>
      <c r="V174" s="266" t="s">
        <v>610</v>
      </c>
      <c r="W174" s="266" t="s">
        <v>868</v>
      </c>
      <c r="X174" s="266" t="s">
        <v>612</v>
      </c>
      <c r="Y174" s="266" t="s">
        <v>5499</v>
      </c>
      <c r="Z174" s="266" t="s">
        <v>605</v>
      </c>
      <c r="AA174" s="266" t="s">
        <v>695</v>
      </c>
      <c r="AB174" s="266" t="s">
        <v>5500</v>
      </c>
      <c r="AC174" s="268"/>
      <c r="AD174" s="266" t="s">
        <v>5501</v>
      </c>
      <c r="AE174" s="266" t="s">
        <v>5502</v>
      </c>
      <c r="AF174" s="268"/>
      <c r="AG174" s="268"/>
      <c r="AH174" s="266" t="s">
        <v>5503</v>
      </c>
      <c r="AI174" s="266" t="s">
        <v>5504</v>
      </c>
      <c r="AJ174" s="266" t="s">
        <v>5505</v>
      </c>
      <c r="AK174" s="269"/>
    </row>
    <row r="175" ht="15.75" customHeight="1">
      <c r="C175" s="263" t="s">
        <v>183</v>
      </c>
      <c r="D175" s="264">
        <v>2.7269880487E10</v>
      </c>
      <c r="E175" s="265">
        <v>44350.49558125</v>
      </c>
      <c r="F175" s="266" t="s">
        <v>5506</v>
      </c>
      <c r="G175" s="266" t="s">
        <v>5507</v>
      </c>
      <c r="H175" s="266" t="s">
        <v>5508</v>
      </c>
      <c r="I175" s="268"/>
      <c r="J175" s="266">
        <v>1.565999564E9</v>
      </c>
      <c r="K175" s="267">
        <v>44350.0</v>
      </c>
      <c r="L175" s="266" t="s">
        <v>5509</v>
      </c>
      <c r="M175" s="266" t="s">
        <v>5510</v>
      </c>
      <c r="N175" s="266" t="s">
        <v>5511</v>
      </c>
      <c r="O175" s="266" t="s">
        <v>102</v>
      </c>
      <c r="P175" s="266" t="s">
        <v>605</v>
      </c>
      <c r="Q175" s="266" t="s">
        <v>5512</v>
      </c>
      <c r="R175" s="266" t="s">
        <v>5513</v>
      </c>
      <c r="S175" s="266" t="s">
        <v>608</v>
      </c>
      <c r="T175" s="266" t="s">
        <v>92</v>
      </c>
      <c r="U175" s="266" t="s">
        <v>610</v>
      </c>
      <c r="V175" s="266" t="s">
        <v>650</v>
      </c>
      <c r="W175" s="266" t="s">
        <v>868</v>
      </c>
      <c r="X175" s="266" t="s">
        <v>612</v>
      </c>
      <c r="Y175" s="266" t="s">
        <v>5514</v>
      </c>
      <c r="Z175" s="266" t="s">
        <v>5515</v>
      </c>
      <c r="AA175" s="266" t="s">
        <v>743</v>
      </c>
      <c r="AB175" s="266" t="s">
        <v>5516</v>
      </c>
      <c r="AC175" s="268"/>
      <c r="AD175" s="266" t="s">
        <v>5517</v>
      </c>
      <c r="AE175" s="268"/>
      <c r="AF175" s="268"/>
      <c r="AG175" s="268"/>
      <c r="AH175" s="266" t="s">
        <v>5518</v>
      </c>
      <c r="AI175" s="266" t="s">
        <v>5519</v>
      </c>
      <c r="AJ175" s="266" t="s">
        <v>5520</v>
      </c>
      <c r="AK175" s="269"/>
    </row>
    <row r="176" ht="15.75" customHeight="1">
      <c r="C176" s="263" t="s">
        <v>2536</v>
      </c>
      <c r="D176" s="264">
        <v>2.7358057786E10</v>
      </c>
      <c r="E176" s="265">
        <v>44350.518603414355</v>
      </c>
      <c r="F176" s="266" t="s">
        <v>1745</v>
      </c>
      <c r="G176" s="266" t="s">
        <v>5521</v>
      </c>
      <c r="H176" s="266" t="s">
        <v>5522</v>
      </c>
      <c r="I176" s="268"/>
      <c r="J176" s="266">
        <v>1.168756895E9</v>
      </c>
      <c r="K176" s="267">
        <v>44350.0</v>
      </c>
      <c r="L176" s="266" t="s">
        <v>5523</v>
      </c>
      <c r="M176" s="266" t="s">
        <v>5524</v>
      </c>
      <c r="N176" s="266" t="s">
        <v>5525</v>
      </c>
      <c r="O176" s="266" t="s">
        <v>102</v>
      </c>
      <c r="P176" s="266" t="s">
        <v>605</v>
      </c>
      <c r="Q176" s="266" t="s">
        <v>1746</v>
      </c>
      <c r="R176" s="266" t="s">
        <v>1747</v>
      </c>
      <c r="S176" s="266" t="s">
        <v>608</v>
      </c>
      <c r="T176" s="266" t="s">
        <v>92</v>
      </c>
      <c r="U176" s="266" t="s">
        <v>610</v>
      </c>
      <c r="V176" s="266" t="s">
        <v>650</v>
      </c>
      <c r="W176" s="266" t="s">
        <v>1049</v>
      </c>
      <c r="X176" s="266" t="s">
        <v>612</v>
      </c>
      <c r="Y176" s="266" t="s">
        <v>1748</v>
      </c>
      <c r="Z176" s="266" t="s">
        <v>5526</v>
      </c>
      <c r="AA176" s="266" t="s">
        <v>743</v>
      </c>
      <c r="AB176" s="266" t="s">
        <v>1749</v>
      </c>
      <c r="AC176" s="268"/>
      <c r="AD176" s="266" t="s">
        <v>5527</v>
      </c>
      <c r="AE176" s="268"/>
      <c r="AF176" s="268"/>
      <c r="AG176" s="268"/>
      <c r="AH176" s="266" t="s">
        <v>1750</v>
      </c>
      <c r="AI176" s="266" t="s">
        <v>5528</v>
      </c>
      <c r="AJ176" s="266" t="s">
        <v>5529</v>
      </c>
      <c r="AK176" s="269"/>
    </row>
    <row r="177" ht="15.75" customHeight="1">
      <c r="C177" s="263">
        <v>2.7256704841E10</v>
      </c>
      <c r="D177" s="264">
        <v>2.7256704841E10</v>
      </c>
      <c r="E177" s="265">
        <v>44350.52094232639</v>
      </c>
      <c r="F177" s="266" t="s">
        <v>5530</v>
      </c>
      <c r="G177" s="266" t="s">
        <v>5531</v>
      </c>
      <c r="H177" s="266" t="s">
        <v>5532</v>
      </c>
      <c r="I177" s="268"/>
      <c r="J177" s="266">
        <v>1.163369356E9</v>
      </c>
      <c r="K177" s="267">
        <v>44350.0</v>
      </c>
      <c r="L177" s="266" t="s">
        <v>5533</v>
      </c>
      <c r="M177" s="266" t="s">
        <v>5534</v>
      </c>
      <c r="N177" s="266" t="s">
        <v>5535</v>
      </c>
      <c r="O177" s="266" t="s">
        <v>102</v>
      </c>
      <c r="P177" s="266" t="s">
        <v>605</v>
      </c>
      <c r="Q177" s="266" t="s">
        <v>5536</v>
      </c>
      <c r="R177" s="266" t="s">
        <v>792</v>
      </c>
      <c r="S177" s="266" t="s">
        <v>608</v>
      </c>
      <c r="T177" s="266" t="s">
        <v>92</v>
      </c>
      <c r="U177" s="266" t="s">
        <v>610</v>
      </c>
      <c r="V177" s="266" t="s">
        <v>605</v>
      </c>
      <c r="W177" s="266" t="s">
        <v>721</v>
      </c>
      <c r="X177" s="266" t="s">
        <v>612</v>
      </c>
      <c r="Y177" s="266" t="s">
        <v>605</v>
      </c>
      <c r="Z177" s="266" t="s">
        <v>605</v>
      </c>
      <c r="AA177" s="266" t="s">
        <v>639</v>
      </c>
      <c r="AB177" s="266" t="s">
        <v>5537</v>
      </c>
      <c r="AC177" s="268"/>
      <c r="AD177" s="266" t="s">
        <v>5538</v>
      </c>
      <c r="AE177" s="268"/>
      <c r="AF177" s="268"/>
      <c r="AG177" s="268"/>
      <c r="AH177" s="266" t="s">
        <v>5539</v>
      </c>
      <c r="AI177" s="266" t="s">
        <v>5540</v>
      </c>
      <c r="AJ177" s="266" t="s">
        <v>5541</v>
      </c>
      <c r="AK177" s="269"/>
    </row>
    <row r="178" ht="15.75" customHeight="1">
      <c r="C178" s="263" t="s">
        <v>5542</v>
      </c>
      <c r="D178" s="264">
        <v>2.7240537988E10</v>
      </c>
      <c r="E178" s="265">
        <v>44350.52851275463</v>
      </c>
      <c r="F178" s="266" t="s">
        <v>5543</v>
      </c>
      <c r="G178" s="266" t="s">
        <v>5544</v>
      </c>
      <c r="H178" s="266" t="s">
        <v>5545</v>
      </c>
      <c r="I178" s="268"/>
      <c r="J178" s="266">
        <v>1.156477437E9</v>
      </c>
      <c r="K178" s="267">
        <v>44350.0</v>
      </c>
      <c r="L178" s="266" t="s">
        <v>5546</v>
      </c>
      <c r="M178" s="266" t="s">
        <v>5547</v>
      </c>
      <c r="N178" s="266" t="s">
        <v>5548</v>
      </c>
      <c r="O178" s="266" t="s">
        <v>101</v>
      </c>
      <c r="P178" s="266" t="s">
        <v>605</v>
      </c>
      <c r="Q178" s="266" t="s">
        <v>5549</v>
      </c>
      <c r="R178" s="266" t="s">
        <v>5550</v>
      </c>
      <c r="S178" s="266" t="s">
        <v>608</v>
      </c>
      <c r="T178" s="266" t="s">
        <v>92</v>
      </c>
      <c r="U178" s="266" t="s">
        <v>610</v>
      </c>
      <c r="V178" s="266" t="s">
        <v>605</v>
      </c>
      <c r="W178" s="266" t="s">
        <v>662</v>
      </c>
      <c r="X178" s="266" t="s">
        <v>612</v>
      </c>
      <c r="Y178" s="266" t="s">
        <v>731</v>
      </c>
      <c r="Z178" s="266" t="s">
        <v>5551</v>
      </c>
      <c r="AA178" s="266" t="s">
        <v>743</v>
      </c>
      <c r="AB178" s="266" t="s">
        <v>5552</v>
      </c>
      <c r="AC178" s="268"/>
      <c r="AD178" s="266" t="s">
        <v>619</v>
      </c>
      <c r="AE178" s="266" t="s">
        <v>619</v>
      </c>
      <c r="AF178" s="266" t="s">
        <v>5553</v>
      </c>
      <c r="AG178" s="268"/>
      <c r="AH178" s="266" t="s">
        <v>5554</v>
      </c>
      <c r="AI178" s="266" t="s">
        <v>5555</v>
      </c>
      <c r="AJ178" s="266" t="s">
        <v>5556</v>
      </c>
      <c r="AK178" s="269"/>
    </row>
    <row r="179" ht="15.75" customHeight="1">
      <c r="C179" s="263">
        <v>2.7227960707E10</v>
      </c>
      <c r="D179" s="264">
        <v>2.7227960707E10</v>
      </c>
      <c r="E179" s="265">
        <v>44350.53263050926</v>
      </c>
      <c r="F179" s="266" t="s">
        <v>876</v>
      </c>
      <c r="G179" s="266" t="s">
        <v>4813</v>
      </c>
      <c r="H179" s="266" t="s">
        <v>5557</v>
      </c>
      <c r="I179" s="268"/>
      <c r="J179" s="266">
        <v>1.163373997E9</v>
      </c>
      <c r="K179" s="267">
        <v>44350.0</v>
      </c>
      <c r="L179" s="266" t="s">
        <v>5558</v>
      </c>
      <c r="M179" s="266" t="s">
        <v>5559</v>
      </c>
      <c r="N179" s="266" t="s">
        <v>5560</v>
      </c>
      <c r="O179" s="266" t="s">
        <v>101</v>
      </c>
      <c r="P179" s="266" t="s">
        <v>605</v>
      </c>
      <c r="Q179" s="266" t="s">
        <v>877</v>
      </c>
      <c r="R179" s="266" t="s">
        <v>878</v>
      </c>
      <c r="S179" s="266" t="s">
        <v>608</v>
      </c>
      <c r="T179" s="266" t="s">
        <v>609</v>
      </c>
      <c r="U179" s="266" t="s">
        <v>610</v>
      </c>
      <c r="V179" s="266" t="s">
        <v>650</v>
      </c>
      <c r="W179" s="266" t="s">
        <v>721</v>
      </c>
      <c r="X179" s="266" t="s">
        <v>612</v>
      </c>
      <c r="Y179" s="266" t="s">
        <v>879</v>
      </c>
      <c r="Z179" s="268"/>
      <c r="AA179" s="266" t="s">
        <v>639</v>
      </c>
      <c r="AB179" s="266" t="s">
        <v>880</v>
      </c>
      <c r="AC179" s="268"/>
      <c r="AD179" s="268"/>
      <c r="AE179" s="268"/>
      <c r="AF179" s="268"/>
      <c r="AG179" s="268"/>
      <c r="AH179" s="266" t="s">
        <v>881</v>
      </c>
      <c r="AI179" s="266" t="s">
        <v>5561</v>
      </c>
      <c r="AJ179" s="266" t="s">
        <v>5562</v>
      </c>
      <c r="AK179" s="269"/>
    </row>
    <row r="180" ht="15.75" customHeight="1">
      <c r="C180" s="263" t="s">
        <v>5563</v>
      </c>
      <c r="D180" s="264">
        <v>2.7253049419E10</v>
      </c>
      <c r="E180" s="265">
        <v>44350.53980450232</v>
      </c>
      <c r="F180" s="266" t="s">
        <v>5564</v>
      </c>
      <c r="G180" s="266" t="s">
        <v>5565</v>
      </c>
      <c r="H180" s="266" t="s">
        <v>5566</v>
      </c>
      <c r="I180" s="268"/>
      <c r="J180" s="266">
        <v>1.536158878E9</v>
      </c>
      <c r="K180" s="267">
        <v>44350.0</v>
      </c>
      <c r="L180" s="266" t="s">
        <v>5567</v>
      </c>
      <c r="M180" s="266" t="s">
        <v>5568</v>
      </c>
      <c r="N180" s="266" t="s">
        <v>5569</v>
      </c>
      <c r="O180" s="266" t="s">
        <v>101</v>
      </c>
      <c r="P180" s="266" t="s">
        <v>605</v>
      </c>
      <c r="Q180" s="266" t="s">
        <v>5570</v>
      </c>
      <c r="R180" s="266" t="s">
        <v>1580</v>
      </c>
      <c r="S180" s="266" t="s">
        <v>608</v>
      </c>
      <c r="T180" s="266" t="s">
        <v>634</v>
      </c>
      <c r="U180" s="266" t="s">
        <v>808</v>
      </c>
      <c r="V180" s="266" t="s">
        <v>650</v>
      </c>
      <c r="W180" s="266" t="s">
        <v>681</v>
      </c>
      <c r="X180" s="266" t="s">
        <v>612</v>
      </c>
      <c r="Y180" s="266" t="s">
        <v>5571</v>
      </c>
      <c r="Z180" s="266" t="s">
        <v>5572</v>
      </c>
      <c r="AA180" s="266" t="s">
        <v>656</v>
      </c>
      <c r="AB180" s="266" t="s">
        <v>5573</v>
      </c>
      <c r="AC180" s="268"/>
      <c r="AD180" s="268"/>
      <c r="AE180" s="266" t="s">
        <v>5574</v>
      </c>
      <c r="AF180" s="266" t="s">
        <v>5575</v>
      </c>
      <c r="AG180" s="268"/>
      <c r="AH180" s="266" t="s">
        <v>5576</v>
      </c>
      <c r="AI180" s="266" t="s">
        <v>5577</v>
      </c>
      <c r="AJ180" s="266" t="s">
        <v>5578</v>
      </c>
      <c r="AK180" s="269"/>
    </row>
    <row r="181" ht="15.75" customHeight="1">
      <c r="C181" s="263" t="s">
        <v>3161</v>
      </c>
      <c r="D181" s="264">
        <v>2.7297307849E10</v>
      </c>
      <c r="E181" s="265">
        <v>44350.54137986111</v>
      </c>
      <c r="F181" s="266" t="s">
        <v>1369</v>
      </c>
      <c r="G181" s="266" t="s">
        <v>5579</v>
      </c>
      <c r="H181" s="266" t="s">
        <v>5580</v>
      </c>
      <c r="I181" s="268"/>
      <c r="J181" s="266">
        <v>1.123896988E9</v>
      </c>
      <c r="K181" s="267">
        <v>44350.0</v>
      </c>
      <c r="L181" s="266" t="s">
        <v>5581</v>
      </c>
      <c r="M181" s="266" t="s">
        <v>5582</v>
      </c>
      <c r="N181" s="266" t="s">
        <v>5583</v>
      </c>
      <c r="O181" s="266" t="s">
        <v>102</v>
      </c>
      <c r="P181" s="266" t="s">
        <v>605</v>
      </c>
      <c r="Q181" s="266" t="s">
        <v>1370</v>
      </c>
      <c r="R181" s="266" t="s">
        <v>1371</v>
      </c>
      <c r="S181" s="266" t="s">
        <v>608</v>
      </c>
      <c r="T181" s="266" t="s">
        <v>1325</v>
      </c>
      <c r="U181" s="266" t="s">
        <v>610</v>
      </c>
      <c r="V181" s="266" t="s">
        <v>650</v>
      </c>
      <c r="W181" s="266" t="s">
        <v>651</v>
      </c>
      <c r="X181" s="266" t="s">
        <v>612</v>
      </c>
      <c r="Y181" s="266" t="s">
        <v>731</v>
      </c>
      <c r="Z181" s="266" t="s">
        <v>731</v>
      </c>
      <c r="AA181" s="266" t="s">
        <v>695</v>
      </c>
      <c r="AB181" s="266" t="s">
        <v>1372</v>
      </c>
      <c r="AC181" s="268"/>
      <c r="AD181" s="266" t="s">
        <v>5584</v>
      </c>
      <c r="AE181" s="268"/>
      <c r="AF181" s="266" t="s">
        <v>5585</v>
      </c>
      <c r="AG181" s="268"/>
      <c r="AH181" s="266" t="s">
        <v>1373</v>
      </c>
      <c r="AI181" s="266" t="s">
        <v>5586</v>
      </c>
      <c r="AJ181" s="266" t="s">
        <v>5587</v>
      </c>
      <c r="AK181" s="269"/>
    </row>
    <row r="182" ht="15.75" customHeight="1">
      <c r="C182" s="263" t="s">
        <v>2907</v>
      </c>
      <c r="D182" s="264">
        <v>2.7321973995E10</v>
      </c>
      <c r="E182" s="265">
        <v>44350.55283681713</v>
      </c>
      <c r="F182" s="266" t="s">
        <v>5588</v>
      </c>
      <c r="G182" s="266" t="s">
        <v>5589</v>
      </c>
      <c r="H182" s="266" t="s">
        <v>5590</v>
      </c>
      <c r="I182" s="268"/>
      <c r="J182" s="266">
        <v>1.167914419E9</v>
      </c>
      <c r="K182" s="267">
        <v>44350.0</v>
      </c>
      <c r="L182" s="266" t="s">
        <v>5591</v>
      </c>
      <c r="M182" s="266" t="s">
        <v>5592</v>
      </c>
      <c r="N182" s="266" t="s">
        <v>5593</v>
      </c>
      <c r="O182" s="266" t="s">
        <v>101</v>
      </c>
      <c r="P182" s="266" t="s">
        <v>605</v>
      </c>
      <c r="Q182" s="266" t="s">
        <v>5594</v>
      </c>
      <c r="R182" s="266" t="s">
        <v>5595</v>
      </c>
      <c r="S182" s="266" t="s">
        <v>608</v>
      </c>
      <c r="T182" s="266" t="s">
        <v>92</v>
      </c>
      <c r="U182" s="266" t="s">
        <v>610</v>
      </c>
      <c r="V182" s="266" t="s">
        <v>610</v>
      </c>
      <c r="W182" s="266" t="s">
        <v>1058</v>
      </c>
      <c r="X182" s="266" t="s">
        <v>612</v>
      </c>
      <c r="Y182" s="266" t="s">
        <v>731</v>
      </c>
      <c r="Z182" s="266" t="s">
        <v>731</v>
      </c>
      <c r="AA182" s="266" t="s">
        <v>639</v>
      </c>
      <c r="AB182" s="266" t="s">
        <v>5596</v>
      </c>
      <c r="AC182" s="268"/>
      <c r="AD182" s="268"/>
      <c r="AE182" s="268"/>
      <c r="AF182" s="268"/>
      <c r="AG182" s="268"/>
      <c r="AH182" s="266" t="s">
        <v>5597</v>
      </c>
      <c r="AI182" s="266" t="s">
        <v>5598</v>
      </c>
      <c r="AJ182" s="266" t="s">
        <v>5599</v>
      </c>
      <c r="AK182" s="269"/>
    </row>
    <row r="183" ht="15.75" customHeight="1">
      <c r="C183" s="263" t="s">
        <v>283</v>
      </c>
      <c r="D183" s="264">
        <v>2.7232340431E10</v>
      </c>
      <c r="E183" s="265">
        <v>44350.559428761575</v>
      </c>
      <c r="F183" s="266" t="s">
        <v>1532</v>
      </c>
      <c r="G183" s="266" t="s">
        <v>5600</v>
      </c>
      <c r="H183" s="266" t="s">
        <v>5601</v>
      </c>
      <c r="I183" s="268"/>
      <c r="J183" s="266">
        <v>1.138855051E9</v>
      </c>
      <c r="K183" s="267">
        <v>44350.0</v>
      </c>
      <c r="L183" s="266" t="s">
        <v>5602</v>
      </c>
      <c r="M183" s="266" t="s">
        <v>5603</v>
      </c>
      <c r="N183" s="266" t="s">
        <v>5604</v>
      </c>
      <c r="O183" s="266" t="s">
        <v>102</v>
      </c>
      <c r="P183" s="266" t="s">
        <v>605</v>
      </c>
      <c r="Q183" s="266" t="s">
        <v>1533</v>
      </c>
      <c r="R183" s="266" t="s">
        <v>1534</v>
      </c>
      <c r="S183" s="266" t="s">
        <v>608</v>
      </c>
      <c r="T183" s="266" t="s">
        <v>92</v>
      </c>
      <c r="U183" s="266" t="s">
        <v>610</v>
      </c>
      <c r="V183" s="266" t="s">
        <v>650</v>
      </c>
      <c r="W183" s="266" t="s">
        <v>1197</v>
      </c>
      <c r="X183" s="266" t="s">
        <v>612</v>
      </c>
      <c r="Y183" s="266" t="s">
        <v>1535</v>
      </c>
      <c r="Z183" s="266" t="s">
        <v>5605</v>
      </c>
      <c r="AA183" s="266" t="s">
        <v>92</v>
      </c>
      <c r="AB183" s="266" t="s">
        <v>1536</v>
      </c>
      <c r="AC183" s="268"/>
      <c r="AD183" s="266" t="s">
        <v>5606</v>
      </c>
      <c r="AE183" s="268"/>
      <c r="AF183" s="268"/>
      <c r="AG183" s="268"/>
      <c r="AH183" s="266" t="s">
        <v>1537</v>
      </c>
      <c r="AI183" s="266" t="s">
        <v>5607</v>
      </c>
      <c r="AJ183" s="266" t="s">
        <v>5608</v>
      </c>
      <c r="AK183" s="269"/>
    </row>
    <row r="184" ht="15.75" customHeight="1">
      <c r="C184" s="263" t="s">
        <v>2131</v>
      </c>
      <c r="D184" s="264">
        <v>2.7215757507E10</v>
      </c>
      <c r="E184" s="265">
        <v>44350.5640816088</v>
      </c>
      <c r="F184" s="266" t="s">
        <v>1151</v>
      </c>
      <c r="G184" s="266" t="s">
        <v>5609</v>
      </c>
      <c r="H184" s="266" t="s">
        <v>5610</v>
      </c>
      <c r="I184" s="268"/>
      <c r="J184" s="266">
        <v>1.13499115E9</v>
      </c>
      <c r="K184" s="267">
        <v>44350.0</v>
      </c>
      <c r="L184" s="266" t="s">
        <v>5611</v>
      </c>
      <c r="M184" s="266" t="s">
        <v>5612</v>
      </c>
      <c r="N184" s="266" t="s">
        <v>5613</v>
      </c>
      <c r="O184" s="266" t="s">
        <v>101</v>
      </c>
      <c r="P184" s="266" t="s">
        <v>699</v>
      </c>
      <c r="Q184" s="266" t="s">
        <v>1152</v>
      </c>
      <c r="R184" s="266" t="s">
        <v>1153</v>
      </c>
      <c r="S184" s="266" t="s">
        <v>608</v>
      </c>
      <c r="T184" s="266" t="s">
        <v>634</v>
      </c>
      <c r="U184" s="266" t="s">
        <v>610</v>
      </c>
      <c r="V184" s="266" t="s">
        <v>650</v>
      </c>
      <c r="W184" s="266" t="s">
        <v>691</v>
      </c>
      <c r="X184" s="266" t="s">
        <v>612</v>
      </c>
      <c r="Y184" s="266" t="s">
        <v>1154</v>
      </c>
      <c r="Z184" s="266" t="s">
        <v>605</v>
      </c>
      <c r="AA184" s="266" t="s">
        <v>639</v>
      </c>
      <c r="AB184" s="266" t="s">
        <v>1155</v>
      </c>
      <c r="AC184" s="268"/>
      <c r="AD184" s="266" t="s">
        <v>5614</v>
      </c>
      <c r="AE184" s="266" t="s">
        <v>5615</v>
      </c>
      <c r="AF184" s="268"/>
      <c r="AG184" s="268"/>
      <c r="AH184" s="266" t="s">
        <v>1156</v>
      </c>
      <c r="AI184" s="266" t="s">
        <v>5616</v>
      </c>
      <c r="AJ184" s="266" t="s">
        <v>5617</v>
      </c>
      <c r="AK184" s="269"/>
    </row>
    <row r="185" ht="15.75" customHeight="1">
      <c r="C185" s="263" t="s">
        <v>250</v>
      </c>
      <c r="D185" s="264">
        <v>2.3251202044E10</v>
      </c>
      <c r="E185" s="265">
        <v>44350.57823559028</v>
      </c>
      <c r="F185" s="266" t="s">
        <v>1480</v>
      </c>
      <c r="G185" s="266" t="s">
        <v>3939</v>
      </c>
      <c r="H185" s="266" t="s">
        <v>5618</v>
      </c>
      <c r="I185" s="268"/>
      <c r="J185" s="266">
        <v>1.165470867E9</v>
      </c>
      <c r="K185" s="267">
        <v>44350.0</v>
      </c>
      <c r="L185" s="266" t="s">
        <v>5619</v>
      </c>
      <c r="M185" s="266" t="s">
        <v>5620</v>
      </c>
      <c r="N185" s="266" t="s">
        <v>5621</v>
      </c>
      <c r="O185" s="266" t="s">
        <v>101</v>
      </c>
      <c r="P185" s="266" t="s">
        <v>605</v>
      </c>
      <c r="Q185" s="266" t="s">
        <v>1481</v>
      </c>
      <c r="R185" s="266" t="s">
        <v>1482</v>
      </c>
      <c r="S185" s="266" t="s">
        <v>608</v>
      </c>
      <c r="T185" s="266" t="s">
        <v>634</v>
      </c>
      <c r="U185" s="266" t="s">
        <v>610</v>
      </c>
      <c r="V185" s="266" t="s">
        <v>605</v>
      </c>
      <c r="W185" s="266" t="s">
        <v>691</v>
      </c>
      <c r="X185" s="266" t="s">
        <v>612</v>
      </c>
      <c r="Y185" s="266" t="s">
        <v>1483</v>
      </c>
      <c r="Z185" s="266" t="s">
        <v>731</v>
      </c>
      <c r="AA185" s="266" t="s">
        <v>945</v>
      </c>
      <c r="AB185" s="266" t="s">
        <v>1484</v>
      </c>
      <c r="AC185" s="268"/>
      <c r="AD185" s="266" t="s">
        <v>619</v>
      </c>
      <c r="AE185" s="266" t="s">
        <v>619</v>
      </c>
      <c r="AF185" s="266" t="s">
        <v>5622</v>
      </c>
      <c r="AG185" s="268"/>
      <c r="AH185" s="266" t="s">
        <v>1485</v>
      </c>
      <c r="AI185" s="266" t="s">
        <v>5623</v>
      </c>
      <c r="AJ185" s="266" t="s">
        <v>5624</v>
      </c>
      <c r="AK185" s="269"/>
    </row>
    <row r="186" ht="15.75" customHeight="1">
      <c r="C186" s="263" t="s">
        <v>5625</v>
      </c>
      <c r="D186" s="264">
        <v>2.7261915087E10</v>
      </c>
      <c r="E186" s="265">
        <v>44350.60430349537</v>
      </c>
      <c r="F186" s="266" t="s">
        <v>5626</v>
      </c>
      <c r="G186" s="266" t="s">
        <v>5627</v>
      </c>
      <c r="H186" s="266" t="s">
        <v>5628</v>
      </c>
      <c r="I186" s="268"/>
      <c r="J186" s="266">
        <v>1.166895742E9</v>
      </c>
      <c r="K186" s="267">
        <v>44350.0</v>
      </c>
      <c r="L186" s="266" t="s">
        <v>5629</v>
      </c>
      <c r="M186" s="266" t="s">
        <v>5630</v>
      </c>
      <c r="N186" s="266" t="s">
        <v>5631</v>
      </c>
      <c r="O186" s="266" t="s">
        <v>3794</v>
      </c>
      <c r="P186" s="266" t="s">
        <v>605</v>
      </c>
      <c r="Q186" s="266" t="s">
        <v>5632</v>
      </c>
      <c r="R186" s="266" t="s">
        <v>5633</v>
      </c>
      <c r="S186" s="266" t="s">
        <v>608</v>
      </c>
      <c r="T186" s="266" t="s">
        <v>609</v>
      </c>
      <c r="U186" s="266" t="s">
        <v>808</v>
      </c>
      <c r="V186" s="266" t="s">
        <v>605</v>
      </c>
      <c r="W186" s="266" t="s">
        <v>721</v>
      </c>
      <c r="X186" s="266" t="s">
        <v>612</v>
      </c>
      <c r="Y186" s="266" t="s">
        <v>5634</v>
      </c>
      <c r="Z186" s="268"/>
      <c r="AA186" s="266" t="s">
        <v>1053</v>
      </c>
      <c r="AB186" s="266" t="s">
        <v>5635</v>
      </c>
      <c r="AC186" s="268"/>
      <c r="AD186" s="266" t="s">
        <v>5636</v>
      </c>
      <c r="AE186" s="268"/>
      <c r="AF186" s="266" t="s">
        <v>5637</v>
      </c>
      <c r="AG186" s="268"/>
      <c r="AH186" s="266" t="s">
        <v>5638</v>
      </c>
      <c r="AI186" s="266" t="s">
        <v>5639</v>
      </c>
      <c r="AJ186" s="266" t="s">
        <v>5640</v>
      </c>
      <c r="AK186" s="269"/>
    </row>
    <row r="187" ht="15.75" customHeight="1">
      <c r="C187" s="263" t="s">
        <v>201</v>
      </c>
      <c r="D187" s="264">
        <v>2.7292500772E10</v>
      </c>
      <c r="E187" s="265">
        <v>44350.607635011576</v>
      </c>
      <c r="F187" s="266" t="s">
        <v>5641</v>
      </c>
      <c r="G187" s="266" t="s">
        <v>5642</v>
      </c>
      <c r="H187" s="266" t="s">
        <v>5643</v>
      </c>
      <c r="I187" s="268"/>
      <c r="J187" s="266">
        <v>1.167452493E9</v>
      </c>
      <c r="K187" s="267">
        <v>44350.0</v>
      </c>
      <c r="L187" s="266" t="s">
        <v>5644</v>
      </c>
      <c r="M187" s="266" t="s">
        <v>5645</v>
      </c>
      <c r="N187" s="266" t="s">
        <v>5646</v>
      </c>
      <c r="O187" s="266" t="s">
        <v>102</v>
      </c>
      <c r="P187" s="266" t="s">
        <v>605</v>
      </c>
      <c r="Q187" s="266" t="s">
        <v>5647</v>
      </c>
      <c r="R187" s="266" t="s">
        <v>5648</v>
      </c>
      <c r="S187" s="266" t="s">
        <v>608</v>
      </c>
      <c r="T187" s="266" t="s">
        <v>609</v>
      </c>
      <c r="U187" s="266" t="s">
        <v>605</v>
      </c>
      <c r="V187" s="266" t="s">
        <v>808</v>
      </c>
      <c r="W187" s="266" t="s">
        <v>800</v>
      </c>
      <c r="X187" s="266" t="s">
        <v>612</v>
      </c>
      <c r="Y187" s="266" t="s">
        <v>731</v>
      </c>
      <c r="Z187" s="266" t="s">
        <v>5649</v>
      </c>
      <c r="AA187" s="266" t="s">
        <v>639</v>
      </c>
      <c r="AB187" s="266" t="s">
        <v>5650</v>
      </c>
      <c r="AC187" s="268"/>
      <c r="AD187" s="266" t="s">
        <v>5651</v>
      </c>
      <c r="AE187" s="268"/>
      <c r="AF187" s="266" t="s">
        <v>5652</v>
      </c>
      <c r="AG187" s="268"/>
      <c r="AH187" s="266" t="s">
        <v>5653</v>
      </c>
      <c r="AI187" s="266" t="s">
        <v>5654</v>
      </c>
      <c r="AJ187" s="266" t="s">
        <v>5655</v>
      </c>
      <c r="AK187" s="269"/>
    </row>
    <row r="188" ht="15.75" customHeight="1">
      <c r="C188" s="263" t="s">
        <v>192</v>
      </c>
      <c r="D188" s="264">
        <v>2.7331568894E10</v>
      </c>
      <c r="E188" s="265">
        <v>44350.60996288194</v>
      </c>
      <c r="F188" s="266" t="s">
        <v>1780</v>
      </c>
      <c r="G188" s="266" t="s">
        <v>4147</v>
      </c>
      <c r="H188" s="266" t="s">
        <v>5656</v>
      </c>
      <c r="I188" s="268"/>
      <c r="J188" s="266">
        <v>1.569613266E9</v>
      </c>
      <c r="K188" s="267">
        <v>44350.0</v>
      </c>
      <c r="L188" s="266" t="s">
        <v>5657</v>
      </c>
      <c r="M188" s="266" t="s">
        <v>5658</v>
      </c>
      <c r="N188" s="266" t="s">
        <v>5659</v>
      </c>
      <c r="O188" s="266" t="s">
        <v>101</v>
      </c>
      <c r="P188" s="266" t="s">
        <v>605</v>
      </c>
      <c r="Q188" s="266" t="s">
        <v>1781</v>
      </c>
      <c r="R188" s="266" t="s">
        <v>619</v>
      </c>
      <c r="S188" s="266" t="s">
        <v>608</v>
      </c>
      <c r="T188" s="266" t="s">
        <v>92</v>
      </c>
      <c r="U188" s="266" t="s">
        <v>610</v>
      </c>
      <c r="V188" s="266" t="s">
        <v>605</v>
      </c>
      <c r="W188" s="266" t="s">
        <v>1770</v>
      </c>
      <c r="X188" s="266" t="s">
        <v>612</v>
      </c>
      <c r="Y188" s="266" t="s">
        <v>731</v>
      </c>
      <c r="Z188" s="266" t="s">
        <v>731</v>
      </c>
      <c r="AA188" s="266" t="s">
        <v>656</v>
      </c>
      <c r="AB188" s="266" t="s">
        <v>1782</v>
      </c>
      <c r="AC188" s="268"/>
      <c r="AD188" s="266" t="s">
        <v>619</v>
      </c>
      <c r="AE188" s="266" t="s">
        <v>619</v>
      </c>
      <c r="AF188" s="266" t="s">
        <v>5660</v>
      </c>
      <c r="AG188" s="268"/>
      <c r="AH188" s="266" t="s">
        <v>1783</v>
      </c>
      <c r="AI188" s="266" t="s">
        <v>5661</v>
      </c>
      <c r="AJ188" s="266" t="s">
        <v>5662</v>
      </c>
      <c r="AK188" s="269"/>
    </row>
    <row r="189" ht="15.75" customHeight="1">
      <c r="C189" s="263" t="s">
        <v>511</v>
      </c>
      <c r="D189" s="264">
        <v>2.7293176855E10</v>
      </c>
      <c r="E189" s="265">
        <v>44350.611514895834</v>
      </c>
      <c r="F189" s="266" t="s">
        <v>1449</v>
      </c>
      <c r="G189" s="266" t="s">
        <v>5663</v>
      </c>
      <c r="H189" s="266" t="s">
        <v>5664</v>
      </c>
      <c r="I189" s="268"/>
      <c r="J189" s="266">
        <v>1.165900141E9</v>
      </c>
      <c r="K189" s="267">
        <v>44350.0</v>
      </c>
      <c r="L189" s="266" t="s">
        <v>5665</v>
      </c>
      <c r="M189" s="266" t="s">
        <v>5666</v>
      </c>
      <c r="N189" s="266" t="s">
        <v>5667</v>
      </c>
      <c r="O189" s="266" t="s">
        <v>101</v>
      </c>
      <c r="P189" s="266" t="s">
        <v>605</v>
      </c>
      <c r="Q189" s="266" t="s">
        <v>1450</v>
      </c>
      <c r="R189" s="266" t="s">
        <v>1451</v>
      </c>
      <c r="S189" s="266" t="s">
        <v>608</v>
      </c>
      <c r="T189" s="266" t="s">
        <v>634</v>
      </c>
      <c r="U189" s="266" t="s">
        <v>610</v>
      </c>
      <c r="V189" s="266" t="s">
        <v>605</v>
      </c>
      <c r="W189" s="266" t="s">
        <v>1452</v>
      </c>
      <c r="X189" s="266" t="s">
        <v>612</v>
      </c>
      <c r="Y189" s="266" t="s">
        <v>605</v>
      </c>
      <c r="Z189" s="266" t="s">
        <v>101</v>
      </c>
      <c r="AA189" s="266" t="s">
        <v>639</v>
      </c>
      <c r="AB189" s="266" t="s">
        <v>1453</v>
      </c>
      <c r="AC189" s="268"/>
      <c r="AD189" s="268"/>
      <c r="AE189" s="268"/>
      <c r="AF189" s="268"/>
      <c r="AG189" s="268"/>
      <c r="AH189" s="266" t="s">
        <v>1454</v>
      </c>
      <c r="AI189" s="266" t="s">
        <v>5668</v>
      </c>
      <c r="AJ189" s="266" t="s">
        <v>5669</v>
      </c>
      <c r="AK189" s="269"/>
    </row>
    <row r="190" ht="15.75" customHeight="1">
      <c r="C190" s="263" t="s">
        <v>5670</v>
      </c>
      <c r="D190" s="264">
        <v>2.7265844834E10</v>
      </c>
      <c r="E190" s="265">
        <v>44350.61370795139</v>
      </c>
      <c r="F190" s="266" t="s">
        <v>5671</v>
      </c>
      <c r="G190" s="266" t="s">
        <v>5672</v>
      </c>
      <c r="H190" s="266" t="s">
        <v>5673</v>
      </c>
      <c r="I190" s="268"/>
      <c r="J190" s="266">
        <v>1.541635172E9</v>
      </c>
      <c r="K190" s="267">
        <v>44350.0</v>
      </c>
      <c r="L190" s="266" t="s">
        <v>5674</v>
      </c>
      <c r="M190" s="266" t="s">
        <v>5675</v>
      </c>
      <c r="N190" s="266" t="s">
        <v>624</v>
      </c>
      <c r="O190" s="266" t="s">
        <v>101</v>
      </c>
      <c r="P190" s="266" t="s">
        <v>605</v>
      </c>
      <c r="Q190" s="266" t="s">
        <v>5676</v>
      </c>
      <c r="R190" s="266" t="s">
        <v>5677</v>
      </c>
      <c r="S190" s="266" t="s">
        <v>608</v>
      </c>
      <c r="T190" s="266" t="s">
        <v>92</v>
      </c>
      <c r="U190" s="266" t="s">
        <v>605</v>
      </c>
      <c r="V190" s="266" t="s">
        <v>605</v>
      </c>
      <c r="W190" s="266" t="s">
        <v>1081</v>
      </c>
      <c r="X190" s="266" t="s">
        <v>612</v>
      </c>
      <c r="Y190" s="266" t="s">
        <v>731</v>
      </c>
      <c r="Z190" s="266" t="s">
        <v>731</v>
      </c>
      <c r="AA190" s="266" t="s">
        <v>743</v>
      </c>
      <c r="AB190" s="266" t="s">
        <v>5678</v>
      </c>
      <c r="AC190" s="268"/>
      <c r="AD190" s="268"/>
      <c r="AE190" s="268"/>
      <c r="AF190" s="266" t="s">
        <v>5679</v>
      </c>
      <c r="AG190" s="268"/>
      <c r="AH190" s="266" t="s">
        <v>5680</v>
      </c>
      <c r="AI190" s="266" t="s">
        <v>5681</v>
      </c>
      <c r="AJ190" s="266" t="s">
        <v>5682</v>
      </c>
      <c r="AK190" s="269"/>
    </row>
    <row r="191" ht="15.75" customHeight="1">
      <c r="C191" s="263" t="s">
        <v>235</v>
      </c>
      <c r="D191" s="264">
        <v>2.3233749974E10</v>
      </c>
      <c r="E191" s="265">
        <v>44350.63671099537</v>
      </c>
      <c r="F191" s="266" t="s">
        <v>1182</v>
      </c>
      <c r="G191" s="266" t="s">
        <v>5683</v>
      </c>
      <c r="H191" s="266" t="s">
        <v>5684</v>
      </c>
      <c r="I191" s="268"/>
      <c r="J191" s="266">
        <v>1.137840828E9</v>
      </c>
      <c r="K191" s="267">
        <v>44350.0</v>
      </c>
      <c r="L191" s="266" t="s">
        <v>5685</v>
      </c>
      <c r="M191" s="266" t="s">
        <v>5686</v>
      </c>
      <c r="N191" s="266" t="s">
        <v>5687</v>
      </c>
      <c r="O191" s="266" t="s">
        <v>102</v>
      </c>
      <c r="P191" s="266" t="s">
        <v>605</v>
      </c>
      <c r="Q191" s="266" t="s">
        <v>1183</v>
      </c>
      <c r="R191" s="266" t="s">
        <v>1184</v>
      </c>
      <c r="S191" s="266" t="s">
        <v>608</v>
      </c>
      <c r="T191" s="266" t="s">
        <v>634</v>
      </c>
      <c r="U191" s="266" t="s">
        <v>610</v>
      </c>
      <c r="V191" s="266" t="s">
        <v>610</v>
      </c>
      <c r="W191" s="266" t="s">
        <v>1185</v>
      </c>
      <c r="X191" s="266" t="s">
        <v>612</v>
      </c>
      <c r="Y191" s="266" t="s">
        <v>1186</v>
      </c>
      <c r="Z191" s="266" t="s">
        <v>5688</v>
      </c>
      <c r="AA191" s="266" t="s">
        <v>811</v>
      </c>
      <c r="AB191" s="266" t="s">
        <v>1187</v>
      </c>
      <c r="AC191" s="268"/>
      <c r="AD191" s="266" t="s">
        <v>5689</v>
      </c>
      <c r="AE191" s="268"/>
      <c r="AF191" s="268"/>
      <c r="AG191" s="268"/>
      <c r="AH191" s="266" t="s">
        <v>1188</v>
      </c>
      <c r="AI191" s="266" t="s">
        <v>5690</v>
      </c>
      <c r="AJ191" s="266" t="s">
        <v>5691</v>
      </c>
      <c r="AK191" s="269"/>
    </row>
    <row r="192" ht="15.75" customHeight="1">
      <c r="C192" s="263">
        <v>2.7264277693E10</v>
      </c>
      <c r="D192" s="264">
        <v>2.7264277693E10</v>
      </c>
      <c r="E192" s="265">
        <v>44350.639152233794</v>
      </c>
      <c r="F192" s="266" t="s">
        <v>5692</v>
      </c>
      <c r="G192" s="266" t="s">
        <v>5693</v>
      </c>
      <c r="H192" s="266" t="s">
        <v>4483</v>
      </c>
      <c r="I192" s="268"/>
      <c r="J192" s="266">
        <v>1.134545897E9</v>
      </c>
      <c r="K192" s="267">
        <v>44350.0</v>
      </c>
      <c r="L192" s="266" t="s">
        <v>5694</v>
      </c>
      <c r="M192" s="266" t="s">
        <v>5695</v>
      </c>
      <c r="N192" s="266" t="s">
        <v>5696</v>
      </c>
      <c r="O192" s="266" t="s">
        <v>101</v>
      </c>
      <c r="P192" s="268"/>
      <c r="Q192" s="266" t="s">
        <v>5697</v>
      </c>
      <c r="R192" s="266" t="s">
        <v>5698</v>
      </c>
      <c r="S192" s="266" t="s">
        <v>712</v>
      </c>
      <c r="T192" s="266" t="s">
        <v>770</v>
      </c>
      <c r="U192" s="266" t="s">
        <v>610</v>
      </c>
      <c r="V192" s="266" t="s">
        <v>610</v>
      </c>
      <c r="W192" s="266" t="s">
        <v>670</v>
      </c>
      <c r="X192" s="266" t="s">
        <v>612</v>
      </c>
      <c r="Y192" s="266" t="s">
        <v>5699</v>
      </c>
      <c r="Z192" s="268"/>
      <c r="AA192" s="266" t="s">
        <v>695</v>
      </c>
      <c r="AB192" s="266" t="s">
        <v>5700</v>
      </c>
      <c r="AC192" s="268"/>
      <c r="AD192" s="268"/>
      <c r="AE192" s="268"/>
      <c r="AF192" s="268"/>
      <c r="AG192" s="268"/>
      <c r="AH192" s="266" t="s">
        <v>5701</v>
      </c>
      <c r="AI192" s="266" t="s">
        <v>5702</v>
      </c>
      <c r="AJ192" s="266" t="s">
        <v>5703</v>
      </c>
      <c r="AK192" s="269"/>
    </row>
    <row r="193" ht="15.75" customHeight="1">
      <c r="C193" s="263" t="s">
        <v>5704</v>
      </c>
      <c r="D193" s="264">
        <v>2.7229829527E10</v>
      </c>
      <c r="E193" s="265">
        <v>44350.658349537036</v>
      </c>
      <c r="F193" s="266" t="s">
        <v>5705</v>
      </c>
      <c r="G193" s="266" t="s">
        <v>4336</v>
      </c>
      <c r="H193" s="266" t="s">
        <v>5706</v>
      </c>
      <c r="I193" s="268"/>
      <c r="J193" s="266">
        <v>1.122874749E9</v>
      </c>
      <c r="K193" s="267">
        <v>44350.0</v>
      </c>
      <c r="L193" s="266" t="s">
        <v>5707</v>
      </c>
      <c r="M193" s="266" t="s">
        <v>5708</v>
      </c>
      <c r="N193" s="266" t="s">
        <v>5709</v>
      </c>
      <c r="O193" s="266" t="s">
        <v>101</v>
      </c>
      <c r="P193" s="266" t="s">
        <v>605</v>
      </c>
      <c r="Q193" s="266" t="s">
        <v>5710</v>
      </c>
      <c r="R193" s="266" t="s">
        <v>5711</v>
      </c>
      <c r="S193" s="266" t="s">
        <v>608</v>
      </c>
      <c r="T193" s="266" t="s">
        <v>634</v>
      </c>
      <c r="U193" s="266" t="s">
        <v>605</v>
      </c>
      <c r="V193" s="266" t="s">
        <v>808</v>
      </c>
      <c r="W193" s="266" t="s">
        <v>691</v>
      </c>
      <c r="X193" s="266" t="s">
        <v>612</v>
      </c>
      <c r="Y193" s="266" t="s">
        <v>5712</v>
      </c>
      <c r="Z193" s="266" t="s">
        <v>5713</v>
      </c>
      <c r="AA193" s="266" t="s">
        <v>665</v>
      </c>
      <c r="AB193" s="266" t="s">
        <v>5714</v>
      </c>
      <c r="AC193" s="268"/>
      <c r="AD193" s="268"/>
      <c r="AE193" s="268"/>
      <c r="AF193" s="268"/>
      <c r="AG193" s="268"/>
      <c r="AH193" s="266" t="s">
        <v>5715</v>
      </c>
      <c r="AI193" s="266" t="s">
        <v>5716</v>
      </c>
      <c r="AJ193" s="266" t="s">
        <v>5717</v>
      </c>
      <c r="AK193" s="269"/>
    </row>
    <row r="194" ht="15.75" customHeight="1">
      <c r="C194" s="263">
        <v>2.7253749399E10</v>
      </c>
      <c r="D194" s="264">
        <v>2.7253749399E10</v>
      </c>
      <c r="E194" s="265">
        <v>44350.658444988425</v>
      </c>
      <c r="F194" s="266" t="s">
        <v>5718</v>
      </c>
      <c r="G194" s="266" t="s">
        <v>5719</v>
      </c>
      <c r="H194" s="266" t="s">
        <v>5720</v>
      </c>
      <c r="I194" s="268"/>
      <c r="J194" s="266">
        <v>1.139359411E9</v>
      </c>
      <c r="K194" s="267">
        <v>44350.0</v>
      </c>
      <c r="L194" s="266" t="s">
        <v>5721</v>
      </c>
      <c r="M194" s="266" t="s">
        <v>5722</v>
      </c>
      <c r="N194" s="266" t="s">
        <v>5723</v>
      </c>
      <c r="O194" s="266" t="s">
        <v>101</v>
      </c>
      <c r="P194" s="266" t="s">
        <v>605</v>
      </c>
      <c r="Q194" s="266" t="s">
        <v>5724</v>
      </c>
      <c r="R194" s="268"/>
      <c r="S194" s="266" t="s">
        <v>712</v>
      </c>
      <c r="T194" s="266" t="s">
        <v>3837</v>
      </c>
      <c r="U194" s="266" t="s">
        <v>808</v>
      </c>
      <c r="V194" s="266" t="s">
        <v>610</v>
      </c>
      <c r="W194" s="266" t="s">
        <v>681</v>
      </c>
      <c r="X194" s="266" t="s">
        <v>612</v>
      </c>
      <c r="Y194" s="266" t="s">
        <v>5725</v>
      </c>
      <c r="Z194" s="268"/>
      <c r="AA194" s="266" t="s">
        <v>945</v>
      </c>
      <c r="AB194" s="266" t="s">
        <v>5726</v>
      </c>
      <c r="AC194" s="268"/>
      <c r="AD194" s="268"/>
      <c r="AE194" s="268"/>
      <c r="AF194" s="266" t="s">
        <v>5727</v>
      </c>
      <c r="AG194" s="268"/>
      <c r="AH194" s="266" t="s">
        <v>5728</v>
      </c>
      <c r="AI194" s="266" t="s">
        <v>5729</v>
      </c>
      <c r="AJ194" s="266" t="s">
        <v>5730</v>
      </c>
      <c r="AK194" s="269"/>
    </row>
    <row r="195" ht="15.75" customHeight="1">
      <c r="C195" s="263" t="s">
        <v>248</v>
      </c>
      <c r="D195" s="264">
        <v>2.7242936944E10</v>
      </c>
      <c r="E195" s="265">
        <v>44350.65994699074</v>
      </c>
      <c r="F195" s="266" t="s">
        <v>1410</v>
      </c>
      <c r="G195" s="266" t="s">
        <v>5731</v>
      </c>
      <c r="H195" s="266" t="s">
        <v>5732</v>
      </c>
      <c r="I195" s="268"/>
      <c r="J195" s="266">
        <v>1.144350213E9</v>
      </c>
      <c r="K195" s="267">
        <v>44350.0</v>
      </c>
      <c r="L195" s="266" t="s">
        <v>5733</v>
      </c>
      <c r="M195" s="266" t="s">
        <v>5734</v>
      </c>
      <c r="N195" s="266" t="s">
        <v>5735</v>
      </c>
      <c r="O195" s="266" t="s">
        <v>101</v>
      </c>
      <c r="P195" s="266" t="s">
        <v>605</v>
      </c>
      <c r="Q195" s="266" t="s">
        <v>1411</v>
      </c>
      <c r="R195" s="266" t="s">
        <v>1412</v>
      </c>
      <c r="S195" s="266" t="s">
        <v>608</v>
      </c>
      <c r="T195" s="266" t="s">
        <v>609</v>
      </c>
      <c r="U195" s="266" t="s">
        <v>610</v>
      </c>
      <c r="V195" s="266" t="s">
        <v>650</v>
      </c>
      <c r="W195" s="266" t="s">
        <v>739</v>
      </c>
      <c r="X195" s="266" t="s">
        <v>612</v>
      </c>
      <c r="Y195" s="266" t="s">
        <v>101</v>
      </c>
      <c r="Z195" s="268"/>
      <c r="AA195" s="266" t="s">
        <v>695</v>
      </c>
      <c r="AB195" s="266" t="s">
        <v>1413</v>
      </c>
      <c r="AC195" s="268"/>
      <c r="AD195" s="268"/>
      <c r="AE195" s="268"/>
      <c r="AF195" s="268"/>
      <c r="AG195" s="268"/>
      <c r="AH195" s="266" t="s">
        <v>1414</v>
      </c>
      <c r="AI195" s="266" t="s">
        <v>5736</v>
      </c>
      <c r="AJ195" s="266" t="s">
        <v>5737</v>
      </c>
      <c r="AK195" s="269"/>
    </row>
    <row r="196" ht="15.75" customHeight="1">
      <c r="C196" s="263" t="s">
        <v>267</v>
      </c>
      <c r="D196" s="264">
        <v>2.7221718424E10</v>
      </c>
      <c r="E196" s="265">
        <v>44350.70220837963</v>
      </c>
      <c r="F196" s="266" t="s">
        <v>1444</v>
      </c>
      <c r="G196" s="266" t="s">
        <v>5738</v>
      </c>
      <c r="H196" s="266" t="s">
        <v>5739</v>
      </c>
      <c r="I196" s="268"/>
      <c r="J196" s="266">
        <v>1.161080062E9</v>
      </c>
      <c r="K196" s="267">
        <v>44350.0</v>
      </c>
      <c r="L196" s="266" t="s">
        <v>5740</v>
      </c>
      <c r="M196" s="266" t="s">
        <v>5741</v>
      </c>
      <c r="N196" s="266" t="s">
        <v>5742</v>
      </c>
      <c r="O196" s="266" t="s">
        <v>101</v>
      </c>
      <c r="P196" s="266" t="s">
        <v>605</v>
      </c>
      <c r="Q196" s="266" t="s">
        <v>1445</v>
      </c>
      <c r="R196" s="266" t="s">
        <v>1446</v>
      </c>
      <c r="S196" s="266" t="s">
        <v>608</v>
      </c>
      <c r="T196" s="266" t="s">
        <v>609</v>
      </c>
      <c r="U196" s="266" t="s">
        <v>610</v>
      </c>
      <c r="V196" s="266" t="s">
        <v>650</v>
      </c>
      <c r="W196" s="266" t="s">
        <v>721</v>
      </c>
      <c r="X196" s="266" t="s">
        <v>612</v>
      </c>
      <c r="Y196" s="266" t="s">
        <v>605</v>
      </c>
      <c r="Z196" s="266" t="s">
        <v>101</v>
      </c>
      <c r="AA196" s="266" t="s">
        <v>639</v>
      </c>
      <c r="AB196" s="266" t="s">
        <v>1447</v>
      </c>
      <c r="AC196" s="268"/>
      <c r="AD196" s="268"/>
      <c r="AE196" s="268"/>
      <c r="AF196" s="268"/>
      <c r="AG196" s="268"/>
      <c r="AH196" s="266" t="s">
        <v>1448</v>
      </c>
      <c r="AI196" s="266" t="s">
        <v>5743</v>
      </c>
      <c r="AJ196" s="266" t="s">
        <v>5744</v>
      </c>
      <c r="AK196" s="269"/>
    </row>
    <row r="197" ht="15.75" customHeight="1">
      <c r="C197" s="263" t="s">
        <v>3239</v>
      </c>
      <c r="D197" s="264">
        <v>2.7351613888E10</v>
      </c>
      <c r="E197" s="265">
        <v>44350.713073692124</v>
      </c>
      <c r="F197" s="266" t="s">
        <v>1315</v>
      </c>
      <c r="G197" s="266" t="s">
        <v>5745</v>
      </c>
      <c r="H197" s="266" t="s">
        <v>5746</v>
      </c>
      <c r="I197" s="268"/>
      <c r="J197" s="266">
        <v>1.131471711E9</v>
      </c>
      <c r="K197" s="267">
        <v>44350.0</v>
      </c>
      <c r="L197" s="266" t="s">
        <v>5747</v>
      </c>
      <c r="M197" s="266" t="s">
        <v>5748</v>
      </c>
      <c r="N197" s="266" t="s">
        <v>5749</v>
      </c>
      <c r="O197" s="266" t="s">
        <v>102</v>
      </c>
      <c r="P197" s="266" t="s">
        <v>610</v>
      </c>
      <c r="Q197" s="266" t="s">
        <v>1316</v>
      </c>
      <c r="R197" s="266" t="s">
        <v>1317</v>
      </c>
      <c r="S197" s="266" t="s">
        <v>608</v>
      </c>
      <c r="T197" s="266" t="s">
        <v>609</v>
      </c>
      <c r="U197" s="266" t="s">
        <v>610</v>
      </c>
      <c r="V197" s="266" t="s">
        <v>610</v>
      </c>
      <c r="W197" s="266" t="s">
        <v>1318</v>
      </c>
      <c r="X197" s="266" t="s">
        <v>612</v>
      </c>
      <c r="Y197" s="266" t="s">
        <v>926</v>
      </c>
      <c r="Z197" s="266" t="s">
        <v>926</v>
      </c>
      <c r="AA197" s="266" t="s">
        <v>743</v>
      </c>
      <c r="AB197" s="266" t="s">
        <v>1319</v>
      </c>
      <c r="AC197" s="268"/>
      <c r="AD197" s="266" t="s">
        <v>5750</v>
      </c>
      <c r="AE197" s="266" t="s">
        <v>5751</v>
      </c>
      <c r="AF197" s="268"/>
      <c r="AG197" s="268"/>
      <c r="AH197" s="266" t="s">
        <v>1320</v>
      </c>
      <c r="AI197" s="266" t="s">
        <v>5752</v>
      </c>
      <c r="AJ197" s="266" t="s">
        <v>5753</v>
      </c>
      <c r="AK197" s="269"/>
    </row>
    <row r="198" ht="15.75" customHeight="1">
      <c r="C198" s="263" t="s">
        <v>519</v>
      </c>
      <c r="D198" s="264">
        <v>2.7382666203E10</v>
      </c>
      <c r="E198" s="265">
        <v>44350.724955949074</v>
      </c>
      <c r="F198" s="266" t="s">
        <v>1431</v>
      </c>
      <c r="G198" s="266" t="s">
        <v>5754</v>
      </c>
      <c r="H198" s="266" t="s">
        <v>5755</v>
      </c>
      <c r="I198" s="268"/>
      <c r="J198" s="266">
        <v>1.132976911E9</v>
      </c>
      <c r="K198" s="267">
        <v>44350.0</v>
      </c>
      <c r="L198" s="266" t="s">
        <v>5756</v>
      </c>
      <c r="M198" s="266" t="s">
        <v>5757</v>
      </c>
      <c r="N198" s="266" t="s">
        <v>5758</v>
      </c>
      <c r="O198" s="266" t="s">
        <v>101</v>
      </c>
      <c r="P198" s="266" t="s">
        <v>699</v>
      </c>
      <c r="Q198" s="266" t="s">
        <v>1432</v>
      </c>
      <c r="R198" s="266" t="s">
        <v>1433</v>
      </c>
      <c r="S198" s="266" t="s">
        <v>608</v>
      </c>
      <c r="T198" s="266" t="s">
        <v>92</v>
      </c>
      <c r="U198" s="266" t="s">
        <v>610</v>
      </c>
      <c r="V198" s="266" t="s">
        <v>650</v>
      </c>
      <c r="W198" s="266" t="s">
        <v>611</v>
      </c>
      <c r="X198" s="266" t="s">
        <v>972</v>
      </c>
      <c r="Y198" s="266" t="s">
        <v>731</v>
      </c>
      <c r="Z198" s="268"/>
      <c r="AA198" s="266" t="s">
        <v>92</v>
      </c>
      <c r="AB198" s="266" t="s">
        <v>1434</v>
      </c>
      <c r="AC198" s="268"/>
      <c r="AD198" s="268"/>
      <c r="AE198" s="266" t="s">
        <v>5759</v>
      </c>
      <c r="AF198" s="268"/>
      <c r="AG198" s="268"/>
      <c r="AH198" s="266" t="s">
        <v>1435</v>
      </c>
      <c r="AI198" s="266" t="s">
        <v>5760</v>
      </c>
      <c r="AJ198" s="266" t="s">
        <v>5761</v>
      </c>
      <c r="AK198" s="269"/>
    </row>
    <row r="199" ht="15.75" customHeight="1">
      <c r="C199" s="263" t="s">
        <v>5762</v>
      </c>
      <c r="D199" s="264">
        <v>2.7336263188E10</v>
      </c>
      <c r="E199" s="265">
        <v>44350.75801377315</v>
      </c>
      <c r="F199" s="266" t="s">
        <v>5763</v>
      </c>
      <c r="G199" s="266" t="s">
        <v>5764</v>
      </c>
      <c r="H199" s="266" t="s">
        <v>5765</v>
      </c>
      <c r="I199" s="268"/>
      <c r="J199" s="266">
        <v>1.53756639E9</v>
      </c>
      <c r="K199" s="267">
        <v>44350.0</v>
      </c>
      <c r="L199" s="266" t="s">
        <v>5766</v>
      </c>
      <c r="M199" s="266" t="s">
        <v>5767</v>
      </c>
      <c r="N199" s="266" t="s">
        <v>548</v>
      </c>
      <c r="O199" s="266" t="s">
        <v>101</v>
      </c>
      <c r="P199" s="266" t="s">
        <v>605</v>
      </c>
      <c r="Q199" s="266" t="s">
        <v>5768</v>
      </c>
      <c r="R199" s="266" t="s">
        <v>5769</v>
      </c>
      <c r="S199" s="266" t="s">
        <v>608</v>
      </c>
      <c r="T199" s="266" t="s">
        <v>92</v>
      </c>
      <c r="U199" s="266" t="s">
        <v>610</v>
      </c>
      <c r="V199" s="266" t="s">
        <v>610</v>
      </c>
      <c r="W199" s="266" t="s">
        <v>662</v>
      </c>
      <c r="X199" s="266" t="s">
        <v>612</v>
      </c>
      <c r="Y199" s="266" t="s">
        <v>5770</v>
      </c>
      <c r="Z199" s="266" t="s">
        <v>731</v>
      </c>
      <c r="AA199" s="266" t="s">
        <v>656</v>
      </c>
      <c r="AB199" s="266" t="s">
        <v>5771</v>
      </c>
      <c r="AC199" s="268"/>
      <c r="AD199" s="268"/>
      <c r="AE199" s="268"/>
      <c r="AF199" s="268"/>
      <c r="AG199" s="268"/>
      <c r="AH199" s="266" t="s">
        <v>5772</v>
      </c>
      <c r="AI199" s="266" t="s">
        <v>5773</v>
      </c>
      <c r="AJ199" s="266" t="s">
        <v>5774</v>
      </c>
      <c r="AK199" s="269"/>
    </row>
    <row r="200" ht="15.75" customHeight="1">
      <c r="C200" s="263" t="s">
        <v>2304</v>
      </c>
      <c r="D200" s="264">
        <v>2.3281535404E10</v>
      </c>
      <c r="E200" s="265">
        <v>44350.78648061343</v>
      </c>
      <c r="F200" s="266" t="s">
        <v>5775</v>
      </c>
      <c r="G200" s="266" t="s">
        <v>5776</v>
      </c>
      <c r="H200" s="266" t="s">
        <v>5777</v>
      </c>
      <c r="I200" s="268"/>
      <c r="J200" s="266">
        <v>1.157226574E9</v>
      </c>
      <c r="K200" s="267">
        <v>44350.0</v>
      </c>
      <c r="L200" s="266" t="s">
        <v>5778</v>
      </c>
      <c r="M200" s="266" t="s">
        <v>5779</v>
      </c>
      <c r="N200" s="266" t="s">
        <v>5780</v>
      </c>
      <c r="O200" s="266" t="s">
        <v>101</v>
      </c>
      <c r="P200" s="266" t="s">
        <v>605</v>
      </c>
      <c r="Q200" s="266" t="s">
        <v>5781</v>
      </c>
      <c r="R200" s="266" t="s">
        <v>738</v>
      </c>
      <c r="S200" s="266" t="s">
        <v>712</v>
      </c>
      <c r="T200" s="266" t="s">
        <v>609</v>
      </c>
      <c r="U200" s="266" t="s">
        <v>808</v>
      </c>
      <c r="V200" s="266" t="s">
        <v>605</v>
      </c>
      <c r="W200" s="266" t="s">
        <v>868</v>
      </c>
      <c r="X200" s="266" t="s">
        <v>612</v>
      </c>
      <c r="Y200" s="266" t="s">
        <v>5782</v>
      </c>
      <c r="Z200" s="266" t="s">
        <v>5783</v>
      </c>
      <c r="AA200" s="266" t="s">
        <v>743</v>
      </c>
      <c r="AB200" s="266" t="s">
        <v>5784</v>
      </c>
      <c r="AC200" s="268"/>
      <c r="AD200" s="268"/>
      <c r="AE200" s="268"/>
      <c r="AF200" s="266" t="s">
        <v>5785</v>
      </c>
      <c r="AG200" s="268"/>
      <c r="AH200" s="266" t="s">
        <v>5786</v>
      </c>
      <c r="AI200" s="266" t="s">
        <v>5787</v>
      </c>
      <c r="AJ200" s="266" t="s">
        <v>5788</v>
      </c>
      <c r="AK200" s="269"/>
    </row>
    <row r="201" ht="15.75" customHeight="1">
      <c r="C201" s="263" t="s">
        <v>5789</v>
      </c>
      <c r="D201" s="264">
        <v>2.7214783873E10</v>
      </c>
      <c r="E201" s="265">
        <v>44350.7883157176</v>
      </c>
      <c r="F201" s="266" t="s">
        <v>5790</v>
      </c>
      <c r="G201" s="266" t="s">
        <v>5791</v>
      </c>
      <c r="H201" s="266" t="s">
        <v>5792</v>
      </c>
      <c r="I201" s="268"/>
      <c r="J201" s="266">
        <v>1.567691082E9</v>
      </c>
      <c r="K201" s="267">
        <v>44350.0</v>
      </c>
      <c r="L201" s="266" t="s">
        <v>5793</v>
      </c>
      <c r="M201" s="266" t="s">
        <v>5794</v>
      </c>
      <c r="N201" s="266" t="s">
        <v>5795</v>
      </c>
      <c r="O201" s="266" t="s">
        <v>101</v>
      </c>
      <c r="P201" s="266" t="s">
        <v>605</v>
      </c>
      <c r="Q201" s="266" t="s">
        <v>5796</v>
      </c>
      <c r="R201" s="266" t="s">
        <v>5797</v>
      </c>
      <c r="S201" s="266" t="s">
        <v>608</v>
      </c>
      <c r="T201" s="266" t="s">
        <v>702</v>
      </c>
      <c r="U201" s="266" t="s">
        <v>808</v>
      </c>
      <c r="V201" s="266" t="s">
        <v>650</v>
      </c>
      <c r="W201" s="266" t="s">
        <v>681</v>
      </c>
      <c r="X201" s="266" t="s">
        <v>612</v>
      </c>
      <c r="Y201" s="266" t="s">
        <v>731</v>
      </c>
      <c r="Z201" s="266" t="s">
        <v>731</v>
      </c>
      <c r="AA201" s="266" t="s">
        <v>743</v>
      </c>
      <c r="AB201" s="266" t="s">
        <v>5798</v>
      </c>
      <c r="AC201" s="268"/>
      <c r="AD201" s="268"/>
      <c r="AE201" s="268"/>
      <c r="AF201" s="266" t="s">
        <v>5799</v>
      </c>
      <c r="AG201" s="268"/>
      <c r="AH201" s="266" t="s">
        <v>5800</v>
      </c>
      <c r="AI201" s="266" t="s">
        <v>5801</v>
      </c>
      <c r="AJ201" s="266" t="s">
        <v>5802</v>
      </c>
      <c r="AK201" s="269"/>
    </row>
    <row r="202" ht="15.75" customHeight="1">
      <c r="C202" s="263" t="s">
        <v>5803</v>
      </c>
      <c r="D202" s="264">
        <v>2.736158737E10</v>
      </c>
      <c r="E202" s="265">
        <v>44351.43087215278</v>
      </c>
      <c r="F202" s="266" t="s">
        <v>5804</v>
      </c>
      <c r="G202" s="266" t="s">
        <v>5805</v>
      </c>
      <c r="H202" s="266" t="s">
        <v>5806</v>
      </c>
      <c r="I202" s="268"/>
      <c r="J202" s="266">
        <v>1.165027764E9</v>
      </c>
      <c r="K202" s="267">
        <v>44351.0</v>
      </c>
      <c r="L202" s="266" t="s">
        <v>5807</v>
      </c>
      <c r="M202" s="266" t="s">
        <v>5808</v>
      </c>
      <c r="N202" s="266" t="s">
        <v>548</v>
      </c>
      <c r="O202" s="266" t="s">
        <v>102</v>
      </c>
      <c r="P202" s="266" t="s">
        <v>605</v>
      </c>
      <c r="Q202" s="266" t="s">
        <v>5809</v>
      </c>
      <c r="R202" s="266" t="s">
        <v>5810</v>
      </c>
      <c r="S202" s="266" t="s">
        <v>608</v>
      </c>
      <c r="T202" s="266" t="s">
        <v>702</v>
      </c>
      <c r="U202" s="266" t="s">
        <v>610</v>
      </c>
      <c r="V202" s="266" t="s">
        <v>610</v>
      </c>
      <c r="W202" s="266" t="s">
        <v>1597</v>
      </c>
      <c r="X202" s="266" t="s">
        <v>612</v>
      </c>
      <c r="Y202" s="266" t="s">
        <v>5811</v>
      </c>
      <c r="Z202" s="266" t="s">
        <v>731</v>
      </c>
      <c r="AA202" s="266" t="s">
        <v>656</v>
      </c>
      <c r="AB202" s="266" t="s">
        <v>5812</v>
      </c>
      <c r="AC202" s="268"/>
      <c r="AD202" s="266" t="s">
        <v>548</v>
      </c>
      <c r="AE202" s="268"/>
      <c r="AF202" s="268"/>
      <c r="AG202" s="268"/>
      <c r="AH202" s="266" t="s">
        <v>5813</v>
      </c>
      <c r="AI202" s="266" t="s">
        <v>5814</v>
      </c>
      <c r="AJ202" s="266" t="s">
        <v>5815</v>
      </c>
      <c r="AK202" s="269"/>
    </row>
    <row r="203" ht="15.75" customHeight="1">
      <c r="C203" s="263" t="s">
        <v>5816</v>
      </c>
      <c r="D203" s="264">
        <v>2.7347158491E10</v>
      </c>
      <c r="E203" s="265">
        <v>44351.43957766204</v>
      </c>
      <c r="F203" s="266" t="s">
        <v>5817</v>
      </c>
      <c r="G203" s="266" t="s">
        <v>4583</v>
      </c>
      <c r="H203" s="266" t="s">
        <v>5818</v>
      </c>
      <c r="I203" s="268"/>
      <c r="J203" s="266">
        <v>1.131270728E9</v>
      </c>
      <c r="K203" s="267">
        <v>44351.0</v>
      </c>
      <c r="L203" s="266" t="s">
        <v>5819</v>
      </c>
      <c r="M203" s="266" t="s">
        <v>5820</v>
      </c>
      <c r="N203" s="266" t="s">
        <v>5821</v>
      </c>
      <c r="O203" s="266" t="s">
        <v>101</v>
      </c>
      <c r="P203" s="266" t="s">
        <v>605</v>
      </c>
      <c r="Q203" s="266" t="s">
        <v>5822</v>
      </c>
      <c r="R203" s="266" t="s">
        <v>5823</v>
      </c>
      <c r="S203" s="266" t="s">
        <v>608</v>
      </c>
      <c r="T203" s="266" t="s">
        <v>92</v>
      </c>
      <c r="U203" s="266" t="s">
        <v>610</v>
      </c>
      <c r="V203" s="266" t="s">
        <v>605</v>
      </c>
      <c r="W203" s="266" t="s">
        <v>670</v>
      </c>
      <c r="X203" s="266" t="s">
        <v>612</v>
      </c>
      <c r="Y203" s="266" t="s">
        <v>5824</v>
      </c>
      <c r="Z203" s="266" t="s">
        <v>731</v>
      </c>
      <c r="AA203" s="266" t="s">
        <v>996</v>
      </c>
      <c r="AB203" s="266" t="s">
        <v>5825</v>
      </c>
      <c r="AC203" s="268"/>
      <c r="AD203" s="266" t="s">
        <v>619</v>
      </c>
      <c r="AE203" s="266" t="s">
        <v>619</v>
      </c>
      <c r="AF203" s="266" t="s">
        <v>5826</v>
      </c>
      <c r="AG203" s="268"/>
      <c r="AH203" s="266" t="s">
        <v>5827</v>
      </c>
      <c r="AI203" s="266" t="s">
        <v>5828</v>
      </c>
      <c r="AJ203" s="266" t="s">
        <v>5829</v>
      </c>
      <c r="AK203" s="269"/>
    </row>
    <row r="204" ht="15.75" customHeight="1">
      <c r="C204" s="263" t="s">
        <v>285</v>
      </c>
      <c r="D204" s="264">
        <v>2.7301839729E10</v>
      </c>
      <c r="E204" s="265">
        <v>44351.4754453125</v>
      </c>
      <c r="F204" s="266" t="s">
        <v>1209</v>
      </c>
      <c r="G204" s="266" t="s">
        <v>5830</v>
      </c>
      <c r="H204" s="266" t="s">
        <v>5831</v>
      </c>
      <c r="I204" s="268"/>
      <c r="J204" s="266">
        <v>1.553156863E9</v>
      </c>
      <c r="K204" s="267">
        <v>44351.0</v>
      </c>
      <c r="L204" s="266" t="s">
        <v>5832</v>
      </c>
      <c r="M204" s="266" t="s">
        <v>5833</v>
      </c>
      <c r="N204" s="266" t="s">
        <v>5834</v>
      </c>
      <c r="O204" s="266" t="s">
        <v>102</v>
      </c>
      <c r="P204" s="266" t="s">
        <v>605</v>
      </c>
      <c r="Q204" s="266" t="s">
        <v>1210</v>
      </c>
      <c r="R204" s="266" t="s">
        <v>1211</v>
      </c>
      <c r="S204" s="266" t="s">
        <v>608</v>
      </c>
      <c r="T204" s="266" t="s">
        <v>634</v>
      </c>
      <c r="U204" s="266" t="s">
        <v>610</v>
      </c>
      <c r="V204" s="266" t="s">
        <v>650</v>
      </c>
      <c r="W204" s="266" t="s">
        <v>662</v>
      </c>
      <c r="X204" s="266" t="s">
        <v>612</v>
      </c>
      <c r="Y204" s="266" t="s">
        <v>1212</v>
      </c>
      <c r="Z204" s="268"/>
      <c r="AA204" s="266" t="s">
        <v>1215</v>
      </c>
      <c r="AB204" s="266" t="s">
        <v>1213</v>
      </c>
      <c r="AC204" s="268"/>
      <c r="AD204" s="266" t="s">
        <v>5835</v>
      </c>
      <c r="AE204" s="268"/>
      <c r="AF204" s="268"/>
      <c r="AG204" s="268"/>
      <c r="AH204" s="266" t="s">
        <v>1214</v>
      </c>
      <c r="AI204" s="266" t="s">
        <v>5836</v>
      </c>
      <c r="AJ204" s="266" t="s">
        <v>5837</v>
      </c>
      <c r="AK204" s="269"/>
    </row>
    <row r="205" ht="15.75" customHeight="1">
      <c r="C205" s="263" t="s">
        <v>5838</v>
      </c>
      <c r="D205" s="264">
        <v>2.3277793954E10</v>
      </c>
      <c r="E205" s="265">
        <v>44351.48305548611</v>
      </c>
      <c r="F205" s="266" t="s">
        <v>5839</v>
      </c>
      <c r="G205" s="266" t="s">
        <v>5840</v>
      </c>
      <c r="H205" s="266" t="s">
        <v>5841</v>
      </c>
      <c r="I205" s="268"/>
      <c r="J205" s="266">
        <v>1.124006669E9</v>
      </c>
      <c r="K205" s="267">
        <v>44351.0</v>
      </c>
      <c r="L205" s="266" t="s">
        <v>5842</v>
      </c>
      <c r="M205" s="266" t="s">
        <v>5843</v>
      </c>
      <c r="N205" s="266" t="s">
        <v>5844</v>
      </c>
      <c r="O205" s="266" t="s">
        <v>102</v>
      </c>
      <c r="P205" s="266" t="s">
        <v>605</v>
      </c>
      <c r="Q205" s="266" t="s">
        <v>5845</v>
      </c>
      <c r="R205" s="266" t="s">
        <v>5846</v>
      </c>
      <c r="S205" s="266" t="s">
        <v>608</v>
      </c>
      <c r="T205" s="266" t="s">
        <v>609</v>
      </c>
      <c r="U205" s="266" t="s">
        <v>610</v>
      </c>
      <c r="V205" s="266" t="s">
        <v>650</v>
      </c>
      <c r="W205" s="266" t="s">
        <v>681</v>
      </c>
      <c r="X205" s="266" t="s">
        <v>612</v>
      </c>
      <c r="Y205" s="266" t="s">
        <v>5847</v>
      </c>
      <c r="Z205" s="266" t="s">
        <v>5848</v>
      </c>
      <c r="AA205" s="266" t="s">
        <v>665</v>
      </c>
      <c r="AB205" s="266" t="s">
        <v>5849</v>
      </c>
      <c r="AC205" s="268"/>
      <c r="AD205" s="266" t="s">
        <v>5850</v>
      </c>
      <c r="AE205" s="268"/>
      <c r="AF205" s="266" t="s">
        <v>5851</v>
      </c>
      <c r="AG205" s="268"/>
      <c r="AH205" s="266" t="s">
        <v>5852</v>
      </c>
      <c r="AI205" s="266" t="s">
        <v>5853</v>
      </c>
      <c r="AJ205" s="266" t="s">
        <v>5854</v>
      </c>
      <c r="AK205" s="269"/>
    </row>
    <row r="206" ht="15.75" customHeight="1">
      <c r="C206" s="263" t="s">
        <v>2977</v>
      </c>
      <c r="D206" s="264">
        <v>2.3174398534E10</v>
      </c>
      <c r="E206" s="265">
        <v>44351.50036431713</v>
      </c>
      <c r="F206" s="266" t="s">
        <v>1226</v>
      </c>
      <c r="G206" s="266" t="s">
        <v>4147</v>
      </c>
      <c r="H206" s="266" t="s">
        <v>5855</v>
      </c>
      <c r="I206" s="268"/>
      <c r="J206" s="266">
        <v>1.156585714E9</v>
      </c>
      <c r="K206" s="267">
        <v>44351.0</v>
      </c>
      <c r="L206" s="266" t="s">
        <v>5856</v>
      </c>
      <c r="M206" s="266" t="s">
        <v>5857</v>
      </c>
      <c r="N206" s="266" t="s">
        <v>5858</v>
      </c>
      <c r="O206" s="266" t="s">
        <v>102</v>
      </c>
      <c r="P206" s="266" t="s">
        <v>699</v>
      </c>
      <c r="Q206" s="266" t="s">
        <v>1227</v>
      </c>
      <c r="R206" s="266" t="s">
        <v>1228</v>
      </c>
      <c r="S206" s="266" t="s">
        <v>608</v>
      </c>
      <c r="T206" s="266" t="s">
        <v>609</v>
      </c>
      <c r="U206" s="266" t="s">
        <v>610</v>
      </c>
      <c r="V206" s="266" t="s">
        <v>650</v>
      </c>
      <c r="W206" s="266" t="s">
        <v>1040</v>
      </c>
      <c r="X206" s="266" t="s">
        <v>612</v>
      </c>
      <c r="Y206" s="266" t="s">
        <v>1229</v>
      </c>
      <c r="Z206" s="266" t="s">
        <v>5859</v>
      </c>
      <c r="AA206" s="266" t="s">
        <v>811</v>
      </c>
      <c r="AB206" s="266" t="s">
        <v>1230</v>
      </c>
      <c r="AC206" s="268"/>
      <c r="AD206" s="266" t="s">
        <v>5860</v>
      </c>
      <c r="AE206" s="266" t="s">
        <v>5861</v>
      </c>
      <c r="AF206" s="268"/>
      <c r="AG206" s="268"/>
      <c r="AH206" s="266" t="s">
        <v>1231</v>
      </c>
      <c r="AI206" s="266" t="s">
        <v>5862</v>
      </c>
      <c r="AJ206" s="266" t="s">
        <v>5863</v>
      </c>
      <c r="AK206" s="269"/>
    </row>
    <row r="207" ht="15.75" customHeight="1">
      <c r="C207" s="263" t="s">
        <v>448</v>
      </c>
      <c r="D207" s="264">
        <v>2.7308864826E10</v>
      </c>
      <c r="E207" s="265">
        <v>44351.501304756945</v>
      </c>
      <c r="F207" s="266" t="s">
        <v>1000</v>
      </c>
      <c r="G207" s="266" t="s">
        <v>5864</v>
      </c>
      <c r="H207" s="266" t="s">
        <v>5865</v>
      </c>
      <c r="I207" s="268"/>
      <c r="J207" s="266">
        <v>1.531408608E9</v>
      </c>
      <c r="K207" s="267">
        <v>44351.0</v>
      </c>
      <c r="L207" s="266" t="s">
        <v>5866</v>
      </c>
      <c r="M207" s="266" t="s">
        <v>5867</v>
      </c>
      <c r="N207" s="266" t="s">
        <v>548</v>
      </c>
      <c r="O207" s="266" t="s">
        <v>102</v>
      </c>
      <c r="P207" s="266" t="s">
        <v>605</v>
      </c>
      <c r="Q207" s="266" t="s">
        <v>1001</v>
      </c>
      <c r="R207" s="266" t="s">
        <v>1002</v>
      </c>
      <c r="S207" s="266" t="s">
        <v>608</v>
      </c>
      <c r="T207" s="266" t="s">
        <v>609</v>
      </c>
      <c r="U207" s="266" t="s">
        <v>610</v>
      </c>
      <c r="V207" s="266" t="s">
        <v>610</v>
      </c>
      <c r="W207" s="266" t="s">
        <v>691</v>
      </c>
      <c r="X207" s="266" t="s">
        <v>612</v>
      </c>
      <c r="Y207" s="266" t="s">
        <v>1003</v>
      </c>
      <c r="Z207" s="266" t="s">
        <v>5868</v>
      </c>
      <c r="AA207" s="266" t="s">
        <v>656</v>
      </c>
      <c r="AB207" s="266" t="s">
        <v>1004</v>
      </c>
      <c r="AC207" s="268"/>
      <c r="AD207" s="266" t="s">
        <v>5869</v>
      </c>
      <c r="AE207" s="268"/>
      <c r="AF207" s="266" t="s">
        <v>5870</v>
      </c>
      <c r="AG207" s="268"/>
      <c r="AH207" s="266" t="s">
        <v>1005</v>
      </c>
      <c r="AI207" s="266" t="s">
        <v>5871</v>
      </c>
      <c r="AJ207" s="266" t="s">
        <v>5872</v>
      </c>
      <c r="AK207" s="269"/>
    </row>
    <row r="208" ht="15.75" customHeight="1">
      <c r="C208" s="263" t="s">
        <v>454</v>
      </c>
      <c r="D208" s="264">
        <v>2.7343085856E10</v>
      </c>
      <c r="E208" s="265">
        <v>44351.523188217594</v>
      </c>
      <c r="F208" s="266" t="s">
        <v>647</v>
      </c>
      <c r="G208" s="266" t="s">
        <v>5873</v>
      </c>
      <c r="H208" s="266" t="s">
        <v>5874</v>
      </c>
      <c r="I208" s="268"/>
      <c r="J208" s="266">
        <v>1.536238492E9</v>
      </c>
      <c r="K208" s="267">
        <v>44351.0</v>
      </c>
      <c r="L208" s="266" t="s">
        <v>5875</v>
      </c>
      <c r="M208" s="266" t="s">
        <v>1117</v>
      </c>
      <c r="N208" s="266" t="s">
        <v>5876</v>
      </c>
      <c r="O208" s="266" t="s">
        <v>3794</v>
      </c>
      <c r="P208" s="266" t="s">
        <v>605</v>
      </c>
      <c r="Q208" s="266" t="s">
        <v>648</v>
      </c>
      <c r="R208" s="266" t="s">
        <v>649</v>
      </c>
      <c r="S208" s="266" t="s">
        <v>608</v>
      </c>
      <c r="T208" s="266" t="s">
        <v>634</v>
      </c>
      <c r="U208" s="266" t="s">
        <v>610</v>
      </c>
      <c r="V208" s="266" t="s">
        <v>650</v>
      </c>
      <c r="W208" s="266" t="s">
        <v>651</v>
      </c>
      <c r="X208" s="266" t="s">
        <v>612</v>
      </c>
      <c r="Y208" s="266" t="s">
        <v>652</v>
      </c>
      <c r="Z208" s="266" t="s">
        <v>5877</v>
      </c>
      <c r="AA208" s="266" t="s">
        <v>656</v>
      </c>
      <c r="AB208" s="266" t="s">
        <v>653</v>
      </c>
      <c r="AC208" s="268"/>
      <c r="AD208" s="266" t="s">
        <v>5878</v>
      </c>
      <c r="AE208" s="268"/>
      <c r="AF208" s="266" t="s">
        <v>5879</v>
      </c>
      <c r="AG208" s="268"/>
      <c r="AH208" s="266" t="s">
        <v>654</v>
      </c>
      <c r="AI208" s="266" t="s">
        <v>5880</v>
      </c>
      <c r="AJ208" s="266" t="s">
        <v>5881</v>
      </c>
      <c r="AK208" s="269"/>
    </row>
    <row r="209" ht="15.75" customHeight="1">
      <c r="C209" s="263" t="s">
        <v>363</v>
      </c>
      <c r="D209" s="264">
        <v>2.7373746342E10</v>
      </c>
      <c r="E209" s="265">
        <v>44351.53752157408</v>
      </c>
      <c r="F209" s="266" t="s">
        <v>1585</v>
      </c>
      <c r="G209" s="266" t="s">
        <v>5882</v>
      </c>
      <c r="H209" s="266" t="s">
        <v>5883</v>
      </c>
      <c r="I209" s="268"/>
      <c r="J209" s="266">
        <v>1.166240503E9</v>
      </c>
      <c r="K209" s="267">
        <v>44351.0</v>
      </c>
      <c r="L209" s="266" t="s">
        <v>5884</v>
      </c>
      <c r="M209" s="266" t="s">
        <v>5885</v>
      </c>
      <c r="N209" s="266" t="s">
        <v>5886</v>
      </c>
      <c r="O209" s="266" t="s">
        <v>102</v>
      </c>
      <c r="P209" s="266" t="s">
        <v>605</v>
      </c>
      <c r="Q209" s="266" t="s">
        <v>1586</v>
      </c>
      <c r="R209" s="266" t="s">
        <v>1587</v>
      </c>
      <c r="S209" s="266" t="s">
        <v>608</v>
      </c>
      <c r="T209" s="266" t="s">
        <v>634</v>
      </c>
      <c r="U209" s="266" t="s">
        <v>610</v>
      </c>
      <c r="V209" s="266" t="s">
        <v>605</v>
      </c>
      <c r="W209" s="266" t="s">
        <v>651</v>
      </c>
      <c r="X209" s="266" t="s">
        <v>612</v>
      </c>
      <c r="Y209" s="266" t="s">
        <v>1588</v>
      </c>
      <c r="Z209" s="266" t="s">
        <v>5887</v>
      </c>
      <c r="AA209" s="266" t="s">
        <v>743</v>
      </c>
      <c r="AB209" s="266" t="s">
        <v>1589</v>
      </c>
      <c r="AC209" s="268"/>
      <c r="AD209" s="266" t="s">
        <v>5287</v>
      </c>
      <c r="AE209" s="266" t="s">
        <v>619</v>
      </c>
      <c r="AF209" s="266" t="s">
        <v>5888</v>
      </c>
      <c r="AG209" s="268"/>
      <c r="AH209" s="266" t="s">
        <v>1590</v>
      </c>
      <c r="AI209" s="266" t="s">
        <v>5889</v>
      </c>
      <c r="AJ209" s="266" t="s">
        <v>5890</v>
      </c>
      <c r="AK209" s="269"/>
    </row>
    <row r="210" ht="15.75" customHeight="1">
      <c r="C210" s="263" t="s">
        <v>5891</v>
      </c>
      <c r="D210" s="264">
        <v>2.7218615428E10</v>
      </c>
      <c r="E210" s="265">
        <v>44351.54361288194</v>
      </c>
      <c r="F210" s="266" t="s">
        <v>5892</v>
      </c>
      <c r="G210" s="266" t="s">
        <v>5893</v>
      </c>
      <c r="H210" s="266" t="s">
        <v>5894</v>
      </c>
      <c r="I210" s="268"/>
      <c r="J210" s="266">
        <v>1.161897315E9</v>
      </c>
      <c r="K210" s="267">
        <v>44351.0</v>
      </c>
      <c r="L210" s="266" t="s">
        <v>5895</v>
      </c>
      <c r="M210" s="266" t="s">
        <v>5708</v>
      </c>
      <c r="N210" s="266" t="s">
        <v>5896</v>
      </c>
      <c r="O210" s="266" t="s">
        <v>101</v>
      </c>
      <c r="P210" s="266" t="s">
        <v>605</v>
      </c>
      <c r="Q210" s="266" t="s">
        <v>5897</v>
      </c>
      <c r="R210" s="266" t="s">
        <v>5898</v>
      </c>
      <c r="S210" s="266" t="s">
        <v>608</v>
      </c>
      <c r="T210" s="266" t="s">
        <v>634</v>
      </c>
      <c r="U210" s="266" t="s">
        <v>808</v>
      </c>
      <c r="V210" s="266" t="s">
        <v>650</v>
      </c>
      <c r="W210" s="266" t="s">
        <v>1185</v>
      </c>
      <c r="X210" s="266" t="s">
        <v>612</v>
      </c>
      <c r="Y210" s="266" t="s">
        <v>5899</v>
      </c>
      <c r="Z210" s="268"/>
      <c r="AA210" s="266" t="s">
        <v>1053</v>
      </c>
      <c r="AB210" s="266" t="s">
        <v>5900</v>
      </c>
      <c r="AC210" s="268"/>
      <c r="AD210" s="268"/>
      <c r="AE210" s="268"/>
      <c r="AF210" s="266" t="s">
        <v>5901</v>
      </c>
      <c r="AG210" s="268"/>
      <c r="AH210" s="266" t="s">
        <v>5902</v>
      </c>
      <c r="AI210" s="266" t="s">
        <v>5903</v>
      </c>
      <c r="AJ210" s="266" t="s">
        <v>5904</v>
      </c>
      <c r="AK210" s="269"/>
    </row>
    <row r="211" ht="15.75" customHeight="1">
      <c r="C211" s="263" t="s">
        <v>388</v>
      </c>
      <c r="D211" s="264">
        <v>2.7249976682E10</v>
      </c>
      <c r="E211" s="265">
        <v>44351.55817635417</v>
      </c>
      <c r="F211" s="266" t="s">
        <v>5905</v>
      </c>
      <c r="G211" s="266" t="s">
        <v>5906</v>
      </c>
      <c r="H211" s="266" t="s">
        <v>5907</v>
      </c>
      <c r="I211" s="268"/>
      <c r="J211" s="266">
        <v>1.138664811E9</v>
      </c>
      <c r="K211" s="267">
        <v>44351.0</v>
      </c>
      <c r="L211" s="266" t="s">
        <v>5908</v>
      </c>
      <c r="M211" s="266" t="s">
        <v>5909</v>
      </c>
      <c r="N211" s="266" t="s">
        <v>5910</v>
      </c>
      <c r="O211" s="266" t="s">
        <v>102</v>
      </c>
      <c r="P211" s="266" t="s">
        <v>605</v>
      </c>
      <c r="Q211" s="266" t="s">
        <v>5911</v>
      </c>
      <c r="R211" s="266" t="s">
        <v>5912</v>
      </c>
      <c r="S211" s="266" t="s">
        <v>608</v>
      </c>
      <c r="T211" s="266" t="s">
        <v>92</v>
      </c>
      <c r="U211" s="266" t="s">
        <v>610</v>
      </c>
      <c r="V211" s="266" t="s">
        <v>650</v>
      </c>
      <c r="W211" s="266" t="s">
        <v>651</v>
      </c>
      <c r="X211" s="266" t="s">
        <v>612</v>
      </c>
      <c r="Y211" s="266" t="s">
        <v>605</v>
      </c>
      <c r="Z211" s="266" t="s">
        <v>605</v>
      </c>
      <c r="AA211" s="266" t="s">
        <v>871</v>
      </c>
      <c r="AB211" s="266" t="s">
        <v>5913</v>
      </c>
      <c r="AC211" s="268"/>
      <c r="AD211" s="266" t="s">
        <v>5914</v>
      </c>
      <c r="AE211" s="268"/>
      <c r="AF211" s="268"/>
      <c r="AG211" s="268"/>
      <c r="AH211" s="266" t="s">
        <v>5915</v>
      </c>
      <c r="AI211" s="266" t="s">
        <v>5916</v>
      </c>
      <c r="AJ211" s="266" t="s">
        <v>5917</v>
      </c>
      <c r="AK211" s="269"/>
    </row>
    <row r="212" ht="15.75" customHeight="1">
      <c r="C212" s="263" t="s">
        <v>5918</v>
      </c>
      <c r="D212" s="264">
        <v>2.7162885133E10</v>
      </c>
      <c r="E212" s="265">
        <v>44351.57324322917</v>
      </c>
      <c r="F212" s="266" t="s">
        <v>5919</v>
      </c>
      <c r="G212" s="266" t="s">
        <v>5920</v>
      </c>
      <c r="H212" s="266" t="s">
        <v>5921</v>
      </c>
      <c r="I212" s="268"/>
      <c r="J212" s="266">
        <v>1.144499861E9</v>
      </c>
      <c r="K212" s="267">
        <v>44351.0</v>
      </c>
      <c r="L212" s="266" t="s">
        <v>5922</v>
      </c>
      <c r="M212" s="266" t="s">
        <v>1534</v>
      </c>
      <c r="N212" s="266" t="s">
        <v>5923</v>
      </c>
      <c r="O212" s="266" t="s">
        <v>101</v>
      </c>
      <c r="P212" s="266" t="s">
        <v>605</v>
      </c>
      <c r="Q212" s="266" t="s">
        <v>605</v>
      </c>
      <c r="R212" s="266" t="s">
        <v>5924</v>
      </c>
      <c r="S212" s="266" t="s">
        <v>608</v>
      </c>
      <c r="T212" s="266" t="s">
        <v>92</v>
      </c>
      <c r="U212" s="266" t="s">
        <v>610</v>
      </c>
      <c r="V212" s="266" t="s">
        <v>605</v>
      </c>
      <c r="W212" s="266" t="s">
        <v>670</v>
      </c>
      <c r="X212" s="266" t="s">
        <v>612</v>
      </c>
      <c r="Y212" s="266" t="s">
        <v>5925</v>
      </c>
      <c r="Z212" s="266" t="s">
        <v>5926</v>
      </c>
      <c r="AA212" s="266" t="s">
        <v>92</v>
      </c>
      <c r="AB212" s="266" t="s">
        <v>5927</v>
      </c>
      <c r="AC212" s="268"/>
      <c r="AD212" s="268"/>
      <c r="AE212" s="268"/>
      <c r="AF212" s="268"/>
      <c r="AG212" s="268"/>
      <c r="AH212" s="266" t="s">
        <v>5928</v>
      </c>
      <c r="AI212" s="266" t="s">
        <v>5929</v>
      </c>
      <c r="AJ212" s="266" t="s">
        <v>5930</v>
      </c>
      <c r="AK212" s="269"/>
    </row>
    <row r="213" ht="15.75" customHeight="1">
      <c r="C213" s="263" t="s">
        <v>5931</v>
      </c>
      <c r="D213" s="264">
        <v>2.7143042052E10</v>
      </c>
      <c r="E213" s="265">
        <v>44351.57917517361</v>
      </c>
      <c r="F213" s="266" t="s">
        <v>5932</v>
      </c>
      <c r="G213" s="266" t="s">
        <v>5933</v>
      </c>
      <c r="H213" s="266" t="s">
        <v>5934</v>
      </c>
      <c r="I213" s="268"/>
      <c r="J213" s="266">
        <v>1.16469253E9</v>
      </c>
      <c r="K213" s="267">
        <v>44351.0</v>
      </c>
      <c r="L213" s="266" t="s">
        <v>5935</v>
      </c>
      <c r="M213" s="266" t="s">
        <v>5936</v>
      </c>
      <c r="N213" s="266" t="s">
        <v>5937</v>
      </c>
      <c r="O213" s="266" t="s">
        <v>101</v>
      </c>
      <c r="P213" s="266" t="s">
        <v>605</v>
      </c>
      <c r="Q213" s="266" t="s">
        <v>5938</v>
      </c>
      <c r="R213" s="266" t="s">
        <v>5939</v>
      </c>
      <c r="S213" s="266" t="s">
        <v>608</v>
      </c>
      <c r="T213" s="266" t="s">
        <v>609</v>
      </c>
      <c r="U213" s="266" t="s">
        <v>610</v>
      </c>
      <c r="V213" s="266" t="s">
        <v>605</v>
      </c>
      <c r="W213" s="266" t="s">
        <v>651</v>
      </c>
      <c r="X213" s="266" t="s">
        <v>612</v>
      </c>
      <c r="Y213" s="266" t="s">
        <v>5940</v>
      </c>
      <c r="Z213" s="266" t="s">
        <v>731</v>
      </c>
      <c r="AA213" s="266" t="s">
        <v>743</v>
      </c>
      <c r="AB213" s="266" t="s">
        <v>5941</v>
      </c>
      <c r="AC213" s="268"/>
      <c r="AD213" s="266" t="s">
        <v>619</v>
      </c>
      <c r="AE213" s="266" t="s">
        <v>619</v>
      </c>
      <c r="AF213" s="266" t="s">
        <v>5942</v>
      </c>
      <c r="AG213" s="268"/>
      <c r="AH213" s="266" t="s">
        <v>5943</v>
      </c>
      <c r="AI213" s="266" t="s">
        <v>5944</v>
      </c>
      <c r="AJ213" s="266" t="s">
        <v>5945</v>
      </c>
      <c r="AK213" s="269"/>
    </row>
    <row r="214" ht="15.75" customHeight="1">
      <c r="C214" s="263" t="s">
        <v>258</v>
      </c>
      <c r="D214" s="264">
        <v>2.7326395671E10</v>
      </c>
      <c r="E214" s="265">
        <v>44351.60684921296</v>
      </c>
      <c r="F214" s="266" t="s">
        <v>1218</v>
      </c>
      <c r="G214" s="266" t="s">
        <v>5946</v>
      </c>
      <c r="H214" s="266" t="s">
        <v>5947</v>
      </c>
      <c r="I214" s="268"/>
      <c r="J214" s="266">
        <v>1.168980965E9</v>
      </c>
      <c r="K214" s="267">
        <v>44351.0</v>
      </c>
      <c r="L214" s="266" t="s">
        <v>5948</v>
      </c>
      <c r="M214" s="266" t="s">
        <v>5949</v>
      </c>
      <c r="N214" s="266" t="s">
        <v>5950</v>
      </c>
      <c r="O214" s="266" t="s">
        <v>102</v>
      </c>
      <c r="P214" s="266" t="s">
        <v>605</v>
      </c>
      <c r="Q214" s="266" t="s">
        <v>1219</v>
      </c>
      <c r="R214" s="266" t="s">
        <v>1220</v>
      </c>
      <c r="S214" s="266" t="s">
        <v>608</v>
      </c>
      <c r="T214" s="266" t="s">
        <v>92</v>
      </c>
      <c r="U214" s="266" t="s">
        <v>610</v>
      </c>
      <c r="V214" s="266" t="s">
        <v>650</v>
      </c>
      <c r="W214" s="266" t="s">
        <v>739</v>
      </c>
      <c r="X214" s="266" t="s">
        <v>612</v>
      </c>
      <c r="Y214" s="266" t="s">
        <v>1221</v>
      </c>
      <c r="Z214" s="268"/>
      <c r="AA214" s="266" t="s">
        <v>1021</v>
      </c>
      <c r="AB214" s="266" t="s">
        <v>1222</v>
      </c>
      <c r="AC214" s="268"/>
      <c r="AD214" s="266" t="s">
        <v>5951</v>
      </c>
      <c r="AE214" s="268"/>
      <c r="AF214" s="268"/>
      <c r="AG214" s="268"/>
      <c r="AH214" s="266" t="s">
        <v>1223</v>
      </c>
      <c r="AI214" s="266" t="s">
        <v>5952</v>
      </c>
      <c r="AJ214" s="266" t="s">
        <v>5953</v>
      </c>
      <c r="AK214" s="269"/>
    </row>
    <row r="215" ht="15.75" customHeight="1">
      <c r="C215" s="263" t="s">
        <v>5954</v>
      </c>
      <c r="D215" s="264">
        <v>2.733529867E10</v>
      </c>
      <c r="E215" s="265">
        <v>44351.61392434028</v>
      </c>
      <c r="F215" s="266" t="s">
        <v>5955</v>
      </c>
      <c r="G215" s="266" t="s">
        <v>5956</v>
      </c>
      <c r="H215" s="266" t="s">
        <v>5957</v>
      </c>
      <c r="I215" s="268"/>
      <c r="J215" s="266">
        <v>1.553742351E9</v>
      </c>
      <c r="K215" s="267">
        <v>44351.0</v>
      </c>
      <c r="L215" s="266" t="s">
        <v>5958</v>
      </c>
      <c r="M215" s="266" t="s">
        <v>5959</v>
      </c>
      <c r="N215" s="266" t="s">
        <v>5960</v>
      </c>
      <c r="O215" s="266" t="s">
        <v>101</v>
      </c>
      <c r="P215" s="266" t="s">
        <v>605</v>
      </c>
      <c r="Q215" s="266" t="s">
        <v>5961</v>
      </c>
      <c r="R215" s="266" t="s">
        <v>619</v>
      </c>
      <c r="S215" s="266" t="s">
        <v>608</v>
      </c>
      <c r="T215" s="266" t="s">
        <v>702</v>
      </c>
      <c r="U215" s="266" t="s">
        <v>610</v>
      </c>
      <c r="V215" s="266" t="s">
        <v>605</v>
      </c>
      <c r="W215" s="266" t="s">
        <v>1244</v>
      </c>
      <c r="X215" s="266" t="s">
        <v>612</v>
      </c>
      <c r="Y215" s="266" t="s">
        <v>731</v>
      </c>
      <c r="Z215" s="266" t="s">
        <v>731</v>
      </c>
      <c r="AA215" s="266" t="s">
        <v>92</v>
      </c>
      <c r="AB215" s="266" t="s">
        <v>5962</v>
      </c>
      <c r="AC215" s="268"/>
      <c r="AD215" s="266" t="s">
        <v>619</v>
      </c>
      <c r="AE215" s="266" t="s">
        <v>619</v>
      </c>
      <c r="AF215" s="266" t="s">
        <v>619</v>
      </c>
      <c r="AG215" s="268"/>
      <c r="AH215" s="266" t="s">
        <v>5963</v>
      </c>
      <c r="AI215" s="266" t="s">
        <v>5964</v>
      </c>
      <c r="AJ215" s="266" t="s">
        <v>5965</v>
      </c>
      <c r="AK215" s="269"/>
    </row>
    <row r="216" ht="15.75" customHeight="1">
      <c r="C216" s="263" t="s">
        <v>311</v>
      </c>
      <c r="D216" s="264">
        <v>2.7232978355E10</v>
      </c>
      <c r="E216" s="265">
        <v>44351.64561388889</v>
      </c>
      <c r="F216" s="266" t="s">
        <v>1203</v>
      </c>
      <c r="G216" s="266" t="s">
        <v>5966</v>
      </c>
      <c r="H216" s="266" t="s">
        <v>5967</v>
      </c>
      <c r="I216" s="268"/>
      <c r="J216" s="266">
        <v>1.562385711E9</v>
      </c>
      <c r="K216" s="267">
        <v>44351.0</v>
      </c>
      <c r="L216" s="266" t="s">
        <v>5968</v>
      </c>
      <c r="M216" s="266" t="s">
        <v>5969</v>
      </c>
      <c r="N216" s="266" t="s">
        <v>5970</v>
      </c>
      <c r="O216" s="266" t="s">
        <v>102</v>
      </c>
      <c r="P216" s="266" t="s">
        <v>605</v>
      </c>
      <c r="Q216" s="266" t="s">
        <v>1204</v>
      </c>
      <c r="R216" s="266" t="s">
        <v>1205</v>
      </c>
      <c r="S216" s="266" t="s">
        <v>608</v>
      </c>
      <c r="T216" s="266" t="s">
        <v>609</v>
      </c>
      <c r="U216" s="266" t="s">
        <v>610</v>
      </c>
      <c r="V216" s="266" t="s">
        <v>610</v>
      </c>
      <c r="W216" s="266" t="s">
        <v>635</v>
      </c>
      <c r="X216" s="266" t="s">
        <v>612</v>
      </c>
      <c r="Y216" s="266" t="s">
        <v>619</v>
      </c>
      <c r="Z216" s="266" t="s">
        <v>5971</v>
      </c>
      <c r="AA216" s="266" t="s">
        <v>1021</v>
      </c>
      <c r="AB216" s="266" t="s">
        <v>1206</v>
      </c>
      <c r="AC216" s="268"/>
      <c r="AD216" s="266" t="s">
        <v>5972</v>
      </c>
      <c r="AE216" s="268"/>
      <c r="AF216" s="268"/>
      <c r="AG216" s="268"/>
      <c r="AH216" s="266" t="s">
        <v>1207</v>
      </c>
      <c r="AI216" s="266" t="s">
        <v>5973</v>
      </c>
      <c r="AJ216" s="266" t="s">
        <v>5974</v>
      </c>
      <c r="AK216" s="269"/>
    </row>
    <row r="217" ht="15.75" customHeight="1">
      <c r="C217" s="263" t="s">
        <v>2049</v>
      </c>
      <c r="D217" s="264">
        <v>2.729578049E10</v>
      </c>
      <c r="E217" s="265">
        <v>44351.657436134265</v>
      </c>
      <c r="F217" s="266" t="s">
        <v>5975</v>
      </c>
      <c r="G217" s="266" t="s">
        <v>5976</v>
      </c>
      <c r="H217" s="266" t="s">
        <v>5977</v>
      </c>
      <c r="I217" s="268"/>
      <c r="J217" s="266">
        <v>1.124509903E9</v>
      </c>
      <c r="K217" s="267">
        <v>44351.0</v>
      </c>
      <c r="L217" s="266" t="s">
        <v>5978</v>
      </c>
      <c r="M217" s="266" t="s">
        <v>5979</v>
      </c>
      <c r="N217" s="266" t="s">
        <v>5980</v>
      </c>
      <c r="O217" s="268"/>
      <c r="P217" s="266" t="s">
        <v>699</v>
      </c>
      <c r="Q217" s="266" t="s">
        <v>5981</v>
      </c>
      <c r="R217" s="266" t="s">
        <v>5982</v>
      </c>
      <c r="S217" s="266" t="s">
        <v>712</v>
      </c>
      <c r="T217" s="266" t="s">
        <v>770</v>
      </c>
      <c r="U217" s="266" t="s">
        <v>605</v>
      </c>
      <c r="V217" s="266" t="s">
        <v>610</v>
      </c>
      <c r="W217" s="266" t="s">
        <v>1073</v>
      </c>
      <c r="X217" s="266" t="s">
        <v>972</v>
      </c>
      <c r="Y217" s="266" t="s">
        <v>5983</v>
      </c>
      <c r="Z217" s="266" t="s">
        <v>5984</v>
      </c>
      <c r="AA217" s="266" t="s">
        <v>665</v>
      </c>
      <c r="AB217" s="266" t="s">
        <v>5985</v>
      </c>
      <c r="AC217" s="268"/>
      <c r="AD217" s="266" t="s">
        <v>5986</v>
      </c>
      <c r="AE217" s="266" t="s">
        <v>5987</v>
      </c>
      <c r="AF217" s="266" t="s">
        <v>5988</v>
      </c>
      <c r="AG217" s="268"/>
      <c r="AH217" s="266" t="s">
        <v>5989</v>
      </c>
      <c r="AI217" s="266" t="s">
        <v>5990</v>
      </c>
      <c r="AJ217" s="266" t="s">
        <v>5991</v>
      </c>
      <c r="AK217" s="269"/>
    </row>
    <row r="218" ht="15.75" customHeight="1">
      <c r="C218" s="263">
        <v>2.7186087297E10</v>
      </c>
      <c r="D218" s="264">
        <v>2.7186087297E10</v>
      </c>
      <c r="E218" s="265">
        <v>44351.67636913194</v>
      </c>
      <c r="F218" s="266" t="s">
        <v>1731</v>
      </c>
      <c r="G218" s="266" t="s">
        <v>5992</v>
      </c>
      <c r="H218" s="266" t="s">
        <v>5993</v>
      </c>
      <c r="I218" s="268"/>
      <c r="J218" s="266">
        <v>1.168372134E9</v>
      </c>
      <c r="K218" s="267">
        <v>44351.0</v>
      </c>
      <c r="L218" s="266" t="s">
        <v>5994</v>
      </c>
      <c r="M218" s="266" t="s">
        <v>5995</v>
      </c>
      <c r="N218" s="268"/>
      <c r="O218" s="266" t="s">
        <v>101</v>
      </c>
      <c r="P218" s="268"/>
      <c r="Q218" s="266" t="s">
        <v>1732</v>
      </c>
      <c r="R218" s="266" t="s">
        <v>1733</v>
      </c>
      <c r="S218" s="266" t="s">
        <v>608</v>
      </c>
      <c r="T218" s="266" t="s">
        <v>609</v>
      </c>
      <c r="U218" s="266" t="s">
        <v>610</v>
      </c>
      <c r="V218" s="266" t="s">
        <v>650</v>
      </c>
      <c r="W218" s="266" t="s">
        <v>681</v>
      </c>
      <c r="X218" s="266" t="s">
        <v>612</v>
      </c>
      <c r="Y218" s="266" t="s">
        <v>1734</v>
      </c>
      <c r="Z218" s="268"/>
      <c r="AA218" s="266" t="s">
        <v>743</v>
      </c>
      <c r="AB218" s="266" t="s">
        <v>1735</v>
      </c>
      <c r="AC218" s="268"/>
      <c r="AD218" s="268"/>
      <c r="AE218" s="268"/>
      <c r="AF218" s="268"/>
      <c r="AG218" s="268"/>
      <c r="AH218" s="266" t="s">
        <v>1736</v>
      </c>
      <c r="AI218" s="266" t="s">
        <v>5996</v>
      </c>
      <c r="AJ218" s="266" t="s">
        <v>5997</v>
      </c>
      <c r="AK218" s="269"/>
    </row>
    <row r="219" ht="15.75" customHeight="1">
      <c r="C219" s="263" t="s">
        <v>5998</v>
      </c>
      <c r="D219" s="264">
        <v>2.7330326404E10</v>
      </c>
      <c r="E219" s="265">
        <v>44351.685653402776</v>
      </c>
      <c r="F219" s="266" t="s">
        <v>5999</v>
      </c>
      <c r="G219" s="266" t="s">
        <v>6000</v>
      </c>
      <c r="H219" s="266" t="s">
        <v>6001</v>
      </c>
      <c r="I219" s="268"/>
      <c r="J219" s="266">
        <v>1.135613289E9</v>
      </c>
      <c r="K219" s="267">
        <v>44351.0</v>
      </c>
      <c r="L219" s="266" t="s">
        <v>6002</v>
      </c>
      <c r="M219" s="266" t="s">
        <v>6003</v>
      </c>
      <c r="N219" s="266" t="s">
        <v>6004</v>
      </c>
      <c r="O219" s="266" t="s">
        <v>101</v>
      </c>
      <c r="P219" s="266" t="s">
        <v>605</v>
      </c>
      <c r="Q219" s="266" t="s">
        <v>6005</v>
      </c>
      <c r="R219" s="266" t="s">
        <v>6006</v>
      </c>
      <c r="S219" s="266" t="s">
        <v>608</v>
      </c>
      <c r="T219" s="266" t="s">
        <v>702</v>
      </c>
      <c r="U219" s="266" t="s">
        <v>610</v>
      </c>
      <c r="V219" s="266" t="s">
        <v>605</v>
      </c>
      <c r="W219" s="266" t="s">
        <v>941</v>
      </c>
      <c r="X219" s="266" t="s">
        <v>612</v>
      </c>
      <c r="Y219" s="266" t="s">
        <v>6007</v>
      </c>
      <c r="Z219" s="268"/>
      <c r="AA219" s="266" t="s">
        <v>1053</v>
      </c>
      <c r="AB219" s="266" t="s">
        <v>6008</v>
      </c>
      <c r="AC219" s="268"/>
      <c r="AD219" s="268"/>
      <c r="AE219" s="268"/>
      <c r="AF219" s="268"/>
      <c r="AG219" s="268"/>
      <c r="AH219" s="266" t="s">
        <v>6009</v>
      </c>
      <c r="AI219" s="266" t="s">
        <v>6010</v>
      </c>
      <c r="AJ219" s="266" t="s">
        <v>6011</v>
      </c>
      <c r="AK219" s="269"/>
    </row>
    <row r="220" ht="15.75" customHeight="1">
      <c r="C220" s="263" t="s">
        <v>6012</v>
      </c>
      <c r="D220" s="264">
        <v>2.7308873744E10</v>
      </c>
      <c r="E220" s="265">
        <v>44351.68954869213</v>
      </c>
      <c r="F220" s="266" t="s">
        <v>6013</v>
      </c>
      <c r="G220" s="266" t="s">
        <v>4436</v>
      </c>
      <c r="H220" s="266" t="s">
        <v>6014</v>
      </c>
      <c r="I220" s="268"/>
      <c r="J220" s="266">
        <v>1.12718398E9</v>
      </c>
      <c r="K220" s="267">
        <v>44351.0</v>
      </c>
      <c r="L220" s="266" t="s">
        <v>6015</v>
      </c>
      <c r="M220" s="266" t="s">
        <v>6016</v>
      </c>
      <c r="N220" s="266" t="s">
        <v>6017</v>
      </c>
      <c r="O220" s="266" t="s">
        <v>101</v>
      </c>
      <c r="P220" s="266" t="s">
        <v>605</v>
      </c>
      <c r="Q220" s="266" t="s">
        <v>6018</v>
      </c>
      <c r="R220" s="266" t="s">
        <v>6019</v>
      </c>
      <c r="S220" s="266" t="s">
        <v>608</v>
      </c>
      <c r="T220" s="266" t="s">
        <v>609</v>
      </c>
      <c r="U220" s="266" t="s">
        <v>610</v>
      </c>
      <c r="V220" s="266" t="s">
        <v>605</v>
      </c>
      <c r="W220" s="266" t="s">
        <v>635</v>
      </c>
      <c r="X220" s="266" t="s">
        <v>612</v>
      </c>
      <c r="Y220" s="266" t="s">
        <v>731</v>
      </c>
      <c r="Z220" s="266" t="s">
        <v>731</v>
      </c>
      <c r="AA220" s="266" t="s">
        <v>743</v>
      </c>
      <c r="AB220" s="266" t="s">
        <v>6020</v>
      </c>
      <c r="AC220" s="268"/>
      <c r="AD220" s="268"/>
      <c r="AE220" s="268"/>
      <c r="AF220" s="266" t="s">
        <v>6021</v>
      </c>
      <c r="AG220" s="268"/>
      <c r="AH220" s="266" t="s">
        <v>6022</v>
      </c>
      <c r="AI220" s="266" t="s">
        <v>6023</v>
      </c>
      <c r="AJ220" s="266" t="s">
        <v>6024</v>
      </c>
      <c r="AK220" s="269"/>
    </row>
    <row r="221" ht="15.75" customHeight="1">
      <c r="C221" s="263" t="s">
        <v>6025</v>
      </c>
      <c r="D221" s="264">
        <v>2.7289875692E10</v>
      </c>
      <c r="E221" s="265">
        <v>44351.70469479167</v>
      </c>
      <c r="F221" s="266" t="s">
        <v>6026</v>
      </c>
      <c r="G221" s="266" t="s">
        <v>6027</v>
      </c>
      <c r="H221" s="266" t="s">
        <v>6028</v>
      </c>
      <c r="I221" s="268"/>
      <c r="J221" s="266">
        <v>1.153436329E9</v>
      </c>
      <c r="K221" s="267">
        <v>44351.0</v>
      </c>
      <c r="L221" s="266" t="s">
        <v>6029</v>
      </c>
      <c r="M221" s="266" t="s">
        <v>6030</v>
      </c>
      <c r="N221" s="266" t="s">
        <v>6031</v>
      </c>
      <c r="O221" s="266" t="s">
        <v>102</v>
      </c>
      <c r="P221" s="266" t="s">
        <v>605</v>
      </c>
      <c r="Q221" s="266" t="s">
        <v>6032</v>
      </c>
      <c r="R221" s="266" t="s">
        <v>729</v>
      </c>
      <c r="S221" s="266" t="s">
        <v>608</v>
      </c>
      <c r="T221" s="266" t="s">
        <v>609</v>
      </c>
      <c r="U221" s="266" t="s">
        <v>610</v>
      </c>
      <c r="V221" s="266" t="s">
        <v>610</v>
      </c>
      <c r="W221" s="266" t="s">
        <v>611</v>
      </c>
      <c r="X221" s="266" t="s">
        <v>612</v>
      </c>
      <c r="Y221" s="266" t="s">
        <v>6033</v>
      </c>
      <c r="Z221" s="266" t="s">
        <v>731</v>
      </c>
      <c r="AA221" s="266" t="s">
        <v>743</v>
      </c>
      <c r="AB221" s="266" t="s">
        <v>6034</v>
      </c>
      <c r="AC221" s="268"/>
      <c r="AD221" s="266" t="s">
        <v>6035</v>
      </c>
      <c r="AE221" s="268"/>
      <c r="AF221" s="268"/>
      <c r="AG221" s="268"/>
      <c r="AH221" s="266" t="s">
        <v>6036</v>
      </c>
      <c r="AI221" s="266" t="s">
        <v>6037</v>
      </c>
      <c r="AJ221" s="266" t="s">
        <v>6038</v>
      </c>
      <c r="AK221" s="269"/>
    </row>
    <row r="222" ht="15.75" customHeight="1">
      <c r="C222" s="263" t="s">
        <v>6039</v>
      </c>
      <c r="D222" s="264">
        <v>2.0338500964E10</v>
      </c>
      <c r="E222" s="265">
        <v>44351.71259520833</v>
      </c>
      <c r="F222" s="266" t="s">
        <v>6040</v>
      </c>
      <c r="G222" s="266" t="s">
        <v>6041</v>
      </c>
      <c r="H222" s="266" t="s">
        <v>6042</v>
      </c>
      <c r="I222" s="268"/>
      <c r="J222" s="266">
        <v>1.144440963E9</v>
      </c>
      <c r="K222" s="267">
        <v>44351.0</v>
      </c>
      <c r="L222" s="266" t="s">
        <v>6043</v>
      </c>
      <c r="M222" s="266" t="s">
        <v>6044</v>
      </c>
      <c r="N222" s="266" t="s">
        <v>6045</v>
      </c>
      <c r="O222" s="266" t="s">
        <v>102</v>
      </c>
      <c r="P222" s="266" t="s">
        <v>605</v>
      </c>
      <c r="Q222" s="266" t="s">
        <v>6046</v>
      </c>
      <c r="R222" s="266" t="s">
        <v>6047</v>
      </c>
      <c r="S222" s="266" t="s">
        <v>608</v>
      </c>
      <c r="T222" s="266" t="s">
        <v>634</v>
      </c>
      <c r="U222" s="266" t="s">
        <v>808</v>
      </c>
      <c r="V222" s="266" t="s">
        <v>605</v>
      </c>
      <c r="W222" s="266" t="s">
        <v>1244</v>
      </c>
      <c r="X222" s="266" t="s">
        <v>612</v>
      </c>
      <c r="Y222" s="266" t="s">
        <v>731</v>
      </c>
      <c r="Z222" s="266" t="s">
        <v>731</v>
      </c>
      <c r="AA222" s="266" t="s">
        <v>996</v>
      </c>
      <c r="AB222" s="266" t="s">
        <v>6048</v>
      </c>
      <c r="AC222" s="268"/>
      <c r="AD222" s="266" t="s">
        <v>624</v>
      </c>
      <c r="AE222" s="268"/>
      <c r="AF222" s="266" t="s">
        <v>6049</v>
      </c>
      <c r="AG222" s="268"/>
      <c r="AH222" s="266" t="s">
        <v>6050</v>
      </c>
      <c r="AI222" s="266" t="s">
        <v>6051</v>
      </c>
      <c r="AJ222" s="266" t="s">
        <v>6052</v>
      </c>
      <c r="AK222" s="269"/>
    </row>
    <row r="223" ht="15.75" customHeight="1">
      <c r="C223" s="263" t="s">
        <v>2788</v>
      </c>
      <c r="D223" s="264">
        <v>2.7307247572E10</v>
      </c>
      <c r="E223" s="265">
        <v>44351.7404075463</v>
      </c>
      <c r="F223" s="266" t="s">
        <v>1242</v>
      </c>
      <c r="G223" s="266" t="s">
        <v>4506</v>
      </c>
      <c r="H223" s="266" t="s">
        <v>6053</v>
      </c>
      <c r="I223" s="268"/>
      <c r="J223" s="266">
        <v>1.137744411E9</v>
      </c>
      <c r="K223" s="267">
        <v>44351.0</v>
      </c>
      <c r="L223" s="266" t="s">
        <v>6054</v>
      </c>
      <c r="M223" s="266" t="s">
        <v>6055</v>
      </c>
      <c r="N223" s="266" t="s">
        <v>6056</v>
      </c>
      <c r="O223" s="266" t="s">
        <v>101</v>
      </c>
      <c r="P223" s="266" t="s">
        <v>605</v>
      </c>
      <c r="Q223" s="266" t="s">
        <v>1243</v>
      </c>
      <c r="R223" s="266" t="s">
        <v>619</v>
      </c>
      <c r="S223" s="266" t="s">
        <v>608</v>
      </c>
      <c r="T223" s="266" t="s">
        <v>92</v>
      </c>
      <c r="U223" s="266" t="s">
        <v>610</v>
      </c>
      <c r="V223" s="266" t="s">
        <v>650</v>
      </c>
      <c r="W223" s="266" t="s">
        <v>1244</v>
      </c>
      <c r="X223" s="266" t="s">
        <v>612</v>
      </c>
      <c r="Y223" s="266" t="s">
        <v>1245</v>
      </c>
      <c r="Z223" s="266" t="s">
        <v>6057</v>
      </c>
      <c r="AA223" s="266" t="s">
        <v>1248</v>
      </c>
      <c r="AB223" s="266" t="s">
        <v>1246</v>
      </c>
      <c r="AC223" s="268"/>
      <c r="AD223" s="268"/>
      <c r="AE223" s="268"/>
      <c r="AF223" s="268"/>
      <c r="AG223" s="268"/>
      <c r="AH223" s="266" t="s">
        <v>1247</v>
      </c>
      <c r="AI223" s="266" t="s">
        <v>6058</v>
      </c>
      <c r="AJ223" s="266" t="s">
        <v>6059</v>
      </c>
      <c r="AK223" s="269"/>
    </row>
    <row r="224" ht="15.75" customHeight="1">
      <c r="C224" s="263" t="s">
        <v>456</v>
      </c>
      <c r="D224" s="264">
        <v>2.7295917968E10</v>
      </c>
      <c r="E224" s="265">
        <v>44351.74402358796</v>
      </c>
      <c r="F224" s="266" t="s">
        <v>688</v>
      </c>
      <c r="G224" s="266" t="s">
        <v>4784</v>
      </c>
      <c r="H224" s="266" t="s">
        <v>6060</v>
      </c>
      <c r="I224" s="268"/>
      <c r="J224" s="266">
        <v>1.530642553E9</v>
      </c>
      <c r="K224" s="267">
        <v>44351.0</v>
      </c>
      <c r="L224" s="266" t="s">
        <v>6061</v>
      </c>
      <c r="M224" s="266" t="s">
        <v>6062</v>
      </c>
      <c r="N224" s="266" t="s">
        <v>6063</v>
      </c>
      <c r="O224" s="266" t="s">
        <v>102</v>
      </c>
      <c r="P224" s="266" t="s">
        <v>605</v>
      </c>
      <c r="Q224" s="266" t="s">
        <v>689</v>
      </c>
      <c r="R224" s="266" t="s">
        <v>690</v>
      </c>
      <c r="S224" s="266" t="s">
        <v>608</v>
      </c>
      <c r="T224" s="266" t="s">
        <v>609</v>
      </c>
      <c r="U224" s="266" t="s">
        <v>610</v>
      </c>
      <c r="V224" s="266" t="s">
        <v>650</v>
      </c>
      <c r="W224" s="266" t="s">
        <v>691</v>
      </c>
      <c r="X224" s="266" t="s">
        <v>612</v>
      </c>
      <c r="Y224" s="266" t="s">
        <v>692</v>
      </c>
      <c r="Z224" s="268"/>
      <c r="AA224" s="266" t="s">
        <v>695</v>
      </c>
      <c r="AB224" s="266" t="s">
        <v>693</v>
      </c>
      <c r="AC224" s="268"/>
      <c r="AD224" s="266" t="s">
        <v>4386</v>
      </c>
      <c r="AE224" s="268"/>
      <c r="AF224" s="268"/>
      <c r="AG224" s="268"/>
      <c r="AH224" s="266" t="s">
        <v>694</v>
      </c>
      <c r="AI224" s="266" t="s">
        <v>6064</v>
      </c>
      <c r="AJ224" s="266" t="s">
        <v>6065</v>
      </c>
      <c r="AK224" s="269"/>
    </row>
    <row r="225" ht="15.75" customHeight="1">
      <c r="C225" s="263">
        <v>2.7162755019E10</v>
      </c>
      <c r="D225" s="264">
        <v>2.7162755019E10</v>
      </c>
      <c r="E225" s="265">
        <v>44351.7529665162</v>
      </c>
      <c r="F225" s="266" t="s">
        <v>6066</v>
      </c>
      <c r="G225" s="266" t="s">
        <v>6067</v>
      </c>
      <c r="H225" s="266" t="s">
        <v>6068</v>
      </c>
      <c r="I225" s="268"/>
      <c r="J225" s="266">
        <v>1.155038108E9</v>
      </c>
      <c r="K225" s="267">
        <v>44351.0</v>
      </c>
      <c r="L225" s="266" t="s">
        <v>6069</v>
      </c>
      <c r="M225" s="268"/>
      <c r="N225" s="268"/>
      <c r="O225" s="266" t="s">
        <v>102</v>
      </c>
      <c r="P225" s="266" t="s">
        <v>699</v>
      </c>
      <c r="Q225" s="268"/>
      <c r="R225" s="266" t="s">
        <v>6070</v>
      </c>
      <c r="S225" s="266" t="s">
        <v>608</v>
      </c>
      <c r="T225" s="266" t="s">
        <v>634</v>
      </c>
      <c r="U225" s="266" t="s">
        <v>610</v>
      </c>
      <c r="V225" s="266" t="s">
        <v>605</v>
      </c>
      <c r="W225" s="266" t="s">
        <v>681</v>
      </c>
      <c r="X225" s="266" t="s">
        <v>612</v>
      </c>
      <c r="Y225" s="266" t="s">
        <v>6071</v>
      </c>
      <c r="Z225" s="268"/>
      <c r="AA225" s="266" t="s">
        <v>656</v>
      </c>
      <c r="AB225" s="266" t="s">
        <v>6072</v>
      </c>
      <c r="AC225" s="268"/>
      <c r="AD225" s="268"/>
      <c r="AE225" s="266" t="s">
        <v>6073</v>
      </c>
      <c r="AF225" s="268"/>
      <c r="AG225" s="268"/>
      <c r="AH225" s="266" t="s">
        <v>6074</v>
      </c>
      <c r="AI225" s="268"/>
      <c r="AJ225" s="266" t="s">
        <v>6075</v>
      </c>
      <c r="AK225" s="269"/>
    </row>
    <row r="226" ht="15.75" customHeight="1">
      <c r="C226" s="263" t="s">
        <v>6076</v>
      </c>
      <c r="D226" s="264">
        <v>2.7312620257E10</v>
      </c>
      <c r="E226" s="265">
        <v>44351.763806828705</v>
      </c>
      <c r="F226" s="266" t="s">
        <v>6077</v>
      </c>
      <c r="G226" s="266" t="s">
        <v>4164</v>
      </c>
      <c r="H226" s="266" t="s">
        <v>6078</v>
      </c>
      <c r="I226" s="268"/>
      <c r="J226" s="266">
        <v>1.167223866E9</v>
      </c>
      <c r="K226" s="267">
        <v>44351.0</v>
      </c>
      <c r="L226" s="266" t="s">
        <v>6079</v>
      </c>
      <c r="M226" s="266" t="s">
        <v>6080</v>
      </c>
      <c r="N226" s="266" t="s">
        <v>6081</v>
      </c>
      <c r="O226" s="266" t="s">
        <v>101</v>
      </c>
      <c r="P226" s="266" t="s">
        <v>605</v>
      </c>
      <c r="Q226" s="266" t="s">
        <v>6082</v>
      </c>
      <c r="R226" s="266" t="s">
        <v>1504</v>
      </c>
      <c r="S226" s="266" t="s">
        <v>608</v>
      </c>
      <c r="T226" s="266" t="s">
        <v>92</v>
      </c>
      <c r="U226" s="266" t="s">
        <v>610</v>
      </c>
      <c r="V226" s="266" t="s">
        <v>610</v>
      </c>
      <c r="W226" s="266" t="s">
        <v>670</v>
      </c>
      <c r="X226" s="266" t="s">
        <v>612</v>
      </c>
      <c r="Y226" s="266" t="s">
        <v>605</v>
      </c>
      <c r="Z226" s="266" t="s">
        <v>605</v>
      </c>
      <c r="AA226" s="266" t="s">
        <v>871</v>
      </c>
      <c r="AB226" s="266" t="s">
        <v>6083</v>
      </c>
      <c r="AC226" s="268"/>
      <c r="AD226" s="268"/>
      <c r="AE226" s="268"/>
      <c r="AF226" s="268"/>
      <c r="AG226" s="268"/>
      <c r="AH226" s="266" t="s">
        <v>6084</v>
      </c>
      <c r="AI226" s="266" t="s">
        <v>6085</v>
      </c>
      <c r="AJ226" s="266" t="s">
        <v>6086</v>
      </c>
      <c r="AK226" s="269"/>
    </row>
    <row r="227" ht="15.75" customHeight="1">
      <c r="C227" s="263" t="s">
        <v>6087</v>
      </c>
      <c r="D227" s="264">
        <v>2.7296756917E10</v>
      </c>
      <c r="E227" s="265">
        <v>44351.774327384264</v>
      </c>
      <c r="F227" s="266" t="s">
        <v>6088</v>
      </c>
      <c r="G227" s="266" t="s">
        <v>6089</v>
      </c>
      <c r="H227" s="266" t="s">
        <v>6090</v>
      </c>
      <c r="I227" s="268"/>
      <c r="J227" s="266">
        <v>1.569088205E9</v>
      </c>
      <c r="K227" s="267">
        <v>44351.0</v>
      </c>
      <c r="L227" s="266" t="s">
        <v>6091</v>
      </c>
      <c r="M227" s="266" t="s">
        <v>6092</v>
      </c>
      <c r="N227" s="266" t="s">
        <v>6093</v>
      </c>
      <c r="O227" s="266" t="s">
        <v>102</v>
      </c>
      <c r="P227" s="266" t="s">
        <v>699</v>
      </c>
      <c r="Q227" s="266" t="s">
        <v>6094</v>
      </c>
      <c r="R227" s="266" t="s">
        <v>6095</v>
      </c>
      <c r="S227" s="266" t="s">
        <v>608</v>
      </c>
      <c r="T227" s="266" t="s">
        <v>609</v>
      </c>
      <c r="U227" s="266" t="s">
        <v>808</v>
      </c>
      <c r="V227" s="266" t="s">
        <v>650</v>
      </c>
      <c r="W227" s="266" t="s">
        <v>1197</v>
      </c>
      <c r="X227" s="266" t="s">
        <v>612</v>
      </c>
      <c r="Y227" s="266" t="s">
        <v>101</v>
      </c>
      <c r="Z227" s="266" t="s">
        <v>101</v>
      </c>
      <c r="AA227" s="266" t="s">
        <v>92</v>
      </c>
      <c r="AB227" s="266" t="s">
        <v>6096</v>
      </c>
      <c r="AC227" s="268"/>
      <c r="AD227" s="266" t="s">
        <v>6097</v>
      </c>
      <c r="AE227" s="266" t="s">
        <v>6098</v>
      </c>
      <c r="AF227" s="266" t="s">
        <v>6099</v>
      </c>
      <c r="AG227" s="268"/>
      <c r="AH227" s="266" t="s">
        <v>6100</v>
      </c>
      <c r="AI227" s="266" t="s">
        <v>6101</v>
      </c>
      <c r="AJ227" s="266" t="s">
        <v>6102</v>
      </c>
      <c r="AK227" s="269"/>
    </row>
    <row r="228" ht="15.75" customHeight="1">
      <c r="C228" s="263" t="s">
        <v>6103</v>
      </c>
      <c r="D228" s="264">
        <v>2.7248566553E10</v>
      </c>
      <c r="E228" s="265">
        <v>44351.78307971064</v>
      </c>
      <c r="F228" s="266" t="s">
        <v>6104</v>
      </c>
      <c r="G228" s="266" t="s">
        <v>6105</v>
      </c>
      <c r="H228" s="266" t="s">
        <v>6106</v>
      </c>
      <c r="I228" s="268"/>
      <c r="J228" s="266">
        <v>1.557636171E9</v>
      </c>
      <c r="K228" s="267">
        <v>44351.0</v>
      </c>
      <c r="L228" s="266" t="s">
        <v>6107</v>
      </c>
      <c r="M228" s="266" t="s">
        <v>6108</v>
      </c>
      <c r="N228" s="266" t="s">
        <v>6109</v>
      </c>
      <c r="O228" s="266" t="s">
        <v>101</v>
      </c>
      <c r="P228" s="266" t="s">
        <v>605</v>
      </c>
      <c r="Q228" s="266" t="s">
        <v>6110</v>
      </c>
      <c r="R228" s="266" t="s">
        <v>6111</v>
      </c>
      <c r="S228" s="266" t="s">
        <v>608</v>
      </c>
      <c r="T228" s="266" t="s">
        <v>702</v>
      </c>
      <c r="U228" s="266" t="s">
        <v>610</v>
      </c>
      <c r="V228" s="266" t="s">
        <v>605</v>
      </c>
      <c r="W228" s="266" t="s">
        <v>840</v>
      </c>
      <c r="X228" s="266" t="s">
        <v>612</v>
      </c>
      <c r="Y228" s="266" t="s">
        <v>6112</v>
      </c>
      <c r="Z228" s="266" t="s">
        <v>605</v>
      </c>
      <c r="AA228" s="266" t="s">
        <v>743</v>
      </c>
      <c r="AB228" s="266" t="s">
        <v>6113</v>
      </c>
      <c r="AC228" s="268"/>
      <c r="AD228" s="268"/>
      <c r="AE228" s="268"/>
      <c r="AF228" s="266" t="s">
        <v>6114</v>
      </c>
      <c r="AG228" s="268"/>
      <c r="AH228" s="266" t="s">
        <v>6115</v>
      </c>
      <c r="AI228" s="266" t="s">
        <v>6116</v>
      </c>
      <c r="AJ228" s="266" t="s">
        <v>6117</v>
      </c>
      <c r="AK228" s="269"/>
    </row>
    <row r="229" ht="15.75" customHeight="1">
      <c r="C229" s="263">
        <v>2.7288617363E10</v>
      </c>
      <c r="D229" s="264">
        <v>2.7288617363E10</v>
      </c>
      <c r="E229" s="265">
        <v>44351.80208890046</v>
      </c>
      <c r="F229" s="266" t="s">
        <v>6118</v>
      </c>
      <c r="G229" s="266" t="s">
        <v>6119</v>
      </c>
      <c r="H229" s="266" t="s">
        <v>6120</v>
      </c>
      <c r="I229" s="268"/>
      <c r="J229" s="266">
        <v>1.159926487E9</v>
      </c>
      <c r="K229" s="267">
        <v>44351.0</v>
      </c>
      <c r="L229" s="266" t="s">
        <v>6121</v>
      </c>
      <c r="M229" s="266" t="s">
        <v>6122</v>
      </c>
      <c r="N229" s="266" t="s">
        <v>6123</v>
      </c>
      <c r="O229" s="266" t="s">
        <v>101</v>
      </c>
      <c r="P229" s="266" t="s">
        <v>605</v>
      </c>
      <c r="Q229" s="266" t="s">
        <v>6124</v>
      </c>
      <c r="R229" s="266" t="s">
        <v>6125</v>
      </c>
      <c r="S229" s="266" t="s">
        <v>608</v>
      </c>
      <c r="T229" s="266" t="s">
        <v>1325</v>
      </c>
      <c r="U229" s="266" t="s">
        <v>610</v>
      </c>
      <c r="V229" s="266" t="s">
        <v>650</v>
      </c>
      <c r="W229" s="266" t="s">
        <v>822</v>
      </c>
      <c r="X229" s="266" t="s">
        <v>612</v>
      </c>
      <c r="Y229" s="266" t="s">
        <v>6126</v>
      </c>
      <c r="Z229" s="268"/>
      <c r="AA229" s="266" t="s">
        <v>996</v>
      </c>
      <c r="AB229" s="266" t="s">
        <v>6127</v>
      </c>
      <c r="AC229" s="268"/>
      <c r="AD229" s="268"/>
      <c r="AE229" s="268"/>
      <c r="AF229" s="268"/>
      <c r="AG229" s="268"/>
      <c r="AH229" s="266" t="s">
        <v>6128</v>
      </c>
      <c r="AI229" s="266" t="s">
        <v>6129</v>
      </c>
      <c r="AJ229" s="266" t="s">
        <v>6130</v>
      </c>
      <c r="AK229" s="269"/>
    </row>
    <row r="230" ht="15.75" customHeight="1">
      <c r="C230" s="263" t="s">
        <v>458</v>
      </c>
      <c r="D230" s="264">
        <v>2.7324026237E10</v>
      </c>
      <c r="E230" s="265">
        <v>44354.43238909722</v>
      </c>
      <c r="F230" s="266" t="s">
        <v>6131</v>
      </c>
      <c r="G230" s="266" t="s">
        <v>6132</v>
      </c>
      <c r="H230" s="266" t="s">
        <v>6133</v>
      </c>
      <c r="I230" s="268"/>
      <c r="J230" s="266">
        <v>1.155843598E9</v>
      </c>
      <c r="K230" s="267">
        <v>44354.0</v>
      </c>
      <c r="L230" s="266" t="s">
        <v>6134</v>
      </c>
      <c r="M230" s="266" t="s">
        <v>6135</v>
      </c>
      <c r="N230" s="266" t="s">
        <v>6136</v>
      </c>
      <c r="O230" s="266" t="s">
        <v>101</v>
      </c>
      <c r="P230" s="266" t="s">
        <v>605</v>
      </c>
      <c r="Q230" s="266" t="s">
        <v>6137</v>
      </c>
      <c r="R230" s="268"/>
      <c r="S230" s="266" t="s">
        <v>608</v>
      </c>
      <c r="T230" s="266" t="s">
        <v>634</v>
      </c>
      <c r="U230" s="266" t="s">
        <v>605</v>
      </c>
      <c r="V230" s="266" t="s">
        <v>605</v>
      </c>
      <c r="W230" s="266" t="s">
        <v>703</v>
      </c>
      <c r="X230" s="266" t="s">
        <v>612</v>
      </c>
      <c r="Y230" s="266" t="s">
        <v>6138</v>
      </c>
      <c r="Z230" s="266" t="s">
        <v>6139</v>
      </c>
      <c r="AA230" s="266" t="s">
        <v>656</v>
      </c>
      <c r="AB230" s="266" t="s">
        <v>6140</v>
      </c>
      <c r="AC230" s="268"/>
      <c r="AD230" s="268"/>
      <c r="AE230" s="268"/>
      <c r="AF230" s="266" t="s">
        <v>6141</v>
      </c>
      <c r="AG230" s="268"/>
      <c r="AH230" s="266" t="s">
        <v>6142</v>
      </c>
      <c r="AI230" s="266" t="s">
        <v>6143</v>
      </c>
      <c r="AJ230" s="266" t="s">
        <v>6144</v>
      </c>
      <c r="AK230" s="269"/>
    </row>
    <row r="231" ht="15.75" customHeight="1">
      <c r="C231" s="263" t="s">
        <v>394</v>
      </c>
      <c r="D231" s="264">
        <v>2.7169395948E10</v>
      </c>
      <c r="E231" s="265">
        <v>44354.44249295139</v>
      </c>
      <c r="F231" s="266" t="s">
        <v>1510</v>
      </c>
      <c r="G231" s="266" t="s">
        <v>6145</v>
      </c>
      <c r="H231" s="266" t="s">
        <v>6146</v>
      </c>
      <c r="I231" s="268"/>
      <c r="J231" s="266">
        <v>1.158233333E9</v>
      </c>
      <c r="K231" s="267">
        <v>44354.0</v>
      </c>
      <c r="L231" s="266" t="s">
        <v>6147</v>
      </c>
      <c r="M231" s="266" t="s">
        <v>6148</v>
      </c>
      <c r="N231" s="266" t="s">
        <v>6149</v>
      </c>
      <c r="O231" s="266" t="s">
        <v>102</v>
      </c>
      <c r="P231" s="266" t="s">
        <v>605</v>
      </c>
      <c r="Q231" s="266" t="s">
        <v>1511</v>
      </c>
      <c r="R231" s="266" t="s">
        <v>1512</v>
      </c>
      <c r="S231" s="266" t="s">
        <v>608</v>
      </c>
      <c r="T231" s="266" t="s">
        <v>92</v>
      </c>
      <c r="U231" s="266" t="s">
        <v>610</v>
      </c>
      <c r="V231" s="266" t="s">
        <v>605</v>
      </c>
      <c r="W231" s="266" t="s">
        <v>941</v>
      </c>
      <c r="X231" s="266" t="s">
        <v>612</v>
      </c>
      <c r="Y231" s="266" t="s">
        <v>731</v>
      </c>
      <c r="Z231" s="266" t="s">
        <v>731</v>
      </c>
      <c r="AA231" s="266" t="s">
        <v>996</v>
      </c>
      <c r="AB231" s="266" t="s">
        <v>1513</v>
      </c>
      <c r="AC231" s="268"/>
      <c r="AD231" s="266" t="s">
        <v>6150</v>
      </c>
      <c r="AE231" s="266" t="s">
        <v>619</v>
      </c>
      <c r="AF231" s="266" t="s">
        <v>6151</v>
      </c>
      <c r="AG231" s="268"/>
      <c r="AH231" s="266" t="s">
        <v>1514</v>
      </c>
      <c r="AI231" s="266" t="s">
        <v>6152</v>
      </c>
      <c r="AJ231" s="266" t="s">
        <v>6153</v>
      </c>
      <c r="AK231" s="269"/>
    </row>
    <row r="232" ht="15.75" customHeight="1">
      <c r="C232" s="263" t="s">
        <v>2437</v>
      </c>
      <c r="D232" s="264">
        <v>2.3188845584E10</v>
      </c>
      <c r="E232" s="265">
        <v>44354.46726265046</v>
      </c>
      <c r="F232" s="266" t="s">
        <v>893</v>
      </c>
      <c r="G232" s="266" t="s">
        <v>6154</v>
      </c>
      <c r="H232" s="266" t="s">
        <v>6155</v>
      </c>
      <c r="I232" s="268"/>
      <c r="J232" s="266">
        <v>1.55415476E9</v>
      </c>
      <c r="K232" s="267">
        <v>44354.0</v>
      </c>
      <c r="L232" s="266" t="s">
        <v>6156</v>
      </c>
      <c r="M232" s="266" t="s">
        <v>6157</v>
      </c>
      <c r="N232" s="266" t="s">
        <v>6158</v>
      </c>
      <c r="O232" s="266" t="s">
        <v>102</v>
      </c>
      <c r="P232" s="266" t="s">
        <v>605</v>
      </c>
      <c r="Q232" s="266" t="s">
        <v>894</v>
      </c>
      <c r="R232" s="266" t="s">
        <v>895</v>
      </c>
      <c r="S232" s="266" t="s">
        <v>608</v>
      </c>
      <c r="T232" s="266" t="s">
        <v>702</v>
      </c>
      <c r="U232" s="266" t="s">
        <v>610</v>
      </c>
      <c r="V232" s="266" t="s">
        <v>650</v>
      </c>
      <c r="W232" s="266" t="s">
        <v>670</v>
      </c>
      <c r="X232" s="266" t="s">
        <v>612</v>
      </c>
      <c r="Y232" s="266" t="s">
        <v>896</v>
      </c>
      <c r="Z232" s="268"/>
      <c r="AA232" s="266" t="s">
        <v>811</v>
      </c>
      <c r="AB232" s="266" t="s">
        <v>897</v>
      </c>
      <c r="AC232" s="268"/>
      <c r="AD232" s="266" t="s">
        <v>6159</v>
      </c>
      <c r="AE232" s="268"/>
      <c r="AF232" s="268"/>
      <c r="AG232" s="268"/>
      <c r="AH232" s="266" t="s">
        <v>898</v>
      </c>
      <c r="AI232" s="266" t="s">
        <v>6160</v>
      </c>
      <c r="AJ232" s="266" t="s">
        <v>6161</v>
      </c>
      <c r="AK232" s="269"/>
    </row>
    <row r="233" ht="15.75" customHeight="1">
      <c r="C233" s="263" t="s">
        <v>374</v>
      </c>
      <c r="D233" s="264">
        <v>2.7273731291E10</v>
      </c>
      <c r="E233" s="265">
        <v>44354.5010993287</v>
      </c>
      <c r="F233" s="266" t="s">
        <v>990</v>
      </c>
      <c r="G233" s="266" t="s">
        <v>6162</v>
      </c>
      <c r="H233" s="266" t="s">
        <v>6163</v>
      </c>
      <c r="I233" s="268"/>
      <c r="J233" s="266">
        <v>1.165147755E9</v>
      </c>
      <c r="K233" s="267">
        <v>44354.0</v>
      </c>
      <c r="L233" s="266" t="s">
        <v>6164</v>
      </c>
      <c r="M233" s="266" t="s">
        <v>6165</v>
      </c>
      <c r="N233" s="266" t="s">
        <v>6166</v>
      </c>
      <c r="O233" s="266" t="s">
        <v>102</v>
      </c>
      <c r="P233" s="266" t="s">
        <v>605</v>
      </c>
      <c r="Q233" s="266" t="s">
        <v>991</v>
      </c>
      <c r="R233" s="266" t="s">
        <v>992</v>
      </c>
      <c r="S233" s="266" t="s">
        <v>608</v>
      </c>
      <c r="T233" s="266" t="s">
        <v>634</v>
      </c>
      <c r="U233" s="266" t="s">
        <v>610</v>
      </c>
      <c r="V233" s="266" t="s">
        <v>610</v>
      </c>
      <c r="W233" s="266" t="s">
        <v>611</v>
      </c>
      <c r="X233" s="266" t="s">
        <v>612</v>
      </c>
      <c r="Y233" s="266" t="s">
        <v>993</v>
      </c>
      <c r="Z233" s="266" t="s">
        <v>605</v>
      </c>
      <c r="AA233" s="266" t="s">
        <v>996</v>
      </c>
      <c r="AB233" s="266" t="s">
        <v>994</v>
      </c>
      <c r="AC233" s="268"/>
      <c r="AD233" s="266" t="s">
        <v>6167</v>
      </c>
      <c r="AE233" s="268"/>
      <c r="AF233" s="268"/>
      <c r="AG233" s="268"/>
      <c r="AH233" s="266" t="s">
        <v>995</v>
      </c>
      <c r="AI233" s="266" t="s">
        <v>6168</v>
      </c>
      <c r="AJ233" s="266" t="s">
        <v>6169</v>
      </c>
      <c r="AK233" s="269"/>
    </row>
    <row r="234" ht="15.75" customHeight="1">
      <c r="C234" s="263" t="s">
        <v>442</v>
      </c>
      <c r="D234" s="264">
        <v>2.7255988471E10</v>
      </c>
      <c r="E234" s="265">
        <v>44354.533891354164</v>
      </c>
      <c r="F234" s="266" t="s">
        <v>1017</v>
      </c>
      <c r="G234" s="266" t="s">
        <v>6170</v>
      </c>
      <c r="H234" s="266" t="s">
        <v>6171</v>
      </c>
      <c r="I234" s="268"/>
      <c r="J234" s="266">
        <v>1.157479937E9</v>
      </c>
      <c r="K234" s="267">
        <v>44354.0</v>
      </c>
      <c r="L234" s="266" t="s">
        <v>6172</v>
      </c>
      <c r="M234" s="266" t="s">
        <v>6173</v>
      </c>
      <c r="N234" s="266" t="s">
        <v>6174</v>
      </c>
      <c r="O234" s="266" t="s">
        <v>102</v>
      </c>
      <c r="P234" s="266" t="s">
        <v>605</v>
      </c>
      <c r="Q234" s="266" t="s">
        <v>1018</v>
      </c>
      <c r="R234" s="268"/>
      <c r="S234" s="266" t="s">
        <v>608</v>
      </c>
      <c r="T234" s="266" t="s">
        <v>609</v>
      </c>
      <c r="U234" s="266" t="s">
        <v>610</v>
      </c>
      <c r="V234" s="266" t="s">
        <v>650</v>
      </c>
      <c r="W234" s="266" t="s">
        <v>670</v>
      </c>
      <c r="X234" s="266" t="s">
        <v>612</v>
      </c>
      <c r="Y234" s="266" t="s">
        <v>605</v>
      </c>
      <c r="Z234" s="266" t="s">
        <v>605</v>
      </c>
      <c r="AA234" s="266" t="s">
        <v>1021</v>
      </c>
      <c r="AB234" s="266" t="s">
        <v>1019</v>
      </c>
      <c r="AC234" s="268"/>
      <c r="AD234" s="266" t="s">
        <v>6175</v>
      </c>
      <c r="AE234" s="268"/>
      <c r="AF234" s="268"/>
      <c r="AG234" s="268"/>
      <c r="AH234" s="266" t="s">
        <v>1020</v>
      </c>
      <c r="AI234" s="266" t="s">
        <v>6176</v>
      </c>
      <c r="AJ234" s="266" t="s">
        <v>6177</v>
      </c>
      <c r="AK234" s="269"/>
    </row>
    <row r="235" ht="15.75" customHeight="1">
      <c r="C235" s="263" t="s">
        <v>6178</v>
      </c>
      <c r="D235" s="264">
        <v>2.7272152662E10</v>
      </c>
      <c r="E235" s="265">
        <v>44354.53547739583</v>
      </c>
      <c r="F235" s="266" t="s">
        <v>6179</v>
      </c>
      <c r="G235" s="266" t="s">
        <v>6180</v>
      </c>
      <c r="H235" s="266" t="s">
        <v>6181</v>
      </c>
      <c r="I235" s="268"/>
      <c r="J235" s="266">
        <v>1.550459963E9</v>
      </c>
      <c r="K235" s="267">
        <v>44354.0</v>
      </c>
      <c r="L235" s="266" t="s">
        <v>6182</v>
      </c>
      <c r="M235" s="266" t="s">
        <v>6183</v>
      </c>
      <c r="N235" s="266" t="s">
        <v>6184</v>
      </c>
      <c r="O235" s="266" t="s">
        <v>102</v>
      </c>
      <c r="P235" s="266" t="s">
        <v>605</v>
      </c>
      <c r="Q235" s="266" t="s">
        <v>6185</v>
      </c>
      <c r="R235" s="266" t="s">
        <v>1526</v>
      </c>
      <c r="S235" s="266" t="s">
        <v>608</v>
      </c>
      <c r="T235" s="266" t="s">
        <v>609</v>
      </c>
      <c r="U235" s="266" t="s">
        <v>610</v>
      </c>
      <c r="V235" s="266" t="s">
        <v>650</v>
      </c>
      <c r="W235" s="266" t="s">
        <v>670</v>
      </c>
      <c r="X235" s="266" t="s">
        <v>612</v>
      </c>
      <c r="Y235" s="266" t="s">
        <v>6186</v>
      </c>
      <c r="Z235" s="266" t="s">
        <v>731</v>
      </c>
      <c r="AA235" s="266" t="s">
        <v>656</v>
      </c>
      <c r="AB235" s="266" t="s">
        <v>6187</v>
      </c>
      <c r="AC235" s="268"/>
      <c r="AD235" s="266" t="s">
        <v>6188</v>
      </c>
      <c r="AE235" s="266" t="s">
        <v>619</v>
      </c>
      <c r="AF235" s="266" t="s">
        <v>6189</v>
      </c>
      <c r="AG235" s="268"/>
      <c r="AH235" s="266" t="s">
        <v>6190</v>
      </c>
      <c r="AI235" s="266" t="s">
        <v>6191</v>
      </c>
      <c r="AJ235" s="266" t="s">
        <v>6192</v>
      </c>
      <c r="AK235" s="269"/>
    </row>
    <row r="236" ht="15.75" customHeight="1">
      <c r="C236" s="263" t="s">
        <v>432</v>
      </c>
      <c r="D236" s="264">
        <v>2.7347504683E10</v>
      </c>
      <c r="E236" s="265">
        <v>44354.536467592596</v>
      </c>
      <c r="F236" s="266" t="s">
        <v>1354</v>
      </c>
      <c r="G236" s="266" t="s">
        <v>6193</v>
      </c>
      <c r="H236" s="266" t="s">
        <v>6194</v>
      </c>
      <c r="I236" s="268"/>
      <c r="J236" s="266">
        <v>1.135014546E9</v>
      </c>
      <c r="K236" s="267">
        <v>44354.0</v>
      </c>
      <c r="L236" s="266" t="s">
        <v>6195</v>
      </c>
      <c r="M236" s="266" t="s">
        <v>6196</v>
      </c>
      <c r="N236" s="266" t="s">
        <v>6197</v>
      </c>
      <c r="O236" s="266" t="s">
        <v>102</v>
      </c>
      <c r="P236" s="266" t="s">
        <v>605</v>
      </c>
      <c r="Q236" s="266" t="s">
        <v>1355</v>
      </c>
      <c r="R236" s="266" t="s">
        <v>1356</v>
      </c>
      <c r="S236" s="266" t="s">
        <v>608</v>
      </c>
      <c r="T236" s="266" t="s">
        <v>634</v>
      </c>
      <c r="U236" s="266" t="s">
        <v>610</v>
      </c>
      <c r="V236" s="266" t="s">
        <v>610</v>
      </c>
      <c r="W236" s="266" t="s">
        <v>1058</v>
      </c>
      <c r="X236" s="266" t="s">
        <v>612</v>
      </c>
      <c r="Y236" s="266" t="s">
        <v>1357</v>
      </c>
      <c r="Z236" s="266" t="s">
        <v>6198</v>
      </c>
      <c r="AA236" s="266" t="s">
        <v>656</v>
      </c>
      <c r="AB236" s="266" t="s">
        <v>1358</v>
      </c>
      <c r="AC236" s="268"/>
      <c r="AD236" s="266" t="s">
        <v>6199</v>
      </c>
      <c r="AE236" s="268"/>
      <c r="AF236" s="268"/>
      <c r="AG236" s="268"/>
      <c r="AH236" s="266" t="s">
        <v>1359</v>
      </c>
      <c r="AI236" s="266" t="s">
        <v>6200</v>
      </c>
      <c r="AJ236" s="266" t="s">
        <v>6201</v>
      </c>
      <c r="AK236" s="269"/>
    </row>
    <row r="237" ht="15.75" customHeight="1">
      <c r="C237" s="263" t="s">
        <v>3040</v>
      </c>
      <c r="D237" s="264">
        <v>2.7379315688E10</v>
      </c>
      <c r="E237" s="265">
        <v>44354.55894802083</v>
      </c>
      <c r="F237" s="266" t="s">
        <v>1130</v>
      </c>
      <c r="G237" s="266" t="s">
        <v>6202</v>
      </c>
      <c r="H237" s="266" t="s">
        <v>6203</v>
      </c>
      <c r="I237" s="268"/>
      <c r="J237" s="266">
        <v>1.140978545E9</v>
      </c>
      <c r="K237" s="267">
        <v>44354.0</v>
      </c>
      <c r="L237" s="266" t="s">
        <v>6204</v>
      </c>
      <c r="M237" s="266" t="s">
        <v>6205</v>
      </c>
      <c r="N237" s="266" t="s">
        <v>6206</v>
      </c>
      <c r="O237" s="266" t="s">
        <v>102</v>
      </c>
      <c r="P237" s="266" t="s">
        <v>699</v>
      </c>
      <c r="Q237" s="266" t="s">
        <v>1131</v>
      </c>
      <c r="R237" s="266" t="s">
        <v>1132</v>
      </c>
      <c r="S237" s="266" t="s">
        <v>608</v>
      </c>
      <c r="T237" s="266" t="s">
        <v>1133</v>
      </c>
      <c r="U237" s="266" t="s">
        <v>610</v>
      </c>
      <c r="V237" s="266" t="s">
        <v>610</v>
      </c>
      <c r="W237" s="266" t="s">
        <v>1040</v>
      </c>
      <c r="X237" s="266" t="s">
        <v>612</v>
      </c>
      <c r="Y237" s="266" t="s">
        <v>605</v>
      </c>
      <c r="Z237" s="266" t="s">
        <v>5699</v>
      </c>
      <c r="AA237" s="266" t="s">
        <v>996</v>
      </c>
      <c r="AB237" s="266" t="s">
        <v>1134</v>
      </c>
      <c r="AC237" s="268"/>
      <c r="AD237" s="266" t="s">
        <v>6207</v>
      </c>
      <c r="AE237" s="266" t="s">
        <v>6208</v>
      </c>
      <c r="AF237" s="266" t="s">
        <v>6209</v>
      </c>
      <c r="AG237" s="268"/>
      <c r="AH237" s="266" t="s">
        <v>1135</v>
      </c>
      <c r="AI237" s="266" t="s">
        <v>6210</v>
      </c>
      <c r="AJ237" s="266" t="s">
        <v>6211</v>
      </c>
      <c r="AK237" s="269"/>
    </row>
    <row r="238" ht="15.75" customHeight="1">
      <c r="C238" s="263" t="s">
        <v>427</v>
      </c>
      <c r="D238" s="264">
        <v>2.728589795E10</v>
      </c>
      <c r="E238" s="265">
        <v>44354.58005143519</v>
      </c>
      <c r="F238" s="266" t="s">
        <v>631</v>
      </c>
      <c r="G238" s="266" t="s">
        <v>6212</v>
      </c>
      <c r="H238" s="266" t="s">
        <v>6213</v>
      </c>
      <c r="I238" s="268"/>
      <c r="J238" s="266">
        <v>1.567831992E9</v>
      </c>
      <c r="K238" s="267">
        <v>44354.0</v>
      </c>
      <c r="L238" s="266" t="s">
        <v>6214</v>
      </c>
      <c r="M238" s="266" t="s">
        <v>6215</v>
      </c>
      <c r="N238" s="266" t="s">
        <v>6216</v>
      </c>
      <c r="O238" s="266" t="s">
        <v>102</v>
      </c>
      <c r="P238" s="266" t="s">
        <v>605</v>
      </c>
      <c r="Q238" s="266" t="s">
        <v>632</v>
      </c>
      <c r="R238" s="266" t="s">
        <v>633</v>
      </c>
      <c r="S238" s="266" t="s">
        <v>608</v>
      </c>
      <c r="T238" s="266" t="s">
        <v>634</v>
      </c>
      <c r="U238" s="266" t="s">
        <v>610</v>
      </c>
      <c r="V238" s="266" t="s">
        <v>605</v>
      </c>
      <c r="W238" s="266" t="s">
        <v>635</v>
      </c>
      <c r="X238" s="266" t="s">
        <v>612</v>
      </c>
      <c r="Y238" s="266" t="s">
        <v>636</v>
      </c>
      <c r="Z238" s="266" t="s">
        <v>731</v>
      </c>
      <c r="AA238" s="266" t="s">
        <v>639</v>
      </c>
      <c r="AB238" s="266" t="s">
        <v>637</v>
      </c>
      <c r="AC238" s="268"/>
      <c r="AD238" s="266" t="s">
        <v>6217</v>
      </c>
      <c r="AE238" s="266" t="s">
        <v>619</v>
      </c>
      <c r="AF238" s="266" t="s">
        <v>619</v>
      </c>
      <c r="AG238" s="268"/>
      <c r="AH238" s="266" t="s">
        <v>638</v>
      </c>
      <c r="AI238" s="266" t="s">
        <v>6218</v>
      </c>
      <c r="AJ238" s="266" t="s">
        <v>6219</v>
      </c>
      <c r="AK238" s="269"/>
    </row>
    <row r="239" ht="15.75" customHeight="1">
      <c r="C239" s="263" t="s">
        <v>3149</v>
      </c>
      <c r="D239" s="264">
        <v>2.7327646066E10</v>
      </c>
      <c r="E239" s="265">
        <v>44354.6051730787</v>
      </c>
      <c r="F239" s="266" t="s">
        <v>1551</v>
      </c>
      <c r="G239" s="266" t="s">
        <v>6220</v>
      </c>
      <c r="H239" s="266" t="s">
        <v>6221</v>
      </c>
      <c r="I239" s="268"/>
      <c r="J239" s="266">
        <v>1.556424136E9</v>
      </c>
      <c r="K239" s="267">
        <v>44354.0</v>
      </c>
      <c r="L239" s="266" t="s">
        <v>6222</v>
      </c>
      <c r="M239" s="266" t="s">
        <v>6223</v>
      </c>
      <c r="N239" s="266" t="s">
        <v>6224</v>
      </c>
      <c r="O239" s="266" t="s">
        <v>102</v>
      </c>
      <c r="P239" s="266" t="s">
        <v>605</v>
      </c>
      <c r="Q239" s="266" t="s">
        <v>1552</v>
      </c>
      <c r="R239" s="266" t="s">
        <v>1553</v>
      </c>
      <c r="S239" s="266" t="s">
        <v>608</v>
      </c>
      <c r="T239" s="266" t="s">
        <v>634</v>
      </c>
      <c r="U239" s="266" t="s">
        <v>610</v>
      </c>
      <c r="V239" s="266" t="s">
        <v>610</v>
      </c>
      <c r="W239" s="266" t="s">
        <v>739</v>
      </c>
      <c r="X239" s="266" t="s">
        <v>612</v>
      </c>
      <c r="Y239" s="266" t="s">
        <v>1554</v>
      </c>
      <c r="Z239" s="266" t="s">
        <v>605</v>
      </c>
      <c r="AA239" s="266" t="s">
        <v>811</v>
      </c>
      <c r="AB239" s="266" t="s">
        <v>1555</v>
      </c>
      <c r="AC239" s="268"/>
      <c r="AD239" s="266" t="s">
        <v>6225</v>
      </c>
      <c r="AE239" s="268"/>
      <c r="AF239" s="266" t="s">
        <v>6226</v>
      </c>
      <c r="AG239" s="268"/>
      <c r="AH239" s="266" t="s">
        <v>1556</v>
      </c>
      <c r="AI239" s="266" t="s">
        <v>6227</v>
      </c>
      <c r="AJ239" s="266" t="s">
        <v>6228</v>
      </c>
      <c r="AK239" s="269"/>
    </row>
    <row r="240" ht="15.75" customHeight="1">
      <c r="C240" s="263" t="s">
        <v>6229</v>
      </c>
      <c r="D240" s="264">
        <v>2.7277894683E10</v>
      </c>
      <c r="E240" s="265">
        <v>44354.621224953706</v>
      </c>
      <c r="F240" s="266" t="s">
        <v>6230</v>
      </c>
      <c r="G240" s="266" t="s">
        <v>6231</v>
      </c>
      <c r="H240" s="266" t="s">
        <v>6232</v>
      </c>
      <c r="I240" s="268"/>
      <c r="J240" s="266">
        <v>1.5379175E9</v>
      </c>
      <c r="K240" s="267">
        <v>44355.0</v>
      </c>
      <c r="L240" s="266" t="s">
        <v>6233</v>
      </c>
      <c r="M240" s="266" t="s">
        <v>6234</v>
      </c>
      <c r="N240" s="266" t="s">
        <v>6235</v>
      </c>
      <c r="O240" s="266" t="s">
        <v>101</v>
      </c>
      <c r="P240" s="266" t="s">
        <v>699</v>
      </c>
      <c r="Q240" s="266" t="s">
        <v>6236</v>
      </c>
      <c r="R240" s="266" t="s">
        <v>6237</v>
      </c>
      <c r="S240" s="266" t="s">
        <v>608</v>
      </c>
      <c r="T240" s="266" t="s">
        <v>634</v>
      </c>
      <c r="U240" s="266" t="s">
        <v>610</v>
      </c>
      <c r="V240" s="266" t="s">
        <v>610</v>
      </c>
      <c r="W240" s="266" t="s">
        <v>651</v>
      </c>
      <c r="X240" s="266" t="s">
        <v>612</v>
      </c>
      <c r="Y240" s="266" t="s">
        <v>6238</v>
      </c>
      <c r="Z240" s="268"/>
      <c r="AA240" s="266" t="s">
        <v>639</v>
      </c>
      <c r="AB240" s="266" t="s">
        <v>6239</v>
      </c>
      <c r="AC240" s="268"/>
      <c r="AD240" s="268"/>
      <c r="AE240" s="266" t="s">
        <v>6240</v>
      </c>
      <c r="AF240" s="268"/>
      <c r="AG240" s="268"/>
      <c r="AH240" s="266" t="s">
        <v>6241</v>
      </c>
      <c r="AI240" s="266" t="s">
        <v>6242</v>
      </c>
      <c r="AJ240" s="266" t="s">
        <v>6243</v>
      </c>
      <c r="AK240" s="269"/>
    </row>
    <row r="241" ht="15.75" customHeight="1">
      <c r="C241" s="263" t="s">
        <v>2768</v>
      </c>
      <c r="D241" s="264">
        <v>2.7316625202E10</v>
      </c>
      <c r="E241" s="265">
        <v>44354.62224369213</v>
      </c>
      <c r="F241" s="266" t="s">
        <v>1572</v>
      </c>
      <c r="G241" s="266" t="s">
        <v>6244</v>
      </c>
      <c r="H241" s="266" t="s">
        <v>6245</v>
      </c>
      <c r="I241" s="268"/>
      <c r="J241" s="266">
        <v>1.140292552E9</v>
      </c>
      <c r="K241" s="267">
        <v>44354.0</v>
      </c>
      <c r="L241" s="266" t="s">
        <v>6246</v>
      </c>
      <c r="M241" s="266" t="s">
        <v>6247</v>
      </c>
      <c r="N241" s="266" t="s">
        <v>6248</v>
      </c>
      <c r="O241" s="266" t="s">
        <v>101</v>
      </c>
      <c r="P241" s="266" t="s">
        <v>605</v>
      </c>
      <c r="Q241" s="266" t="s">
        <v>1573</v>
      </c>
      <c r="R241" s="266" t="s">
        <v>1574</v>
      </c>
      <c r="S241" s="266" t="s">
        <v>608</v>
      </c>
      <c r="T241" s="266" t="s">
        <v>92</v>
      </c>
      <c r="U241" s="266" t="s">
        <v>610</v>
      </c>
      <c r="V241" s="266" t="s">
        <v>650</v>
      </c>
      <c r="W241" s="266" t="s">
        <v>721</v>
      </c>
      <c r="X241" s="266" t="s">
        <v>612</v>
      </c>
      <c r="Y241" s="266" t="s">
        <v>605</v>
      </c>
      <c r="Z241" s="266" t="s">
        <v>605</v>
      </c>
      <c r="AA241" s="266" t="s">
        <v>639</v>
      </c>
      <c r="AB241" s="266" t="s">
        <v>1575</v>
      </c>
      <c r="AC241" s="268"/>
      <c r="AD241" s="268"/>
      <c r="AE241" s="268"/>
      <c r="AF241" s="266" t="s">
        <v>6249</v>
      </c>
      <c r="AG241" s="268"/>
      <c r="AH241" s="266" t="s">
        <v>1576</v>
      </c>
      <c r="AI241" s="266" t="s">
        <v>6250</v>
      </c>
      <c r="AJ241" s="266" t="s">
        <v>6251</v>
      </c>
      <c r="AK241" s="269"/>
    </row>
    <row r="242" ht="15.75" customHeight="1">
      <c r="C242" s="263" t="s">
        <v>196</v>
      </c>
      <c r="D242" s="264">
        <v>2.3304679654E10</v>
      </c>
      <c r="E242" s="265">
        <v>44354.64064791666</v>
      </c>
      <c r="F242" s="266" t="s">
        <v>1603</v>
      </c>
      <c r="G242" s="266" t="s">
        <v>6252</v>
      </c>
      <c r="H242" s="266" t="s">
        <v>6253</v>
      </c>
      <c r="I242" s="268"/>
      <c r="J242" s="266">
        <v>1.530178715E9</v>
      </c>
      <c r="K242" s="267">
        <v>44354.0</v>
      </c>
      <c r="L242" s="266" t="s">
        <v>6254</v>
      </c>
      <c r="M242" s="266" t="s">
        <v>6255</v>
      </c>
      <c r="N242" s="266" t="s">
        <v>6256</v>
      </c>
      <c r="O242" s="266" t="s">
        <v>102</v>
      </c>
      <c r="P242" s="266" t="s">
        <v>605</v>
      </c>
      <c r="Q242" s="266" t="s">
        <v>1604</v>
      </c>
      <c r="R242" s="266" t="s">
        <v>729</v>
      </c>
      <c r="S242" s="266" t="s">
        <v>608</v>
      </c>
      <c r="T242" s="266" t="s">
        <v>92</v>
      </c>
      <c r="U242" s="266" t="s">
        <v>610</v>
      </c>
      <c r="V242" s="266" t="s">
        <v>650</v>
      </c>
      <c r="W242" s="266" t="s">
        <v>1034</v>
      </c>
      <c r="X242" s="266" t="s">
        <v>612</v>
      </c>
      <c r="Y242" s="266" t="s">
        <v>731</v>
      </c>
      <c r="Z242" s="266" t="s">
        <v>731</v>
      </c>
      <c r="AA242" s="266" t="s">
        <v>656</v>
      </c>
      <c r="AB242" s="266" t="s">
        <v>1605</v>
      </c>
      <c r="AC242" s="268"/>
      <c r="AD242" s="266" t="s">
        <v>6257</v>
      </c>
      <c r="AE242" s="268"/>
      <c r="AF242" s="268"/>
      <c r="AG242" s="268"/>
      <c r="AH242" s="266" t="s">
        <v>1606</v>
      </c>
      <c r="AI242" s="266" t="s">
        <v>6258</v>
      </c>
      <c r="AJ242" s="266" t="s">
        <v>6259</v>
      </c>
      <c r="AK242" s="269"/>
    </row>
    <row r="243" ht="15.75" customHeight="1">
      <c r="C243" s="263" t="s">
        <v>320</v>
      </c>
      <c r="D243" s="264">
        <v>2.732112301E10</v>
      </c>
      <c r="E243" s="265">
        <v>44354.644264456016</v>
      </c>
      <c r="F243" s="266" t="s">
        <v>6260</v>
      </c>
      <c r="G243" s="266" t="s">
        <v>6261</v>
      </c>
      <c r="H243" s="266" t="s">
        <v>6262</v>
      </c>
      <c r="I243" s="268"/>
      <c r="J243" s="266">
        <v>1.138268318E9</v>
      </c>
      <c r="K243" s="267">
        <v>44354.0</v>
      </c>
      <c r="L243" s="266" t="s">
        <v>6263</v>
      </c>
      <c r="M243" s="266" t="s">
        <v>5630</v>
      </c>
      <c r="N243" s="266" t="s">
        <v>6264</v>
      </c>
      <c r="O243" s="266" t="s">
        <v>102</v>
      </c>
      <c r="P243" s="266" t="s">
        <v>605</v>
      </c>
      <c r="Q243" s="266" t="s">
        <v>6265</v>
      </c>
      <c r="R243" s="266" t="s">
        <v>6266</v>
      </c>
      <c r="S243" s="266" t="s">
        <v>608</v>
      </c>
      <c r="T243" s="266" t="s">
        <v>92</v>
      </c>
      <c r="U243" s="266" t="s">
        <v>610</v>
      </c>
      <c r="V243" s="266" t="s">
        <v>610</v>
      </c>
      <c r="W243" s="266" t="s">
        <v>721</v>
      </c>
      <c r="X243" s="266" t="s">
        <v>612</v>
      </c>
      <c r="Y243" s="266" t="s">
        <v>605</v>
      </c>
      <c r="Z243" s="266" t="s">
        <v>605</v>
      </c>
      <c r="AA243" s="266" t="s">
        <v>665</v>
      </c>
      <c r="AB243" s="266" t="s">
        <v>6267</v>
      </c>
      <c r="AC243" s="268"/>
      <c r="AD243" s="268"/>
      <c r="AE243" s="268"/>
      <c r="AF243" s="268"/>
      <c r="AG243" s="268"/>
      <c r="AH243" s="266" t="s">
        <v>6268</v>
      </c>
      <c r="AI243" s="266" t="s">
        <v>6269</v>
      </c>
      <c r="AJ243" s="266" t="s">
        <v>6270</v>
      </c>
      <c r="AK243" s="269"/>
    </row>
    <row r="244" ht="15.75" customHeight="1">
      <c r="C244" s="263" t="s">
        <v>3309</v>
      </c>
      <c r="D244" s="264">
        <v>2.7271504719E10</v>
      </c>
      <c r="E244" s="265">
        <v>44354.64639019676</v>
      </c>
      <c r="F244" s="266" t="s">
        <v>1797</v>
      </c>
      <c r="G244" s="266" t="s">
        <v>6271</v>
      </c>
      <c r="H244" s="266" t="s">
        <v>6272</v>
      </c>
      <c r="I244" s="268"/>
      <c r="J244" s="266">
        <v>1.559622559E9</v>
      </c>
      <c r="K244" s="267">
        <v>44354.0</v>
      </c>
      <c r="L244" s="266" t="s">
        <v>6273</v>
      </c>
      <c r="M244" s="266" t="s">
        <v>6274</v>
      </c>
      <c r="N244" s="266" t="s">
        <v>6275</v>
      </c>
      <c r="O244" s="266" t="s">
        <v>101</v>
      </c>
      <c r="P244" s="266" t="s">
        <v>605</v>
      </c>
      <c r="Q244" s="266" t="s">
        <v>1798</v>
      </c>
      <c r="R244" s="266" t="s">
        <v>1799</v>
      </c>
      <c r="S244" s="266" t="s">
        <v>712</v>
      </c>
      <c r="T244" s="266" t="s">
        <v>92</v>
      </c>
      <c r="U244" s="266" t="s">
        <v>610</v>
      </c>
      <c r="V244" s="266" t="s">
        <v>605</v>
      </c>
      <c r="W244" s="266" t="s">
        <v>691</v>
      </c>
      <c r="X244" s="266" t="s">
        <v>612</v>
      </c>
      <c r="Y244" s="266" t="s">
        <v>731</v>
      </c>
      <c r="Z244" s="268"/>
      <c r="AA244" s="266" t="s">
        <v>639</v>
      </c>
      <c r="AB244" s="266" t="s">
        <v>1800</v>
      </c>
      <c r="AC244" s="268"/>
      <c r="AD244" s="268"/>
      <c r="AE244" s="268"/>
      <c r="AF244" s="268"/>
      <c r="AG244" s="268"/>
      <c r="AH244" s="266" t="s">
        <v>1801</v>
      </c>
      <c r="AI244" s="266" t="s">
        <v>6276</v>
      </c>
      <c r="AJ244" s="266" t="s">
        <v>6277</v>
      </c>
      <c r="AK244" s="269"/>
    </row>
    <row r="245" ht="15.75" customHeight="1">
      <c r="C245" s="263" t="s">
        <v>231</v>
      </c>
      <c r="D245" s="264">
        <v>2.7185973692E10</v>
      </c>
      <c r="E245" s="265">
        <v>44354.650656446756</v>
      </c>
      <c r="F245" s="266" t="s">
        <v>1631</v>
      </c>
      <c r="G245" s="266" t="s">
        <v>6278</v>
      </c>
      <c r="H245" s="266" t="s">
        <v>6279</v>
      </c>
      <c r="I245" s="268"/>
      <c r="J245" s="266">
        <v>1.168004453E9</v>
      </c>
      <c r="K245" s="267">
        <v>44354.0</v>
      </c>
      <c r="L245" s="266" t="s">
        <v>6280</v>
      </c>
      <c r="M245" s="266" t="s">
        <v>6281</v>
      </c>
      <c r="N245" s="266" t="s">
        <v>624</v>
      </c>
      <c r="O245" s="266" t="s">
        <v>101</v>
      </c>
      <c r="P245" s="266" t="s">
        <v>605</v>
      </c>
      <c r="Q245" s="266" t="s">
        <v>1632</v>
      </c>
      <c r="R245" s="266" t="s">
        <v>1633</v>
      </c>
      <c r="S245" s="266" t="s">
        <v>608</v>
      </c>
      <c r="T245" s="266" t="s">
        <v>92</v>
      </c>
      <c r="U245" s="266" t="s">
        <v>610</v>
      </c>
      <c r="V245" s="266" t="s">
        <v>610</v>
      </c>
      <c r="W245" s="266" t="s">
        <v>1197</v>
      </c>
      <c r="X245" s="266" t="s">
        <v>612</v>
      </c>
      <c r="Y245" s="266" t="s">
        <v>1634</v>
      </c>
      <c r="Z245" s="266" t="s">
        <v>605</v>
      </c>
      <c r="AA245" s="266" t="s">
        <v>743</v>
      </c>
      <c r="AB245" s="266" t="s">
        <v>1635</v>
      </c>
      <c r="AC245" s="268"/>
      <c r="AD245" s="268"/>
      <c r="AE245" s="268"/>
      <c r="AF245" s="268"/>
      <c r="AG245" s="268"/>
      <c r="AH245" s="266" t="s">
        <v>1636</v>
      </c>
      <c r="AI245" s="266" t="s">
        <v>6282</v>
      </c>
      <c r="AJ245" s="266" t="s">
        <v>6283</v>
      </c>
      <c r="AK245" s="269"/>
    </row>
    <row r="246" ht="15.75" customHeight="1">
      <c r="C246" s="263" t="s">
        <v>199</v>
      </c>
      <c r="D246" s="264">
        <v>2.7359962156E10</v>
      </c>
      <c r="E246" s="265">
        <v>44354.66256285879</v>
      </c>
      <c r="F246" s="266" t="s">
        <v>6284</v>
      </c>
      <c r="G246" s="266" t="s">
        <v>6285</v>
      </c>
      <c r="H246" s="266" t="s">
        <v>6286</v>
      </c>
      <c r="I246" s="268"/>
      <c r="J246" s="266">
        <v>1.130570693E9</v>
      </c>
      <c r="K246" s="267">
        <v>44354.0</v>
      </c>
      <c r="L246" s="266" t="s">
        <v>6287</v>
      </c>
      <c r="M246" s="266" t="s">
        <v>6288</v>
      </c>
      <c r="N246" s="266" t="s">
        <v>6289</v>
      </c>
      <c r="O246" s="266" t="s">
        <v>102</v>
      </c>
      <c r="P246" s="266" t="s">
        <v>605</v>
      </c>
      <c r="Q246" s="266" t="s">
        <v>6290</v>
      </c>
      <c r="R246" s="266" t="s">
        <v>1504</v>
      </c>
      <c r="S246" s="266" t="s">
        <v>608</v>
      </c>
      <c r="T246" s="266" t="s">
        <v>609</v>
      </c>
      <c r="U246" s="266" t="s">
        <v>610</v>
      </c>
      <c r="V246" s="266" t="s">
        <v>650</v>
      </c>
      <c r="W246" s="266" t="s">
        <v>739</v>
      </c>
      <c r="X246" s="266" t="s">
        <v>612</v>
      </c>
      <c r="Y246" s="266" t="s">
        <v>6291</v>
      </c>
      <c r="Z246" s="266" t="s">
        <v>6292</v>
      </c>
      <c r="AA246" s="266" t="s">
        <v>996</v>
      </c>
      <c r="AB246" s="266" t="s">
        <v>6293</v>
      </c>
      <c r="AC246" s="268"/>
      <c r="AD246" s="266" t="s">
        <v>6294</v>
      </c>
      <c r="AE246" s="268"/>
      <c r="AF246" s="266" t="s">
        <v>6295</v>
      </c>
      <c r="AG246" s="268"/>
      <c r="AH246" s="266" t="s">
        <v>6296</v>
      </c>
      <c r="AI246" s="266" t="s">
        <v>6297</v>
      </c>
      <c r="AJ246" s="266" t="s">
        <v>6298</v>
      </c>
      <c r="AK246" s="269"/>
    </row>
    <row r="247" ht="15.75" customHeight="1">
      <c r="C247" s="263" t="s">
        <v>6299</v>
      </c>
      <c r="D247" s="264">
        <v>2.7219139263E10</v>
      </c>
      <c r="E247" s="265">
        <v>44354.66364731481</v>
      </c>
      <c r="F247" s="266" t="s">
        <v>6300</v>
      </c>
      <c r="G247" s="266" t="s">
        <v>6301</v>
      </c>
      <c r="H247" s="266" t="s">
        <v>6302</v>
      </c>
      <c r="I247" s="268"/>
      <c r="J247" s="266">
        <v>1.165563211E9</v>
      </c>
      <c r="K247" s="267">
        <v>44354.0</v>
      </c>
      <c r="L247" s="266" t="s">
        <v>6303</v>
      </c>
      <c r="M247" s="266" t="s">
        <v>6304</v>
      </c>
      <c r="N247" s="266" t="s">
        <v>6305</v>
      </c>
      <c r="O247" s="266" t="s">
        <v>101</v>
      </c>
      <c r="P247" s="266" t="s">
        <v>605</v>
      </c>
      <c r="Q247" s="266" t="s">
        <v>6306</v>
      </c>
      <c r="R247" s="266" t="s">
        <v>6307</v>
      </c>
      <c r="S247" s="266" t="s">
        <v>608</v>
      </c>
      <c r="T247" s="266" t="s">
        <v>92</v>
      </c>
      <c r="U247" s="266" t="s">
        <v>610</v>
      </c>
      <c r="V247" s="266" t="s">
        <v>605</v>
      </c>
      <c r="W247" s="266" t="s">
        <v>681</v>
      </c>
      <c r="X247" s="266" t="s">
        <v>612</v>
      </c>
      <c r="Y247" s="266" t="s">
        <v>6308</v>
      </c>
      <c r="Z247" s="266" t="s">
        <v>731</v>
      </c>
      <c r="AA247" s="266" t="s">
        <v>92</v>
      </c>
      <c r="AB247" s="266" t="s">
        <v>6309</v>
      </c>
      <c r="AC247" s="268"/>
      <c r="AD247" s="268"/>
      <c r="AE247" s="268"/>
      <c r="AF247" s="266" t="s">
        <v>6310</v>
      </c>
      <c r="AG247" s="268"/>
      <c r="AH247" s="266" t="s">
        <v>6311</v>
      </c>
      <c r="AI247" s="266" t="s">
        <v>6312</v>
      </c>
      <c r="AJ247" s="266" t="s">
        <v>6313</v>
      </c>
      <c r="AK247" s="269"/>
    </row>
    <row r="248" ht="15.75" customHeight="1">
      <c r="C248" s="263" t="s">
        <v>406</v>
      </c>
      <c r="D248" s="264">
        <v>2.7233824769E10</v>
      </c>
      <c r="E248" s="265">
        <v>44354.66388547454</v>
      </c>
      <c r="F248" s="266" t="s">
        <v>6314</v>
      </c>
      <c r="G248" s="266" t="s">
        <v>6315</v>
      </c>
      <c r="H248" s="266" t="s">
        <v>6316</v>
      </c>
      <c r="I248" s="268"/>
      <c r="J248" s="266">
        <v>1.15591841E9</v>
      </c>
      <c r="K248" s="267">
        <v>44354.0</v>
      </c>
      <c r="L248" s="266" t="s">
        <v>6317</v>
      </c>
      <c r="M248" s="266" t="s">
        <v>6318</v>
      </c>
      <c r="N248" s="266" t="s">
        <v>6319</v>
      </c>
      <c r="O248" s="266" t="s">
        <v>101</v>
      </c>
      <c r="P248" s="266" t="s">
        <v>610</v>
      </c>
      <c r="Q248" s="266" t="s">
        <v>6320</v>
      </c>
      <c r="R248" s="266" t="s">
        <v>6321</v>
      </c>
      <c r="S248" s="266" t="s">
        <v>608</v>
      </c>
      <c r="T248" s="266" t="s">
        <v>92</v>
      </c>
      <c r="U248" s="266" t="s">
        <v>610</v>
      </c>
      <c r="V248" s="266" t="s">
        <v>605</v>
      </c>
      <c r="W248" s="266" t="s">
        <v>670</v>
      </c>
      <c r="X248" s="266" t="s">
        <v>612</v>
      </c>
      <c r="Y248" s="266" t="s">
        <v>6322</v>
      </c>
      <c r="Z248" s="266" t="s">
        <v>731</v>
      </c>
      <c r="AA248" s="266" t="s">
        <v>92</v>
      </c>
      <c r="AB248" s="266" t="s">
        <v>6323</v>
      </c>
      <c r="AC248" s="268"/>
      <c r="AD248" s="268"/>
      <c r="AE248" s="266" t="s">
        <v>6324</v>
      </c>
      <c r="AF248" s="268"/>
      <c r="AG248" s="268"/>
      <c r="AH248" s="266" t="s">
        <v>6325</v>
      </c>
      <c r="AI248" s="266" t="s">
        <v>6326</v>
      </c>
      <c r="AJ248" s="266" t="s">
        <v>6327</v>
      </c>
      <c r="AK248" s="269"/>
    </row>
    <row r="249" ht="15.75" customHeight="1">
      <c r="C249" s="263" t="s">
        <v>6328</v>
      </c>
      <c r="D249" s="264">
        <v>2.723205876E10</v>
      </c>
      <c r="E249" s="265">
        <v>44354.68546620371</v>
      </c>
      <c r="F249" s="266" t="s">
        <v>6329</v>
      </c>
      <c r="G249" s="266" t="s">
        <v>6330</v>
      </c>
      <c r="H249" s="266" t="s">
        <v>6331</v>
      </c>
      <c r="I249" s="268"/>
      <c r="J249" s="266">
        <v>1.162282074E9</v>
      </c>
      <c r="K249" s="267">
        <v>44354.0</v>
      </c>
      <c r="L249" s="266" t="s">
        <v>6332</v>
      </c>
      <c r="M249" s="266" t="s">
        <v>6333</v>
      </c>
      <c r="N249" s="266" t="s">
        <v>6334</v>
      </c>
      <c r="O249" s="266" t="s">
        <v>101</v>
      </c>
      <c r="P249" s="266" t="s">
        <v>605</v>
      </c>
      <c r="Q249" s="266" t="s">
        <v>6335</v>
      </c>
      <c r="R249" s="266" t="s">
        <v>729</v>
      </c>
      <c r="S249" s="266" t="s">
        <v>608</v>
      </c>
      <c r="T249" s="266" t="s">
        <v>609</v>
      </c>
      <c r="U249" s="266" t="s">
        <v>610</v>
      </c>
      <c r="V249" s="266" t="s">
        <v>650</v>
      </c>
      <c r="W249" s="266" t="s">
        <v>691</v>
      </c>
      <c r="X249" s="266" t="s">
        <v>612</v>
      </c>
      <c r="Y249" s="266" t="s">
        <v>731</v>
      </c>
      <c r="Z249" s="266" t="s">
        <v>731</v>
      </c>
      <c r="AA249" s="266" t="s">
        <v>656</v>
      </c>
      <c r="AB249" s="266" t="s">
        <v>6336</v>
      </c>
      <c r="AC249" s="268"/>
      <c r="AD249" s="268"/>
      <c r="AE249" s="266" t="s">
        <v>6337</v>
      </c>
      <c r="AF249" s="268"/>
      <c r="AG249" s="268"/>
      <c r="AH249" s="266" t="s">
        <v>6338</v>
      </c>
      <c r="AI249" s="266" t="s">
        <v>6339</v>
      </c>
      <c r="AJ249" s="266" t="s">
        <v>6340</v>
      </c>
      <c r="AK249" s="269"/>
    </row>
    <row r="250" ht="15.75" customHeight="1">
      <c r="C250" s="263" t="s">
        <v>322</v>
      </c>
      <c r="D250" s="264">
        <v>2.7266905721E10</v>
      </c>
      <c r="E250" s="265">
        <v>44354.685563101855</v>
      </c>
      <c r="F250" s="266" t="s">
        <v>1488</v>
      </c>
      <c r="G250" s="266" t="s">
        <v>6341</v>
      </c>
      <c r="H250" s="266" t="s">
        <v>3940</v>
      </c>
      <c r="I250" s="268"/>
      <c r="J250" s="266">
        <v>1.531375904E9</v>
      </c>
      <c r="K250" s="267">
        <v>44354.0</v>
      </c>
      <c r="L250" s="266" t="s">
        <v>6342</v>
      </c>
      <c r="M250" s="266" t="s">
        <v>1534</v>
      </c>
      <c r="N250" s="266" t="s">
        <v>6343</v>
      </c>
      <c r="O250" s="266" t="s">
        <v>101</v>
      </c>
      <c r="P250" s="266" t="s">
        <v>610</v>
      </c>
      <c r="Q250" s="268"/>
      <c r="R250" s="266" t="s">
        <v>1489</v>
      </c>
      <c r="S250" s="266" t="s">
        <v>608</v>
      </c>
      <c r="T250" s="266" t="s">
        <v>609</v>
      </c>
      <c r="U250" s="266" t="s">
        <v>808</v>
      </c>
      <c r="V250" s="266" t="s">
        <v>610</v>
      </c>
      <c r="W250" s="266" t="s">
        <v>721</v>
      </c>
      <c r="X250" s="266" t="s">
        <v>1252</v>
      </c>
      <c r="Y250" s="266" t="s">
        <v>605</v>
      </c>
      <c r="Z250" s="266" t="s">
        <v>6344</v>
      </c>
      <c r="AA250" s="266" t="s">
        <v>639</v>
      </c>
      <c r="AB250" s="266" t="s">
        <v>1490</v>
      </c>
      <c r="AC250" s="268"/>
      <c r="AD250" s="268"/>
      <c r="AE250" s="266" t="s">
        <v>6345</v>
      </c>
      <c r="AF250" s="266" t="s">
        <v>6346</v>
      </c>
      <c r="AG250" s="268"/>
      <c r="AH250" s="266" t="s">
        <v>1491</v>
      </c>
      <c r="AI250" s="266" t="s">
        <v>6347</v>
      </c>
      <c r="AJ250" s="266" t="s">
        <v>6348</v>
      </c>
      <c r="AK250" s="269"/>
    </row>
    <row r="251" ht="15.75" customHeight="1">
      <c r="C251" s="263" t="s">
        <v>6349</v>
      </c>
      <c r="D251" s="264">
        <v>2.7305762836E10</v>
      </c>
      <c r="E251" s="265">
        <v>44354.6965734838</v>
      </c>
      <c r="F251" s="266" t="s">
        <v>6350</v>
      </c>
      <c r="G251" s="266" t="s">
        <v>6351</v>
      </c>
      <c r="H251" s="266" t="s">
        <v>6352</v>
      </c>
      <c r="I251" s="268"/>
      <c r="J251" s="266">
        <v>1.156379641E9</v>
      </c>
      <c r="K251" s="267">
        <v>44354.0</v>
      </c>
      <c r="L251" s="266" t="s">
        <v>6353</v>
      </c>
      <c r="M251" s="266" t="s">
        <v>6354</v>
      </c>
      <c r="N251" s="266" t="s">
        <v>6355</v>
      </c>
      <c r="O251" s="266" t="s">
        <v>102</v>
      </c>
      <c r="P251" s="266" t="s">
        <v>605</v>
      </c>
      <c r="Q251" s="266" t="s">
        <v>6356</v>
      </c>
      <c r="R251" s="266" t="s">
        <v>6357</v>
      </c>
      <c r="S251" s="266" t="s">
        <v>608</v>
      </c>
      <c r="T251" s="266" t="s">
        <v>609</v>
      </c>
      <c r="U251" s="266" t="s">
        <v>808</v>
      </c>
      <c r="V251" s="266" t="s">
        <v>650</v>
      </c>
      <c r="W251" s="266" t="s">
        <v>662</v>
      </c>
      <c r="X251" s="266" t="s">
        <v>612</v>
      </c>
      <c r="Y251" s="266" t="s">
        <v>6358</v>
      </c>
      <c r="Z251" s="266" t="s">
        <v>605</v>
      </c>
      <c r="AA251" s="266" t="s">
        <v>695</v>
      </c>
      <c r="AB251" s="266" t="s">
        <v>6359</v>
      </c>
      <c r="AC251" s="268"/>
      <c r="AD251" s="266" t="s">
        <v>6360</v>
      </c>
      <c r="AE251" s="268"/>
      <c r="AF251" s="266" t="s">
        <v>6361</v>
      </c>
      <c r="AG251" s="268"/>
      <c r="AH251" s="266" t="s">
        <v>6362</v>
      </c>
      <c r="AI251" s="266" t="s">
        <v>6363</v>
      </c>
      <c r="AJ251" s="266" t="s">
        <v>6364</v>
      </c>
      <c r="AK251" s="269"/>
    </row>
    <row r="252" ht="15.75" customHeight="1">
      <c r="C252" s="263" t="s">
        <v>6365</v>
      </c>
      <c r="D252" s="264">
        <v>2.7229467773E10</v>
      </c>
      <c r="E252" s="265">
        <v>44354.69929585648</v>
      </c>
      <c r="F252" s="266" t="s">
        <v>6366</v>
      </c>
      <c r="G252" s="266" t="s">
        <v>6367</v>
      </c>
      <c r="H252" s="266" t="s">
        <v>6368</v>
      </c>
      <c r="I252" s="268"/>
      <c r="J252" s="266">
        <v>1.156458486E9</v>
      </c>
      <c r="K252" s="267">
        <v>44354.0</v>
      </c>
      <c r="L252" s="266" t="s">
        <v>6369</v>
      </c>
      <c r="M252" s="266" t="s">
        <v>6370</v>
      </c>
      <c r="N252" s="266" t="s">
        <v>6371</v>
      </c>
      <c r="O252" s="266" t="s">
        <v>101</v>
      </c>
      <c r="P252" s="266" t="s">
        <v>605</v>
      </c>
      <c r="Q252" s="266" t="s">
        <v>6372</v>
      </c>
      <c r="R252" s="268"/>
      <c r="S252" s="266" t="s">
        <v>608</v>
      </c>
      <c r="T252" s="266" t="s">
        <v>634</v>
      </c>
      <c r="U252" s="266" t="s">
        <v>808</v>
      </c>
      <c r="V252" s="266" t="s">
        <v>650</v>
      </c>
      <c r="W252" s="266" t="s">
        <v>611</v>
      </c>
      <c r="X252" s="266" t="s">
        <v>612</v>
      </c>
      <c r="Y252" s="266" t="s">
        <v>605</v>
      </c>
      <c r="Z252" s="266" t="s">
        <v>5699</v>
      </c>
      <c r="AA252" s="266" t="s">
        <v>665</v>
      </c>
      <c r="AB252" s="266" t="s">
        <v>6373</v>
      </c>
      <c r="AC252" s="268"/>
      <c r="AD252" s="268"/>
      <c r="AE252" s="268"/>
      <c r="AF252" s="266" t="s">
        <v>6374</v>
      </c>
      <c r="AG252" s="268"/>
      <c r="AH252" s="266" t="s">
        <v>6375</v>
      </c>
      <c r="AI252" s="266" t="s">
        <v>6376</v>
      </c>
      <c r="AJ252" s="266" t="s">
        <v>6377</v>
      </c>
      <c r="AK252" s="269"/>
    </row>
    <row r="253" ht="15.75" customHeight="1">
      <c r="C253" s="263" t="s">
        <v>220</v>
      </c>
      <c r="D253" s="264">
        <v>2.7321653559E10</v>
      </c>
      <c r="E253" s="265">
        <v>44354.70117143518</v>
      </c>
      <c r="F253" s="266" t="s">
        <v>6378</v>
      </c>
      <c r="G253" s="266" t="s">
        <v>6379</v>
      </c>
      <c r="H253" s="266" t="s">
        <v>6380</v>
      </c>
      <c r="I253" s="268"/>
      <c r="J253" s="266">
        <v>1.571667101E9</v>
      </c>
      <c r="K253" s="267">
        <v>44354.0</v>
      </c>
      <c r="L253" s="266" t="s">
        <v>6381</v>
      </c>
      <c r="M253" s="266" t="s">
        <v>6382</v>
      </c>
      <c r="N253" s="266" t="s">
        <v>6383</v>
      </c>
      <c r="O253" s="266" t="s">
        <v>101</v>
      </c>
      <c r="P253" s="266" t="s">
        <v>610</v>
      </c>
      <c r="Q253" s="266" t="s">
        <v>6384</v>
      </c>
      <c r="R253" s="266" t="s">
        <v>6385</v>
      </c>
      <c r="S253" s="266" t="s">
        <v>608</v>
      </c>
      <c r="T253" s="266" t="s">
        <v>702</v>
      </c>
      <c r="U253" s="266" t="s">
        <v>610</v>
      </c>
      <c r="V253" s="266" t="s">
        <v>610</v>
      </c>
      <c r="W253" s="266" t="s">
        <v>1073</v>
      </c>
      <c r="X253" s="266" t="s">
        <v>612</v>
      </c>
      <c r="Y253" s="266" t="s">
        <v>731</v>
      </c>
      <c r="Z253" s="266" t="s">
        <v>731</v>
      </c>
      <c r="AA253" s="266" t="s">
        <v>92</v>
      </c>
      <c r="AB253" s="266" t="s">
        <v>6386</v>
      </c>
      <c r="AC253" s="268"/>
      <c r="AD253" s="268"/>
      <c r="AE253" s="266" t="s">
        <v>6387</v>
      </c>
      <c r="AF253" s="268"/>
      <c r="AG253" s="268"/>
      <c r="AH253" s="266" t="s">
        <v>6388</v>
      </c>
      <c r="AI253" s="266" t="s">
        <v>6389</v>
      </c>
      <c r="AJ253" s="266" t="s">
        <v>6390</v>
      </c>
      <c r="AK253" s="269"/>
    </row>
    <row r="254" ht="15.75" customHeight="1">
      <c r="C254" s="263" t="s">
        <v>2664</v>
      </c>
      <c r="D254" s="264">
        <v>2.7211397638E10</v>
      </c>
      <c r="E254" s="265">
        <v>44354.7016590625</v>
      </c>
      <c r="F254" s="266" t="s">
        <v>1660</v>
      </c>
      <c r="G254" s="266" t="s">
        <v>6391</v>
      </c>
      <c r="H254" s="266" t="s">
        <v>6392</v>
      </c>
      <c r="I254" s="268"/>
      <c r="J254" s="266">
        <v>1.157007727E9</v>
      </c>
      <c r="K254" s="267">
        <v>44354.0</v>
      </c>
      <c r="L254" s="266" t="s">
        <v>6393</v>
      </c>
      <c r="M254" s="266" t="s">
        <v>6394</v>
      </c>
      <c r="N254" s="266" t="s">
        <v>6395</v>
      </c>
      <c r="O254" s="266" t="s">
        <v>102</v>
      </c>
      <c r="P254" s="266" t="s">
        <v>605</v>
      </c>
      <c r="Q254" s="266" t="s">
        <v>1661</v>
      </c>
      <c r="R254" s="266" t="s">
        <v>619</v>
      </c>
      <c r="S254" s="266" t="s">
        <v>608</v>
      </c>
      <c r="T254" s="266" t="s">
        <v>1133</v>
      </c>
      <c r="U254" s="266" t="s">
        <v>610</v>
      </c>
      <c r="V254" s="266" t="s">
        <v>650</v>
      </c>
      <c r="W254" s="266" t="s">
        <v>611</v>
      </c>
      <c r="X254" s="266" t="s">
        <v>612</v>
      </c>
      <c r="Y254" s="266" t="s">
        <v>731</v>
      </c>
      <c r="Z254" s="266" t="s">
        <v>731</v>
      </c>
      <c r="AA254" s="266" t="s">
        <v>92</v>
      </c>
      <c r="AB254" s="266" t="s">
        <v>1662</v>
      </c>
      <c r="AC254" s="268"/>
      <c r="AD254" s="266" t="s">
        <v>6396</v>
      </c>
      <c r="AE254" s="268"/>
      <c r="AF254" s="268"/>
      <c r="AG254" s="268"/>
      <c r="AH254" s="266" t="s">
        <v>1663</v>
      </c>
      <c r="AI254" s="266" t="s">
        <v>6397</v>
      </c>
      <c r="AJ254" s="266" t="s">
        <v>1612</v>
      </c>
      <c r="AK254" s="269"/>
    </row>
    <row r="255" ht="15.75" customHeight="1">
      <c r="C255" s="263" t="s">
        <v>440</v>
      </c>
      <c r="D255" s="264">
        <v>2.7256964363E10</v>
      </c>
      <c r="E255" s="265">
        <v>44354.704169108794</v>
      </c>
      <c r="F255" s="266" t="s">
        <v>805</v>
      </c>
      <c r="G255" s="266" t="s">
        <v>6398</v>
      </c>
      <c r="H255" s="266" t="s">
        <v>6399</v>
      </c>
      <c r="I255" s="268"/>
      <c r="J255" s="266">
        <v>1.556457512E9</v>
      </c>
      <c r="K255" s="267">
        <v>44354.0</v>
      </c>
      <c r="L255" s="266" t="s">
        <v>6400</v>
      </c>
      <c r="M255" s="266" t="s">
        <v>6401</v>
      </c>
      <c r="N255" s="266" t="s">
        <v>6402</v>
      </c>
      <c r="O255" s="266" t="s">
        <v>102</v>
      </c>
      <c r="P255" s="266" t="s">
        <v>605</v>
      </c>
      <c r="Q255" s="266" t="s">
        <v>806</v>
      </c>
      <c r="R255" s="266" t="s">
        <v>807</v>
      </c>
      <c r="S255" s="266" t="s">
        <v>608</v>
      </c>
      <c r="T255" s="266" t="s">
        <v>702</v>
      </c>
      <c r="U255" s="266" t="s">
        <v>610</v>
      </c>
      <c r="V255" s="266" t="s">
        <v>808</v>
      </c>
      <c r="W255" s="266" t="s">
        <v>635</v>
      </c>
      <c r="X255" s="266" t="s">
        <v>612</v>
      </c>
      <c r="Y255" s="266" t="s">
        <v>605</v>
      </c>
      <c r="Z255" s="266" t="s">
        <v>6403</v>
      </c>
      <c r="AA255" s="266" t="s">
        <v>811</v>
      </c>
      <c r="AB255" s="266" t="s">
        <v>809</v>
      </c>
      <c r="AC255" s="268"/>
      <c r="AD255" s="266" t="s">
        <v>6404</v>
      </c>
      <c r="AE255" s="268"/>
      <c r="AF255" s="268"/>
      <c r="AG255" s="268"/>
      <c r="AH255" s="266" t="s">
        <v>810</v>
      </c>
      <c r="AI255" s="266" t="s">
        <v>6405</v>
      </c>
      <c r="AJ255" s="266" t="s">
        <v>6406</v>
      </c>
      <c r="AK255" s="269"/>
    </row>
    <row r="256" ht="15.75" customHeight="1">
      <c r="C256" s="263" t="s">
        <v>2386</v>
      </c>
      <c r="D256" s="264">
        <v>2.7146164302E10</v>
      </c>
      <c r="E256" s="265">
        <v>44354.70740733796</v>
      </c>
      <c r="F256" s="266" t="s">
        <v>1578</v>
      </c>
      <c r="G256" s="266" t="s">
        <v>6407</v>
      </c>
      <c r="H256" s="266" t="s">
        <v>6408</v>
      </c>
      <c r="I256" s="268"/>
      <c r="J256" s="266">
        <v>1.163575149E9</v>
      </c>
      <c r="K256" s="267">
        <v>44354.0</v>
      </c>
      <c r="L256" s="266" t="s">
        <v>6409</v>
      </c>
      <c r="M256" s="266" t="s">
        <v>6410</v>
      </c>
      <c r="N256" s="266" t="s">
        <v>6411</v>
      </c>
      <c r="O256" s="266" t="s">
        <v>101</v>
      </c>
      <c r="P256" s="266" t="s">
        <v>605</v>
      </c>
      <c r="Q256" s="266" t="s">
        <v>1579</v>
      </c>
      <c r="R256" s="266" t="s">
        <v>1580</v>
      </c>
      <c r="S256" s="266" t="s">
        <v>608</v>
      </c>
      <c r="T256" s="266" t="s">
        <v>609</v>
      </c>
      <c r="U256" s="266" t="s">
        <v>610</v>
      </c>
      <c r="V256" s="266" t="s">
        <v>650</v>
      </c>
      <c r="W256" s="266" t="s">
        <v>611</v>
      </c>
      <c r="X256" s="266" t="s">
        <v>972</v>
      </c>
      <c r="Y256" s="266" t="s">
        <v>1581</v>
      </c>
      <c r="Z256" s="268"/>
      <c r="AA256" s="266" t="s">
        <v>656</v>
      </c>
      <c r="AB256" s="266" t="s">
        <v>1582</v>
      </c>
      <c r="AC256" s="268"/>
      <c r="AD256" s="268"/>
      <c r="AE256" s="266" t="s">
        <v>6412</v>
      </c>
      <c r="AF256" s="268"/>
      <c r="AG256" s="268"/>
      <c r="AH256" s="266" t="s">
        <v>1583</v>
      </c>
      <c r="AI256" s="266" t="s">
        <v>6413</v>
      </c>
      <c r="AJ256" s="266" t="s">
        <v>6414</v>
      </c>
      <c r="AK256" s="269"/>
    </row>
    <row r="257" ht="15.75" customHeight="1">
      <c r="C257" s="263" t="s">
        <v>6415</v>
      </c>
      <c r="D257" s="264">
        <v>2.7310609205E10</v>
      </c>
      <c r="E257" s="265">
        <v>44354.71916334491</v>
      </c>
      <c r="F257" s="266" t="s">
        <v>6416</v>
      </c>
      <c r="G257" s="266" t="s">
        <v>6417</v>
      </c>
      <c r="H257" s="266" t="s">
        <v>6418</v>
      </c>
      <c r="I257" s="268"/>
      <c r="J257" s="266">
        <v>1.153367895E9</v>
      </c>
      <c r="K257" s="267">
        <v>44354.0</v>
      </c>
      <c r="L257" s="266" t="s">
        <v>6419</v>
      </c>
      <c r="M257" s="266" t="s">
        <v>6420</v>
      </c>
      <c r="N257" s="266" t="s">
        <v>6421</v>
      </c>
      <c r="O257" s="266" t="s">
        <v>101</v>
      </c>
      <c r="P257" s="266" t="s">
        <v>605</v>
      </c>
      <c r="Q257" s="268"/>
      <c r="R257" s="268"/>
      <c r="S257" s="266" t="s">
        <v>608</v>
      </c>
      <c r="T257" s="266" t="s">
        <v>92</v>
      </c>
      <c r="U257" s="266" t="s">
        <v>610</v>
      </c>
      <c r="V257" s="266" t="s">
        <v>650</v>
      </c>
      <c r="W257" s="266" t="s">
        <v>1040</v>
      </c>
      <c r="X257" s="266" t="s">
        <v>612</v>
      </c>
      <c r="Y257" s="266" t="s">
        <v>731</v>
      </c>
      <c r="Z257" s="266" t="s">
        <v>6422</v>
      </c>
      <c r="AA257" s="266" t="s">
        <v>945</v>
      </c>
      <c r="AB257" s="266" t="s">
        <v>6423</v>
      </c>
      <c r="AC257" s="268"/>
      <c r="AD257" s="268"/>
      <c r="AE257" s="268"/>
      <c r="AF257" s="268"/>
      <c r="AG257" s="268"/>
      <c r="AH257" s="266" t="s">
        <v>6424</v>
      </c>
      <c r="AI257" s="268"/>
      <c r="AJ257" s="268"/>
      <c r="AK257" s="269"/>
    </row>
    <row r="258" ht="15.75" customHeight="1">
      <c r="C258" s="263" t="s">
        <v>6425</v>
      </c>
      <c r="D258" s="264">
        <v>2.7254359152E10</v>
      </c>
      <c r="E258" s="265">
        <v>44354.735165983795</v>
      </c>
      <c r="F258" s="266" t="s">
        <v>6426</v>
      </c>
      <c r="G258" s="266" t="s">
        <v>6427</v>
      </c>
      <c r="H258" s="266" t="s">
        <v>6428</v>
      </c>
      <c r="I258" s="268"/>
      <c r="J258" s="266">
        <v>1.164778595E9</v>
      </c>
      <c r="K258" s="267">
        <v>44354.0</v>
      </c>
      <c r="L258" s="266" t="s">
        <v>6429</v>
      </c>
      <c r="M258" s="266" t="s">
        <v>6430</v>
      </c>
      <c r="N258" s="266" t="s">
        <v>6431</v>
      </c>
      <c r="O258" s="266" t="s">
        <v>3794</v>
      </c>
      <c r="P258" s="266" t="s">
        <v>610</v>
      </c>
      <c r="Q258" s="266" t="s">
        <v>6432</v>
      </c>
      <c r="R258" s="268"/>
      <c r="S258" s="266" t="s">
        <v>608</v>
      </c>
      <c r="T258" s="266" t="s">
        <v>609</v>
      </c>
      <c r="U258" s="266" t="s">
        <v>808</v>
      </c>
      <c r="V258" s="266" t="s">
        <v>650</v>
      </c>
      <c r="W258" s="266" t="s">
        <v>1244</v>
      </c>
      <c r="X258" s="266" t="s">
        <v>612</v>
      </c>
      <c r="Y258" s="266" t="s">
        <v>605</v>
      </c>
      <c r="Z258" s="266" t="s">
        <v>5699</v>
      </c>
      <c r="AA258" s="266" t="s">
        <v>695</v>
      </c>
      <c r="AB258" s="266" t="s">
        <v>6433</v>
      </c>
      <c r="AC258" s="268"/>
      <c r="AD258" s="268"/>
      <c r="AE258" s="266" t="s">
        <v>6434</v>
      </c>
      <c r="AF258" s="266" t="s">
        <v>6435</v>
      </c>
      <c r="AG258" s="268"/>
      <c r="AH258" s="266" t="s">
        <v>6436</v>
      </c>
      <c r="AI258" s="266" t="s">
        <v>6437</v>
      </c>
      <c r="AJ258" s="266" t="s">
        <v>6438</v>
      </c>
      <c r="AK258" s="269"/>
    </row>
    <row r="259" ht="15.75" customHeight="1">
      <c r="C259" s="263" t="s">
        <v>6439</v>
      </c>
      <c r="D259" s="264">
        <v>2.7352020317E10</v>
      </c>
      <c r="E259" s="265">
        <v>44354.74117869213</v>
      </c>
      <c r="F259" s="266" t="s">
        <v>6440</v>
      </c>
      <c r="G259" s="266" t="s">
        <v>6441</v>
      </c>
      <c r="H259" s="266" t="s">
        <v>6442</v>
      </c>
      <c r="I259" s="268"/>
      <c r="J259" s="266">
        <v>1.544951294E9</v>
      </c>
      <c r="K259" s="267">
        <v>44354.0</v>
      </c>
      <c r="L259" s="266" t="s">
        <v>6443</v>
      </c>
      <c r="M259" s="266" t="s">
        <v>6444</v>
      </c>
      <c r="N259" s="266" t="s">
        <v>6445</v>
      </c>
      <c r="O259" s="266" t="s">
        <v>102</v>
      </c>
      <c r="P259" s="266" t="s">
        <v>699</v>
      </c>
      <c r="Q259" s="266" t="s">
        <v>6446</v>
      </c>
      <c r="R259" s="266" t="s">
        <v>738</v>
      </c>
      <c r="S259" s="266" t="s">
        <v>608</v>
      </c>
      <c r="T259" s="266" t="s">
        <v>609</v>
      </c>
      <c r="U259" s="266" t="s">
        <v>610</v>
      </c>
      <c r="V259" s="266" t="s">
        <v>610</v>
      </c>
      <c r="W259" s="266" t="s">
        <v>635</v>
      </c>
      <c r="X259" s="266" t="s">
        <v>612</v>
      </c>
      <c r="Y259" s="266" t="s">
        <v>6447</v>
      </c>
      <c r="Z259" s="266" t="s">
        <v>605</v>
      </c>
      <c r="AA259" s="266" t="s">
        <v>695</v>
      </c>
      <c r="AB259" s="266" t="s">
        <v>6448</v>
      </c>
      <c r="AC259" s="268"/>
      <c r="AD259" s="266" t="s">
        <v>6449</v>
      </c>
      <c r="AE259" s="266" t="s">
        <v>6450</v>
      </c>
      <c r="AF259" s="268"/>
      <c r="AG259" s="268"/>
      <c r="AH259" s="266" t="s">
        <v>6451</v>
      </c>
      <c r="AI259" s="266" t="s">
        <v>6452</v>
      </c>
      <c r="AJ259" s="266" t="s">
        <v>6453</v>
      </c>
      <c r="AK259" s="269"/>
    </row>
    <row r="260" ht="15.75" customHeight="1">
      <c r="C260" s="263" t="s">
        <v>524</v>
      </c>
      <c r="D260" s="264">
        <v>2.3269527544E10</v>
      </c>
      <c r="E260" s="265">
        <v>44354.749703379624</v>
      </c>
      <c r="F260" s="266" t="s">
        <v>1816</v>
      </c>
      <c r="G260" s="266" t="s">
        <v>6454</v>
      </c>
      <c r="H260" s="266" t="s">
        <v>6455</v>
      </c>
      <c r="I260" s="268"/>
      <c r="J260" s="266">
        <v>1.154139499E9</v>
      </c>
      <c r="K260" s="267">
        <v>44354.0</v>
      </c>
      <c r="L260" s="266" t="s">
        <v>6456</v>
      </c>
      <c r="M260" s="266" t="s">
        <v>6457</v>
      </c>
      <c r="N260" s="266" t="s">
        <v>6458</v>
      </c>
      <c r="O260" s="266" t="s">
        <v>101</v>
      </c>
      <c r="P260" s="266" t="s">
        <v>605</v>
      </c>
      <c r="Q260" s="266" t="s">
        <v>1817</v>
      </c>
      <c r="R260" s="266" t="s">
        <v>1818</v>
      </c>
      <c r="S260" s="266" t="s">
        <v>608</v>
      </c>
      <c r="T260" s="266" t="s">
        <v>1325</v>
      </c>
      <c r="U260" s="266" t="s">
        <v>610</v>
      </c>
      <c r="V260" s="266" t="s">
        <v>650</v>
      </c>
      <c r="W260" s="266" t="s">
        <v>611</v>
      </c>
      <c r="X260" s="266" t="s">
        <v>612</v>
      </c>
      <c r="Y260" s="266" t="s">
        <v>1819</v>
      </c>
      <c r="Z260" s="266" t="s">
        <v>6459</v>
      </c>
      <c r="AA260" s="266" t="s">
        <v>656</v>
      </c>
      <c r="AB260" s="266" t="s">
        <v>1820</v>
      </c>
      <c r="AC260" s="268"/>
      <c r="AD260" s="268"/>
      <c r="AE260" s="268"/>
      <c r="AF260" s="268"/>
      <c r="AG260" s="268"/>
      <c r="AH260" s="266" t="s">
        <v>1821</v>
      </c>
      <c r="AI260" s="266" t="s">
        <v>6460</v>
      </c>
      <c r="AJ260" s="266" t="s">
        <v>6461</v>
      </c>
      <c r="AK260" s="269"/>
    </row>
    <row r="261" ht="15.75" customHeight="1">
      <c r="C261" s="263" t="s">
        <v>6462</v>
      </c>
      <c r="D261" s="264">
        <v>2.7304098118E10</v>
      </c>
      <c r="E261" s="265">
        <v>44354.75933577547</v>
      </c>
      <c r="F261" s="266" t="s">
        <v>6463</v>
      </c>
      <c r="G261" s="266" t="s">
        <v>6464</v>
      </c>
      <c r="H261" s="266" t="s">
        <v>6465</v>
      </c>
      <c r="I261" s="268"/>
      <c r="J261" s="266">
        <v>1.133833332E9</v>
      </c>
      <c r="K261" s="267">
        <v>44354.0</v>
      </c>
      <c r="L261" s="266" t="s">
        <v>6466</v>
      </c>
      <c r="M261" s="266" t="s">
        <v>6467</v>
      </c>
      <c r="N261" s="266" t="s">
        <v>6468</v>
      </c>
      <c r="O261" s="266" t="s">
        <v>101</v>
      </c>
      <c r="P261" s="266" t="s">
        <v>605</v>
      </c>
      <c r="Q261" s="266" t="s">
        <v>6469</v>
      </c>
      <c r="R261" s="266" t="s">
        <v>1526</v>
      </c>
      <c r="S261" s="266" t="s">
        <v>608</v>
      </c>
      <c r="T261" s="266" t="s">
        <v>634</v>
      </c>
      <c r="U261" s="266" t="s">
        <v>610</v>
      </c>
      <c r="V261" s="266" t="s">
        <v>605</v>
      </c>
      <c r="W261" s="266" t="s">
        <v>868</v>
      </c>
      <c r="X261" s="266" t="s">
        <v>612</v>
      </c>
      <c r="Y261" s="266" t="s">
        <v>6470</v>
      </c>
      <c r="Z261" s="266" t="s">
        <v>731</v>
      </c>
      <c r="AA261" s="266" t="s">
        <v>1053</v>
      </c>
      <c r="AB261" s="266" t="s">
        <v>6471</v>
      </c>
      <c r="AC261" s="268"/>
      <c r="AD261" s="266" t="s">
        <v>619</v>
      </c>
      <c r="AE261" s="266" t="s">
        <v>619</v>
      </c>
      <c r="AF261" s="266" t="s">
        <v>619</v>
      </c>
      <c r="AG261" s="268"/>
      <c r="AH261" s="266" t="s">
        <v>6472</v>
      </c>
      <c r="AI261" s="266" t="s">
        <v>6473</v>
      </c>
      <c r="AJ261" s="266" t="s">
        <v>6474</v>
      </c>
      <c r="AK261" s="269"/>
    </row>
    <row r="262" ht="15.75" customHeight="1">
      <c r="C262" s="263" t="s">
        <v>480</v>
      </c>
      <c r="D262" s="264">
        <v>2.7290423053E10</v>
      </c>
      <c r="E262" s="265">
        <v>44354.790475</v>
      </c>
      <c r="F262" s="266" t="s">
        <v>865</v>
      </c>
      <c r="G262" s="266" t="s">
        <v>6475</v>
      </c>
      <c r="H262" s="266" t="s">
        <v>6253</v>
      </c>
      <c r="I262" s="268"/>
      <c r="J262" s="266">
        <v>1.156567828E9</v>
      </c>
      <c r="K262" s="267">
        <v>44354.0</v>
      </c>
      <c r="L262" s="266" t="s">
        <v>6476</v>
      </c>
      <c r="M262" s="266" t="s">
        <v>6477</v>
      </c>
      <c r="N262" s="266" t="s">
        <v>6478</v>
      </c>
      <c r="O262" s="266" t="s">
        <v>102</v>
      </c>
      <c r="P262" s="266" t="s">
        <v>699</v>
      </c>
      <c r="Q262" s="266" t="s">
        <v>866</v>
      </c>
      <c r="R262" s="266" t="s">
        <v>867</v>
      </c>
      <c r="S262" s="266" t="s">
        <v>712</v>
      </c>
      <c r="T262" s="266" t="s">
        <v>770</v>
      </c>
      <c r="U262" s="266" t="s">
        <v>808</v>
      </c>
      <c r="V262" s="266" t="s">
        <v>610</v>
      </c>
      <c r="W262" s="266" t="s">
        <v>868</v>
      </c>
      <c r="X262" s="266" t="s">
        <v>612</v>
      </c>
      <c r="Y262" s="266" t="s">
        <v>605</v>
      </c>
      <c r="Z262" s="266" t="s">
        <v>6479</v>
      </c>
      <c r="AA262" s="266" t="s">
        <v>871</v>
      </c>
      <c r="AB262" s="266" t="s">
        <v>869</v>
      </c>
      <c r="AC262" s="268"/>
      <c r="AD262" s="266" t="s">
        <v>6480</v>
      </c>
      <c r="AE262" s="266" t="s">
        <v>6481</v>
      </c>
      <c r="AF262" s="266" t="s">
        <v>6482</v>
      </c>
      <c r="AG262" s="268"/>
      <c r="AH262" s="266" t="s">
        <v>870</v>
      </c>
      <c r="AI262" s="266" t="s">
        <v>6483</v>
      </c>
      <c r="AJ262" s="266" t="s">
        <v>6484</v>
      </c>
      <c r="AK262" s="269"/>
    </row>
    <row r="263" ht="15.75" customHeight="1">
      <c r="C263" s="263" t="s">
        <v>3479</v>
      </c>
      <c r="D263" s="264">
        <v>2.3216575164E10</v>
      </c>
      <c r="E263" s="265">
        <v>44355.44228336806</v>
      </c>
      <c r="F263" s="266" t="s">
        <v>1594</v>
      </c>
      <c r="G263" s="266" t="s">
        <v>6485</v>
      </c>
      <c r="H263" s="266" t="s">
        <v>6486</v>
      </c>
      <c r="I263" s="268"/>
      <c r="J263" s="266">
        <v>1.553144829E9</v>
      </c>
      <c r="K263" s="267">
        <v>44355.0</v>
      </c>
      <c r="L263" s="266" t="s">
        <v>6487</v>
      </c>
      <c r="M263" s="266" t="s">
        <v>6488</v>
      </c>
      <c r="N263" s="266" t="s">
        <v>6489</v>
      </c>
      <c r="O263" s="266" t="s">
        <v>101</v>
      </c>
      <c r="P263" s="266" t="s">
        <v>605</v>
      </c>
      <c r="Q263" s="266" t="s">
        <v>1595</v>
      </c>
      <c r="R263" s="266" t="s">
        <v>1596</v>
      </c>
      <c r="S263" s="266" t="s">
        <v>608</v>
      </c>
      <c r="T263" s="266" t="s">
        <v>92</v>
      </c>
      <c r="U263" s="266" t="s">
        <v>610</v>
      </c>
      <c r="V263" s="266" t="s">
        <v>610</v>
      </c>
      <c r="W263" s="266" t="s">
        <v>1597</v>
      </c>
      <c r="X263" s="266" t="s">
        <v>612</v>
      </c>
      <c r="Y263" s="266" t="s">
        <v>1598</v>
      </c>
      <c r="Z263" s="266" t="s">
        <v>101</v>
      </c>
      <c r="AA263" s="266" t="s">
        <v>656</v>
      </c>
      <c r="AB263" s="266" t="s">
        <v>1599</v>
      </c>
      <c r="AC263" s="268"/>
      <c r="AD263" s="268"/>
      <c r="AE263" s="268"/>
      <c r="AF263" s="268"/>
      <c r="AG263" s="268"/>
      <c r="AH263" s="266" t="s">
        <v>1600</v>
      </c>
      <c r="AI263" s="266" t="s">
        <v>6490</v>
      </c>
      <c r="AJ263" s="266" t="s">
        <v>6491</v>
      </c>
      <c r="AK263" s="269"/>
    </row>
    <row r="264" ht="15.75" customHeight="1">
      <c r="C264" s="263" t="s">
        <v>3258</v>
      </c>
      <c r="D264" s="264">
        <v>2.7299192011E10</v>
      </c>
      <c r="E264" s="265">
        <v>44355.476203865735</v>
      </c>
      <c r="F264" s="266" t="s">
        <v>6492</v>
      </c>
      <c r="G264" s="266" t="s">
        <v>6493</v>
      </c>
      <c r="H264" s="266" t="s">
        <v>6428</v>
      </c>
      <c r="I264" s="268"/>
      <c r="J264" s="266">
        <v>1.53521232E9</v>
      </c>
      <c r="K264" s="267">
        <v>44355.0</v>
      </c>
      <c r="L264" s="266" t="s">
        <v>6494</v>
      </c>
      <c r="M264" s="266" t="s">
        <v>6495</v>
      </c>
      <c r="N264" s="266" t="s">
        <v>6496</v>
      </c>
      <c r="O264" s="266" t="s">
        <v>102</v>
      </c>
      <c r="P264" s="266" t="s">
        <v>605</v>
      </c>
      <c r="Q264" s="266" t="s">
        <v>6497</v>
      </c>
      <c r="R264" s="266" t="s">
        <v>1609</v>
      </c>
      <c r="S264" s="266" t="s">
        <v>608</v>
      </c>
      <c r="T264" s="266" t="s">
        <v>92</v>
      </c>
      <c r="U264" s="266" t="s">
        <v>610</v>
      </c>
      <c r="V264" s="266" t="s">
        <v>650</v>
      </c>
      <c r="W264" s="266" t="s">
        <v>670</v>
      </c>
      <c r="X264" s="266" t="s">
        <v>612</v>
      </c>
      <c r="Y264" s="266" t="s">
        <v>6498</v>
      </c>
      <c r="Z264" s="266" t="s">
        <v>101</v>
      </c>
      <c r="AA264" s="266" t="s">
        <v>996</v>
      </c>
      <c r="AB264" s="266" t="s">
        <v>6499</v>
      </c>
      <c r="AC264" s="268"/>
      <c r="AD264" s="266" t="s">
        <v>6500</v>
      </c>
      <c r="AE264" s="268"/>
      <c r="AF264" s="268"/>
      <c r="AG264" s="268"/>
      <c r="AH264" s="266" t="s">
        <v>6501</v>
      </c>
      <c r="AI264" s="266" t="s">
        <v>6502</v>
      </c>
      <c r="AJ264" s="266" t="s">
        <v>6503</v>
      </c>
      <c r="AK264" s="269"/>
    </row>
    <row r="265" ht="15.75" customHeight="1">
      <c r="C265" s="263" t="s">
        <v>3526</v>
      </c>
      <c r="D265" s="264">
        <v>2.7334988584E10</v>
      </c>
      <c r="E265" s="265">
        <v>44355.4893334838</v>
      </c>
      <c r="F265" s="266" t="s">
        <v>6504</v>
      </c>
      <c r="G265" s="266" t="s">
        <v>6505</v>
      </c>
      <c r="H265" s="266" t="s">
        <v>6506</v>
      </c>
      <c r="I265" s="268"/>
      <c r="J265" s="266">
        <v>1.155650944E9</v>
      </c>
      <c r="K265" s="267">
        <v>44355.0</v>
      </c>
      <c r="L265" s="266" t="s">
        <v>6507</v>
      </c>
      <c r="M265" s="266" t="s">
        <v>6508</v>
      </c>
      <c r="N265" s="266" t="s">
        <v>6509</v>
      </c>
      <c r="O265" s="266" t="s">
        <v>102</v>
      </c>
      <c r="P265" s="266" t="s">
        <v>605</v>
      </c>
      <c r="Q265" s="266" t="s">
        <v>6510</v>
      </c>
      <c r="R265" s="266" t="s">
        <v>6511</v>
      </c>
      <c r="S265" s="266" t="s">
        <v>608</v>
      </c>
      <c r="T265" s="266" t="s">
        <v>609</v>
      </c>
      <c r="U265" s="266" t="s">
        <v>808</v>
      </c>
      <c r="V265" s="266" t="s">
        <v>650</v>
      </c>
      <c r="W265" s="266" t="s">
        <v>681</v>
      </c>
      <c r="X265" s="266" t="s">
        <v>612</v>
      </c>
      <c r="Y265" s="266" t="s">
        <v>6512</v>
      </c>
      <c r="Z265" s="266" t="s">
        <v>605</v>
      </c>
      <c r="AA265" s="266" t="s">
        <v>1215</v>
      </c>
      <c r="AB265" s="266" t="s">
        <v>6513</v>
      </c>
      <c r="AC265" s="268"/>
      <c r="AD265" s="266" t="s">
        <v>6514</v>
      </c>
      <c r="AE265" s="268"/>
      <c r="AF265" s="266" t="s">
        <v>6515</v>
      </c>
      <c r="AG265" s="268"/>
      <c r="AH265" s="266" t="s">
        <v>6516</v>
      </c>
      <c r="AI265" s="266" t="s">
        <v>6517</v>
      </c>
      <c r="AJ265" s="266" t="s">
        <v>6518</v>
      </c>
      <c r="AK265" s="269"/>
    </row>
    <row r="266" ht="15.75" customHeight="1">
      <c r="C266" s="263" t="s">
        <v>2724</v>
      </c>
      <c r="D266" s="264">
        <v>2.7240834761E10</v>
      </c>
      <c r="E266" s="265">
        <v>44355.492863182866</v>
      </c>
      <c r="F266" s="266" t="s">
        <v>1545</v>
      </c>
      <c r="G266" s="266" t="s">
        <v>6519</v>
      </c>
      <c r="H266" s="266" t="s">
        <v>6520</v>
      </c>
      <c r="I266" s="268"/>
      <c r="J266" s="266">
        <v>1.565084941E9</v>
      </c>
      <c r="K266" s="267">
        <v>44355.0</v>
      </c>
      <c r="L266" s="266" t="s">
        <v>6521</v>
      </c>
      <c r="M266" s="266" t="s">
        <v>6522</v>
      </c>
      <c r="N266" s="266" t="s">
        <v>6523</v>
      </c>
      <c r="O266" s="266" t="s">
        <v>102</v>
      </c>
      <c r="P266" s="266" t="s">
        <v>605</v>
      </c>
      <c r="Q266" s="266" t="s">
        <v>1546</v>
      </c>
      <c r="R266" s="266" t="s">
        <v>619</v>
      </c>
      <c r="S266" s="266" t="s">
        <v>608</v>
      </c>
      <c r="T266" s="266" t="s">
        <v>92</v>
      </c>
      <c r="U266" s="266" t="s">
        <v>610</v>
      </c>
      <c r="V266" s="266" t="s">
        <v>605</v>
      </c>
      <c r="W266" s="266" t="s">
        <v>691</v>
      </c>
      <c r="X266" s="266" t="s">
        <v>612</v>
      </c>
      <c r="Y266" s="266" t="s">
        <v>731</v>
      </c>
      <c r="Z266" s="266" t="s">
        <v>731</v>
      </c>
      <c r="AA266" s="266" t="s">
        <v>695</v>
      </c>
      <c r="AB266" s="266" t="s">
        <v>1547</v>
      </c>
      <c r="AC266" s="268"/>
      <c r="AD266" s="266" t="s">
        <v>6524</v>
      </c>
      <c r="AE266" s="266" t="s">
        <v>619</v>
      </c>
      <c r="AF266" s="266" t="s">
        <v>6525</v>
      </c>
      <c r="AG266" s="268"/>
      <c r="AH266" s="266" t="s">
        <v>1548</v>
      </c>
      <c r="AI266" s="266" t="s">
        <v>6526</v>
      </c>
      <c r="AJ266" s="266" t="s">
        <v>6527</v>
      </c>
      <c r="AK266" s="269"/>
    </row>
    <row r="267" ht="15.75" customHeight="1">
      <c r="C267" s="263" t="s">
        <v>2740</v>
      </c>
      <c r="D267" s="264">
        <v>2.735319699E10</v>
      </c>
      <c r="E267" s="265">
        <v>44355.536183449076</v>
      </c>
      <c r="F267" s="266" t="s">
        <v>6528</v>
      </c>
      <c r="G267" s="266" t="s">
        <v>6252</v>
      </c>
      <c r="H267" s="266" t="s">
        <v>6529</v>
      </c>
      <c r="I267" s="268"/>
      <c r="J267" s="266">
        <v>1.532547019E9</v>
      </c>
      <c r="K267" s="267">
        <v>44355.0</v>
      </c>
      <c r="L267" s="266" t="s">
        <v>6530</v>
      </c>
      <c r="M267" s="266" t="s">
        <v>6531</v>
      </c>
      <c r="N267" s="266" t="s">
        <v>6532</v>
      </c>
      <c r="O267" s="266" t="s">
        <v>101</v>
      </c>
      <c r="P267" s="266" t="s">
        <v>605</v>
      </c>
      <c r="Q267" s="266" t="s">
        <v>1243</v>
      </c>
      <c r="R267" s="266" t="s">
        <v>619</v>
      </c>
      <c r="S267" s="266" t="s">
        <v>608</v>
      </c>
      <c r="T267" s="266" t="s">
        <v>92</v>
      </c>
      <c r="U267" s="266" t="s">
        <v>610</v>
      </c>
      <c r="V267" s="266" t="s">
        <v>808</v>
      </c>
      <c r="W267" s="266" t="s">
        <v>868</v>
      </c>
      <c r="X267" s="266" t="s">
        <v>612</v>
      </c>
      <c r="Y267" s="266" t="s">
        <v>6533</v>
      </c>
      <c r="Z267" s="266" t="s">
        <v>605</v>
      </c>
      <c r="AA267" s="266" t="s">
        <v>1248</v>
      </c>
      <c r="AB267" s="266" t="s">
        <v>6534</v>
      </c>
      <c r="AC267" s="268"/>
      <c r="AD267" s="266" t="s">
        <v>6535</v>
      </c>
      <c r="AE267" s="268"/>
      <c r="AF267" s="268"/>
      <c r="AG267" s="268"/>
      <c r="AH267" s="266" t="s">
        <v>6536</v>
      </c>
      <c r="AI267" s="266" t="s">
        <v>6537</v>
      </c>
      <c r="AJ267" s="266" t="s">
        <v>6538</v>
      </c>
      <c r="AK267" s="269"/>
    </row>
    <row r="268" ht="15.75" customHeight="1">
      <c r="C268" s="263" t="s">
        <v>515</v>
      </c>
      <c r="D268" s="264">
        <v>2.3282061414E10</v>
      </c>
      <c r="E268" s="265">
        <v>44355.537976203705</v>
      </c>
      <c r="F268" s="266" t="s">
        <v>1472</v>
      </c>
      <c r="G268" s="266" t="s">
        <v>6539</v>
      </c>
      <c r="H268" s="266" t="s">
        <v>6540</v>
      </c>
      <c r="I268" s="268"/>
      <c r="J268" s="266">
        <v>1.160505867E9</v>
      </c>
      <c r="K268" s="267">
        <v>44355.0</v>
      </c>
      <c r="L268" s="266" t="s">
        <v>6541</v>
      </c>
      <c r="M268" s="266" t="s">
        <v>6542</v>
      </c>
      <c r="N268" s="266" t="s">
        <v>6543</v>
      </c>
      <c r="O268" s="266" t="s">
        <v>102</v>
      </c>
      <c r="P268" s="266" t="s">
        <v>605</v>
      </c>
      <c r="Q268" s="266" t="s">
        <v>1473</v>
      </c>
      <c r="R268" s="266" t="s">
        <v>1474</v>
      </c>
      <c r="S268" s="266" t="s">
        <v>608</v>
      </c>
      <c r="T268" s="266" t="s">
        <v>92</v>
      </c>
      <c r="U268" s="266" t="s">
        <v>808</v>
      </c>
      <c r="V268" s="266" t="s">
        <v>605</v>
      </c>
      <c r="W268" s="266" t="s">
        <v>1081</v>
      </c>
      <c r="X268" s="266" t="s">
        <v>612</v>
      </c>
      <c r="Y268" s="266" t="s">
        <v>1475</v>
      </c>
      <c r="Z268" s="266" t="s">
        <v>731</v>
      </c>
      <c r="AA268" s="266" t="s">
        <v>1053</v>
      </c>
      <c r="AB268" s="266" t="s">
        <v>1476</v>
      </c>
      <c r="AC268" s="268"/>
      <c r="AD268" s="266" t="s">
        <v>6544</v>
      </c>
      <c r="AE268" s="266" t="s">
        <v>619</v>
      </c>
      <c r="AF268" s="266" t="s">
        <v>6545</v>
      </c>
      <c r="AG268" s="268"/>
      <c r="AH268" s="266" t="s">
        <v>1477</v>
      </c>
      <c r="AI268" s="266" t="s">
        <v>6546</v>
      </c>
      <c r="AJ268" s="266" t="s">
        <v>6547</v>
      </c>
      <c r="AK268" s="269"/>
    </row>
    <row r="269" ht="15.75" customHeight="1">
      <c r="C269" s="263" t="s">
        <v>6548</v>
      </c>
      <c r="D269" s="264">
        <v>2.3283706214E10</v>
      </c>
      <c r="E269" s="265">
        <v>44355.56223664352</v>
      </c>
      <c r="F269" s="266" t="s">
        <v>6549</v>
      </c>
      <c r="G269" s="266" t="s">
        <v>6550</v>
      </c>
      <c r="H269" s="266" t="s">
        <v>6551</v>
      </c>
      <c r="I269" s="268"/>
      <c r="J269" s="266">
        <v>1.157071565E9</v>
      </c>
      <c r="K269" s="267">
        <v>44355.0</v>
      </c>
      <c r="L269" s="266" t="s">
        <v>6552</v>
      </c>
      <c r="M269" s="266" t="s">
        <v>6553</v>
      </c>
      <c r="N269" s="266" t="s">
        <v>6554</v>
      </c>
      <c r="O269" s="266" t="s">
        <v>3794</v>
      </c>
      <c r="P269" s="266" t="s">
        <v>605</v>
      </c>
      <c r="Q269" s="266" t="s">
        <v>6555</v>
      </c>
      <c r="R269" s="266" t="s">
        <v>729</v>
      </c>
      <c r="S269" s="266" t="s">
        <v>608</v>
      </c>
      <c r="T269" s="266" t="s">
        <v>92</v>
      </c>
      <c r="U269" s="266" t="s">
        <v>610</v>
      </c>
      <c r="V269" s="266" t="s">
        <v>650</v>
      </c>
      <c r="W269" s="266" t="s">
        <v>635</v>
      </c>
      <c r="X269" s="266" t="s">
        <v>612</v>
      </c>
      <c r="Y269" s="266" t="s">
        <v>731</v>
      </c>
      <c r="Z269" s="266" t="s">
        <v>731</v>
      </c>
      <c r="AA269" s="266" t="s">
        <v>92</v>
      </c>
      <c r="AB269" s="266" t="s">
        <v>6556</v>
      </c>
      <c r="AC269" s="268"/>
      <c r="AD269" s="266" t="s">
        <v>6257</v>
      </c>
      <c r="AE269" s="268"/>
      <c r="AF269" s="268"/>
      <c r="AG269" s="268"/>
      <c r="AH269" s="266" t="s">
        <v>6557</v>
      </c>
      <c r="AI269" s="266" t="s">
        <v>6558</v>
      </c>
      <c r="AJ269" s="266" t="s">
        <v>6559</v>
      </c>
      <c r="AK269" s="269"/>
    </row>
    <row r="270" ht="15.75" customHeight="1">
      <c r="C270" s="263" t="s">
        <v>6560</v>
      </c>
      <c r="D270" s="264">
        <v>2.7237715344E10</v>
      </c>
      <c r="E270" s="265">
        <v>44355.563281400464</v>
      </c>
      <c r="F270" s="266" t="s">
        <v>6561</v>
      </c>
      <c r="G270" s="266" t="s">
        <v>6562</v>
      </c>
      <c r="H270" s="266" t="s">
        <v>6563</v>
      </c>
      <c r="I270" s="268"/>
      <c r="J270" s="266">
        <v>1.156199664E9</v>
      </c>
      <c r="K270" s="267">
        <v>44355.0</v>
      </c>
      <c r="L270" s="266" t="s">
        <v>6564</v>
      </c>
      <c r="M270" s="266" t="s">
        <v>6565</v>
      </c>
      <c r="N270" s="266" t="s">
        <v>6566</v>
      </c>
      <c r="O270" s="266" t="s">
        <v>102</v>
      </c>
      <c r="P270" s="266" t="s">
        <v>699</v>
      </c>
      <c r="Q270" s="266" t="s">
        <v>6567</v>
      </c>
      <c r="R270" s="266" t="s">
        <v>6568</v>
      </c>
      <c r="S270" s="266" t="s">
        <v>608</v>
      </c>
      <c r="T270" s="266" t="s">
        <v>609</v>
      </c>
      <c r="U270" s="266" t="s">
        <v>610</v>
      </c>
      <c r="V270" s="266" t="s">
        <v>605</v>
      </c>
      <c r="W270" s="266" t="s">
        <v>670</v>
      </c>
      <c r="X270" s="266" t="s">
        <v>612</v>
      </c>
      <c r="Y270" s="266" t="s">
        <v>619</v>
      </c>
      <c r="Z270" s="266" t="s">
        <v>6569</v>
      </c>
      <c r="AA270" s="266" t="s">
        <v>656</v>
      </c>
      <c r="AB270" s="266" t="s">
        <v>6570</v>
      </c>
      <c r="AC270" s="268"/>
      <c r="AD270" s="266" t="s">
        <v>6571</v>
      </c>
      <c r="AE270" s="266" t="s">
        <v>6572</v>
      </c>
      <c r="AF270" s="266" t="s">
        <v>6573</v>
      </c>
      <c r="AG270" s="268"/>
      <c r="AH270" s="266" t="s">
        <v>6574</v>
      </c>
      <c r="AI270" s="266" t="s">
        <v>6575</v>
      </c>
      <c r="AJ270" s="266" t="s">
        <v>6576</v>
      </c>
      <c r="AK270" s="269"/>
    </row>
    <row r="271" ht="15.75" customHeight="1">
      <c r="C271" s="263" t="s">
        <v>6577</v>
      </c>
      <c r="D271" s="264">
        <v>2.727540419E10</v>
      </c>
      <c r="E271" s="265">
        <v>44355.57512646991</v>
      </c>
      <c r="F271" s="266" t="s">
        <v>6578</v>
      </c>
      <c r="G271" s="266" t="s">
        <v>6579</v>
      </c>
      <c r="H271" s="266" t="s">
        <v>6580</v>
      </c>
      <c r="I271" s="268"/>
      <c r="J271" s="266">
        <v>1.13174352E9</v>
      </c>
      <c r="K271" s="267">
        <v>44355.0</v>
      </c>
      <c r="L271" s="266" t="s">
        <v>6581</v>
      </c>
      <c r="M271" s="266" t="s">
        <v>6582</v>
      </c>
      <c r="N271" s="266" t="s">
        <v>6583</v>
      </c>
      <c r="O271" s="266" t="s">
        <v>101</v>
      </c>
      <c r="P271" s="266" t="s">
        <v>605</v>
      </c>
      <c r="Q271" s="266" t="s">
        <v>6584</v>
      </c>
      <c r="R271" s="266" t="s">
        <v>6585</v>
      </c>
      <c r="S271" s="266" t="s">
        <v>608</v>
      </c>
      <c r="T271" s="266" t="s">
        <v>609</v>
      </c>
      <c r="U271" s="266" t="s">
        <v>610</v>
      </c>
      <c r="V271" s="266" t="s">
        <v>650</v>
      </c>
      <c r="W271" s="266" t="s">
        <v>691</v>
      </c>
      <c r="X271" s="266" t="s">
        <v>612</v>
      </c>
      <c r="Y271" s="266" t="s">
        <v>6586</v>
      </c>
      <c r="Z271" s="268"/>
      <c r="AA271" s="266" t="s">
        <v>743</v>
      </c>
      <c r="AB271" s="266" t="s">
        <v>6587</v>
      </c>
      <c r="AC271" s="268"/>
      <c r="AD271" s="268"/>
      <c r="AE271" s="268"/>
      <c r="AF271" s="268"/>
      <c r="AG271" s="268"/>
      <c r="AH271" s="266" t="s">
        <v>6588</v>
      </c>
      <c r="AI271" s="266" t="s">
        <v>6589</v>
      </c>
      <c r="AJ271" s="266" t="s">
        <v>6590</v>
      </c>
      <c r="AK271" s="269"/>
    </row>
    <row r="272" ht="15.75" customHeight="1">
      <c r="C272" s="263" t="s">
        <v>526</v>
      </c>
      <c r="D272" s="264">
        <v>2.72448214E10</v>
      </c>
      <c r="E272" s="265">
        <v>44355.611336180555</v>
      </c>
      <c r="F272" s="266" t="s">
        <v>1665</v>
      </c>
      <c r="G272" s="266" t="s">
        <v>6351</v>
      </c>
      <c r="H272" s="266" t="s">
        <v>6591</v>
      </c>
      <c r="I272" s="268"/>
      <c r="J272" s="266">
        <v>1.12727839E9</v>
      </c>
      <c r="K272" s="267">
        <v>44355.0</v>
      </c>
      <c r="L272" s="266" t="s">
        <v>6592</v>
      </c>
      <c r="M272" s="266" t="s">
        <v>6593</v>
      </c>
      <c r="N272" s="266" t="s">
        <v>6594</v>
      </c>
      <c r="O272" s="266" t="s">
        <v>101</v>
      </c>
      <c r="P272" s="266" t="s">
        <v>605</v>
      </c>
      <c r="Q272" s="266" t="s">
        <v>1666</v>
      </c>
      <c r="R272" s="268"/>
      <c r="S272" s="266" t="s">
        <v>608</v>
      </c>
      <c r="T272" s="266" t="s">
        <v>92</v>
      </c>
      <c r="U272" s="266" t="s">
        <v>610</v>
      </c>
      <c r="V272" s="266" t="s">
        <v>650</v>
      </c>
      <c r="W272" s="266" t="s">
        <v>941</v>
      </c>
      <c r="X272" s="266" t="s">
        <v>612</v>
      </c>
      <c r="Y272" s="266" t="s">
        <v>1667</v>
      </c>
      <c r="Z272" s="266" t="s">
        <v>731</v>
      </c>
      <c r="AA272" s="266" t="s">
        <v>92</v>
      </c>
      <c r="AB272" s="266" t="s">
        <v>1668</v>
      </c>
      <c r="AC272" s="268"/>
      <c r="AD272" s="268"/>
      <c r="AE272" s="268"/>
      <c r="AF272" s="268"/>
      <c r="AG272" s="268"/>
      <c r="AH272" s="266" t="s">
        <v>1669</v>
      </c>
      <c r="AI272" s="266" t="s">
        <v>6595</v>
      </c>
      <c r="AJ272" s="266" t="s">
        <v>6596</v>
      </c>
      <c r="AK272" s="269"/>
    </row>
    <row r="273" ht="15.75" customHeight="1">
      <c r="C273" s="263" t="s">
        <v>6597</v>
      </c>
      <c r="D273" s="264">
        <v>2.7309431087E10</v>
      </c>
      <c r="E273" s="265">
        <v>44355.616406597226</v>
      </c>
      <c r="F273" s="266" t="s">
        <v>6598</v>
      </c>
      <c r="G273" s="266" t="s">
        <v>6599</v>
      </c>
      <c r="H273" s="266" t="s">
        <v>6600</v>
      </c>
      <c r="I273" s="268"/>
      <c r="J273" s="266">
        <v>1.16703375E9</v>
      </c>
      <c r="K273" s="267">
        <v>44355.0</v>
      </c>
      <c r="L273" s="266" t="s">
        <v>6601</v>
      </c>
      <c r="M273" s="266" t="s">
        <v>6602</v>
      </c>
      <c r="N273" s="266" t="s">
        <v>6603</v>
      </c>
      <c r="O273" s="266" t="s">
        <v>102</v>
      </c>
      <c r="P273" s="266" t="s">
        <v>605</v>
      </c>
      <c r="Q273" s="266" t="s">
        <v>6604</v>
      </c>
      <c r="R273" s="266" t="s">
        <v>6605</v>
      </c>
      <c r="S273" s="266" t="s">
        <v>608</v>
      </c>
      <c r="T273" s="266" t="s">
        <v>634</v>
      </c>
      <c r="U273" s="266" t="s">
        <v>808</v>
      </c>
      <c r="V273" s="266" t="s">
        <v>610</v>
      </c>
      <c r="W273" s="266" t="s">
        <v>635</v>
      </c>
      <c r="X273" s="266" t="s">
        <v>612</v>
      </c>
      <c r="Y273" s="266" t="s">
        <v>6606</v>
      </c>
      <c r="Z273" s="268"/>
      <c r="AA273" s="266" t="s">
        <v>695</v>
      </c>
      <c r="AB273" s="266" t="s">
        <v>6607</v>
      </c>
      <c r="AC273" s="268"/>
      <c r="AD273" s="266" t="s">
        <v>6608</v>
      </c>
      <c r="AE273" s="268"/>
      <c r="AF273" s="266" t="s">
        <v>6609</v>
      </c>
      <c r="AG273" s="268"/>
      <c r="AH273" s="266" t="s">
        <v>6610</v>
      </c>
      <c r="AI273" s="266" t="s">
        <v>6611</v>
      </c>
      <c r="AJ273" s="266" t="s">
        <v>6612</v>
      </c>
      <c r="AK273" s="269"/>
    </row>
    <row r="274" ht="15.75" customHeight="1">
      <c r="C274" s="263" t="s">
        <v>6613</v>
      </c>
      <c r="D274" s="264">
        <v>2.7265169401E10</v>
      </c>
      <c r="E274" s="265">
        <v>44355.62684298611</v>
      </c>
      <c r="F274" s="266" t="s">
        <v>6614</v>
      </c>
      <c r="G274" s="266" t="s">
        <v>6615</v>
      </c>
      <c r="H274" s="266" t="s">
        <v>6616</v>
      </c>
      <c r="I274" s="268"/>
      <c r="J274" s="266">
        <v>1.139350627E9</v>
      </c>
      <c r="K274" s="267">
        <v>44355.0</v>
      </c>
      <c r="L274" s="266" t="s">
        <v>6617</v>
      </c>
      <c r="M274" s="266" t="s">
        <v>6618</v>
      </c>
      <c r="N274" s="266" t="s">
        <v>6619</v>
      </c>
      <c r="O274" s="266" t="s">
        <v>101</v>
      </c>
      <c r="P274" s="266" t="s">
        <v>605</v>
      </c>
      <c r="Q274" s="266" t="s">
        <v>6620</v>
      </c>
      <c r="R274" s="266" t="s">
        <v>1580</v>
      </c>
      <c r="S274" s="266" t="s">
        <v>608</v>
      </c>
      <c r="T274" s="266" t="s">
        <v>92</v>
      </c>
      <c r="U274" s="266" t="s">
        <v>808</v>
      </c>
      <c r="V274" s="266" t="s">
        <v>808</v>
      </c>
      <c r="W274" s="266" t="s">
        <v>6621</v>
      </c>
      <c r="X274" s="266" t="s">
        <v>612</v>
      </c>
      <c r="Y274" s="266" t="s">
        <v>605</v>
      </c>
      <c r="Z274" s="266" t="s">
        <v>605</v>
      </c>
      <c r="AA274" s="266" t="s">
        <v>1053</v>
      </c>
      <c r="AB274" s="266" t="s">
        <v>6622</v>
      </c>
      <c r="AC274" s="268"/>
      <c r="AD274" s="268"/>
      <c r="AE274" s="268"/>
      <c r="AF274" s="266" t="s">
        <v>6623</v>
      </c>
      <c r="AG274" s="268"/>
      <c r="AH274" s="266" t="s">
        <v>6624</v>
      </c>
      <c r="AI274" s="266" t="s">
        <v>6625</v>
      </c>
      <c r="AJ274" s="266" t="s">
        <v>6626</v>
      </c>
      <c r="AK274" s="269"/>
    </row>
    <row r="275" ht="15.75" customHeight="1">
      <c r="C275" s="263" t="s">
        <v>3457</v>
      </c>
      <c r="D275" s="264">
        <v>2.3262864944E10</v>
      </c>
      <c r="E275" s="265">
        <v>44355.639113854166</v>
      </c>
      <c r="F275" s="266" t="s">
        <v>1810</v>
      </c>
      <c r="G275" s="266" t="s">
        <v>4220</v>
      </c>
      <c r="H275" s="266" t="s">
        <v>6627</v>
      </c>
      <c r="I275" s="268"/>
      <c r="J275" s="266">
        <v>1.1111111111E10</v>
      </c>
      <c r="K275" s="267">
        <v>44355.0</v>
      </c>
      <c r="L275" s="266" t="s">
        <v>6628</v>
      </c>
      <c r="M275" s="266" t="s">
        <v>6629</v>
      </c>
      <c r="N275" s="266" t="s">
        <v>6630</v>
      </c>
      <c r="O275" s="266" t="s">
        <v>101</v>
      </c>
      <c r="P275" s="266" t="s">
        <v>605</v>
      </c>
      <c r="Q275" s="266" t="s">
        <v>1811</v>
      </c>
      <c r="R275" s="266" t="s">
        <v>1812</v>
      </c>
      <c r="S275" s="266" t="s">
        <v>608</v>
      </c>
      <c r="T275" s="266" t="s">
        <v>609</v>
      </c>
      <c r="U275" s="266" t="s">
        <v>605</v>
      </c>
      <c r="V275" s="266" t="s">
        <v>605</v>
      </c>
      <c r="W275" s="266" t="s">
        <v>651</v>
      </c>
      <c r="X275" s="266" t="s">
        <v>612</v>
      </c>
      <c r="Y275" s="266" t="s">
        <v>1813</v>
      </c>
      <c r="Z275" s="268"/>
      <c r="AA275" s="266" t="s">
        <v>656</v>
      </c>
      <c r="AB275" s="266" t="s">
        <v>1814</v>
      </c>
      <c r="AC275" s="268"/>
      <c r="AD275" s="268"/>
      <c r="AE275" s="268"/>
      <c r="AF275" s="266" t="s">
        <v>6631</v>
      </c>
      <c r="AG275" s="268"/>
      <c r="AH275" s="266" t="s">
        <v>1815</v>
      </c>
      <c r="AI275" s="266" t="s">
        <v>6632</v>
      </c>
      <c r="AJ275" s="266" t="s">
        <v>6633</v>
      </c>
      <c r="AK275" s="269"/>
    </row>
    <row r="276" ht="15.75" customHeight="1">
      <c r="C276" s="263" t="s">
        <v>2757</v>
      </c>
      <c r="D276" s="264">
        <v>2.7294655978E10</v>
      </c>
      <c r="E276" s="265">
        <v>44355.64460799769</v>
      </c>
      <c r="F276" s="266" t="s">
        <v>1638</v>
      </c>
      <c r="G276" s="266" t="s">
        <v>6634</v>
      </c>
      <c r="H276" s="266" t="s">
        <v>6635</v>
      </c>
      <c r="I276" s="268"/>
      <c r="J276" s="266">
        <v>1.153110016E9</v>
      </c>
      <c r="K276" s="267">
        <v>44355.0</v>
      </c>
      <c r="L276" s="266" t="s">
        <v>6636</v>
      </c>
      <c r="M276" s="266" t="s">
        <v>6637</v>
      </c>
      <c r="N276" s="266" t="s">
        <v>6638</v>
      </c>
      <c r="O276" s="266" t="s">
        <v>101</v>
      </c>
      <c r="P276" s="266" t="s">
        <v>610</v>
      </c>
      <c r="Q276" s="266" t="s">
        <v>1639</v>
      </c>
      <c r="R276" s="268"/>
      <c r="S276" s="266" t="s">
        <v>608</v>
      </c>
      <c r="T276" s="266" t="s">
        <v>702</v>
      </c>
      <c r="U276" s="266" t="s">
        <v>610</v>
      </c>
      <c r="V276" s="266" t="s">
        <v>605</v>
      </c>
      <c r="W276" s="266" t="s">
        <v>721</v>
      </c>
      <c r="X276" s="266" t="s">
        <v>612</v>
      </c>
      <c r="Y276" s="266" t="s">
        <v>731</v>
      </c>
      <c r="Z276" s="266" t="s">
        <v>731</v>
      </c>
      <c r="AA276" s="266" t="s">
        <v>92</v>
      </c>
      <c r="AB276" s="266" t="s">
        <v>1640</v>
      </c>
      <c r="AC276" s="268"/>
      <c r="AD276" s="268"/>
      <c r="AE276" s="266" t="s">
        <v>6639</v>
      </c>
      <c r="AF276" s="268"/>
      <c r="AG276" s="268"/>
      <c r="AH276" s="266" t="s">
        <v>1641</v>
      </c>
      <c r="AI276" s="266" t="s">
        <v>6640</v>
      </c>
      <c r="AJ276" s="266" t="s">
        <v>6641</v>
      </c>
      <c r="AK276" s="269"/>
    </row>
    <row r="277" ht="15.75" customHeight="1">
      <c r="C277" s="263" t="s">
        <v>369</v>
      </c>
      <c r="D277" s="264">
        <v>2.730236829E10</v>
      </c>
      <c r="E277" s="265">
        <v>44355.652102175925</v>
      </c>
      <c r="F277" s="266" t="s">
        <v>1615</v>
      </c>
      <c r="G277" s="266" t="s">
        <v>6642</v>
      </c>
      <c r="H277" s="266" t="s">
        <v>6643</v>
      </c>
      <c r="I277" s="268"/>
      <c r="J277" s="266">
        <v>1.161732912E9</v>
      </c>
      <c r="K277" s="267">
        <v>44355.0</v>
      </c>
      <c r="L277" s="266" t="s">
        <v>6644</v>
      </c>
      <c r="M277" s="266" t="s">
        <v>6645</v>
      </c>
      <c r="N277" s="266" t="s">
        <v>6646</v>
      </c>
      <c r="O277" s="266" t="s">
        <v>102</v>
      </c>
      <c r="P277" s="266" t="s">
        <v>605</v>
      </c>
      <c r="Q277" s="266" t="s">
        <v>731</v>
      </c>
      <c r="R277" s="266" t="s">
        <v>619</v>
      </c>
      <c r="S277" s="266" t="s">
        <v>608</v>
      </c>
      <c r="T277" s="266" t="s">
        <v>634</v>
      </c>
      <c r="U277" s="266" t="s">
        <v>610</v>
      </c>
      <c r="V277" s="266" t="s">
        <v>610</v>
      </c>
      <c r="W277" s="266" t="s">
        <v>1034</v>
      </c>
      <c r="X277" s="266" t="s">
        <v>612</v>
      </c>
      <c r="Y277" s="266" t="s">
        <v>1616</v>
      </c>
      <c r="Z277" s="268"/>
      <c r="AA277" s="266" t="s">
        <v>92</v>
      </c>
      <c r="AB277" s="266" t="s">
        <v>1617</v>
      </c>
      <c r="AC277" s="268"/>
      <c r="AD277" s="266" t="s">
        <v>6647</v>
      </c>
      <c r="AE277" s="268"/>
      <c r="AF277" s="268"/>
      <c r="AG277" s="268"/>
      <c r="AH277" s="266" t="s">
        <v>1618</v>
      </c>
      <c r="AI277" s="266" t="s">
        <v>6648</v>
      </c>
      <c r="AJ277" s="266" t="s">
        <v>6649</v>
      </c>
      <c r="AK277" s="269"/>
    </row>
    <row r="278" ht="15.75" customHeight="1">
      <c r="C278" s="263" t="s">
        <v>6650</v>
      </c>
      <c r="D278" s="264">
        <v>2.7172451441E10</v>
      </c>
      <c r="E278" s="265">
        <v>44355.66853568287</v>
      </c>
      <c r="F278" s="266" t="s">
        <v>6651</v>
      </c>
      <c r="G278" s="266" t="s">
        <v>6652</v>
      </c>
      <c r="H278" s="266" t="s">
        <v>6653</v>
      </c>
      <c r="I278" s="268"/>
      <c r="J278" s="266">
        <v>1.157443606E9</v>
      </c>
      <c r="K278" s="267">
        <v>44355.0</v>
      </c>
      <c r="L278" s="266" t="s">
        <v>6654</v>
      </c>
      <c r="M278" s="266" t="s">
        <v>6655</v>
      </c>
      <c r="N278" s="266" t="s">
        <v>6656</v>
      </c>
      <c r="O278" s="266" t="s">
        <v>101</v>
      </c>
      <c r="P278" s="266" t="s">
        <v>605</v>
      </c>
      <c r="Q278" s="266" t="s">
        <v>6657</v>
      </c>
      <c r="R278" s="266" t="s">
        <v>6658</v>
      </c>
      <c r="S278" s="266" t="s">
        <v>608</v>
      </c>
      <c r="T278" s="266" t="s">
        <v>1325</v>
      </c>
      <c r="U278" s="266" t="s">
        <v>610</v>
      </c>
      <c r="V278" s="266" t="s">
        <v>605</v>
      </c>
      <c r="W278" s="266" t="s">
        <v>1026</v>
      </c>
      <c r="X278" s="266" t="s">
        <v>612</v>
      </c>
      <c r="Y278" s="266" t="s">
        <v>731</v>
      </c>
      <c r="Z278" s="266" t="s">
        <v>731</v>
      </c>
      <c r="AA278" s="266" t="s">
        <v>92</v>
      </c>
      <c r="AB278" s="266" t="s">
        <v>6659</v>
      </c>
      <c r="AC278" s="268"/>
      <c r="AD278" s="268"/>
      <c r="AE278" s="268"/>
      <c r="AF278" s="268"/>
      <c r="AG278" s="268"/>
      <c r="AH278" s="266" t="s">
        <v>6660</v>
      </c>
      <c r="AI278" s="266" t="s">
        <v>6661</v>
      </c>
      <c r="AJ278" s="266" t="s">
        <v>6662</v>
      </c>
      <c r="AK278" s="269"/>
    </row>
    <row r="279" ht="15.75" customHeight="1">
      <c r="C279" s="263" t="s">
        <v>6663</v>
      </c>
      <c r="D279" s="264">
        <v>2.727150906E10</v>
      </c>
      <c r="E279" s="265">
        <v>44355.6783822338</v>
      </c>
      <c r="F279" s="266" t="s">
        <v>6664</v>
      </c>
      <c r="G279" s="266" t="s">
        <v>6665</v>
      </c>
      <c r="H279" s="266" t="s">
        <v>6666</v>
      </c>
      <c r="I279" s="268"/>
      <c r="J279" s="266">
        <v>1.151812354E9</v>
      </c>
      <c r="K279" s="267">
        <v>44355.0</v>
      </c>
      <c r="L279" s="266" t="s">
        <v>6667</v>
      </c>
      <c r="M279" s="266" t="s">
        <v>6668</v>
      </c>
      <c r="N279" s="266" t="s">
        <v>6669</v>
      </c>
      <c r="O279" s="266" t="s">
        <v>101</v>
      </c>
      <c r="P279" s="266" t="s">
        <v>605</v>
      </c>
      <c r="Q279" s="266" t="s">
        <v>6670</v>
      </c>
      <c r="R279" s="266" t="s">
        <v>6671</v>
      </c>
      <c r="S279" s="266" t="s">
        <v>608</v>
      </c>
      <c r="T279" s="266" t="s">
        <v>634</v>
      </c>
      <c r="U279" s="266" t="s">
        <v>808</v>
      </c>
      <c r="V279" s="266" t="s">
        <v>605</v>
      </c>
      <c r="W279" s="266" t="s">
        <v>662</v>
      </c>
      <c r="X279" s="266" t="s">
        <v>612</v>
      </c>
      <c r="Y279" s="266" t="s">
        <v>605</v>
      </c>
      <c r="Z279" s="266" t="s">
        <v>605</v>
      </c>
      <c r="AA279" s="266" t="s">
        <v>695</v>
      </c>
      <c r="AB279" s="266" t="s">
        <v>6672</v>
      </c>
      <c r="AC279" s="268"/>
      <c r="AD279" s="268"/>
      <c r="AE279" s="266" t="s">
        <v>6673</v>
      </c>
      <c r="AF279" s="266" t="s">
        <v>6674</v>
      </c>
      <c r="AG279" s="268"/>
      <c r="AH279" s="266" t="s">
        <v>6675</v>
      </c>
      <c r="AI279" s="266" t="s">
        <v>6676</v>
      </c>
      <c r="AJ279" s="266" t="s">
        <v>6677</v>
      </c>
      <c r="AK279" s="269"/>
    </row>
    <row r="280" ht="15.75" customHeight="1">
      <c r="C280" s="263" t="s">
        <v>6678</v>
      </c>
      <c r="D280" s="264">
        <v>2.7279271926E10</v>
      </c>
      <c r="E280" s="265">
        <v>44355.682346319445</v>
      </c>
      <c r="F280" s="266" t="s">
        <v>6679</v>
      </c>
      <c r="G280" s="266" t="s">
        <v>6680</v>
      </c>
      <c r="H280" s="266" t="s">
        <v>6681</v>
      </c>
      <c r="I280" s="268"/>
      <c r="J280" s="266">
        <v>1.140829539E9</v>
      </c>
      <c r="K280" s="267">
        <v>44355.0</v>
      </c>
      <c r="L280" s="266" t="s">
        <v>6682</v>
      </c>
      <c r="M280" s="266" t="s">
        <v>6683</v>
      </c>
      <c r="N280" s="266" t="s">
        <v>6684</v>
      </c>
      <c r="O280" s="266" t="s">
        <v>101</v>
      </c>
      <c r="P280" s="266" t="s">
        <v>605</v>
      </c>
      <c r="Q280" s="266" t="s">
        <v>6685</v>
      </c>
      <c r="R280" s="266" t="s">
        <v>6686</v>
      </c>
      <c r="S280" s="266" t="s">
        <v>608</v>
      </c>
      <c r="T280" s="266" t="s">
        <v>609</v>
      </c>
      <c r="U280" s="266" t="s">
        <v>610</v>
      </c>
      <c r="V280" s="266" t="s">
        <v>650</v>
      </c>
      <c r="W280" s="266" t="s">
        <v>611</v>
      </c>
      <c r="X280" s="266" t="s">
        <v>612</v>
      </c>
      <c r="Y280" s="266" t="s">
        <v>101</v>
      </c>
      <c r="Z280" s="266" t="s">
        <v>101</v>
      </c>
      <c r="AA280" s="266" t="s">
        <v>656</v>
      </c>
      <c r="AB280" s="266" t="s">
        <v>6687</v>
      </c>
      <c r="AC280" s="268"/>
      <c r="AD280" s="268"/>
      <c r="AE280" s="268"/>
      <c r="AF280" s="268"/>
      <c r="AG280" s="268"/>
      <c r="AH280" s="266" t="s">
        <v>6688</v>
      </c>
      <c r="AI280" s="266" t="s">
        <v>6689</v>
      </c>
      <c r="AJ280" s="266" t="s">
        <v>6690</v>
      </c>
      <c r="AK280" s="269"/>
    </row>
    <row r="281" ht="15.75" customHeight="1">
      <c r="C281" s="263" t="s">
        <v>6691</v>
      </c>
      <c r="D281" s="264">
        <v>2.7254779496E10</v>
      </c>
      <c r="E281" s="265">
        <v>44355.70733568287</v>
      </c>
      <c r="F281" s="266" t="s">
        <v>6692</v>
      </c>
      <c r="G281" s="266" t="s">
        <v>6693</v>
      </c>
      <c r="H281" s="266" t="s">
        <v>6694</v>
      </c>
      <c r="I281" s="268"/>
      <c r="J281" s="266">
        <v>1.150185946E9</v>
      </c>
      <c r="K281" s="267">
        <v>44355.0</v>
      </c>
      <c r="L281" s="266" t="s">
        <v>6695</v>
      </c>
      <c r="M281" s="266" t="s">
        <v>6696</v>
      </c>
      <c r="N281" s="266" t="s">
        <v>6697</v>
      </c>
      <c r="O281" s="266" t="s">
        <v>101</v>
      </c>
      <c r="P281" s="266" t="s">
        <v>605</v>
      </c>
      <c r="Q281" s="266" t="s">
        <v>6698</v>
      </c>
      <c r="R281" s="266" t="s">
        <v>6699</v>
      </c>
      <c r="S281" s="266" t="s">
        <v>608</v>
      </c>
      <c r="T281" s="266" t="s">
        <v>92</v>
      </c>
      <c r="U281" s="266" t="s">
        <v>605</v>
      </c>
      <c r="V281" s="266" t="s">
        <v>610</v>
      </c>
      <c r="W281" s="266" t="s">
        <v>611</v>
      </c>
      <c r="X281" s="266" t="s">
        <v>612</v>
      </c>
      <c r="Y281" s="266" t="s">
        <v>6700</v>
      </c>
      <c r="Z281" s="266" t="s">
        <v>6701</v>
      </c>
      <c r="AA281" s="266" t="s">
        <v>639</v>
      </c>
      <c r="AB281" s="266" t="s">
        <v>6702</v>
      </c>
      <c r="AC281" s="268"/>
      <c r="AD281" s="268"/>
      <c r="AE281" s="266" t="s">
        <v>6703</v>
      </c>
      <c r="AF281" s="266" t="s">
        <v>6704</v>
      </c>
      <c r="AG281" s="268"/>
      <c r="AH281" s="266" t="s">
        <v>6705</v>
      </c>
      <c r="AI281" s="266" t="s">
        <v>6706</v>
      </c>
      <c r="AJ281" s="266" t="s">
        <v>6707</v>
      </c>
      <c r="AK281" s="269"/>
    </row>
    <row r="282" ht="15.75" customHeight="1">
      <c r="C282" s="263" t="s">
        <v>2677</v>
      </c>
      <c r="D282" s="264">
        <v>2.7280785534E10</v>
      </c>
      <c r="E282" s="265">
        <v>44355.72856386574</v>
      </c>
      <c r="F282" s="266" t="s">
        <v>6708</v>
      </c>
      <c r="G282" s="266" t="s">
        <v>6709</v>
      </c>
      <c r="H282" s="266" t="s">
        <v>6710</v>
      </c>
      <c r="I282" s="268"/>
      <c r="J282" s="266">
        <v>1.151403836E9</v>
      </c>
      <c r="K282" s="267">
        <v>44355.0</v>
      </c>
      <c r="L282" s="266" t="s">
        <v>6711</v>
      </c>
      <c r="M282" s="266" t="s">
        <v>6712</v>
      </c>
      <c r="N282" s="266" t="s">
        <v>6713</v>
      </c>
      <c r="O282" s="266" t="s">
        <v>101</v>
      </c>
      <c r="P282" s="266" t="s">
        <v>605</v>
      </c>
      <c r="Q282" s="266" t="s">
        <v>6714</v>
      </c>
      <c r="R282" s="266" t="s">
        <v>6715</v>
      </c>
      <c r="S282" s="266" t="s">
        <v>608</v>
      </c>
      <c r="T282" s="266" t="s">
        <v>92</v>
      </c>
      <c r="U282" s="266" t="s">
        <v>610</v>
      </c>
      <c r="V282" s="266" t="s">
        <v>650</v>
      </c>
      <c r="W282" s="266" t="s">
        <v>611</v>
      </c>
      <c r="X282" s="266" t="s">
        <v>612</v>
      </c>
      <c r="Y282" s="266" t="s">
        <v>605</v>
      </c>
      <c r="Z282" s="268"/>
      <c r="AA282" s="266" t="s">
        <v>743</v>
      </c>
      <c r="AB282" s="266" t="s">
        <v>6716</v>
      </c>
      <c r="AC282" s="268"/>
      <c r="AD282" s="268"/>
      <c r="AE282" s="268"/>
      <c r="AF282" s="268"/>
      <c r="AG282" s="268"/>
      <c r="AH282" s="266" t="s">
        <v>6717</v>
      </c>
      <c r="AI282" s="266" t="s">
        <v>6718</v>
      </c>
      <c r="AJ282" s="266" t="s">
        <v>6719</v>
      </c>
      <c r="AK282" s="269"/>
    </row>
    <row r="283" ht="15.75" customHeight="1">
      <c r="C283" s="263" t="s">
        <v>6720</v>
      </c>
      <c r="D283" s="264">
        <v>2.7239684926E10</v>
      </c>
      <c r="E283" s="265">
        <v>44355.7437656713</v>
      </c>
      <c r="F283" s="266" t="s">
        <v>6721</v>
      </c>
      <c r="G283" s="266" t="s">
        <v>6722</v>
      </c>
      <c r="H283" s="266" t="s">
        <v>6723</v>
      </c>
      <c r="I283" s="268"/>
      <c r="J283" s="266">
        <v>1.534425477E9</v>
      </c>
      <c r="K283" s="267">
        <v>44355.0</v>
      </c>
      <c r="L283" s="266" t="s">
        <v>6724</v>
      </c>
      <c r="M283" s="266" t="s">
        <v>6725</v>
      </c>
      <c r="N283" s="266" t="s">
        <v>6726</v>
      </c>
      <c r="O283" s="266" t="s">
        <v>102</v>
      </c>
      <c r="P283" s="266" t="s">
        <v>605</v>
      </c>
      <c r="Q283" s="266" t="s">
        <v>6727</v>
      </c>
      <c r="R283" s="266" t="s">
        <v>6728</v>
      </c>
      <c r="S283" s="266" t="s">
        <v>608</v>
      </c>
      <c r="T283" s="266" t="s">
        <v>609</v>
      </c>
      <c r="U283" s="266" t="s">
        <v>610</v>
      </c>
      <c r="V283" s="266" t="s">
        <v>650</v>
      </c>
      <c r="W283" s="266" t="s">
        <v>670</v>
      </c>
      <c r="X283" s="266" t="s">
        <v>612</v>
      </c>
      <c r="Y283" s="266" t="s">
        <v>6729</v>
      </c>
      <c r="Z283" s="266" t="s">
        <v>605</v>
      </c>
      <c r="AA283" s="266" t="s">
        <v>695</v>
      </c>
      <c r="AB283" s="266" t="s">
        <v>6730</v>
      </c>
      <c r="AC283" s="268"/>
      <c r="AD283" s="266" t="s">
        <v>6731</v>
      </c>
      <c r="AE283" s="268"/>
      <c r="AF283" s="268"/>
      <c r="AG283" s="268"/>
      <c r="AH283" s="266" t="s">
        <v>6732</v>
      </c>
      <c r="AI283" s="266" t="s">
        <v>6733</v>
      </c>
      <c r="AJ283" s="266" t="s">
        <v>6734</v>
      </c>
      <c r="AK283" s="269"/>
    </row>
    <row r="284" ht="15.75" customHeight="1">
      <c r="C284" s="263" t="s">
        <v>2736</v>
      </c>
      <c r="D284" s="264">
        <v>2.7272222466E10</v>
      </c>
      <c r="E284" s="265">
        <v>44355.76315969907</v>
      </c>
      <c r="F284" s="266" t="s">
        <v>1524</v>
      </c>
      <c r="G284" s="266" t="s">
        <v>6735</v>
      </c>
      <c r="H284" s="266" t="s">
        <v>5118</v>
      </c>
      <c r="I284" s="268"/>
      <c r="J284" s="266">
        <v>1.122644651E9</v>
      </c>
      <c r="K284" s="267">
        <v>44355.0</v>
      </c>
      <c r="L284" s="266" t="s">
        <v>6736</v>
      </c>
      <c r="M284" s="266" t="s">
        <v>6737</v>
      </c>
      <c r="N284" s="266" t="s">
        <v>6738</v>
      </c>
      <c r="O284" s="266" t="s">
        <v>102</v>
      </c>
      <c r="P284" s="266" t="s">
        <v>605</v>
      </c>
      <c r="Q284" s="266" t="s">
        <v>1525</v>
      </c>
      <c r="R284" s="266" t="s">
        <v>1526</v>
      </c>
      <c r="S284" s="266" t="s">
        <v>608</v>
      </c>
      <c r="T284" s="266" t="s">
        <v>92</v>
      </c>
      <c r="U284" s="266" t="s">
        <v>610</v>
      </c>
      <c r="V284" s="266" t="s">
        <v>605</v>
      </c>
      <c r="W284" s="266" t="s">
        <v>941</v>
      </c>
      <c r="X284" s="266" t="s">
        <v>612</v>
      </c>
      <c r="Y284" s="266" t="s">
        <v>1527</v>
      </c>
      <c r="Z284" s="266" t="s">
        <v>6739</v>
      </c>
      <c r="AA284" s="266" t="s">
        <v>1053</v>
      </c>
      <c r="AB284" s="266" t="s">
        <v>1528</v>
      </c>
      <c r="AC284" s="268"/>
      <c r="AD284" s="266" t="s">
        <v>6740</v>
      </c>
      <c r="AE284" s="266" t="s">
        <v>619</v>
      </c>
      <c r="AF284" s="266" t="s">
        <v>6741</v>
      </c>
      <c r="AG284" s="268"/>
      <c r="AH284" s="266" t="s">
        <v>1529</v>
      </c>
      <c r="AI284" s="266" t="s">
        <v>6742</v>
      </c>
      <c r="AJ284" s="266" t="s">
        <v>6743</v>
      </c>
      <c r="AK284" s="269"/>
    </row>
    <row r="285" ht="15.75" customHeight="1">
      <c r="C285" s="263" t="s">
        <v>164</v>
      </c>
      <c r="D285" s="264">
        <v>2.7224318907E10</v>
      </c>
      <c r="E285" s="265">
        <v>44355.85557972222</v>
      </c>
      <c r="F285" s="266" t="s">
        <v>1644</v>
      </c>
      <c r="G285" s="266" t="s">
        <v>6744</v>
      </c>
      <c r="H285" s="266" t="s">
        <v>6745</v>
      </c>
      <c r="I285" s="268"/>
      <c r="J285" s="266">
        <v>1.167448615E9</v>
      </c>
      <c r="K285" s="267">
        <v>44355.0</v>
      </c>
      <c r="L285" s="266" t="s">
        <v>6746</v>
      </c>
      <c r="M285" s="266" t="s">
        <v>6747</v>
      </c>
      <c r="N285" s="266" t="s">
        <v>6748</v>
      </c>
      <c r="O285" s="266" t="s">
        <v>102</v>
      </c>
      <c r="P285" s="266" t="s">
        <v>605</v>
      </c>
      <c r="Q285" s="266" t="s">
        <v>1645</v>
      </c>
      <c r="R285" s="266" t="s">
        <v>1646</v>
      </c>
      <c r="S285" s="266" t="s">
        <v>608</v>
      </c>
      <c r="T285" s="266" t="s">
        <v>609</v>
      </c>
      <c r="U285" s="266" t="s">
        <v>610</v>
      </c>
      <c r="V285" s="266" t="s">
        <v>650</v>
      </c>
      <c r="W285" s="266" t="s">
        <v>611</v>
      </c>
      <c r="X285" s="266" t="s">
        <v>612</v>
      </c>
      <c r="Y285" s="266" t="s">
        <v>1647</v>
      </c>
      <c r="Z285" s="266" t="s">
        <v>6749</v>
      </c>
      <c r="AA285" s="266" t="s">
        <v>743</v>
      </c>
      <c r="AB285" s="266" t="s">
        <v>1648</v>
      </c>
      <c r="AC285" s="268"/>
      <c r="AD285" s="266" t="s">
        <v>6750</v>
      </c>
      <c r="AE285" s="268"/>
      <c r="AF285" s="266" t="s">
        <v>6751</v>
      </c>
      <c r="AG285" s="268"/>
      <c r="AH285" s="266" t="s">
        <v>1649</v>
      </c>
      <c r="AI285" s="266" t="s">
        <v>6752</v>
      </c>
      <c r="AJ285" s="266" t="s">
        <v>6753</v>
      </c>
      <c r="AK285" s="269"/>
    </row>
    <row r="286" ht="15.75" customHeight="1">
      <c r="C286" s="263" t="s">
        <v>528</v>
      </c>
      <c r="D286" s="264">
        <v>2.7402404391E10</v>
      </c>
      <c r="E286" s="265">
        <v>44355.86552371528</v>
      </c>
      <c r="F286" s="266" t="s">
        <v>1671</v>
      </c>
      <c r="G286" s="266" t="s">
        <v>6754</v>
      </c>
      <c r="H286" s="266" t="s">
        <v>6755</v>
      </c>
      <c r="I286" s="268"/>
      <c r="J286" s="266">
        <v>1.144026151E9</v>
      </c>
      <c r="K286" s="267">
        <v>44355.0</v>
      </c>
      <c r="L286" s="266" t="s">
        <v>6756</v>
      </c>
      <c r="M286" s="266" t="s">
        <v>6757</v>
      </c>
      <c r="N286" s="266" t="s">
        <v>6758</v>
      </c>
      <c r="O286" s="266" t="s">
        <v>102</v>
      </c>
      <c r="P286" s="266" t="s">
        <v>605</v>
      </c>
      <c r="Q286" s="266" t="s">
        <v>1672</v>
      </c>
      <c r="R286" s="266" t="s">
        <v>1673</v>
      </c>
      <c r="S286" s="266" t="s">
        <v>608</v>
      </c>
      <c r="T286" s="266" t="s">
        <v>609</v>
      </c>
      <c r="U286" s="266" t="s">
        <v>610</v>
      </c>
      <c r="V286" s="266" t="s">
        <v>650</v>
      </c>
      <c r="W286" s="266" t="s">
        <v>1674</v>
      </c>
      <c r="X286" s="266" t="s">
        <v>612</v>
      </c>
      <c r="Y286" s="266" t="s">
        <v>605</v>
      </c>
      <c r="Z286" s="266" t="s">
        <v>6759</v>
      </c>
      <c r="AA286" s="266" t="s">
        <v>945</v>
      </c>
      <c r="AB286" s="266" t="s">
        <v>1675</v>
      </c>
      <c r="AC286" s="268"/>
      <c r="AD286" s="266" t="s">
        <v>6760</v>
      </c>
      <c r="AE286" s="268"/>
      <c r="AF286" s="266" t="s">
        <v>6761</v>
      </c>
      <c r="AG286" s="268"/>
      <c r="AH286" s="266" t="s">
        <v>1676</v>
      </c>
      <c r="AI286" s="266" t="s">
        <v>6762</v>
      </c>
      <c r="AJ286" s="266" t="s">
        <v>6763</v>
      </c>
      <c r="AK286" s="269"/>
    </row>
    <row r="287" ht="15.75" customHeight="1">
      <c r="C287" s="263" t="s">
        <v>6764</v>
      </c>
      <c r="D287" s="264">
        <v>2.7230710312E10</v>
      </c>
      <c r="E287" s="265">
        <v>44356.446476620375</v>
      </c>
      <c r="F287" s="266" t="s">
        <v>6765</v>
      </c>
      <c r="G287" s="266" t="s">
        <v>6766</v>
      </c>
      <c r="H287" s="266" t="s">
        <v>6767</v>
      </c>
      <c r="I287" s="268"/>
      <c r="J287" s="266">
        <v>1.130246961E9</v>
      </c>
      <c r="K287" s="267">
        <v>44356.0</v>
      </c>
      <c r="L287" s="266" t="s">
        <v>6768</v>
      </c>
      <c r="M287" s="266" t="s">
        <v>6769</v>
      </c>
      <c r="N287" s="266" t="s">
        <v>6770</v>
      </c>
      <c r="O287" s="266" t="s">
        <v>101</v>
      </c>
      <c r="P287" s="266" t="s">
        <v>699</v>
      </c>
      <c r="Q287" s="266" t="s">
        <v>6771</v>
      </c>
      <c r="R287" s="266" t="s">
        <v>6772</v>
      </c>
      <c r="S287" s="266" t="s">
        <v>608</v>
      </c>
      <c r="T287" s="266" t="s">
        <v>92</v>
      </c>
      <c r="U287" s="266" t="s">
        <v>610</v>
      </c>
      <c r="V287" s="266" t="s">
        <v>605</v>
      </c>
      <c r="W287" s="266" t="s">
        <v>941</v>
      </c>
      <c r="X287" s="266" t="s">
        <v>612</v>
      </c>
      <c r="Y287" s="266" t="s">
        <v>731</v>
      </c>
      <c r="Z287" s="266" t="s">
        <v>731</v>
      </c>
      <c r="AA287" s="266" t="s">
        <v>656</v>
      </c>
      <c r="AB287" s="266" t="s">
        <v>6773</v>
      </c>
      <c r="AC287" s="268"/>
      <c r="AD287" s="266" t="s">
        <v>619</v>
      </c>
      <c r="AE287" s="266" t="s">
        <v>6774</v>
      </c>
      <c r="AF287" s="266" t="s">
        <v>6775</v>
      </c>
      <c r="AG287" s="268"/>
      <c r="AH287" s="266" t="s">
        <v>6776</v>
      </c>
      <c r="AI287" s="266" t="s">
        <v>6777</v>
      </c>
      <c r="AJ287" s="266" t="s">
        <v>6778</v>
      </c>
      <c r="AK287" s="269"/>
    </row>
    <row r="288" ht="15.75" customHeight="1">
      <c r="C288" s="263" t="s">
        <v>6779</v>
      </c>
      <c r="D288" s="264">
        <v>2.7234717265E10</v>
      </c>
      <c r="E288" s="265">
        <v>44356.47618726852</v>
      </c>
      <c r="F288" s="266" t="s">
        <v>6780</v>
      </c>
      <c r="G288" s="266" t="s">
        <v>6781</v>
      </c>
      <c r="H288" s="266" t="s">
        <v>6782</v>
      </c>
      <c r="I288" s="268"/>
      <c r="J288" s="266">
        <v>1.166664285E9</v>
      </c>
      <c r="K288" s="267">
        <v>44356.0</v>
      </c>
      <c r="L288" s="266" t="s">
        <v>6783</v>
      </c>
      <c r="M288" s="266" t="s">
        <v>6784</v>
      </c>
      <c r="N288" s="266" t="s">
        <v>6785</v>
      </c>
      <c r="O288" s="266" t="s">
        <v>102</v>
      </c>
      <c r="P288" s="266" t="s">
        <v>605</v>
      </c>
      <c r="Q288" s="266" t="s">
        <v>6786</v>
      </c>
      <c r="R288" s="266" t="s">
        <v>6787</v>
      </c>
      <c r="S288" s="266" t="s">
        <v>608</v>
      </c>
      <c r="T288" s="266" t="s">
        <v>92</v>
      </c>
      <c r="U288" s="266" t="s">
        <v>610</v>
      </c>
      <c r="V288" s="266" t="s">
        <v>808</v>
      </c>
      <c r="W288" s="266" t="s">
        <v>1674</v>
      </c>
      <c r="X288" s="266" t="s">
        <v>612</v>
      </c>
      <c r="Y288" s="266" t="s">
        <v>6788</v>
      </c>
      <c r="Z288" s="266" t="s">
        <v>6789</v>
      </c>
      <c r="AA288" s="266" t="s">
        <v>871</v>
      </c>
      <c r="AB288" s="266" t="s">
        <v>6790</v>
      </c>
      <c r="AC288" s="268"/>
      <c r="AD288" s="266" t="s">
        <v>6791</v>
      </c>
      <c r="AE288" s="268"/>
      <c r="AF288" s="268"/>
      <c r="AG288" s="268"/>
      <c r="AH288" s="266" t="s">
        <v>6792</v>
      </c>
      <c r="AI288" s="266" t="s">
        <v>6793</v>
      </c>
      <c r="AJ288" s="266" t="s">
        <v>6794</v>
      </c>
      <c r="AK288" s="269"/>
    </row>
    <row r="289" ht="15.75" customHeight="1">
      <c r="C289" s="263" t="s">
        <v>6795</v>
      </c>
      <c r="D289" s="264">
        <v>2.7190755539E10</v>
      </c>
      <c r="E289" s="265">
        <v>44356.49336552083</v>
      </c>
      <c r="F289" s="266" t="s">
        <v>6796</v>
      </c>
      <c r="G289" s="266" t="s">
        <v>6797</v>
      </c>
      <c r="H289" s="266" t="s">
        <v>6798</v>
      </c>
      <c r="I289" s="268"/>
      <c r="J289" s="266">
        <v>1.137587508E9</v>
      </c>
      <c r="K289" s="267">
        <v>44356.0</v>
      </c>
      <c r="L289" s="266" t="s">
        <v>6799</v>
      </c>
      <c r="M289" s="266" t="s">
        <v>6800</v>
      </c>
      <c r="N289" s="266" t="s">
        <v>6801</v>
      </c>
      <c r="O289" s="266" t="s">
        <v>102</v>
      </c>
      <c r="P289" s="266" t="s">
        <v>605</v>
      </c>
      <c r="Q289" s="266" t="s">
        <v>6802</v>
      </c>
      <c r="R289" s="266" t="s">
        <v>6803</v>
      </c>
      <c r="S289" s="266" t="s">
        <v>608</v>
      </c>
      <c r="T289" s="266" t="s">
        <v>92</v>
      </c>
      <c r="U289" s="266" t="s">
        <v>610</v>
      </c>
      <c r="V289" s="266" t="s">
        <v>605</v>
      </c>
      <c r="W289" s="266" t="s">
        <v>721</v>
      </c>
      <c r="X289" s="266" t="s">
        <v>612</v>
      </c>
      <c r="Y289" s="266" t="s">
        <v>731</v>
      </c>
      <c r="Z289" s="266" t="s">
        <v>731</v>
      </c>
      <c r="AA289" s="266" t="s">
        <v>92</v>
      </c>
      <c r="AB289" s="266" t="s">
        <v>6804</v>
      </c>
      <c r="AC289" s="268"/>
      <c r="AD289" s="266" t="s">
        <v>6805</v>
      </c>
      <c r="AE289" s="266" t="s">
        <v>619</v>
      </c>
      <c r="AF289" s="266" t="s">
        <v>6806</v>
      </c>
      <c r="AG289" s="268"/>
      <c r="AH289" s="266" t="s">
        <v>6807</v>
      </c>
      <c r="AI289" s="266" t="s">
        <v>6808</v>
      </c>
      <c r="AJ289" s="266" t="s">
        <v>6809</v>
      </c>
      <c r="AK289" s="269"/>
    </row>
    <row r="290" ht="15.75" customHeight="1">
      <c r="C290" s="263" t="s">
        <v>6810</v>
      </c>
      <c r="D290" s="264">
        <v>2.7336985515E10</v>
      </c>
      <c r="E290" s="265">
        <v>44356.50139002315</v>
      </c>
      <c r="F290" s="266" t="s">
        <v>6811</v>
      </c>
      <c r="G290" s="266" t="s">
        <v>6812</v>
      </c>
      <c r="H290" s="266" t="s">
        <v>6813</v>
      </c>
      <c r="I290" s="268"/>
      <c r="J290" s="266">
        <v>1.551174502E9</v>
      </c>
      <c r="K290" s="267">
        <v>44356.0</v>
      </c>
      <c r="L290" s="266" t="s">
        <v>6814</v>
      </c>
      <c r="M290" s="266" t="s">
        <v>6815</v>
      </c>
      <c r="N290" s="266" t="s">
        <v>6816</v>
      </c>
      <c r="O290" s="266" t="s">
        <v>101</v>
      </c>
      <c r="P290" s="266" t="s">
        <v>605</v>
      </c>
      <c r="Q290" s="266" t="s">
        <v>6817</v>
      </c>
      <c r="R290" s="266" t="s">
        <v>6818</v>
      </c>
      <c r="S290" s="266" t="s">
        <v>608</v>
      </c>
      <c r="T290" s="266" t="s">
        <v>609</v>
      </c>
      <c r="U290" s="266" t="s">
        <v>610</v>
      </c>
      <c r="V290" s="266" t="s">
        <v>650</v>
      </c>
      <c r="W290" s="266" t="s">
        <v>868</v>
      </c>
      <c r="X290" s="266" t="s">
        <v>612</v>
      </c>
      <c r="Y290" s="266" t="s">
        <v>6819</v>
      </c>
      <c r="Z290" s="268"/>
      <c r="AA290" s="266" t="s">
        <v>1500</v>
      </c>
      <c r="AB290" s="266" t="s">
        <v>6820</v>
      </c>
      <c r="AC290" s="268"/>
      <c r="AD290" s="268"/>
      <c r="AE290" s="268"/>
      <c r="AF290" s="268"/>
      <c r="AG290" s="268"/>
      <c r="AH290" s="266" t="s">
        <v>6821</v>
      </c>
      <c r="AI290" s="266" t="s">
        <v>6822</v>
      </c>
      <c r="AJ290" s="266" t="s">
        <v>6823</v>
      </c>
      <c r="AK290" s="269"/>
    </row>
    <row r="291" ht="15.75" customHeight="1">
      <c r="C291" s="263" t="s">
        <v>210</v>
      </c>
      <c r="D291" s="264">
        <v>2.7368759509E10</v>
      </c>
      <c r="E291" s="265">
        <v>44356.52116815972</v>
      </c>
      <c r="F291" s="266" t="s">
        <v>6824</v>
      </c>
      <c r="G291" s="266" t="s">
        <v>6825</v>
      </c>
      <c r="H291" s="266" t="s">
        <v>6826</v>
      </c>
      <c r="I291" s="268"/>
      <c r="J291" s="266">
        <v>1.15302631E9</v>
      </c>
      <c r="K291" s="267">
        <v>44356.0</v>
      </c>
      <c r="L291" s="266" t="s">
        <v>6827</v>
      </c>
      <c r="M291" s="266" t="s">
        <v>6828</v>
      </c>
      <c r="N291" s="266" t="s">
        <v>6829</v>
      </c>
      <c r="O291" s="268"/>
      <c r="P291" s="266" t="s">
        <v>605</v>
      </c>
      <c r="Q291" s="266" t="s">
        <v>6830</v>
      </c>
      <c r="R291" s="266" t="s">
        <v>6831</v>
      </c>
      <c r="S291" s="266" t="s">
        <v>608</v>
      </c>
      <c r="T291" s="266" t="s">
        <v>92</v>
      </c>
      <c r="U291" s="266" t="s">
        <v>610</v>
      </c>
      <c r="V291" s="266" t="s">
        <v>650</v>
      </c>
      <c r="W291" s="266" t="s">
        <v>611</v>
      </c>
      <c r="X291" s="266" t="s">
        <v>612</v>
      </c>
      <c r="Y291" s="266" t="s">
        <v>6832</v>
      </c>
      <c r="Z291" s="266" t="s">
        <v>731</v>
      </c>
      <c r="AA291" s="266" t="s">
        <v>1464</v>
      </c>
      <c r="AB291" s="266" t="s">
        <v>6833</v>
      </c>
      <c r="AC291" s="268"/>
      <c r="AD291" s="268"/>
      <c r="AE291" s="268"/>
      <c r="AF291" s="268"/>
      <c r="AG291" s="268"/>
      <c r="AH291" s="266" t="s">
        <v>6834</v>
      </c>
      <c r="AI291" s="266" t="s">
        <v>6835</v>
      </c>
      <c r="AJ291" s="266" t="s">
        <v>6836</v>
      </c>
      <c r="AK291" s="269"/>
    </row>
    <row r="292" ht="15.75" customHeight="1">
      <c r="C292" s="263" t="s">
        <v>412</v>
      </c>
      <c r="D292" s="264">
        <v>2.7308041757E10</v>
      </c>
      <c r="E292" s="265">
        <v>44356.52247174768</v>
      </c>
      <c r="F292" s="266" t="s">
        <v>1516</v>
      </c>
      <c r="G292" s="266" t="s">
        <v>6837</v>
      </c>
      <c r="H292" s="266" t="s">
        <v>6838</v>
      </c>
      <c r="I292" s="268"/>
      <c r="J292" s="266">
        <v>1.550453491E9</v>
      </c>
      <c r="K292" s="267">
        <v>44356.0</v>
      </c>
      <c r="L292" s="266" t="s">
        <v>6839</v>
      </c>
      <c r="M292" s="266" t="s">
        <v>6840</v>
      </c>
      <c r="N292" s="266" t="s">
        <v>6841</v>
      </c>
      <c r="O292" s="266" t="s">
        <v>102</v>
      </c>
      <c r="P292" s="266" t="s">
        <v>605</v>
      </c>
      <c r="Q292" s="266" t="s">
        <v>1517</v>
      </c>
      <c r="R292" s="266" t="s">
        <v>1518</v>
      </c>
      <c r="S292" s="266" t="s">
        <v>608</v>
      </c>
      <c r="T292" s="266" t="s">
        <v>609</v>
      </c>
      <c r="U292" s="266" t="s">
        <v>610</v>
      </c>
      <c r="V292" s="266" t="s">
        <v>610</v>
      </c>
      <c r="W292" s="266" t="s">
        <v>1040</v>
      </c>
      <c r="X292" s="266" t="s">
        <v>612</v>
      </c>
      <c r="Y292" s="266" t="s">
        <v>1519</v>
      </c>
      <c r="Z292" s="266" t="s">
        <v>6842</v>
      </c>
      <c r="AA292" s="266" t="s">
        <v>695</v>
      </c>
      <c r="AB292" s="266" t="s">
        <v>1520</v>
      </c>
      <c r="AC292" s="268"/>
      <c r="AD292" s="266" t="s">
        <v>6843</v>
      </c>
      <c r="AE292" s="268"/>
      <c r="AF292" s="266" t="s">
        <v>6844</v>
      </c>
      <c r="AG292" s="268"/>
      <c r="AH292" s="266" t="s">
        <v>1521</v>
      </c>
      <c r="AI292" s="266" t="s">
        <v>6845</v>
      </c>
      <c r="AJ292" s="266" t="s">
        <v>6846</v>
      </c>
      <c r="AK292" s="269"/>
    </row>
    <row r="293" ht="15.75" customHeight="1">
      <c r="C293" s="263" t="s">
        <v>2919</v>
      </c>
      <c r="D293" s="264">
        <v>2.7295011349E10</v>
      </c>
      <c r="E293" s="265">
        <v>44356.52514452546</v>
      </c>
      <c r="F293" s="266" t="s">
        <v>6847</v>
      </c>
      <c r="G293" s="266" t="s">
        <v>6848</v>
      </c>
      <c r="H293" s="266" t="s">
        <v>6849</v>
      </c>
      <c r="I293" s="268"/>
      <c r="J293" s="266">
        <v>1.135727306E9</v>
      </c>
      <c r="K293" s="267">
        <v>44356.0</v>
      </c>
      <c r="L293" s="266" t="s">
        <v>6850</v>
      </c>
      <c r="M293" s="266" t="s">
        <v>6851</v>
      </c>
      <c r="N293" s="266" t="s">
        <v>6852</v>
      </c>
      <c r="O293" s="266" t="s">
        <v>102</v>
      </c>
      <c r="P293" s="266" t="s">
        <v>605</v>
      </c>
      <c r="Q293" s="266" t="s">
        <v>6853</v>
      </c>
      <c r="R293" s="266" t="s">
        <v>6854</v>
      </c>
      <c r="S293" s="266" t="s">
        <v>608</v>
      </c>
      <c r="T293" s="266" t="s">
        <v>609</v>
      </c>
      <c r="U293" s="266" t="s">
        <v>610</v>
      </c>
      <c r="V293" s="266" t="s">
        <v>650</v>
      </c>
      <c r="W293" s="266" t="s">
        <v>635</v>
      </c>
      <c r="X293" s="266" t="s">
        <v>612</v>
      </c>
      <c r="Y293" s="266" t="s">
        <v>605</v>
      </c>
      <c r="Z293" s="266" t="s">
        <v>605</v>
      </c>
      <c r="AA293" s="266" t="s">
        <v>996</v>
      </c>
      <c r="AB293" s="266" t="s">
        <v>6855</v>
      </c>
      <c r="AC293" s="268"/>
      <c r="AD293" s="266" t="s">
        <v>5000</v>
      </c>
      <c r="AE293" s="268"/>
      <c r="AF293" s="266" t="s">
        <v>6856</v>
      </c>
      <c r="AG293" s="268"/>
      <c r="AH293" s="266" t="s">
        <v>6857</v>
      </c>
      <c r="AI293" s="266" t="s">
        <v>6858</v>
      </c>
      <c r="AJ293" s="266" t="s">
        <v>6859</v>
      </c>
      <c r="AK293" s="269"/>
    </row>
    <row r="294" ht="15.75" customHeight="1">
      <c r="C294" s="263">
        <v>2.7285062387E10</v>
      </c>
      <c r="D294" s="264">
        <v>2.7285062387E10</v>
      </c>
      <c r="E294" s="265">
        <v>44356.53713216435</v>
      </c>
      <c r="F294" s="266" t="s">
        <v>1250</v>
      </c>
      <c r="G294" s="266" t="s">
        <v>6860</v>
      </c>
      <c r="H294" s="266" t="s">
        <v>6861</v>
      </c>
      <c r="I294" s="268"/>
      <c r="J294" s="266">
        <v>1.545637453E9</v>
      </c>
      <c r="K294" s="267">
        <v>44356.0</v>
      </c>
      <c r="L294" s="266" t="s">
        <v>6862</v>
      </c>
      <c r="M294" s="266" t="s">
        <v>6863</v>
      </c>
      <c r="N294" s="266" t="s">
        <v>6864</v>
      </c>
      <c r="O294" s="266" t="s">
        <v>3794</v>
      </c>
      <c r="P294" s="266" t="s">
        <v>605</v>
      </c>
      <c r="Q294" s="266" t="s">
        <v>1251</v>
      </c>
      <c r="R294" s="266" t="s">
        <v>729</v>
      </c>
      <c r="S294" s="266" t="s">
        <v>608</v>
      </c>
      <c r="T294" s="266" t="s">
        <v>609</v>
      </c>
      <c r="U294" s="266" t="s">
        <v>808</v>
      </c>
      <c r="V294" s="266" t="s">
        <v>610</v>
      </c>
      <c r="W294" s="266" t="s">
        <v>1073</v>
      </c>
      <c r="X294" s="266" t="s">
        <v>1252</v>
      </c>
      <c r="Y294" s="266" t="s">
        <v>1253</v>
      </c>
      <c r="Z294" s="266" t="s">
        <v>6865</v>
      </c>
      <c r="AA294" s="266" t="s">
        <v>656</v>
      </c>
      <c r="AB294" s="266" t="s">
        <v>1254</v>
      </c>
      <c r="AC294" s="268"/>
      <c r="AD294" s="268"/>
      <c r="AE294" s="268"/>
      <c r="AF294" s="266" t="s">
        <v>6866</v>
      </c>
      <c r="AG294" s="268"/>
      <c r="AH294" s="266" t="s">
        <v>1255</v>
      </c>
      <c r="AI294" s="266" t="s">
        <v>6867</v>
      </c>
      <c r="AJ294" s="266" t="s">
        <v>6868</v>
      </c>
      <c r="AK294" s="269"/>
    </row>
    <row r="295" ht="15.75" customHeight="1">
      <c r="C295" s="263" t="s">
        <v>6869</v>
      </c>
      <c r="D295" s="264">
        <v>2.7277163212E10</v>
      </c>
      <c r="E295" s="265">
        <v>44356.53957577546</v>
      </c>
      <c r="F295" s="266" t="s">
        <v>1683</v>
      </c>
      <c r="G295" s="266" t="s">
        <v>6870</v>
      </c>
      <c r="H295" s="266" t="s">
        <v>6871</v>
      </c>
      <c r="I295" s="268"/>
      <c r="J295" s="266">
        <v>1.161874204E9</v>
      </c>
      <c r="K295" s="267">
        <v>44356.0</v>
      </c>
      <c r="L295" s="266" t="s">
        <v>6872</v>
      </c>
      <c r="M295" s="266" t="s">
        <v>6873</v>
      </c>
      <c r="N295" s="266" t="s">
        <v>6874</v>
      </c>
      <c r="O295" s="266" t="s">
        <v>102</v>
      </c>
      <c r="P295" s="266" t="s">
        <v>605</v>
      </c>
      <c r="Q295" s="266" t="s">
        <v>1684</v>
      </c>
      <c r="R295" s="266" t="s">
        <v>1685</v>
      </c>
      <c r="S295" s="266" t="s">
        <v>608</v>
      </c>
      <c r="T295" s="266" t="s">
        <v>609</v>
      </c>
      <c r="U295" s="266" t="s">
        <v>610</v>
      </c>
      <c r="V295" s="266" t="s">
        <v>610</v>
      </c>
      <c r="W295" s="266" t="s">
        <v>739</v>
      </c>
      <c r="X295" s="266" t="s">
        <v>612</v>
      </c>
      <c r="Y295" s="266" t="s">
        <v>1686</v>
      </c>
      <c r="Z295" s="266" t="s">
        <v>6875</v>
      </c>
      <c r="AA295" s="266" t="s">
        <v>1053</v>
      </c>
      <c r="AB295" s="266" t="s">
        <v>1687</v>
      </c>
      <c r="AC295" s="268"/>
      <c r="AD295" s="266" t="s">
        <v>6876</v>
      </c>
      <c r="AE295" s="266" t="s">
        <v>619</v>
      </c>
      <c r="AF295" s="266" t="s">
        <v>619</v>
      </c>
      <c r="AG295" s="268"/>
      <c r="AH295" s="266" t="s">
        <v>1688</v>
      </c>
      <c r="AI295" s="266" t="s">
        <v>6877</v>
      </c>
      <c r="AJ295" s="266" t="s">
        <v>6878</v>
      </c>
      <c r="AK295" s="269"/>
    </row>
    <row r="296" ht="15.75" customHeight="1">
      <c r="C296" s="263" t="s">
        <v>333</v>
      </c>
      <c r="D296" s="264">
        <v>2.7241103108E10</v>
      </c>
      <c r="E296" s="265">
        <v>44356.563090185184</v>
      </c>
      <c r="F296" s="266" t="s">
        <v>1689</v>
      </c>
      <c r="G296" s="266" t="s">
        <v>6879</v>
      </c>
      <c r="H296" s="266" t="s">
        <v>6880</v>
      </c>
      <c r="I296" s="268"/>
      <c r="J296" s="266">
        <v>1.136004563E9</v>
      </c>
      <c r="K296" s="267">
        <v>44356.0</v>
      </c>
      <c r="L296" s="266" t="s">
        <v>6881</v>
      </c>
      <c r="M296" s="266" t="s">
        <v>6882</v>
      </c>
      <c r="N296" s="266" t="s">
        <v>6883</v>
      </c>
      <c r="O296" s="266" t="s">
        <v>102</v>
      </c>
      <c r="P296" s="266" t="s">
        <v>605</v>
      </c>
      <c r="Q296" s="266" t="s">
        <v>1690</v>
      </c>
      <c r="R296" s="266" t="s">
        <v>1691</v>
      </c>
      <c r="S296" s="266" t="s">
        <v>608</v>
      </c>
      <c r="T296" s="266" t="s">
        <v>609</v>
      </c>
      <c r="U296" s="266" t="s">
        <v>808</v>
      </c>
      <c r="V296" s="266" t="s">
        <v>605</v>
      </c>
      <c r="W296" s="266" t="s">
        <v>1244</v>
      </c>
      <c r="X296" s="266" t="s">
        <v>612</v>
      </c>
      <c r="Y296" s="266" t="s">
        <v>1692</v>
      </c>
      <c r="Z296" s="268"/>
      <c r="AA296" s="266" t="s">
        <v>811</v>
      </c>
      <c r="AB296" s="266" t="s">
        <v>1693</v>
      </c>
      <c r="AC296" s="268"/>
      <c r="AD296" s="266" t="s">
        <v>6257</v>
      </c>
      <c r="AE296" s="268"/>
      <c r="AF296" s="266" t="s">
        <v>6884</v>
      </c>
      <c r="AG296" s="268"/>
      <c r="AH296" s="266" t="s">
        <v>1694</v>
      </c>
      <c r="AI296" s="266" t="s">
        <v>6885</v>
      </c>
      <c r="AJ296" s="266" t="s">
        <v>6886</v>
      </c>
      <c r="AK296" s="269"/>
    </row>
    <row r="297" ht="15.75" customHeight="1">
      <c r="C297" s="263" t="s">
        <v>470</v>
      </c>
      <c r="D297" s="264">
        <v>2.7303540712E10</v>
      </c>
      <c r="E297" s="265">
        <v>44356.5722212963</v>
      </c>
      <c r="F297" s="266" t="s">
        <v>1607</v>
      </c>
      <c r="G297" s="266" t="s">
        <v>6887</v>
      </c>
      <c r="H297" s="266" t="s">
        <v>6888</v>
      </c>
      <c r="I297" s="268"/>
      <c r="J297" s="266">
        <v>1.154175772E9</v>
      </c>
      <c r="K297" s="267">
        <v>44356.0</v>
      </c>
      <c r="L297" s="266" t="s">
        <v>6889</v>
      </c>
      <c r="M297" s="266" t="s">
        <v>6890</v>
      </c>
      <c r="N297" s="266" t="s">
        <v>6891</v>
      </c>
      <c r="O297" s="266" t="s">
        <v>101</v>
      </c>
      <c r="P297" s="266" t="s">
        <v>605</v>
      </c>
      <c r="Q297" s="266" t="s">
        <v>1608</v>
      </c>
      <c r="R297" s="266" t="s">
        <v>1609</v>
      </c>
      <c r="S297" s="266" t="s">
        <v>608</v>
      </c>
      <c r="T297" s="266" t="s">
        <v>92</v>
      </c>
      <c r="U297" s="266" t="s">
        <v>610</v>
      </c>
      <c r="V297" s="266" t="s">
        <v>605</v>
      </c>
      <c r="W297" s="266" t="s">
        <v>611</v>
      </c>
      <c r="X297" s="266" t="s">
        <v>612</v>
      </c>
      <c r="Y297" s="266" t="s">
        <v>605</v>
      </c>
      <c r="Z297" s="266" t="s">
        <v>101</v>
      </c>
      <c r="AA297" s="266" t="s">
        <v>743</v>
      </c>
      <c r="AB297" s="266" t="s">
        <v>1610</v>
      </c>
      <c r="AC297" s="268"/>
      <c r="AD297" s="268"/>
      <c r="AE297" s="268"/>
      <c r="AF297" s="268"/>
      <c r="AG297" s="268"/>
      <c r="AH297" s="266" t="s">
        <v>1611</v>
      </c>
      <c r="AI297" s="266" t="s">
        <v>6892</v>
      </c>
      <c r="AJ297" s="266" t="s">
        <v>6893</v>
      </c>
      <c r="AK297" s="269"/>
    </row>
    <row r="298" ht="15.75" customHeight="1">
      <c r="C298" s="263" t="s">
        <v>376</v>
      </c>
      <c r="D298" s="264">
        <v>2.725249146E10</v>
      </c>
      <c r="E298" s="265">
        <v>44356.605292395834</v>
      </c>
      <c r="F298" s="266" t="s">
        <v>1416</v>
      </c>
      <c r="G298" s="266" t="s">
        <v>6894</v>
      </c>
      <c r="H298" s="266" t="s">
        <v>6895</v>
      </c>
      <c r="I298" s="268"/>
      <c r="J298" s="266">
        <v>1.167077387E9</v>
      </c>
      <c r="K298" s="267">
        <v>44356.0</v>
      </c>
      <c r="L298" s="266" t="s">
        <v>6896</v>
      </c>
      <c r="M298" s="266" t="s">
        <v>6897</v>
      </c>
      <c r="N298" s="266" t="s">
        <v>6898</v>
      </c>
      <c r="O298" s="266" t="s">
        <v>101</v>
      </c>
      <c r="P298" s="266" t="s">
        <v>699</v>
      </c>
      <c r="Q298" s="266" t="s">
        <v>1417</v>
      </c>
      <c r="R298" s="266" t="s">
        <v>1418</v>
      </c>
      <c r="S298" s="266" t="s">
        <v>608</v>
      </c>
      <c r="T298" s="266" t="s">
        <v>1325</v>
      </c>
      <c r="U298" s="266" t="s">
        <v>610</v>
      </c>
      <c r="V298" s="266" t="s">
        <v>610</v>
      </c>
      <c r="W298" s="266" t="s">
        <v>1040</v>
      </c>
      <c r="X298" s="266" t="s">
        <v>612</v>
      </c>
      <c r="Y298" s="266" t="s">
        <v>1419</v>
      </c>
      <c r="Z298" s="268"/>
      <c r="AA298" s="266" t="s">
        <v>945</v>
      </c>
      <c r="AB298" s="266" t="s">
        <v>1420</v>
      </c>
      <c r="AC298" s="268"/>
      <c r="AD298" s="268"/>
      <c r="AE298" s="266" t="s">
        <v>6899</v>
      </c>
      <c r="AF298" s="268"/>
      <c r="AG298" s="268"/>
      <c r="AH298" s="266" t="s">
        <v>1421</v>
      </c>
      <c r="AI298" s="266" t="s">
        <v>6900</v>
      </c>
      <c r="AJ298" s="266" t="s">
        <v>6901</v>
      </c>
      <c r="AK298" s="269"/>
    </row>
    <row r="299" ht="15.75" customHeight="1">
      <c r="C299" s="263" t="s">
        <v>6902</v>
      </c>
      <c r="D299" s="264">
        <v>2.7367362982E10</v>
      </c>
      <c r="E299" s="265">
        <v>44356.60870642361</v>
      </c>
      <c r="F299" s="266" t="s">
        <v>6903</v>
      </c>
      <c r="G299" s="266" t="s">
        <v>6904</v>
      </c>
      <c r="H299" s="266" t="s">
        <v>6905</v>
      </c>
      <c r="I299" s="268"/>
      <c r="J299" s="266">
        <v>1.164117512E9</v>
      </c>
      <c r="K299" s="267">
        <v>44356.0</v>
      </c>
      <c r="L299" s="266" t="s">
        <v>6906</v>
      </c>
      <c r="M299" s="266" t="s">
        <v>6907</v>
      </c>
      <c r="N299" s="266" t="s">
        <v>6908</v>
      </c>
      <c r="O299" s="266" t="s">
        <v>102</v>
      </c>
      <c r="P299" s="266" t="s">
        <v>605</v>
      </c>
      <c r="Q299" s="266" t="s">
        <v>6909</v>
      </c>
      <c r="R299" s="266" t="s">
        <v>6910</v>
      </c>
      <c r="S299" s="266" t="s">
        <v>608</v>
      </c>
      <c r="T299" s="266" t="s">
        <v>92</v>
      </c>
      <c r="U299" s="266" t="s">
        <v>610</v>
      </c>
      <c r="V299" s="266" t="s">
        <v>605</v>
      </c>
      <c r="W299" s="266" t="s">
        <v>721</v>
      </c>
      <c r="X299" s="266" t="s">
        <v>612</v>
      </c>
      <c r="Y299" s="266" t="s">
        <v>731</v>
      </c>
      <c r="Z299" s="266" t="s">
        <v>731</v>
      </c>
      <c r="AA299" s="266" t="s">
        <v>743</v>
      </c>
      <c r="AB299" s="266" t="s">
        <v>6911</v>
      </c>
      <c r="AC299" s="268"/>
      <c r="AD299" s="266" t="s">
        <v>6912</v>
      </c>
      <c r="AE299" s="266" t="s">
        <v>619</v>
      </c>
      <c r="AF299" s="266" t="s">
        <v>6913</v>
      </c>
      <c r="AG299" s="268"/>
      <c r="AH299" s="266" t="s">
        <v>6914</v>
      </c>
      <c r="AI299" s="266" t="s">
        <v>6915</v>
      </c>
      <c r="AJ299" s="266" t="s">
        <v>6916</v>
      </c>
      <c r="AK299" s="269"/>
    </row>
    <row r="300" ht="15.75" customHeight="1">
      <c r="C300" s="263" t="s">
        <v>418</v>
      </c>
      <c r="D300" s="264">
        <v>2.7324031311E10</v>
      </c>
      <c r="E300" s="265">
        <v>44356.62710957176</v>
      </c>
      <c r="F300" s="266" t="s">
        <v>1621</v>
      </c>
      <c r="G300" s="266" t="s">
        <v>6917</v>
      </c>
      <c r="H300" s="266" t="s">
        <v>6918</v>
      </c>
      <c r="I300" s="268"/>
      <c r="J300" s="266">
        <v>1.558559062E9</v>
      </c>
      <c r="K300" s="267">
        <v>44356.0</v>
      </c>
      <c r="L300" s="266" t="s">
        <v>6919</v>
      </c>
      <c r="M300" s="266" t="s">
        <v>6920</v>
      </c>
      <c r="N300" s="266" t="s">
        <v>6921</v>
      </c>
      <c r="O300" s="266" t="s">
        <v>102</v>
      </c>
      <c r="P300" s="266" t="s">
        <v>699</v>
      </c>
      <c r="Q300" s="266" t="s">
        <v>1622</v>
      </c>
      <c r="R300" s="266" t="s">
        <v>1623</v>
      </c>
      <c r="S300" s="266" t="s">
        <v>608</v>
      </c>
      <c r="T300" s="266" t="s">
        <v>92</v>
      </c>
      <c r="U300" s="266" t="s">
        <v>610</v>
      </c>
      <c r="V300" s="266" t="s">
        <v>808</v>
      </c>
      <c r="W300" s="266" t="s">
        <v>868</v>
      </c>
      <c r="X300" s="266" t="s">
        <v>612</v>
      </c>
      <c r="Y300" s="266" t="s">
        <v>1624</v>
      </c>
      <c r="Z300" s="266" t="s">
        <v>6922</v>
      </c>
      <c r="AA300" s="266" t="s">
        <v>1111</v>
      </c>
      <c r="AB300" s="266" t="s">
        <v>1625</v>
      </c>
      <c r="AC300" s="268"/>
      <c r="AD300" s="266" t="s">
        <v>6923</v>
      </c>
      <c r="AE300" s="266" t="s">
        <v>6924</v>
      </c>
      <c r="AF300" s="268"/>
      <c r="AG300" s="268"/>
      <c r="AH300" s="266" t="s">
        <v>1626</v>
      </c>
      <c r="AI300" s="266" t="s">
        <v>6925</v>
      </c>
      <c r="AJ300" s="266" t="s">
        <v>6926</v>
      </c>
      <c r="AK300" s="269"/>
    </row>
    <row r="301" ht="15.75" customHeight="1">
      <c r="C301" s="263" t="s">
        <v>3336</v>
      </c>
      <c r="D301" s="264">
        <v>2.7206377823E10</v>
      </c>
      <c r="E301" s="265">
        <v>44356.62774722222</v>
      </c>
      <c r="F301" s="266" t="s">
        <v>1775</v>
      </c>
      <c r="G301" s="266" t="s">
        <v>6927</v>
      </c>
      <c r="H301" s="266" t="s">
        <v>6928</v>
      </c>
      <c r="I301" s="268"/>
      <c r="J301" s="266">
        <v>1.548705851E9</v>
      </c>
      <c r="K301" s="267">
        <v>44356.0</v>
      </c>
      <c r="L301" s="266" t="s">
        <v>6929</v>
      </c>
      <c r="M301" s="266" t="s">
        <v>6930</v>
      </c>
      <c r="N301" s="266" t="s">
        <v>624</v>
      </c>
      <c r="O301" s="266" t="s">
        <v>101</v>
      </c>
      <c r="P301" s="266" t="s">
        <v>605</v>
      </c>
      <c r="Q301" s="266" t="s">
        <v>1776</v>
      </c>
      <c r="R301" s="266" t="s">
        <v>1777</v>
      </c>
      <c r="S301" s="266" t="s">
        <v>712</v>
      </c>
      <c r="T301" s="266" t="s">
        <v>770</v>
      </c>
      <c r="U301" s="266" t="s">
        <v>610</v>
      </c>
      <c r="V301" s="266" t="s">
        <v>605</v>
      </c>
      <c r="W301" s="266" t="s">
        <v>611</v>
      </c>
      <c r="X301" s="266" t="s">
        <v>612</v>
      </c>
      <c r="Y301" s="266" t="s">
        <v>731</v>
      </c>
      <c r="Z301" s="266" t="s">
        <v>731</v>
      </c>
      <c r="AA301" s="266" t="s">
        <v>92</v>
      </c>
      <c r="AB301" s="266" t="s">
        <v>1778</v>
      </c>
      <c r="AC301" s="268"/>
      <c r="AD301" s="268"/>
      <c r="AE301" s="268"/>
      <c r="AF301" s="266" t="s">
        <v>6931</v>
      </c>
      <c r="AG301" s="268"/>
      <c r="AH301" s="266" t="s">
        <v>1779</v>
      </c>
      <c r="AI301" s="266" t="s">
        <v>6932</v>
      </c>
      <c r="AJ301" s="266" t="s">
        <v>6933</v>
      </c>
      <c r="AK301" s="269"/>
    </row>
    <row r="302" ht="15.75" customHeight="1">
      <c r="C302" s="263" t="s">
        <v>6934</v>
      </c>
      <c r="D302" s="264">
        <v>2.3189020384E10</v>
      </c>
      <c r="E302" s="265">
        <v>44356.651003946754</v>
      </c>
      <c r="F302" s="266" t="s">
        <v>6935</v>
      </c>
      <c r="G302" s="266" t="s">
        <v>6936</v>
      </c>
      <c r="H302" s="266" t="s">
        <v>6937</v>
      </c>
      <c r="I302" s="268"/>
      <c r="J302" s="266">
        <v>1.163030953E9</v>
      </c>
      <c r="K302" s="267">
        <v>44356.0</v>
      </c>
      <c r="L302" s="266" t="s">
        <v>6938</v>
      </c>
      <c r="M302" s="266" t="s">
        <v>6939</v>
      </c>
      <c r="N302" s="266" t="s">
        <v>6940</v>
      </c>
      <c r="O302" s="266" t="s">
        <v>101</v>
      </c>
      <c r="P302" s="266" t="s">
        <v>605</v>
      </c>
      <c r="Q302" s="266" t="s">
        <v>6941</v>
      </c>
      <c r="R302" s="266" t="s">
        <v>6942</v>
      </c>
      <c r="S302" s="266" t="s">
        <v>608</v>
      </c>
      <c r="T302" s="266" t="s">
        <v>92</v>
      </c>
      <c r="U302" s="266" t="s">
        <v>610</v>
      </c>
      <c r="V302" s="266" t="s">
        <v>650</v>
      </c>
      <c r="W302" s="266" t="s">
        <v>670</v>
      </c>
      <c r="X302" s="266" t="s">
        <v>612</v>
      </c>
      <c r="Y302" s="266" t="s">
        <v>731</v>
      </c>
      <c r="Z302" s="266" t="s">
        <v>731</v>
      </c>
      <c r="AA302" s="266" t="s">
        <v>743</v>
      </c>
      <c r="AB302" s="266" t="s">
        <v>6943</v>
      </c>
      <c r="AC302" s="268"/>
      <c r="AD302" s="268"/>
      <c r="AE302" s="268"/>
      <c r="AF302" s="268"/>
      <c r="AG302" s="268"/>
      <c r="AH302" s="266" t="s">
        <v>6944</v>
      </c>
      <c r="AI302" s="266" t="s">
        <v>6945</v>
      </c>
      <c r="AJ302" s="266" t="s">
        <v>6946</v>
      </c>
      <c r="AK302" s="269"/>
    </row>
    <row r="303" ht="15.75" customHeight="1">
      <c r="C303" s="263" t="s">
        <v>6947</v>
      </c>
      <c r="D303" s="264">
        <v>2.7338407721E10</v>
      </c>
      <c r="E303" s="265">
        <v>44356.656057685184</v>
      </c>
      <c r="F303" s="266" t="s">
        <v>6948</v>
      </c>
      <c r="G303" s="266" t="s">
        <v>6949</v>
      </c>
      <c r="H303" s="266" t="s">
        <v>6950</v>
      </c>
      <c r="I303" s="268"/>
      <c r="J303" s="266">
        <v>1.130182675E9</v>
      </c>
      <c r="K303" s="267">
        <v>44356.0</v>
      </c>
      <c r="L303" s="266" t="s">
        <v>6951</v>
      </c>
      <c r="M303" s="266" t="s">
        <v>6952</v>
      </c>
      <c r="N303" s="266" t="s">
        <v>6953</v>
      </c>
      <c r="O303" s="266" t="s">
        <v>102</v>
      </c>
      <c r="P303" s="266" t="s">
        <v>605</v>
      </c>
      <c r="Q303" s="266" t="s">
        <v>6954</v>
      </c>
      <c r="R303" s="266" t="s">
        <v>729</v>
      </c>
      <c r="S303" s="266" t="s">
        <v>608</v>
      </c>
      <c r="T303" s="266" t="s">
        <v>609</v>
      </c>
      <c r="U303" s="266" t="s">
        <v>610</v>
      </c>
      <c r="V303" s="266" t="s">
        <v>650</v>
      </c>
      <c r="W303" s="266" t="s">
        <v>1081</v>
      </c>
      <c r="X303" s="266" t="s">
        <v>612</v>
      </c>
      <c r="Y303" s="266" t="s">
        <v>731</v>
      </c>
      <c r="Z303" s="266" t="s">
        <v>731</v>
      </c>
      <c r="AA303" s="266" t="s">
        <v>743</v>
      </c>
      <c r="AB303" s="266" t="s">
        <v>6955</v>
      </c>
      <c r="AC303" s="268"/>
      <c r="AD303" s="266" t="s">
        <v>6956</v>
      </c>
      <c r="AE303" s="266" t="s">
        <v>619</v>
      </c>
      <c r="AF303" s="266" t="s">
        <v>619</v>
      </c>
      <c r="AG303" s="268"/>
      <c r="AH303" s="266" t="s">
        <v>6957</v>
      </c>
      <c r="AI303" s="266" t="s">
        <v>6958</v>
      </c>
      <c r="AJ303" s="266" t="s">
        <v>6959</v>
      </c>
      <c r="AK303" s="269"/>
    </row>
    <row r="304" ht="15.75" customHeight="1">
      <c r="C304" s="263" t="s">
        <v>241</v>
      </c>
      <c r="D304" s="264">
        <v>2.7266883124E10</v>
      </c>
      <c r="E304" s="265">
        <v>44356.657219155095</v>
      </c>
      <c r="F304" s="266" t="s">
        <v>1696</v>
      </c>
      <c r="G304" s="266" t="s">
        <v>6960</v>
      </c>
      <c r="H304" s="266" t="s">
        <v>6961</v>
      </c>
      <c r="I304" s="268"/>
      <c r="J304" s="266">
        <v>1.16512102E9</v>
      </c>
      <c r="K304" s="267">
        <v>44356.0</v>
      </c>
      <c r="L304" s="266" t="s">
        <v>6962</v>
      </c>
      <c r="M304" s="266" t="s">
        <v>6963</v>
      </c>
      <c r="N304" s="266" t="s">
        <v>6964</v>
      </c>
      <c r="O304" s="266" t="s">
        <v>102</v>
      </c>
      <c r="P304" s="266" t="s">
        <v>605</v>
      </c>
      <c r="Q304" s="266" t="s">
        <v>1697</v>
      </c>
      <c r="R304" s="266" t="s">
        <v>1698</v>
      </c>
      <c r="S304" s="266" t="s">
        <v>712</v>
      </c>
      <c r="T304" s="266" t="s">
        <v>609</v>
      </c>
      <c r="U304" s="266" t="s">
        <v>610</v>
      </c>
      <c r="V304" s="266" t="s">
        <v>650</v>
      </c>
      <c r="W304" s="266" t="s">
        <v>1040</v>
      </c>
      <c r="X304" s="266" t="s">
        <v>612</v>
      </c>
      <c r="Y304" s="266" t="s">
        <v>1699</v>
      </c>
      <c r="Z304" s="266" t="s">
        <v>605</v>
      </c>
      <c r="AA304" s="266" t="s">
        <v>695</v>
      </c>
      <c r="AB304" s="266" t="s">
        <v>1700</v>
      </c>
      <c r="AC304" s="268"/>
      <c r="AD304" s="266" t="s">
        <v>6965</v>
      </c>
      <c r="AE304" s="268"/>
      <c r="AF304" s="268"/>
      <c r="AG304" s="268"/>
      <c r="AH304" s="266" t="s">
        <v>1701</v>
      </c>
      <c r="AI304" s="266" t="s">
        <v>6966</v>
      </c>
      <c r="AJ304" s="266" t="s">
        <v>6967</v>
      </c>
      <c r="AK304" s="269"/>
    </row>
    <row r="305" ht="15.75" customHeight="1">
      <c r="C305" s="263" t="s">
        <v>450</v>
      </c>
      <c r="D305" s="264">
        <v>2.7291072521E10</v>
      </c>
      <c r="E305" s="265">
        <v>44356.66277255787</v>
      </c>
      <c r="F305" s="266" t="s">
        <v>1834</v>
      </c>
      <c r="G305" s="266" t="s">
        <v>6968</v>
      </c>
      <c r="H305" s="266" t="s">
        <v>6428</v>
      </c>
      <c r="I305" s="268"/>
      <c r="J305" s="266">
        <v>1.165696324E9</v>
      </c>
      <c r="K305" s="267">
        <v>44356.0</v>
      </c>
      <c r="L305" s="266" t="s">
        <v>6969</v>
      </c>
      <c r="M305" s="266" t="s">
        <v>6970</v>
      </c>
      <c r="N305" s="266" t="s">
        <v>6971</v>
      </c>
      <c r="O305" s="266" t="s">
        <v>102</v>
      </c>
      <c r="P305" s="266" t="s">
        <v>605</v>
      </c>
      <c r="Q305" s="266" t="s">
        <v>1835</v>
      </c>
      <c r="R305" s="266" t="s">
        <v>1836</v>
      </c>
      <c r="S305" s="266" t="s">
        <v>608</v>
      </c>
      <c r="T305" s="266" t="s">
        <v>92</v>
      </c>
      <c r="U305" s="266" t="s">
        <v>808</v>
      </c>
      <c r="V305" s="266" t="s">
        <v>650</v>
      </c>
      <c r="W305" s="266" t="s">
        <v>840</v>
      </c>
      <c r="X305" s="266" t="s">
        <v>612</v>
      </c>
      <c r="Y305" s="266" t="s">
        <v>605</v>
      </c>
      <c r="Z305" s="266" t="s">
        <v>605</v>
      </c>
      <c r="AA305" s="266" t="s">
        <v>1021</v>
      </c>
      <c r="AB305" s="266" t="s">
        <v>1837</v>
      </c>
      <c r="AC305" s="268"/>
      <c r="AD305" s="266" t="s">
        <v>6972</v>
      </c>
      <c r="AE305" s="268"/>
      <c r="AF305" s="266" t="s">
        <v>6973</v>
      </c>
      <c r="AG305" s="268"/>
      <c r="AH305" s="266" t="s">
        <v>1762</v>
      </c>
      <c r="AI305" s="266" t="s">
        <v>6974</v>
      </c>
      <c r="AJ305" s="266" t="s">
        <v>6975</v>
      </c>
      <c r="AK305" s="269"/>
    </row>
    <row r="306" ht="15.75" customHeight="1">
      <c r="C306" s="263" t="s">
        <v>243</v>
      </c>
      <c r="D306" s="264">
        <v>2.7353698473E10</v>
      </c>
      <c r="E306" s="265">
        <v>44356.72747489583</v>
      </c>
      <c r="F306" s="266" t="s">
        <v>1558</v>
      </c>
      <c r="G306" s="266" t="s">
        <v>6976</v>
      </c>
      <c r="H306" s="266" t="s">
        <v>6977</v>
      </c>
      <c r="I306" s="268"/>
      <c r="J306" s="266">
        <v>1.537784599E9</v>
      </c>
      <c r="K306" s="267">
        <v>44356.0</v>
      </c>
      <c r="L306" s="266" t="s">
        <v>6978</v>
      </c>
      <c r="M306" s="266" t="s">
        <v>6979</v>
      </c>
      <c r="N306" s="266" t="s">
        <v>6980</v>
      </c>
      <c r="O306" s="266" t="s">
        <v>102</v>
      </c>
      <c r="P306" s="266" t="s">
        <v>605</v>
      </c>
      <c r="Q306" s="266" t="s">
        <v>1559</v>
      </c>
      <c r="R306" s="268"/>
      <c r="S306" s="266" t="s">
        <v>608</v>
      </c>
      <c r="T306" s="266" t="s">
        <v>92</v>
      </c>
      <c r="U306" s="266" t="s">
        <v>610</v>
      </c>
      <c r="V306" s="266" t="s">
        <v>650</v>
      </c>
      <c r="W306" s="266" t="s">
        <v>1040</v>
      </c>
      <c r="X306" s="266" t="s">
        <v>612</v>
      </c>
      <c r="Y306" s="266" t="s">
        <v>1560</v>
      </c>
      <c r="Z306" s="266" t="s">
        <v>101</v>
      </c>
      <c r="AA306" s="266" t="s">
        <v>1021</v>
      </c>
      <c r="AB306" s="266" t="s">
        <v>1561</v>
      </c>
      <c r="AC306" s="268"/>
      <c r="AD306" s="266" t="s">
        <v>6981</v>
      </c>
      <c r="AE306" s="268"/>
      <c r="AF306" s="268"/>
      <c r="AG306" s="268"/>
      <c r="AH306" s="266" t="s">
        <v>1562</v>
      </c>
      <c r="AI306" s="266" t="s">
        <v>6982</v>
      </c>
      <c r="AJ306" s="266" t="s">
        <v>6983</v>
      </c>
      <c r="AK306" s="269"/>
    </row>
    <row r="307" ht="15.75" customHeight="1">
      <c r="C307" s="263" t="s">
        <v>2026</v>
      </c>
      <c r="D307" s="264">
        <v>2.7265493349E10</v>
      </c>
      <c r="E307" s="265">
        <v>44357.45142997685</v>
      </c>
      <c r="F307" s="266" t="s">
        <v>1792</v>
      </c>
      <c r="G307" s="266" t="s">
        <v>6984</v>
      </c>
      <c r="H307" s="266" t="s">
        <v>6985</v>
      </c>
      <c r="I307" s="268"/>
      <c r="J307" s="266">
        <v>1.123291585E9</v>
      </c>
      <c r="K307" s="267">
        <v>44357.0</v>
      </c>
      <c r="L307" s="266" t="s">
        <v>6986</v>
      </c>
      <c r="M307" s="266" t="s">
        <v>6987</v>
      </c>
      <c r="N307" s="266" t="s">
        <v>6988</v>
      </c>
      <c r="O307" s="266" t="s">
        <v>101</v>
      </c>
      <c r="P307" s="266" t="s">
        <v>605</v>
      </c>
      <c r="Q307" s="266" t="s">
        <v>1793</v>
      </c>
      <c r="R307" s="266" t="s">
        <v>729</v>
      </c>
      <c r="S307" s="266" t="s">
        <v>712</v>
      </c>
      <c r="T307" s="266" t="s">
        <v>92</v>
      </c>
      <c r="U307" s="266" t="s">
        <v>605</v>
      </c>
      <c r="V307" s="266" t="s">
        <v>605</v>
      </c>
      <c r="W307" s="266" t="s">
        <v>691</v>
      </c>
      <c r="X307" s="266" t="s">
        <v>612</v>
      </c>
      <c r="Y307" s="266" t="s">
        <v>731</v>
      </c>
      <c r="Z307" s="266" t="s">
        <v>731</v>
      </c>
      <c r="AA307" s="266" t="s">
        <v>639</v>
      </c>
      <c r="AB307" s="266" t="s">
        <v>1794</v>
      </c>
      <c r="AC307" s="268"/>
      <c r="AD307" s="266" t="s">
        <v>619</v>
      </c>
      <c r="AE307" s="268"/>
      <c r="AF307" s="266" t="s">
        <v>6989</v>
      </c>
      <c r="AG307" s="268"/>
      <c r="AH307" s="266" t="s">
        <v>1795</v>
      </c>
      <c r="AI307" s="266" t="s">
        <v>6990</v>
      </c>
      <c r="AJ307" s="266" t="s">
        <v>6991</v>
      </c>
      <c r="AK307" s="269"/>
    </row>
    <row r="308" ht="15.75" customHeight="1">
      <c r="C308" s="263" t="s">
        <v>2240</v>
      </c>
      <c r="D308" s="264">
        <v>2.7316932997E10</v>
      </c>
      <c r="E308" s="265">
        <v>44357.55756689815</v>
      </c>
      <c r="F308" s="266" t="s">
        <v>1803</v>
      </c>
      <c r="G308" s="266" t="s">
        <v>6992</v>
      </c>
      <c r="H308" s="266" t="s">
        <v>6993</v>
      </c>
      <c r="I308" s="268"/>
      <c r="J308" s="266">
        <v>1.158944164E9</v>
      </c>
      <c r="K308" s="267">
        <v>44357.0</v>
      </c>
      <c r="L308" s="266" t="s">
        <v>6994</v>
      </c>
      <c r="M308" s="266" t="s">
        <v>6995</v>
      </c>
      <c r="N308" s="266" t="s">
        <v>6996</v>
      </c>
      <c r="O308" s="266" t="s">
        <v>101</v>
      </c>
      <c r="P308" s="266" t="s">
        <v>605</v>
      </c>
      <c r="Q308" s="266" t="s">
        <v>1804</v>
      </c>
      <c r="R308" s="266" t="s">
        <v>1805</v>
      </c>
      <c r="S308" s="266" t="s">
        <v>608</v>
      </c>
      <c r="T308" s="266" t="s">
        <v>609</v>
      </c>
      <c r="U308" s="266" t="s">
        <v>610</v>
      </c>
      <c r="V308" s="266" t="s">
        <v>650</v>
      </c>
      <c r="W308" s="266" t="s">
        <v>868</v>
      </c>
      <c r="X308" s="266" t="s">
        <v>612</v>
      </c>
      <c r="Y308" s="266" t="s">
        <v>1806</v>
      </c>
      <c r="Z308" s="266" t="s">
        <v>6997</v>
      </c>
      <c r="AA308" s="266" t="s">
        <v>656</v>
      </c>
      <c r="AB308" s="266" t="s">
        <v>1807</v>
      </c>
      <c r="AC308" s="268"/>
      <c r="AD308" s="268"/>
      <c r="AE308" s="268"/>
      <c r="AF308" s="268"/>
      <c r="AG308" s="268"/>
      <c r="AH308" s="266" t="s">
        <v>1808</v>
      </c>
      <c r="AI308" s="266" t="s">
        <v>6998</v>
      </c>
      <c r="AJ308" s="266" t="s">
        <v>6999</v>
      </c>
      <c r="AK308" s="269"/>
    </row>
    <row r="309" ht="15.75" customHeight="1">
      <c r="C309" s="263">
        <v>2.7304682561E10</v>
      </c>
      <c r="D309" s="264">
        <v>2.7304682561E10</v>
      </c>
      <c r="E309" s="265">
        <v>44357.60663553241</v>
      </c>
      <c r="F309" s="266" t="s">
        <v>7000</v>
      </c>
      <c r="G309" s="266" t="s">
        <v>7001</v>
      </c>
      <c r="H309" s="266" t="s">
        <v>7002</v>
      </c>
      <c r="I309" s="268"/>
      <c r="J309" s="266">
        <v>1.55488993E9</v>
      </c>
      <c r="K309" s="267">
        <v>44357.0</v>
      </c>
      <c r="L309" s="266" t="s">
        <v>7003</v>
      </c>
      <c r="M309" s="266" t="s">
        <v>7004</v>
      </c>
      <c r="N309" s="266" t="s">
        <v>7005</v>
      </c>
      <c r="O309" s="266" t="s">
        <v>102</v>
      </c>
      <c r="P309" s="266" t="s">
        <v>605</v>
      </c>
      <c r="Q309" s="266" t="s">
        <v>7006</v>
      </c>
      <c r="R309" s="266" t="s">
        <v>7007</v>
      </c>
      <c r="S309" s="266" t="s">
        <v>608</v>
      </c>
      <c r="T309" s="266" t="s">
        <v>92</v>
      </c>
      <c r="U309" s="266" t="s">
        <v>808</v>
      </c>
      <c r="V309" s="266" t="s">
        <v>610</v>
      </c>
      <c r="W309" s="266" t="s">
        <v>941</v>
      </c>
      <c r="X309" s="266" t="s">
        <v>612</v>
      </c>
      <c r="Y309" s="266" t="s">
        <v>7008</v>
      </c>
      <c r="Z309" s="268"/>
      <c r="AA309" s="266" t="s">
        <v>665</v>
      </c>
      <c r="AB309" s="266" t="s">
        <v>7009</v>
      </c>
      <c r="AC309" s="268"/>
      <c r="AD309" s="266" t="s">
        <v>7010</v>
      </c>
      <c r="AE309" s="268"/>
      <c r="AF309" s="266" t="s">
        <v>7011</v>
      </c>
      <c r="AG309" s="268"/>
      <c r="AH309" s="266" t="s">
        <v>7012</v>
      </c>
      <c r="AI309" s="266" t="s">
        <v>7013</v>
      </c>
      <c r="AJ309" s="266" t="s">
        <v>7014</v>
      </c>
      <c r="AK309" s="269"/>
    </row>
    <row r="310" ht="15.75" customHeight="1">
      <c r="C310" s="263" t="s">
        <v>522</v>
      </c>
      <c r="D310" s="264">
        <v>2.716638734E10</v>
      </c>
      <c r="E310" s="265">
        <v>44357.611373912034</v>
      </c>
      <c r="F310" s="266" t="s">
        <v>1650</v>
      </c>
      <c r="G310" s="266" t="s">
        <v>7015</v>
      </c>
      <c r="H310" s="266" t="s">
        <v>7016</v>
      </c>
      <c r="I310" s="268"/>
      <c r="J310" s="278" t="s">
        <v>1651</v>
      </c>
      <c r="K310" s="267">
        <v>44357.0</v>
      </c>
      <c r="L310" s="266" t="s">
        <v>7017</v>
      </c>
      <c r="M310" s="266" t="s">
        <v>7018</v>
      </c>
      <c r="N310" s="266" t="s">
        <v>7019</v>
      </c>
      <c r="O310" s="266" t="s">
        <v>101</v>
      </c>
      <c r="P310" s="266" t="s">
        <v>605</v>
      </c>
      <c r="Q310" s="266" t="s">
        <v>1652</v>
      </c>
      <c r="R310" s="266" t="s">
        <v>1653</v>
      </c>
      <c r="S310" s="266" t="s">
        <v>608</v>
      </c>
      <c r="T310" s="266" t="s">
        <v>702</v>
      </c>
      <c r="U310" s="266" t="s">
        <v>610</v>
      </c>
      <c r="V310" s="266" t="s">
        <v>610</v>
      </c>
      <c r="W310" s="266" t="s">
        <v>730</v>
      </c>
      <c r="X310" s="266" t="s">
        <v>612</v>
      </c>
      <c r="Y310" s="266" t="s">
        <v>731</v>
      </c>
      <c r="Z310" s="266" t="s">
        <v>731</v>
      </c>
      <c r="AA310" s="266" t="s">
        <v>92</v>
      </c>
      <c r="AB310" s="266" t="s">
        <v>1654</v>
      </c>
      <c r="AC310" s="268"/>
      <c r="AD310" s="268"/>
      <c r="AE310" s="268"/>
      <c r="AF310" s="266" t="s">
        <v>7020</v>
      </c>
      <c r="AG310" s="268"/>
      <c r="AH310" s="266" t="s">
        <v>1655</v>
      </c>
      <c r="AI310" s="266" t="s">
        <v>7021</v>
      </c>
      <c r="AJ310" s="266" t="s">
        <v>7022</v>
      </c>
      <c r="AK310" s="269"/>
    </row>
    <row r="311" ht="15.75" customHeight="1">
      <c r="C311" s="263" t="s">
        <v>2866</v>
      </c>
      <c r="D311" s="264">
        <v>2.7236963573E10</v>
      </c>
      <c r="E311" s="265">
        <v>44357.612893391204</v>
      </c>
      <c r="F311" s="266" t="s">
        <v>1785</v>
      </c>
      <c r="G311" s="266" t="s">
        <v>7023</v>
      </c>
      <c r="H311" s="266" t="s">
        <v>7024</v>
      </c>
      <c r="I311" s="268"/>
      <c r="J311" s="266">
        <v>1.126987744E9</v>
      </c>
      <c r="K311" s="267">
        <v>44357.0</v>
      </c>
      <c r="L311" s="266" t="s">
        <v>7025</v>
      </c>
      <c r="M311" s="266" t="s">
        <v>7026</v>
      </c>
      <c r="N311" s="266" t="s">
        <v>7027</v>
      </c>
      <c r="O311" s="266" t="s">
        <v>102</v>
      </c>
      <c r="P311" s="266" t="s">
        <v>610</v>
      </c>
      <c r="Q311" s="266" t="s">
        <v>1786</v>
      </c>
      <c r="R311" s="266" t="s">
        <v>1787</v>
      </c>
      <c r="S311" s="266" t="s">
        <v>608</v>
      </c>
      <c r="T311" s="266" t="s">
        <v>92</v>
      </c>
      <c r="U311" s="266" t="s">
        <v>808</v>
      </c>
      <c r="V311" s="266" t="s">
        <v>605</v>
      </c>
      <c r="W311" s="266" t="s">
        <v>611</v>
      </c>
      <c r="X311" s="266" t="s">
        <v>612</v>
      </c>
      <c r="Y311" s="266" t="s">
        <v>605</v>
      </c>
      <c r="Z311" s="266" t="s">
        <v>7028</v>
      </c>
      <c r="AA311" s="266" t="s">
        <v>1464</v>
      </c>
      <c r="AB311" s="266" t="s">
        <v>1788</v>
      </c>
      <c r="AC311" s="268"/>
      <c r="AD311" s="266" t="s">
        <v>7029</v>
      </c>
      <c r="AE311" s="266" t="s">
        <v>7030</v>
      </c>
      <c r="AF311" s="266" t="s">
        <v>7031</v>
      </c>
      <c r="AG311" s="268"/>
      <c r="AH311" s="266" t="s">
        <v>1789</v>
      </c>
      <c r="AI311" s="266" t="s">
        <v>7032</v>
      </c>
      <c r="AJ311" s="266" t="s">
        <v>7033</v>
      </c>
      <c r="AK311" s="269"/>
    </row>
    <row r="312" ht="15.75" customHeight="1">
      <c r="C312" s="263" t="s">
        <v>7034</v>
      </c>
      <c r="D312" s="264">
        <v>2.7176427103E10</v>
      </c>
      <c r="E312" s="265">
        <v>44357.639579375</v>
      </c>
      <c r="F312" s="266" t="s">
        <v>7035</v>
      </c>
      <c r="G312" s="266" t="s">
        <v>7036</v>
      </c>
      <c r="H312" s="266" t="s">
        <v>7037</v>
      </c>
      <c r="I312" s="268"/>
      <c r="J312" s="266">
        <v>1.56944821E9</v>
      </c>
      <c r="K312" s="267">
        <v>44357.0</v>
      </c>
      <c r="L312" s="266" t="s">
        <v>7038</v>
      </c>
      <c r="M312" s="266" t="s">
        <v>7039</v>
      </c>
      <c r="N312" s="266" t="s">
        <v>7040</v>
      </c>
      <c r="O312" s="266" t="s">
        <v>101</v>
      </c>
      <c r="P312" s="266" t="s">
        <v>610</v>
      </c>
      <c r="Q312" s="266" t="s">
        <v>7041</v>
      </c>
      <c r="R312" s="266" t="s">
        <v>7042</v>
      </c>
      <c r="S312" s="266" t="s">
        <v>608</v>
      </c>
      <c r="T312" s="266" t="s">
        <v>634</v>
      </c>
      <c r="U312" s="266" t="s">
        <v>610</v>
      </c>
      <c r="V312" s="266" t="s">
        <v>610</v>
      </c>
      <c r="W312" s="266" t="s">
        <v>635</v>
      </c>
      <c r="X312" s="266" t="s">
        <v>972</v>
      </c>
      <c r="Y312" s="266" t="s">
        <v>7043</v>
      </c>
      <c r="Z312" s="266" t="s">
        <v>7044</v>
      </c>
      <c r="AA312" s="266" t="s">
        <v>639</v>
      </c>
      <c r="AB312" s="266" t="s">
        <v>7045</v>
      </c>
      <c r="AC312" s="268"/>
      <c r="AD312" s="268"/>
      <c r="AE312" s="266" t="s">
        <v>7046</v>
      </c>
      <c r="AF312" s="268"/>
      <c r="AG312" s="268"/>
      <c r="AH312" s="266" t="s">
        <v>7047</v>
      </c>
      <c r="AI312" s="266" t="s">
        <v>7048</v>
      </c>
      <c r="AJ312" s="266" t="s">
        <v>7049</v>
      </c>
      <c r="AK312" s="269"/>
    </row>
    <row r="313" ht="15.75" customHeight="1">
      <c r="C313" s="263" t="s">
        <v>7050</v>
      </c>
      <c r="D313" s="264">
        <v>2.3262753514E10</v>
      </c>
      <c r="E313" s="265">
        <v>44357.63998637731</v>
      </c>
      <c r="F313" s="266" t="s">
        <v>7051</v>
      </c>
      <c r="G313" s="266" t="s">
        <v>7052</v>
      </c>
      <c r="H313" s="266" t="s">
        <v>7053</v>
      </c>
      <c r="I313" s="268"/>
      <c r="J313" s="266">
        <v>1.160850353E9</v>
      </c>
      <c r="K313" s="267">
        <v>44357.0</v>
      </c>
      <c r="L313" s="266" t="s">
        <v>7054</v>
      </c>
      <c r="M313" s="266" t="s">
        <v>7055</v>
      </c>
      <c r="N313" s="266" t="s">
        <v>7056</v>
      </c>
      <c r="O313" s="266" t="s">
        <v>102</v>
      </c>
      <c r="P313" s="266" t="s">
        <v>605</v>
      </c>
      <c r="Q313" s="266" t="s">
        <v>7057</v>
      </c>
      <c r="R313" s="268"/>
      <c r="S313" s="266" t="s">
        <v>608</v>
      </c>
      <c r="T313" s="266" t="s">
        <v>92</v>
      </c>
      <c r="U313" s="266" t="s">
        <v>610</v>
      </c>
      <c r="V313" s="266" t="s">
        <v>650</v>
      </c>
      <c r="W313" s="266" t="s">
        <v>1597</v>
      </c>
      <c r="X313" s="266" t="s">
        <v>612</v>
      </c>
      <c r="Y313" s="266" t="s">
        <v>7058</v>
      </c>
      <c r="Z313" s="266" t="s">
        <v>605</v>
      </c>
      <c r="AA313" s="266" t="s">
        <v>665</v>
      </c>
      <c r="AB313" s="266" t="s">
        <v>7059</v>
      </c>
      <c r="AC313" s="268"/>
      <c r="AD313" s="268"/>
      <c r="AE313" s="268"/>
      <c r="AF313" s="268"/>
      <c r="AG313" s="268"/>
      <c r="AH313" s="266" t="s">
        <v>7060</v>
      </c>
      <c r="AI313" s="266" t="s">
        <v>7061</v>
      </c>
      <c r="AJ313" s="266" t="s">
        <v>7062</v>
      </c>
      <c r="AK313" s="269"/>
    </row>
    <row r="314" ht="15.75" customHeight="1">
      <c r="C314" s="263" t="s">
        <v>408</v>
      </c>
      <c r="D314" s="264">
        <v>2.7327591083E10</v>
      </c>
      <c r="E314" s="265">
        <v>44357.66352130787</v>
      </c>
      <c r="F314" s="266" t="s">
        <v>1105</v>
      </c>
      <c r="G314" s="266" t="s">
        <v>7063</v>
      </c>
      <c r="H314" s="266" t="s">
        <v>7064</v>
      </c>
      <c r="I314" s="268"/>
      <c r="J314" s="266">
        <v>1.121731452E9</v>
      </c>
      <c r="K314" s="267">
        <v>44357.0</v>
      </c>
      <c r="L314" s="266" t="s">
        <v>7065</v>
      </c>
      <c r="M314" s="266" t="s">
        <v>7066</v>
      </c>
      <c r="N314" s="266" t="s">
        <v>7067</v>
      </c>
      <c r="O314" s="266" t="s">
        <v>102</v>
      </c>
      <c r="P314" s="266" t="s">
        <v>605</v>
      </c>
      <c r="Q314" s="266" t="s">
        <v>1106</v>
      </c>
      <c r="R314" s="266" t="s">
        <v>1107</v>
      </c>
      <c r="S314" s="266" t="s">
        <v>608</v>
      </c>
      <c r="T314" s="266" t="s">
        <v>609</v>
      </c>
      <c r="U314" s="266" t="s">
        <v>610</v>
      </c>
      <c r="V314" s="266" t="s">
        <v>650</v>
      </c>
      <c r="W314" s="266" t="s">
        <v>739</v>
      </c>
      <c r="X314" s="266" t="s">
        <v>612</v>
      </c>
      <c r="Y314" s="266" t="s">
        <v>1108</v>
      </c>
      <c r="Z314" s="266" t="s">
        <v>605</v>
      </c>
      <c r="AA314" s="266" t="s">
        <v>1111</v>
      </c>
      <c r="AB314" s="266" t="s">
        <v>1109</v>
      </c>
      <c r="AC314" s="268"/>
      <c r="AD314" s="266" t="s">
        <v>7068</v>
      </c>
      <c r="AE314" s="268"/>
      <c r="AF314" s="266" t="s">
        <v>7069</v>
      </c>
      <c r="AG314" s="268"/>
      <c r="AH314" s="266" t="s">
        <v>1110</v>
      </c>
      <c r="AI314" s="266" t="s">
        <v>7070</v>
      </c>
      <c r="AJ314" s="266" t="s">
        <v>7071</v>
      </c>
      <c r="AK314" s="269"/>
    </row>
    <row r="315" ht="15.75" customHeight="1">
      <c r="C315" s="263" t="s">
        <v>7072</v>
      </c>
      <c r="D315" s="264">
        <v>2.72575109E10</v>
      </c>
      <c r="E315" s="265">
        <v>44357.66442270833</v>
      </c>
      <c r="F315" s="266" t="s">
        <v>7073</v>
      </c>
      <c r="G315" s="266" t="s">
        <v>7074</v>
      </c>
      <c r="H315" s="266" t="s">
        <v>7075</v>
      </c>
      <c r="I315" s="268"/>
      <c r="J315" s="266">
        <v>1.567384039E9</v>
      </c>
      <c r="K315" s="267">
        <v>44357.0</v>
      </c>
      <c r="L315" s="266" t="s">
        <v>7076</v>
      </c>
      <c r="M315" s="266" t="s">
        <v>7077</v>
      </c>
      <c r="N315" s="266" t="s">
        <v>7078</v>
      </c>
      <c r="O315" s="266" t="s">
        <v>101</v>
      </c>
      <c r="P315" s="266" t="s">
        <v>605</v>
      </c>
      <c r="Q315" s="266" t="s">
        <v>7079</v>
      </c>
      <c r="R315" s="266" t="s">
        <v>7080</v>
      </c>
      <c r="S315" s="266" t="s">
        <v>608</v>
      </c>
      <c r="T315" s="266" t="s">
        <v>609</v>
      </c>
      <c r="U315" s="266" t="s">
        <v>610</v>
      </c>
      <c r="V315" s="266" t="s">
        <v>605</v>
      </c>
      <c r="W315" s="266" t="s">
        <v>1081</v>
      </c>
      <c r="X315" s="266" t="s">
        <v>612</v>
      </c>
      <c r="Y315" s="266" t="s">
        <v>731</v>
      </c>
      <c r="Z315" s="266" t="s">
        <v>731</v>
      </c>
      <c r="AA315" s="266" t="s">
        <v>92</v>
      </c>
      <c r="AB315" s="266" t="s">
        <v>7081</v>
      </c>
      <c r="AC315" s="268"/>
      <c r="AD315" s="268"/>
      <c r="AE315" s="268"/>
      <c r="AF315" s="266" t="s">
        <v>7082</v>
      </c>
      <c r="AG315" s="268"/>
      <c r="AH315" s="266" t="s">
        <v>7083</v>
      </c>
      <c r="AI315" s="266" t="s">
        <v>7084</v>
      </c>
      <c r="AJ315" s="266" t="s">
        <v>7085</v>
      </c>
      <c r="AK315" s="269"/>
    </row>
    <row r="316" ht="15.75" customHeight="1">
      <c r="C316" s="263" t="s">
        <v>3288</v>
      </c>
      <c r="D316" s="264">
        <v>2.7941581426E10</v>
      </c>
      <c r="E316" s="265">
        <v>44357.70364847222</v>
      </c>
      <c r="F316" s="266" t="s">
        <v>1827</v>
      </c>
      <c r="G316" s="266" t="s">
        <v>4436</v>
      </c>
      <c r="H316" s="266" t="s">
        <v>7086</v>
      </c>
      <c r="I316" s="268"/>
      <c r="J316" s="266">
        <v>1.13758711E9</v>
      </c>
      <c r="K316" s="267">
        <v>44357.0</v>
      </c>
      <c r="L316" s="266" t="s">
        <v>7087</v>
      </c>
      <c r="M316" s="266" t="s">
        <v>7088</v>
      </c>
      <c r="N316" s="266" t="s">
        <v>7089</v>
      </c>
      <c r="O316" s="266" t="s">
        <v>102</v>
      </c>
      <c r="P316" s="266" t="s">
        <v>605</v>
      </c>
      <c r="Q316" s="266" t="s">
        <v>1828</v>
      </c>
      <c r="R316" s="266" t="s">
        <v>619</v>
      </c>
      <c r="S316" s="266" t="s">
        <v>712</v>
      </c>
      <c r="T316" s="266" t="s">
        <v>770</v>
      </c>
      <c r="U316" s="266" t="s">
        <v>610</v>
      </c>
      <c r="V316" s="266" t="s">
        <v>610</v>
      </c>
      <c r="W316" s="266" t="s">
        <v>635</v>
      </c>
      <c r="X316" s="266" t="s">
        <v>612</v>
      </c>
      <c r="Y316" s="266" t="s">
        <v>1829</v>
      </c>
      <c r="Z316" s="268"/>
      <c r="AA316" s="266" t="s">
        <v>811</v>
      </c>
      <c r="AB316" s="266" t="s">
        <v>1830</v>
      </c>
      <c r="AC316" s="268"/>
      <c r="AD316" s="266" t="s">
        <v>7090</v>
      </c>
      <c r="AE316" s="268"/>
      <c r="AF316" s="268"/>
      <c r="AG316" s="268"/>
      <c r="AH316" s="266" t="s">
        <v>1831</v>
      </c>
      <c r="AI316" s="266" t="s">
        <v>7091</v>
      </c>
      <c r="AJ316" s="266" t="s">
        <v>7092</v>
      </c>
      <c r="AK316" s="269"/>
    </row>
    <row r="317" ht="15.75" customHeight="1">
      <c r="C317" s="263" t="s">
        <v>533</v>
      </c>
      <c r="D317" s="264">
        <v>2.7362769278E10</v>
      </c>
      <c r="E317" s="265">
        <v>44357.80563793982</v>
      </c>
      <c r="F317" s="266" t="s">
        <v>1677</v>
      </c>
      <c r="G317" s="266" t="s">
        <v>6680</v>
      </c>
      <c r="H317" s="266" t="s">
        <v>7093</v>
      </c>
      <c r="I317" s="268"/>
      <c r="J317" s="266">
        <v>1.12267328E9</v>
      </c>
      <c r="K317" s="267">
        <v>44357.0</v>
      </c>
      <c r="L317" s="266" t="s">
        <v>7094</v>
      </c>
      <c r="M317" s="266" t="s">
        <v>7095</v>
      </c>
      <c r="N317" s="266" t="s">
        <v>7096</v>
      </c>
      <c r="O317" s="266" t="s">
        <v>102</v>
      </c>
      <c r="P317" s="266" t="s">
        <v>605</v>
      </c>
      <c r="Q317" s="266" t="s">
        <v>1678</v>
      </c>
      <c r="R317" s="266" t="s">
        <v>1679</v>
      </c>
      <c r="S317" s="266" t="s">
        <v>608</v>
      </c>
      <c r="T317" s="266" t="s">
        <v>1133</v>
      </c>
      <c r="U317" s="266" t="s">
        <v>610</v>
      </c>
      <c r="V317" s="266" t="s">
        <v>650</v>
      </c>
      <c r="W317" s="266" t="s">
        <v>1049</v>
      </c>
      <c r="X317" s="266" t="s">
        <v>612</v>
      </c>
      <c r="Y317" s="266" t="s">
        <v>731</v>
      </c>
      <c r="Z317" s="266" t="s">
        <v>731</v>
      </c>
      <c r="AA317" s="266" t="s">
        <v>656</v>
      </c>
      <c r="AB317" s="266" t="s">
        <v>1680</v>
      </c>
      <c r="AC317" s="268"/>
      <c r="AD317" s="266" t="s">
        <v>7097</v>
      </c>
      <c r="AE317" s="268"/>
      <c r="AF317" s="268"/>
      <c r="AG317" s="268"/>
      <c r="AH317" s="266" t="s">
        <v>1681</v>
      </c>
      <c r="AI317" s="266" t="s">
        <v>7098</v>
      </c>
      <c r="AJ317" s="266" t="s">
        <v>7099</v>
      </c>
      <c r="AK317" s="269"/>
    </row>
    <row r="318" ht="15.75" customHeight="1">
      <c r="C318" s="263" t="s">
        <v>7100</v>
      </c>
      <c r="D318" s="264">
        <v>2.7277035222E10</v>
      </c>
      <c r="E318" s="265">
        <v>44358.49493233796</v>
      </c>
      <c r="F318" s="266" t="s">
        <v>7101</v>
      </c>
      <c r="G318" s="266" t="s">
        <v>7102</v>
      </c>
      <c r="H318" s="266" t="s">
        <v>7103</v>
      </c>
      <c r="I318" s="268"/>
      <c r="J318" s="266">
        <v>1.167636742E9</v>
      </c>
      <c r="K318" s="267">
        <v>44358.0</v>
      </c>
      <c r="L318" s="266" t="s">
        <v>7104</v>
      </c>
      <c r="M318" s="266" t="s">
        <v>7105</v>
      </c>
      <c r="N318" s="266" t="s">
        <v>7106</v>
      </c>
      <c r="O318" s="266" t="s">
        <v>102</v>
      </c>
      <c r="P318" s="266" t="s">
        <v>605</v>
      </c>
      <c r="Q318" s="266" t="s">
        <v>7107</v>
      </c>
      <c r="R318" s="266" t="s">
        <v>6111</v>
      </c>
      <c r="S318" s="266" t="s">
        <v>608</v>
      </c>
      <c r="T318" s="266" t="s">
        <v>92</v>
      </c>
      <c r="U318" s="266" t="s">
        <v>610</v>
      </c>
      <c r="V318" s="266" t="s">
        <v>605</v>
      </c>
      <c r="W318" s="266" t="s">
        <v>840</v>
      </c>
      <c r="X318" s="266" t="s">
        <v>612</v>
      </c>
      <c r="Y318" s="266" t="s">
        <v>605</v>
      </c>
      <c r="Z318" s="266" t="s">
        <v>7108</v>
      </c>
      <c r="AA318" s="266" t="s">
        <v>945</v>
      </c>
      <c r="AB318" s="266" t="s">
        <v>7109</v>
      </c>
      <c r="AC318" s="268"/>
      <c r="AD318" s="266" t="s">
        <v>7110</v>
      </c>
      <c r="AE318" s="268"/>
      <c r="AF318" s="266" t="s">
        <v>7111</v>
      </c>
      <c r="AG318" s="268"/>
      <c r="AH318" s="266" t="s">
        <v>7112</v>
      </c>
      <c r="AI318" s="266" t="s">
        <v>7113</v>
      </c>
      <c r="AJ318" s="266" t="s">
        <v>7114</v>
      </c>
      <c r="AK318" s="269"/>
    </row>
    <row r="319" ht="15.75" customHeight="1">
      <c r="C319" s="263" t="s">
        <v>468</v>
      </c>
      <c r="D319" s="264">
        <v>2.7351224679E10</v>
      </c>
      <c r="E319" s="265">
        <v>44358.52438785879</v>
      </c>
      <c r="F319" s="266" t="s">
        <v>736</v>
      </c>
      <c r="G319" s="266" t="s">
        <v>7115</v>
      </c>
      <c r="H319" s="266" t="s">
        <v>5643</v>
      </c>
      <c r="I319" s="268"/>
      <c r="J319" s="266">
        <v>1.559157728E9</v>
      </c>
      <c r="K319" s="267">
        <v>44358.0</v>
      </c>
      <c r="L319" s="266" t="s">
        <v>7116</v>
      </c>
      <c r="M319" s="266" t="s">
        <v>7117</v>
      </c>
      <c r="N319" s="266" t="s">
        <v>7118</v>
      </c>
      <c r="O319" s="266" t="s">
        <v>3794</v>
      </c>
      <c r="P319" s="266" t="s">
        <v>605</v>
      </c>
      <c r="Q319" s="266" t="s">
        <v>737</v>
      </c>
      <c r="R319" s="266" t="s">
        <v>738</v>
      </c>
      <c r="S319" s="266" t="s">
        <v>608</v>
      </c>
      <c r="T319" s="266" t="s">
        <v>92</v>
      </c>
      <c r="U319" s="266" t="s">
        <v>610</v>
      </c>
      <c r="V319" s="266" t="s">
        <v>605</v>
      </c>
      <c r="W319" s="266" t="s">
        <v>739</v>
      </c>
      <c r="X319" s="266" t="s">
        <v>612</v>
      </c>
      <c r="Y319" s="266" t="s">
        <v>740</v>
      </c>
      <c r="Z319" s="266" t="s">
        <v>101</v>
      </c>
      <c r="AA319" s="266" t="s">
        <v>743</v>
      </c>
      <c r="AB319" s="266" t="s">
        <v>741</v>
      </c>
      <c r="AC319" s="268"/>
      <c r="AD319" s="268"/>
      <c r="AE319" s="268"/>
      <c r="AF319" s="268"/>
      <c r="AG319" s="268"/>
      <c r="AH319" s="266" t="s">
        <v>742</v>
      </c>
      <c r="AI319" s="266" t="s">
        <v>7119</v>
      </c>
      <c r="AJ319" s="266" t="s">
        <v>7120</v>
      </c>
      <c r="AK319" s="269"/>
    </row>
    <row r="320" ht="15.75" customHeight="1">
      <c r="C320" s="263" t="s">
        <v>7121</v>
      </c>
      <c r="D320" s="264">
        <v>2.3233281204E10</v>
      </c>
      <c r="E320" s="265">
        <v>44358.527750532405</v>
      </c>
      <c r="F320" s="266" t="s">
        <v>7122</v>
      </c>
      <c r="G320" s="266" t="s">
        <v>7123</v>
      </c>
      <c r="H320" s="266" t="s">
        <v>7124</v>
      </c>
      <c r="I320" s="268"/>
      <c r="J320" s="266">
        <v>1.169352902E9</v>
      </c>
      <c r="K320" s="267">
        <v>44358.0</v>
      </c>
      <c r="L320" s="266" t="s">
        <v>7125</v>
      </c>
      <c r="M320" s="266" t="s">
        <v>7126</v>
      </c>
      <c r="N320" s="266" t="s">
        <v>7127</v>
      </c>
      <c r="O320" s="266" t="s">
        <v>101</v>
      </c>
      <c r="P320" s="266" t="s">
        <v>605</v>
      </c>
      <c r="Q320" s="266" t="s">
        <v>7128</v>
      </c>
      <c r="R320" s="266" t="s">
        <v>7129</v>
      </c>
      <c r="S320" s="266" t="s">
        <v>608</v>
      </c>
      <c r="T320" s="266" t="s">
        <v>92</v>
      </c>
      <c r="U320" s="266" t="s">
        <v>610</v>
      </c>
      <c r="V320" s="266" t="s">
        <v>605</v>
      </c>
      <c r="W320" s="266" t="s">
        <v>611</v>
      </c>
      <c r="X320" s="266" t="s">
        <v>933</v>
      </c>
      <c r="Y320" s="266" t="s">
        <v>7130</v>
      </c>
      <c r="Z320" s="266" t="s">
        <v>7131</v>
      </c>
      <c r="AA320" s="266" t="s">
        <v>1053</v>
      </c>
      <c r="AB320" s="266" t="s">
        <v>7132</v>
      </c>
      <c r="AC320" s="268"/>
      <c r="AD320" s="268"/>
      <c r="AE320" s="268"/>
      <c r="AF320" s="266" t="s">
        <v>609</v>
      </c>
      <c r="AG320" s="268"/>
      <c r="AH320" s="266" t="s">
        <v>7133</v>
      </c>
      <c r="AI320" s="266" t="s">
        <v>7134</v>
      </c>
      <c r="AJ320" s="266" t="s">
        <v>7135</v>
      </c>
      <c r="AK320" s="269"/>
    </row>
    <row r="321" ht="15.75" customHeight="1">
      <c r="C321" s="263" t="s">
        <v>365</v>
      </c>
      <c r="D321" s="264">
        <v>2.738154149E10</v>
      </c>
      <c r="E321" s="265">
        <v>44358.65153225695</v>
      </c>
      <c r="F321" s="266" t="s">
        <v>7136</v>
      </c>
      <c r="G321" s="266" t="s">
        <v>4147</v>
      </c>
      <c r="H321" s="266" t="s">
        <v>7137</v>
      </c>
      <c r="I321" s="268"/>
      <c r="J321" s="266">
        <v>1.53112001E9</v>
      </c>
      <c r="K321" s="267">
        <v>44358.0</v>
      </c>
      <c r="L321" s="266" t="s">
        <v>7138</v>
      </c>
      <c r="M321" s="266" t="s">
        <v>7139</v>
      </c>
      <c r="N321" s="266" t="s">
        <v>7140</v>
      </c>
      <c r="O321" s="266" t="s">
        <v>101</v>
      </c>
      <c r="P321" s="266" t="s">
        <v>605</v>
      </c>
      <c r="Q321" s="266" t="s">
        <v>7141</v>
      </c>
      <c r="R321" s="266" t="s">
        <v>7142</v>
      </c>
      <c r="S321" s="266" t="s">
        <v>608</v>
      </c>
      <c r="T321" s="266" t="s">
        <v>92</v>
      </c>
      <c r="U321" s="266" t="s">
        <v>610</v>
      </c>
      <c r="V321" s="266" t="s">
        <v>650</v>
      </c>
      <c r="W321" s="266" t="s">
        <v>868</v>
      </c>
      <c r="X321" s="266" t="s">
        <v>612</v>
      </c>
      <c r="Y321" s="266" t="s">
        <v>7143</v>
      </c>
      <c r="Z321" s="266" t="s">
        <v>7144</v>
      </c>
      <c r="AA321" s="266" t="s">
        <v>1021</v>
      </c>
      <c r="AB321" s="266" t="s">
        <v>7145</v>
      </c>
      <c r="AC321" s="268"/>
      <c r="AD321" s="268"/>
      <c r="AE321" s="268"/>
      <c r="AF321" s="268"/>
      <c r="AG321" s="268"/>
      <c r="AH321" s="266" t="s">
        <v>7146</v>
      </c>
      <c r="AI321" s="266" t="s">
        <v>7147</v>
      </c>
      <c r="AJ321" s="266" t="s">
        <v>7148</v>
      </c>
      <c r="AK321" s="269"/>
    </row>
    <row r="322" ht="15.75" customHeight="1">
      <c r="C322" s="263" t="s">
        <v>2545</v>
      </c>
      <c r="D322" s="264">
        <v>2.7272022262E10</v>
      </c>
      <c r="E322" s="265">
        <v>44358.658027453705</v>
      </c>
      <c r="F322" s="266" t="s">
        <v>1761</v>
      </c>
      <c r="G322" s="266" t="s">
        <v>7149</v>
      </c>
      <c r="H322" s="266" t="s">
        <v>7150</v>
      </c>
      <c r="I322" s="268"/>
      <c r="J322" s="266">
        <v>1.136336319E9</v>
      </c>
      <c r="K322" s="267">
        <v>44358.0</v>
      </c>
      <c r="L322" s="266" t="s">
        <v>7151</v>
      </c>
      <c r="M322" s="266" t="s">
        <v>7152</v>
      </c>
      <c r="N322" s="266" t="s">
        <v>4368</v>
      </c>
      <c r="O322" s="266" t="s">
        <v>101</v>
      </c>
      <c r="P322" s="266" t="s">
        <v>699</v>
      </c>
      <c r="Q322" s="266" t="s">
        <v>1762</v>
      </c>
      <c r="R322" s="268"/>
      <c r="S322" s="266" t="s">
        <v>608</v>
      </c>
      <c r="T322" s="266" t="s">
        <v>92</v>
      </c>
      <c r="U322" s="266" t="s">
        <v>610</v>
      </c>
      <c r="V322" s="266" t="s">
        <v>605</v>
      </c>
      <c r="W322" s="266" t="s">
        <v>1040</v>
      </c>
      <c r="X322" s="266" t="s">
        <v>612</v>
      </c>
      <c r="Y322" s="266" t="s">
        <v>1763</v>
      </c>
      <c r="Z322" s="266" t="s">
        <v>605</v>
      </c>
      <c r="AA322" s="266" t="s">
        <v>92</v>
      </c>
      <c r="AB322" s="266" t="s">
        <v>1764</v>
      </c>
      <c r="AC322" s="268"/>
      <c r="AD322" s="266" t="s">
        <v>7153</v>
      </c>
      <c r="AE322" s="266" t="s">
        <v>7154</v>
      </c>
      <c r="AF322" s="268"/>
      <c r="AG322" s="268"/>
      <c r="AH322" s="266" t="s">
        <v>1765</v>
      </c>
      <c r="AI322" s="266" t="s">
        <v>7155</v>
      </c>
      <c r="AJ322" s="266" t="s">
        <v>7156</v>
      </c>
      <c r="AK322" s="269"/>
    </row>
    <row r="323" ht="15.75" customHeight="1">
      <c r="C323" s="263" t="s">
        <v>2526</v>
      </c>
      <c r="D323" s="264">
        <v>2.7357997947E10</v>
      </c>
      <c r="E323" s="265">
        <v>44358.66307354167</v>
      </c>
      <c r="F323" s="266" t="s">
        <v>938</v>
      </c>
      <c r="G323" s="266" t="s">
        <v>7157</v>
      </c>
      <c r="H323" s="266" t="s">
        <v>7158</v>
      </c>
      <c r="I323" s="268"/>
      <c r="J323" s="266">
        <v>1.153740017E9</v>
      </c>
      <c r="K323" s="267">
        <v>44358.0</v>
      </c>
      <c r="L323" s="266" t="s">
        <v>7159</v>
      </c>
      <c r="M323" s="266" t="s">
        <v>7160</v>
      </c>
      <c r="N323" s="266" t="s">
        <v>7161</v>
      </c>
      <c r="O323" s="266" t="s">
        <v>102</v>
      </c>
      <c r="P323" s="268"/>
      <c r="Q323" s="266" t="s">
        <v>939</v>
      </c>
      <c r="R323" s="266" t="s">
        <v>940</v>
      </c>
      <c r="S323" s="266" t="s">
        <v>608</v>
      </c>
      <c r="T323" s="266" t="s">
        <v>609</v>
      </c>
      <c r="U323" s="266" t="s">
        <v>610</v>
      </c>
      <c r="V323" s="266" t="s">
        <v>650</v>
      </c>
      <c r="W323" s="266" t="s">
        <v>941</v>
      </c>
      <c r="X323" s="266" t="s">
        <v>612</v>
      </c>
      <c r="Y323" s="266" t="s">
        <v>942</v>
      </c>
      <c r="Z323" s="268"/>
      <c r="AA323" s="266" t="s">
        <v>945</v>
      </c>
      <c r="AB323" s="266" t="s">
        <v>943</v>
      </c>
      <c r="AC323" s="268"/>
      <c r="AD323" s="266" t="s">
        <v>7162</v>
      </c>
      <c r="AE323" s="268"/>
      <c r="AF323" s="268"/>
      <c r="AG323" s="268"/>
      <c r="AH323" s="266" t="s">
        <v>944</v>
      </c>
      <c r="AI323" s="266" t="s">
        <v>7163</v>
      </c>
      <c r="AJ323" s="266" t="s">
        <v>7164</v>
      </c>
      <c r="AK323" s="269"/>
    </row>
    <row r="324" ht="15.75" customHeight="1">
      <c r="C324" s="263" t="s">
        <v>3118</v>
      </c>
      <c r="D324" s="264">
        <v>2.3329969134E10</v>
      </c>
      <c r="E324" s="265">
        <v>44358.68991825232</v>
      </c>
      <c r="F324" s="266" t="s">
        <v>954</v>
      </c>
      <c r="G324" s="266" t="s">
        <v>7165</v>
      </c>
      <c r="H324" s="266" t="s">
        <v>7166</v>
      </c>
      <c r="I324" s="268"/>
      <c r="J324" s="266">
        <v>1.162585385E9</v>
      </c>
      <c r="K324" s="267">
        <v>44358.0</v>
      </c>
      <c r="L324" s="266" t="s">
        <v>7167</v>
      </c>
      <c r="M324" s="266" t="s">
        <v>7168</v>
      </c>
      <c r="N324" s="266" t="s">
        <v>7169</v>
      </c>
      <c r="O324" s="266" t="s">
        <v>102</v>
      </c>
      <c r="P324" s="266" t="s">
        <v>605</v>
      </c>
      <c r="Q324" s="266" t="s">
        <v>955</v>
      </c>
      <c r="R324" s="266" t="s">
        <v>956</v>
      </c>
      <c r="S324" s="266" t="s">
        <v>608</v>
      </c>
      <c r="T324" s="266" t="s">
        <v>634</v>
      </c>
      <c r="U324" s="266" t="s">
        <v>610</v>
      </c>
      <c r="V324" s="266" t="s">
        <v>610</v>
      </c>
      <c r="W324" s="266" t="s">
        <v>703</v>
      </c>
      <c r="X324" s="266" t="s">
        <v>612</v>
      </c>
      <c r="Y324" s="266" t="s">
        <v>957</v>
      </c>
      <c r="Z324" s="266" t="s">
        <v>7170</v>
      </c>
      <c r="AA324" s="266" t="s">
        <v>656</v>
      </c>
      <c r="AB324" s="266" t="s">
        <v>943</v>
      </c>
      <c r="AC324" s="268"/>
      <c r="AD324" s="266" t="s">
        <v>7171</v>
      </c>
      <c r="AE324" s="266" t="s">
        <v>7172</v>
      </c>
      <c r="AF324" s="268"/>
      <c r="AG324" s="268"/>
      <c r="AH324" s="266" t="s">
        <v>958</v>
      </c>
      <c r="AI324" s="266" t="s">
        <v>7173</v>
      </c>
      <c r="AJ324" s="266" t="s">
        <v>7174</v>
      </c>
      <c r="AK324" s="269"/>
    </row>
    <row r="325" ht="15.75" customHeight="1">
      <c r="C325" s="279" t="s">
        <v>357</v>
      </c>
      <c r="D325" s="280">
        <v>2.7331741693E10</v>
      </c>
      <c r="E325" s="281">
        <v>44358.73826266204</v>
      </c>
      <c r="F325" s="282" t="s">
        <v>7175</v>
      </c>
      <c r="G325" s="282" t="s">
        <v>7176</v>
      </c>
      <c r="H325" s="282" t="s">
        <v>7177</v>
      </c>
      <c r="I325" s="283"/>
      <c r="J325" s="282">
        <v>1.169260675E9</v>
      </c>
      <c r="K325" s="284">
        <v>44358.0</v>
      </c>
      <c r="L325" s="282" t="s">
        <v>7178</v>
      </c>
      <c r="M325" s="282" t="s">
        <v>7179</v>
      </c>
      <c r="N325" s="282" t="s">
        <v>7180</v>
      </c>
      <c r="O325" s="282" t="s">
        <v>102</v>
      </c>
      <c r="P325" s="282" t="s">
        <v>699</v>
      </c>
      <c r="Q325" s="282" t="s">
        <v>7181</v>
      </c>
      <c r="R325" s="282" t="s">
        <v>729</v>
      </c>
      <c r="S325" s="282" t="s">
        <v>608</v>
      </c>
      <c r="T325" s="282" t="s">
        <v>609</v>
      </c>
      <c r="U325" s="282" t="s">
        <v>605</v>
      </c>
      <c r="V325" s="282" t="s">
        <v>610</v>
      </c>
      <c r="W325" s="282" t="s">
        <v>840</v>
      </c>
      <c r="X325" s="282" t="s">
        <v>612</v>
      </c>
      <c r="Y325" s="282" t="s">
        <v>731</v>
      </c>
      <c r="Z325" s="282" t="s">
        <v>731</v>
      </c>
      <c r="AA325" s="282" t="s">
        <v>811</v>
      </c>
      <c r="AB325" s="282" t="s">
        <v>7182</v>
      </c>
      <c r="AC325" s="283"/>
      <c r="AD325" s="282" t="s">
        <v>7183</v>
      </c>
      <c r="AE325" s="282" t="s">
        <v>7184</v>
      </c>
      <c r="AF325" s="282" t="s">
        <v>7185</v>
      </c>
      <c r="AG325" s="283"/>
      <c r="AH325" s="282" t="s">
        <v>7186</v>
      </c>
      <c r="AI325" s="282" t="s">
        <v>7187</v>
      </c>
      <c r="AJ325" s="282" t="s">
        <v>7188</v>
      </c>
      <c r="AK325" s="285"/>
    </row>
    <row r="326" ht="15.75" customHeight="1">
      <c r="C326" s="85"/>
      <c r="D326" s="85"/>
    </row>
    <row r="327" ht="15.75" customHeight="1">
      <c r="C327" s="85"/>
      <c r="D327" s="85"/>
    </row>
    <row r="328" ht="15.75" customHeight="1">
      <c r="C328" s="85"/>
      <c r="D328" s="85"/>
    </row>
    <row r="329" ht="15.75" customHeight="1">
      <c r="C329" s="85"/>
      <c r="D329" s="85"/>
    </row>
    <row r="330" ht="15.75" customHeight="1">
      <c r="C330" s="85"/>
      <c r="D330" s="85"/>
    </row>
    <row r="331" ht="15.75" customHeight="1">
      <c r="C331" s="85"/>
      <c r="D331" s="85"/>
    </row>
    <row r="332" ht="15.75" customHeight="1">
      <c r="C332" s="85"/>
      <c r="D332" s="85"/>
    </row>
    <row r="333" ht="15.75" customHeight="1">
      <c r="C333" s="85"/>
      <c r="D333" s="85"/>
    </row>
    <row r="334" ht="15.75" customHeight="1">
      <c r="C334" s="85"/>
      <c r="D334" s="85"/>
    </row>
    <row r="335" ht="15.75" customHeight="1">
      <c r="C335" s="85"/>
      <c r="D335" s="85"/>
    </row>
    <row r="336" ht="15.75" customHeight="1">
      <c r="C336" s="85"/>
      <c r="D336" s="85"/>
    </row>
    <row r="337" ht="15.75" customHeight="1">
      <c r="C337" s="85"/>
      <c r="D337" s="85"/>
    </row>
    <row r="338" ht="15.75" customHeight="1">
      <c r="C338" s="85"/>
      <c r="D338" s="85"/>
    </row>
    <row r="339" ht="15.75" customHeight="1">
      <c r="C339" s="85"/>
      <c r="D339" s="85"/>
    </row>
    <row r="340" ht="15.75" customHeight="1">
      <c r="C340" s="85"/>
      <c r="D340" s="85"/>
    </row>
    <row r="341" ht="15.75" customHeight="1">
      <c r="C341" s="85"/>
      <c r="D341" s="85"/>
    </row>
    <row r="342" ht="15.75" customHeight="1">
      <c r="C342" s="85"/>
      <c r="D342" s="85"/>
    </row>
    <row r="343" ht="15.75" customHeight="1">
      <c r="C343" s="85"/>
      <c r="D343" s="85"/>
    </row>
    <row r="344" ht="15.75" customHeight="1">
      <c r="C344" s="85"/>
      <c r="D344" s="85"/>
    </row>
    <row r="345" ht="15.75" customHeight="1">
      <c r="C345" s="85"/>
      <c r="D345" s="85"/>
    </row>
    <row r="346" ht="15.75" customHeight="1">
      <c r="C346" s="85"/>
      <c r="D346" s="85"/>
    </row>
    <row r="347" ht="15.75" customHeight="1">
      <c r="C347" s="85"/>
      <c r="D347" s="85"/>
    </row>
    <row r="348" ht="15.75" customHeight="1">
      <c r="C348" s="85"/>
      <c r="D348" s="85"/>
    </row>
    <row r="349" ht="15.75" customHeight="1">
      <c r="C349" s="85"/>
      <c r="D349" s="85"/>
    </row>
    <row r="350" ht="15.75" customHeight="1">
      <c r="C350" s="85"/>
      <c r="D350" s="85"/>
    </row>
    <row r="351" ht="15.75" customHeight="1">
      <c r="C351" s="85"/>
      <c r="D351" s="85"/>
    </row>
    <row r="352" ht="15.75" customHeight="1">
      <c r="C352" s="85"/>
      <c r="D352" s="85"/>
    </row>
    <row r="353" ht="15.75" customHeight="1">
      <c r="C353" s="85"/>
      <c r="D353" s="85"/>
    </row>
    <row r="354" ht="15.75" customHeight="1">
      <c r="C354" s="85"/>
      <c r="D354" s="85"/>
    </row>
    <row r="355" ht="15.75" customHeight="1">
      <c r="C355" s="85"/>
      <c r="D355" s="85"/>
    </row>
    <row r="356" ht="15.75" customHeight="1">
      <c r="C356" s="85"/>
      <c r="D356" s="85"/>
    </row>
    <row r="357" ht="15.75" customHeight="1">
      <c r="C357" s="85"/>
      <c r="D357" s="85"/>
    </row>
    <row r="358" ht="15.75" customHeight="1">
      <c r="C358" s="85"/>
      <c r="D358" s="85"/>
    </row>
    <row r="359" ht="15.75" customHeight="1">
      <c r="C359" s="85"/>
      <c r="D359" s="85"/>
    </row>
    <row r="360" ht="15.75" customHeight="1">
      <c r="C360" s="85"/>
      <c r="D360" s="85"/>
    </row>
    <row r="361" ht="15.75" customHeight="1">
      <c r="C361" s="85"/>
      <c r="D361" s="85"/>
    </row>
    <row r="362" ht="15.75" customHeight="1">
      <c r="C362" s="85"/>
      <c r="D362" s="85"/>
    </row>
    <row r="363" ht="15.75" customHeight="1">
      <c r="C363" s="85"/>
      <c r="D363" s="85"/>
    </row>
    <row r="364" ht="15.75" customHeight="1">
      <c r="C364" s="85"/>
      <c r="D364" s="85"/>
    </row>
    <row r="365" ht="15.75" customHeight="1">
      <c r="C365" s="85"/>
      <c r="D365" s="85"/>
    </row>
    <row r="366" ht="15.75" customHeight="1">
      <c r="C366" s="85"/>
      <c r="D366" s="85"/>
    </row>
    <row r="367" ht="15.75" customHeight="1">
      <c r="C367" s="85"/>
      <c r="D367" s="85"/>
    </row>
    <row r="368" ht="15.75" customHeight="1">
      <c r="C368" s="85"/>
      <c r="D368" s="85"/>
    </row>
    <row r="369" ht="15.75" customHeight="1">
      <c r="C369" s="85"/>
      <c r="D369" s="85"/>
    </row>
    <row r="370" ht="15.75" customHeight="1">
      <c r="C370" s="85"/>
      <c r="D370" s="85"/>
    </row>
    <row r="371" ht="15.75" customHeight="1">
      <c r="C371" s="85"/>
      <c r="D371" s="85"/>
    </row>
    <row r="372" ht="15.75" customHeight="1">
      <c r="C372" s="85"/>
      <c r="D372" s="85"/>
    </row>
    <row r="373" ht="15.75" customHeight="1">
      <c r="C373" s="85"/>
      <c r="D373" s="85"/>
    </row>
    <row r="374" ht="15.75" customHeight="1">
      <c r="C374" s="85"/>
      <c r="D374" s="85"/>
    </row>
    <row r="375" ht="15.75" customHeight="1">
      <c r="C375" s="85"/>
      <c r="D375" s="85"/>
    </row>
    <row r="376" ht="15.75" customHeight="1">
      <c r="C376" s="85"/>
      <c r="D376" s="85"/>
    </row>
    <row r="377" ht="15.75" customHeight="1">
      <c r="C377" s="85"/>
      <c r="D377" s="85"/>
    </row>
    <row r="378" ht="15.75" customHeight="1">
      <c r="C378" s="85"/>
      <c r="D378" s="85"/>
    </row>
    <row r="379" ht="15.75" customHeight="1">
      <c r="C379" s="85"/>
      <c r="D379" s="85"/>
    </row>
    <row r="380" ht="15.75" customHeight="1">
      <c r="C380" s="85"/>
      <c r="D380" s="85"/>
    </row>
    <row r="381" ht="15.75" customHeight="1">
      <c r="C381" s="85"/>
      <c r="D381" s="85"/>
    </row>
    <row r="382" ht="15.75" customHeight="1">
      <c r="C382" s="85"/>
      <c r="D382" s="85"/>
    </row>
    <row r="383" ht="15.75" customHeight="1">
      <c r="C383" s="85"/>
      <c r="D383" s="85"/>
    </row>
    <row r="384" ht="15.75" customHeight="1">
      <c r="C384" s="85"/>
      <c r="D384" s="85"/>
    </row>
    <row r="385" ht="15.75" customHeight="1">
      <c r="C385" s="85"/>
      <c r="D385" s="85"/>
    </row>
    <row r="386" ht="15.75" customHeight="1">
      <c r="C386" s="85"/>
      <c r="D386" s="85"/>
    </row>
    <row r="387" ht="15.75" customHeight="1">
      <c r="C387" s="85"/>
      <c r="D387" s="85"/>
    </row>
    <row r="388" ht="15.75" customHeight="1">
      <c r="C388" s="85"/>
      <c r="D388" s="85"/>
    </row>
    <row r="389" ht="15.75" customHeight="1">
      <c r="C389" s="85"/>
      <c r="D389" s="85"/>
    </row>
    <row r="390" ht="15.75" customHeight="1">
      <c r="C390" s="85"/>
      <c r="D390" s="85"/>
    </row>
    <row r="391" ht="15.75" customHeight="1">
      <c r="C391" s="85"/>
      <c r="D391" s="85"/>
    </row>
    <row r="392" ht="15.75" customHeight="1">
      <c r="C392" s="85"/>
      <c r="D392" s="85"/>
    </row>
    <row r="393" ht="15.75" customHeight="1">
      <c r="C393" s="85"/>
      <c r="D393" s="85"/>
    </row>
    <row r="394" ht="15.75" customHeight="1">
      <c r="C394" s="85"/>
      <c r="D394" s="85"/>
    </row>
    <row r="395" ht="15.75" customHeight="1">
      <c r="C395" s="85"/>
      <c r="D395" s="85"/>
    </row>
    <row r="396" ht="15.75" customHeight="1">
      <c r="C396" s="85"/>
      <c r="D396" s="85"/>
    </row>
    <row r="397" ht="15.75" customHeight="1">
      <c r="C397" s="85"/>
      <c r="D397" s="85"/>
    </row>
    <row r="398" ht="15.75" customHeight="1">
      <c r="C398" s="85"/>
      <c r="D398" s="85"/>
    </row>
    <row r="399" ht="15.75" customHeight="1">
      <c r="C399" s="85"/>
      <c r="D399" s="85"/>
    </row>
    <row r="400" ht="15.75" customHeight="1">
      <c r="C400" s="85"/>
      <c r="D400" s="85"/>
    </row>
    <row r="401" ht="15.75" customHeight="1">
      <c r="C401" s="85"/>
      <c r="D401" s="85"/>
    </row>
    <row r="402" ht="15.75" customHeight="1">
      <c r="C402" s="85"/>
      <c r="D402" s="85"/>
    </row>
    <row r="403" ht="15.75" customHeight="1">
      <c r="C403" s="85"/>
      <c r="D403" s="85"/>
    </row>
    <row r="404" ht="15.75" customHeight="1">
      <c r="C404" s="85"/>
      <c r="D404" s="85"/>
    </row>
    <row r="405" ht="15.75" customHeight="1">
      <c r="C405" s="85"/>
      <c r="D405" s="85"/>
    </row>
    <row r="406" ht="15.75" customHeight="1">
      <c r="C406" s="85"/>
      <c r="D406" s="85"/>
    </row>
    <row r="407" ht="15.75" customHeight="1">
      <c r="C407" s="85"/>
      <c r="D407" s="85"/>
    </row>
    <row r="408" ht="15.75" customHeight="1">
      <c r="C408" s="85"/>
      <c r="D408" s="85"/>
    </row>
    <row r="409" ht="15.75" customHeight="1">
      <c r="C409" s="85"/>
      <c r="D409" s="85"/>
    </row>
    <row r="410" ht="15.75" customHeight="1">
      <c r="C410" s="85"/>
      <c r="D410" s="85"/>
    </row>
    <row r="411" ht="15.75" customHeight="1">
      <c r="C411" s="85"/>
      <c r="D411" s="85"/>
    </row>
    <row r="412" ht="15.75" customHeight="1">
      <c r="C412" s="85"/>
      <c r="D412" s="85"/>
    </row>
    <row r="413" ht="15.75" customHeight="1">
      <c r="C413" s="85"/>
      <c r="D413" s="85"/>
    </row>
    <row r="414" ht="15.75" customHeight="1">
      <c r="C414" s="85"/>
      <c r="D414" s="85"/>
    </row>
    <row r="415" ht="15.75" customHeight="1">
      <c r="C415" s="85"/>
      <c r="D415" s="85"/>
    </row>
    <row r="416" ht="15.75" customHeight="1">
      <c r="C416" s="85"/>
      <c r="D416" s="85"/>
    </row>
    <row r="417" ht="15.75" customHeight="1">
      <c r="C417" s="85"/>
      <c r="D417" s="85"/>
    </row>
    <row r="418" ht="15.75" customHeight="1">
      <c r="C418" s="85"/>
      <c r="D418" s="85"/>
    </row>
    <row r="419" ht="15.75" customHeight="1">
      <c r="C419" s="85"/>
      <c r="D419" s="85"/>
    </row>
    <row r="420" ht="15.75" customHeight="1">
      <c r="C420" s="85"/>
      <c r="D420" s="85"/>
    </row>
    <row r="421" ht="15.75" customHeight="1">
      <c r="C421" s="85"/>
      <c r="D421" s="85"/>
    </row>
    <row r="422" ht="15.75" customHeight="1">
      <c r="C422" s="85"/>
      <c r="D422" s="85"/>
    </row>
    <row r="423" ht="15.75" customHeight="1">
      <c r="C423" s="85"/>
      <c r="D423" s="85"/>
    </row>
    <row r="424" ht="15.75" customHeight="1">
      <c r="C424" s="85"/>
      <c r="D424" s="85"/>
    </row>
    <row r="425" ht="15.75" customHeight="1">
      <c r="C425" s="85"/>
      <c r="D425" s="85"/>
    </row>
    <row r="426" ht="15.75" customHeight="1">
      <c r="C426" s="85"/>
      <c r="D426" s="85"/>
    </row>
    <row r="427" ht="15.75" customHeight="1">
      <c r="C427" s="85"/>
      <c r="D427" s="85"/>
    </row>
    <row r="428" ht="15.75" customHeight="1">
      <c r="C428" s="85"/>
      <c r="D428" s="85"/>
    </row>
    <row r="429" ht="15.75" customHeight="1">
      <c r="C429" s="85"/>
      <c r="D429" s="85"/>
    </row>
    <row r="430" ht="15.75" customHeight="1">
      <c r="C430" s="85"/>
      <c r="D430" s="85"/>
    </row>
    <row r="431" ht="15.75" customHeight="1">
      <c r="C431" s="85"/>
      <c r="D431" s="85"/>
    </row>
    <row r="432" ht="15.75" customHeight="1">
      <c r="C432" s="85"/>
      <c r="D432" s="85"/>
    </row>
    <row r="433" ht="15.75" customHeight="1">
      <c r="C433" s="85"/>
      <c r="D433" s="85"/>
    </row>
    <row r="434" ht="15.75" customHeight="1">
      <c r="C434" s="85"/>
      <c r="D434" s="85"/>
    </row>
    <row r="435" ht="15.75" customHeight="1">
      <c r="C435" s="85"/>
      <c r="D435" s="85"/>
    </row>
    <row r="436" ht="15.75" customHeight="1">
      <c r="C436" s="85"/>
      <c r="D436" s="85"/>
    </row>
    <row r="437" ht="15.75" customHeight="1">
      <c r="C437" s="85"/>
      <c r="D437" s="85"/>
    </row>
    <row r="438" ht="15.75" customHeight="1">
      <c r="C438" s="85"/>
      <c r="D438" s="85"/>
    </row>
    <row r="439" ht="15.75" customHeight="1">
      <c r="C439" s="85"/>
      <c r="D439" s="85"/>
    </row>
    <row r="440" ht="15.75" customHeight="1">
      <c r="C440" s="85"/>
      <c r="D440" s="85"/>
    </row>
    <row r="441" ht="15.75" customHeight="1">
      <c r="C441" s="85"/>
      <c r="D441" s="85"/>
    </row>
    <row r="442" ht="15.75" customHeight="1">
      <c r="C442" s="85"/>
      <c r="D442" s="85"/>
    </row>
    <row r="443" ht="15.75" customHeight="1">
      <c r="C443" s="85"/>
      <c r="D443" s="85"/>
    </row>
    <row r="444" ht="15.75" customHeight="1">
      <c r="C444" s="85"/>
      <c r="D444" s="85"/>
    </row>
    <row r="445" ht="15.75" customHeight="1">
      <c r="C445" s="85"/>
      <c r="D445" s="85"/>
    </row>
    <row r="446" ht="15.75" customHeight="1">
      <c r="C446" s="85"/>
      <c r="D446" s="85"/>
    </row>
    <row r="447" ht="15.75" customHeight="1">
      <c r="C447" s="85"/>
      <c r="D447" s="85"/>
    </row>
    <row r="448" ht="15.75" customHeight="1">
      <c r="C448" s="85"/>
      <c r="D448" s="85"/>
    </row>
    <row r="449" ht="15.75" customHeight="1">
      <c r="C449" s="85"/>
      <c r="D449" s="85"/>
    </row>
    <row r="450" ht="15.75" customHeight="1">
      <c r="C450" s="85"/>
      <c r="D450" s="85"/>
    </row>
    <row r="451" ht="15.75" customHeight="1">
      <c r="C451" s="85"/>
      <c r="D451" s="85"/>
    </row>
    <row r="452" ht="15.75" customHeight="1">
      <c r="C452" s="85"/>
      <c r="D452" s="85"/>
    </row>
    <row r="453" ht="15.75" customHeight="1">
      <c r="C453" s="85"/>
      <c r="D453" s="85"/>
    </row>
    <row r="454" ht="15.75" customHeight="1">
      <c r="C454" s="85"/>
      <c r="D454" s="85"/>
    </row>
    <row r="455" ht="15.75" customHeight="1">
      <c r="C455" s="85"/>
      <c r="D455" s="85"/>
    </row>
    <row r="456" ht="15.75" customHeight="1">
      <c r="C456" s="85"/>
      <c r="D456" s="85"/>
    </row>
    <row r="457" ht="15.75" customHeight="1">
      <c r="C457" s="85"/>
      <c r="D457" s="85"/>
    </row>
    <row r="458" ht="15.75" customHeight="1">
      <c r="C458" s="85"/>
      <c r="D458" s="85"/>
    </row>
    <row r="459" ht="15.75" customHeight="1">
      <c r="C459" s="85"/>
      <c r="D459" s="85"/>
    </row>
    <row r="460" ht="15.75" customHeight="1">
      <c r="C460" s="85"/>
      <c r="D460" s="85"/>
    </row>
    <row r="461" ht="15.75" customHeight="1">
      <c r="C461" s="85"/>
      <c r="D461" s="85"/>
    </row>
    <row r="462" ht="15.75" customHeight="1">
      <c r="C462" s="85"/>
      <c r="D462" s="85"/>
    </row>
    <row r="463" ht="15.75" customHeight="1">
      <c r="C463" s="85"/>
      <c r="D463" s="85"/>
    </row>
    <row r="464" ht="15.75" customHeight="1">
      <c r="C464" s="85"/>
      <c r="D464" s="85"/>
    </row>
    <row r="465" ht="15.75" customHeight="1">
      <c r="C465" s="85"/>
      <c r="D465" s="85"/>
    </row>
    <row r="466" ht="15.75" customHeight="1">
      <c r="C466" s="85"/>
      <c r="D466" s="85"/>
    </row>
    <row r="467" ht="15.75" customHeight="1">
      <c r="C467" s="85"/>
      <c r="D467" s="85"/>
    </row>
    <row r="468" ht="15.75" customHeight="1">
      <c r="C468" s="85"/>
      <c r="D468" s="85"/>
    </row>
    <row r="469" ht="15.75" customHeight="1">
      <c r="C469" s="85"/>
      <c r="D469" s="85"/>
    </row>
    <row r="470" ht="15.75" customHeight="1">
      <c r="C470" s="85"/>
      <c r="D470" s="85"/>
    </row>
    <row r="471" ht="15.75" customHeight="1">
      <c r="C471" s="85"/>
      <c r="D471" s="85"/>
    </row>
    <row r="472" ht="15.75" customHeight="1">
      <c r="C472" s="85"/>
      <c r="D472" s="85"/>
    </row>
    <row r="473" ht="15.75" customHeight="1">
      <c r="C473" s="85"/>
      <c r="D473" s="85"/>
    </row>
    <row r="474" ht="15.75" customHeight="1">
      <c r="C474" s="85"/>
      <c r="D474" s="85"/>
    </row>
    <row r="475" ht="15.75" customHeight="1">
      <c r="C475" s="85"/>
      <c r="D475" s="85"/>
    </row>
    <row r="476" ht="15.75" customHeight="1">
      <c r="C476" s="85"/>
      <c r="D476" s="85"/>
    </row>
    <row r="477" ht="15.75" customHeight="1">
      <c r="C477" s="85"/>
      <c r="D477" s="85"/>
    </row>
    <row r="478" ht="15.75" customHeight="1">
      <c r="C478" s="85"/>
      <c r="D478" s="85"/>
    </row>
    <row r="479" ht="15.75" customHeight="1">
      <c r="C479" s="85"/>
      <c r="D479" s="85"/>
    </row>
    <row r="480" ht="15.75" customHeight="1">
      <c r="C480" s="85"/>
      <c r="D480" s="85"/>
    </row>
    <row r="481" ht="15.75" customHeight="1">
      <c r="C481" s="85"/>
      <c r="D481" s="85"/>
    </row>
    <row r="482" ht="15.75" customHeight="1">
      <c r="C482" s="85"/>
      <c r="D482" s="85"/>
    </row>
    <row r="483" ht="15.75" customHeight="1">
      <c r="C483" s="85"/>
      <c r="D483" s="85"/>
    </row>
    <row r="484" ht="15.75" customHeight="1">
      <c r="C484" s="85"/>
      <c r="D484" s="85"/>
    </row>
    <row r="485" ht="15.75" customHeight="1">
      <c r="C485" s="85"/>
      <c r="D485" s="85"/>
    </row>
    <row r="486" ht="15.75" customHeight="1">
      <c r="C486" s="85"/>
      <c r="D486" s="85"/>
    </row>
    <row r="487" ht="15.75" customHeight="1">
      <c r="C487" s="85"/>
      <c r="D487" s="85"/>
    </row>
    <row r="488" ht="15.75" customHeight="1">
      <c r="C488" s="85"/>
      <c r="D488" s="85"/>
    </row>
    <row r="489" ht="15.75" customHeight="1">
      <c r="C489" s="85"/>
      <c r="D489" s="85"/>
    </row>
    <row r="490" ht="15.75" customHeight="1">
      <c r="C490" s="85"/>
      <c r="D490" s="85"/>
    </row>
    <row r="491" ht="15.75" customHeight="1">
      <c r="C491" s="85"/>
      <c r="D491" s="85"/>
    </row>
    <row r="492" ht="15.75" customHeight="1">
      <c r="C492" s="85"/>
      <c r="D492" s="85"/>
    </row>
    <row r="493" ht="15.75" customHeight="1">
      <c r="C493" s="85"/>
      <c r="D493" s="85"/>
    </row>
    <row r="494" ht="15.75" customHeight="1">
      <c r="C494" s="85"/>
      <c r="D494" s="85"/>
    </row>
    <row r="495" ht="15.75" customHeight="1">
      <c r="C495" s="85"/>
      <c r="D495" s="85"/>
    </row>
    <row r="496" ht="15.75" customHeight="1">
      <c r="C496" s="85"/>
      <c r="D496" s="85"/>
    </row>
    <row r="497" ht="15.75" customHeight="1">
      <c r="C497" s="85"/>
      <c r="D497" s="85"/>
    </row>
    <row r="498" ht="15.75" customHeight="1">
      <c r="C498" s="85"/>
      <c r="D498" s="85"/>
    </row>
    <row r="499" ht="15.75" customHeight="1">
      <c r="C499" s="85"/>
      <c r="D499" s="85"/>
    </row>
    <row r="500" ht="15.75" customHeight="1">
      <c r="C500" s="85"/>
      <c r="D500" s="85"/>
    </row>
    <row r="501" ht="15.75" customHeight="1">
      <c r="C501" s="85"/>
      <c r="D501" s="85"/>
    </row>
    <row r="502" ht="15.75" customHeight="1">
      <c r="C502" s="85"/>
      <c r="D502" s="85"/>
    </row>
    <row r="503" ht="15.75" customHeight="1">
      <c r="C503" s="85"/>
      <c r="D503" s="85"/>
    </row>
    <row r="504" ht="15.75" customHeight="1">
      <c r="C504" s="85"/>
      <c r="D504" s="85"/>
    </row>
    <row r="505" ht="15.75" customHeight="1">
      <c r="C505" s="85"/>
      <c r="D505" s="85"/>
    </row>
    <row r="506" ht="15.75" customHeight="1">
      <c r="C506" s="85"/>
      <c r="D506" s="85"/>
    </row>
    <row r="507" ht="15.75" customHeight="1">
      <c r="C507" s="85"/>
      <c r="D507" s="85"/>
    </row>
    <row r="508" ht="15.75" customHeight="1">
      <c r="C508" s="85"/>
      <c r="D508" s="85"/>
    </row>
    <row r="509" ht="15.75" customHeight="1">
      <c r="C509" s="85"/>
      <c r="D509" s="85"/>
    </row>
    <row r="510" ht="15.75" customHeight="1">
      <c r="C510" s="85"/>
      <c r="D510" s="85"/>
    </row>
    <row r="511" ht="15.75" customHeight="1">
      <c r="C511" s="85"/>
      <c r="D511" s="85"/>
    </row>
    <row r="512" ht="15.75" customHeight="1">
      <c r="C512" s="85"/>
      <c r="D512" s="85"/>
    </row>
    <row r="513" ht="15.75" customHeight="1">
      <c r="C513" s="85"/>
      <c r="D513" s="85"/>
    </row>
    <row r="514" ht="15.75" customHeight="1">
      <c r="C514" s="85"/>
      <c r="D514" s="85"/>
    </row>
    <row r="515" ht="15.75" customHeight="1">
      <c r="C515" s="85"/>
      <c r="D515" s="85"/>
    </row>
    <row r="516" ht="15.75" customHeight="1">
      <c r="C516" s="85"/>
      <c r="D516" s="85"/>
    </row>
    <row r="517" ht="15.75" customHeight="1">
      <c r="C517" s="85"/>
      <c r="D517" s="85"/>
    </row>
    <row r="518" ht="15.75" customHeight="1">
      <c r="C518" s="85"/>
      <c r="D518" s="85"/>
    </row>
    <row r="519" ht="15.75" customHeight="1">
      <c r="C519" s="85"/>
      <c r="D519" s="85"/>
    </row>
    <row r="520" ht="15.75" customHeight="1">
      <c r="C520" s="85"/>
      <c r="D520" s="85"/>
    </row>
    <row r="521" ht="15.75" customHeight="1">
      <c r="C521" s="85"/>
      <c r="D521" s="85"/>
    </row>
    <row r="522" ht="15.75" customHeight="1">
      <c r="C522" s="85"/>
      <c r="D522" s="85"/>
    </row>
    <row r="523" ht="15.75" customHeight="1">
      <c r="C523" s="85"/>
      <c r="D523" s="85"/>
    </row>
    <row r="524" ht="15.75" customHeight="1">
      <c r="C524" s="85"/>
      <c r="D524" s="85"/>
    </row>
    <row r="525" ht="15.75" customHeight="1">
      <c r="C525" s="85"/>
      <c r="D525" s="85"/>
    </row>
    <row r="526" ht="15.75" customHeight="1">
      <c r="C526" s="85"/>
      <c r="D526" s="85"/>
    </row>
    <row r="527" ht="15.75" customHeight="1">
      <c r="C527" s="85"/>
      <c r="D527" s="85"/>
    </row>
    <row r="528" ht="15.75" customHeight="1">
      <c r="C528" s="85"/>
      <c r="D528" s="85"/>
    </row>
    <row r="529" ht="15.75" customHeight="1">
      <c r="C529" s="85"/>
      <c r="D529" s="85"/>
    </row>
    <row r="530" ht="15.75" customHeight="1">
      <c r="C530" s="85"/>
      <c r="D530" s="85"/>
    </row>
    <row r="531" ht="15.75" customHeight="1">
      <c r="C531" s="85"/>
      <c r="D531" s="85"/>
    </row>
    <row r="532" ht="15.75" customHeight="1">
      <c r="C532" s="85"/>
      <c r="D532" s="85"/>
    </row>
    <row r="533" ht="15.75" customHeight="1">
      <c r="C533" s="85"/>
      <c r="D533" s="85"/>
    </row>
    <row r="534" ht="15.75" customHeight="1">
      <c r="C534" s="85"/>
      <c r="D534" s="85"/>
    </row>
    <row r="535" ht="15.75" customHeight="1">
      <c r="C535" s="85"/>
      <c r="D535" s="85"/>
    </row>
    <row r="536" ht="15.75" customHeight="1">
      <c r="C536" s="85"/>
      <c r="D536" s="85"/>
    </row>
    <row r="537" ht="15.75" customHeight="1">
      <c r="C537" s="85"/>
      <c r="D537" s="85"/>
    </row>
    <row r="538" ht="15.75" customHeight="1">
      <c r="C538" s="85"/>
      <c r="D538" s="85"/>
    </row>
    <row r="539" ht="15.75" customHeight="1">
      <c r="C539" s="85"/>
      <c r="D539" s="85"/>
    </row>
    <row r="540" ht="15.75" customHeight="1">
      <c r="C540" s="85"/>
      <c r="D540" s="85"/>
    </row>
    <row r="541" ht="15.75" customHeight="1">
      <c r="C541" s="85"/>
      <c r="D541" s="85"/>
    </row>
    <row r="542" ht="15.75" customHeight="1">
      <c r="C542" s="85"/>
      <c r="D542" s="85"/>
    </row>
    <row r="543" ht="15.75" customHeight="1">
      <c r="C543" s="85"/>
      <c r="D543" s="85"/>
    </row>
    <row r="544" ht="15.75" customHeight="1">
      <c r="C544" s="85"/>
      <c r="D544" s="85"/>
    </row>
    <row r="545" ht="15.75" customHeight="1">
      <c r="C545" s="85"/>
      <c r="D545" s="85"/>
    </row>
    <row r="546" ht="15.75" customHeight="1">
      <c r="C546" s="85"/>
      <c r="D546" s="85"/>
    </row>
    <row r="547" ht="15.75" customHeight="1">
      <c r="C547" s="85"/>
      <c r="D547" s="85"/>
    </row>
    <row r="548" ht="15.75" customHeight="1">
      <c r="C548" s="85"/>
      <c r="D548" s="85"/>
    </row>
    <row r="549" ht="15.75" customHeight="1">
      <c r="C549" s="85"/>
      <c r="D549" s="85"/>
    </row>
    <row r="550" ht="15.75" customHeight="1">
      <c r="C550" s="85"/>
      <c r="D550" s="85"/>
    </row>
    <row r="551" ht="15.75" customHeight="1">
      <c r="C551" s="85"/>
      <c r="D551" s="85"/>
    </row>
    <row r="552" ht="15.75" customHeight="1">
      <c r="C552" s="85"/>
      <c r="D552" s="85"/>
    </row>
    <row r="553" ht="15.75" customHeight="1">
      <c r="C553" s="85"/>
      <c r="D553" s="85"/>
    </row>
    <row r="554" ht="15.75" customHeight="1">
      <c r="C554" s="85"/>
      <c r="D554" s="85"/>
    </row>
    <row r="555" ht="15.75" customHeight="1">
      <c r="C555" s="85"/>
      <c r="D555" s="85"/>
    </row>
    <row r="556" ht="15.75" customHeight="1">
      <c r="C556" s="85"/>
      <c r="D556" s="85"/>
    </row>
    <row r="557" ht="15.75" customHeight="1">
      <c r="C557" s="85"/>
      <c r="D557" s="85"/>
    </row>
    <row r="558" ht="15.75" customHeight="1">
      <c r="C558" s="85"/>
      <c r="D558" s="85"/>
    </row>
    <row r="559" ht="15.75" customHeight="1">
      <c r="C559" s="85"/>
      <c r="D559" s="85"/>
    </row>
    <row r="560" ht="15.75" customHeight="1">
      <c r="C560" s="85"/>
      <c r="D560" s="85"/>
    </row>
    <row r="561" ht="15.75" customHeight="1">
      <c r="C561" s="85"/>
      <c r="D561" s="85"/>
    </row>
    <row r="562" ht="15.75" customHeight="1">
      <c r="C562" s="85"/>
      <c r="D562" s="85"/>
    </row>
    <row r="563" ht="15.75" customHeight="1">
      <c r="C563" s="85"/>
      <c r="D563" s="85"/>
    </row>
    <row r="564" ht="15.75" customHeight="1">
      <c r="C564" s="85"/>
      <c r="D564" s="85"/>
    </row>
    <row r="565" ht="15.75" customHeight="1">
      <c r="C565" s="85"/>
      <c r="D565" s="85"/>
    </row>
    <row r="566" ht="15.75" customHeight="1">
      <c r="C566" s="85"/>
      <c r="D566" s="85"/>
    </row>
    <row r="567" ht="15.75" customHeight="1">
      <c r="C567" s="85"/>
      <c r="D567" s="85"/>
    </row>
    <row r="568" ht="15.75" customHeight="1">
      <c r="C568" s="85"/>
      <c r="D568" s="85"/>
    </row>
    <row r="569" ht="15.75" customHeight="1">
      <c r="C569" s="85"/>
      <c r="D569" s="85"/>
    </row>
    <row r="570" ht="15.75" customHeight="1">
      <c r="C570" s="85"/>
      <c r="D570" s="85"/>
    </row>
    <row r="571" ht="15.75" customHeight="1">
      <c r="C571" s="85"/>
      <c r="D571" s="85"/>
    </row>
    <row r="572" ht="15.75" customHeight="1">
      <c r="C572" s="85"/>
      <c r="D572" s="85"/>
    </row>
    <row r="573" ht="15.75" customHeight="1">
      <c r="C573" s="85"/>
      <c r="D573" s="85"/>
    </row>
    <row r="574" ht="15.75" customHeight="1">
      <c r="C574" s="85"/>
      <c r="D574" s="85"/>
    </row>
    <row r="575" ht="15.75" customHeight="1">
      <c r="C575" s="85"/>
      <c r="D575" s="85"/>
    </row>
    <row r="576" ht="15.75" customHeight="1">
      <c r="C576" s="85"/>
      <c r="D576" s="85"/>
    </row>
    <row r="577" ht="15.75" customHeight="1">
      <c r="C577" s="85"/>
      <c r="D577" s="85"/>
    </row>
    <row r="578" ht="15.75" customHeight="1">
      <c r="C578" s="85"/>
      <c r="D578" s="85"/>
    </row>
    <row r="579" ht="15.75" customHeight="1">
      <c r="C579" s="85"/>
      <c r="D579" s="85"/>
    </row>
    <row r="580" ht="15.75" customHeight="1">
      <c r="C580" s="85"/>
      <c r="D580" s="85"/>
    </row>
    <row r="581" ht="15.75" customHeight="1">
      <c r="C581" s="85"/>
      <c r="D581" s="85"/>
    </row>
    <row r="582" ht="15.75" customHeight="1">
      <c r="C582" s="85"/>
      <c r="D582" s="85"/>
    </row>
    <row r="583" ht="15.75" customHeight="1">
      <c r="C583" s="85"/>
      <c r="D583" s="85"/>
    </row>
    <row r="584" ht="15.75" customHeight="1">
      <c r="C584" s="85"/>
      <c r="D584" s="85"/>
    </row>
    <row r="585" ht="15.75" customHeight="1">
      <c r="C585" s="85"/>
      <c r="D585" s="85"/>
    </row>
    <row r="586" ht="15.75" customHeight="1">
      <c r="C586" s="85"/>
      <c r="D586" s="85"/>
    </row>
    <row r="587" ht="15.75" customHeight="1">
      <c r="C587" s="85"/>
      <c r="D587" s="85"/>
    </row>
    <row r="588" ht="15.75" customHeight="1">
      <c r="C588" s="85"/>
      <c r="D588" s="85"/>
    </row>
    <row r="589" ht="15.75" customHeight="1">
      <c r="C589" s="85"/>
      <c r="D589" s="85"/>
    </row>
    <row r="590" ht="15.75" customHeight="1">
      <c r="C590" s="85"/>
      <c r="D590" s="85"/>
    </row>
    <row r="591" ht="15.75" customHeight="1">
      <c r="C591" s="85"/>
      <c r="D591" s="85"/>
    </row>
    <row r="592" ht="15.75" customHeight="1">
      <c r="C592" s="85"/>
      <c r="D592" s="85"/>
    </row>
    <row r="593" ht="15.75" customHeight="1">
      <c r="C593" s="85"/>
      <c r="D593" s="85"/>
    </row>
    <row r="594" ht="15.75" customHeight="1">
      <c r="C594" s="85"/>
      <c r="D594" s="85"/>
    </row>
    <row r="595" ht="15.75" customHeight="1">
      <c r="C595" s="85"/>
      <c r="D595" s="85"/>
    </row>
    <row r="596" ht="15.75" customHeight="1">
      <c r="C596" s="85"/>
      <c r="D596" s="85"/>
    </row>
    <row r="597" ht="15.75" customHeight="1">
      <c r="C597" s="85"/>
      <c r="D597" s="85"/>
    </row>
    <row r="598" ht="15.75" customHeight="1">
      <c r="C598" s="85"/>
      <c r="D598" s="85"/>
    </row>
    <row r="599" ht="15.75" customHeight="1">
      <c r="C599" s="85"/>
      <c r="D599" s="85"/>
    </row>
    <row r="600" ht="15.75" customHeight="1">
      <c r="C600" s="85"/>
      <c r="D600" s="85"/>
    </row>
    <row r="601" ht="15.75" customHeight="1">
      <c r="C601" s="85"/>
      <c r="D601" s="85"/>
    </row>
    <row r="602" ht="15.75" customHeight="1">
      <c r="C602" s="85"/>
      <c r="D602" s="85"/>
    </row>
    <row r="603" ht="15.75" customHeight="1">
      <c r="C603" s="85"/>
      <c r="D603" s="85"/>
    </row>
    <row r="604" ht="15.75" customHeight="1">
      <c r="C604" s="85"/>
      <c r="D604" s="85"/>
    </row>
    <row r="605" ht="15.75" customHeight="1">
      <c r="C605" s="85"/>
      <c r="D605" s="85"/>
    </row>
    <row r="606" ht="15.75" customHeight="1">
      <c r="C606" s="85"/>
      <c r="D606" s="85"/>
    </row>
    <row r="607" ht="15.75" customHeight="1">
      <c r="C607" s="85"/>
      <c r="D607" s="85"/>
    </row>
    <row r="608" ht="15.75" customHeight="1">
      <c r="C608" s="85"/>
      <c r="D608" s="85"/>
    </row>
    <row r="609" ht="15.75" customHeight="1">
      <c r="C609" s="85"/>
      <c r="D609" s="85"/>
    </row>
    <row r="610" ht="15.75" customHeight="1">
      <c r="C610" s="85"/>
      <c r="D610" s="85"/>
    </row>
    <row r="611" ht="15.75" customHeight="1">
      <c r="C611" s="85"/>
      <c r="D611" s="85"/>
    </row>
    <row r="612" ht="15.75" customHeight="1">
      <c r="C612" s="85"/>
      <c r="D612" s="85"/>
    </row>
    <row r="613" ht="15.75" customHeight="1">
      <c r="C613" s="85"/>
      <c r="D613" s="85"/>
    </row>
    <row r="614" ht="15.75" customHeight="1">
      <c r="C614" s="85"/>
      <c r="D614" s="85"/>
    </row>
    <row r="615" ht="15.75" customHeight="1">
      <c r="C615" s="85"/>
      <c r="D615" s="85"/>
    </row>
    <row r="616" ht="15.75" customHeight="1">
      <c r="C616" s="85"/>
      <c r="D616" s="85"/>
    </row>
    <row r="617" ht="15.75" customHeight="1">
      <c r="C617" s="85"/>
      <c r="D617" s="85"/>
    </row>
    <row r="618" ht="15.75" customHeight="1">
      <c r="C618" s="85"/>
      <c r="D618" s="85"/>
    </row>
    <row r="619" ht="15.75" customHeight="1">
      <c r="C619" s="85"/>
      <c r="D619" s="85"/>
    </row>
    <row r="620" ht="15.75" customHeight="1">
      <c r="C620" s="85"/>
      <c r="D620" s="85"/>
    </row>
    <row r="621" ht="15.75" customHeight="1">
      <c r="C621" s="85"/>
      <c r="D621" s="85"/>
    </row>
    <row r="622" ht="15.75" customHeight="1">
      <c r="C622" s="85"/>
      <c r="D622" s="85"/>
    </row>
    <row r="623" ht="15.75" customHeight="1">
      <c r="C623" s="85"/>
      <c r="D623" s="85"/>
    </row>
    <row r="624" ht="15.75" customHeight="1">
      <c r="C624" s="85"/>
      <c r="D624" s="85"/>
    </row>
    <row r="625" ht="15.75" customHeight="1">
      <c r="C625" s="85"/>
      <c r="D625" s="85"/>
    </row>
    <row r="626" ht="15.75" customHeight="1">
      <c r="C626" s="85"/>
      <c r="D626" s="85"/>
    </row>
    <row r="627" ht="15.75" customHeight="1">
      <c r="C627" s="85"/>
      <c r="D627" s="85"/>
    </row>
    <row r="628" ht="15.75" customHeight="1">
      <c r="C628" s="85"/>
      <c r="D628" s="85"/>
    </row>
    <row r="629" ht="15.75" customHeight="1">
      <c r="C629" s="85"/>
      <c r="D629" s="85"/>
    </row>
    <row r="630" ht="15.75" customHeight="1">
      <c r="C630" s="85"/>
      <c r="D630" s="85"/>
    </row>
    <row r="631" ht="15.75" customHeight="1">
      <c r="C631" s="85"/>
      <c r="D631" s="85"/>
    </row>
    <row r="632" ht="15.75" customHeight="1">
      <c r="C632" s="85"/>
      <c r="D632" s="85"/>
    </row>
    <row r="633" ht="15.75" customHeight="1">
      <c r="C633" s="85"/>
      <c r="D633" s="85"/>
    </row>
    <row r="634" ht="15.75" customHeight="1">
      <c r="C634" s="85"/>
      <c r="D634" s="85"/>
    </row>
    <row r="635" ht="15.75" customHeight="1">
      <c r="C635" s="85"/>
      <c r="D635" s="85"/>
    </row>
    <row r="636" ht="15.75" customHeight="1">
      <c r="C636" s="85"/>
      <c r="D636" s="85"/>
    </row>
    <row r="637" ht="15.75" customHeight="1">
      <c r="C637" s="85"/>
      <c r="D637" s="85"/>
    </row>
    <row r="638" ht="15.75" customHeight="1">
      <c r="C638" s="85"/>
      <c r="D638" s="85"/>
    </row>
    <row r="639" ht="15.75" customHeight="1">
      <c r="C639" s="85"/>
      <c r="D639" s="85"/>
    </row>
    <row r="640" ht="15.75" customHeight="1">
      <c r="C640" s="85"/>
      <c r="D640" s="85"/>
    </row>
    <row r="641" ht="15.75" customHeight="1">
      <c r="C641" s="85"/>
      <c r="D641" s="85"/>
    </row>
    <row r="642" ht="15.75" customHeight="1">
      <c r="C642" s="85"/>
      <c r="D642" s="85"/>
    </row>
    <row r="643" ht="15.75" customHeight="1">
      <c r="C643" s="85"/>
      <c r="D643" s="85"/>
    </row>
    <row r="644" ht="15.75" customHeight="1">
      <c r="C644" s="85"/>
      <c r="D644" s="85"/>
    </row>
    <row r="645" ht="15.75" customHeight="1">
      <c r="C645" s="85"/>
      <c r="D645" s="85"/>
    </row>
    <row r="646" ht="15.75" customHeight="1">
      <c r="C646" s="85"/>
      <c r="D646" s="85"/>
    </row>
    <row r="647" ht="15.75" customHeight="1">
      <c r="C647" s="85"/>
      <c r="D647" s="85"/>
    </row>
    <row r="648" ht="15.75" customHeight="1">
      <c r="C648" s="85"/>
      <c r="D648" s="85"/>
    </row>
    <row r="649" ht="15.75" customHeight="1">
      <c r="C649" s="85"/>
      <c r="D649" s="85"/>
    </row>
    <row r="650" ht="15.75" customHeight="1">
      <c r="C650" s="85"/>
      <c r="D650" s="85"/>
    </row>
    <row r="651" ht="15.75" customHeight="1">
      <c r="C651" s="85"/>
      <c r="D651" s="85"/>
    </row>
    <row r="652" ht="15.75" customHeight="1">
      <c r="C652" s="85"/>
      <c r="D652" s="85"/>
    </row>
    <row r="653" ht="15.75" customHeight="1">
      <c r="C653" s="85"/>
      <c r="D653" s="85"/>
    </row>
    <row r="654" ht="15.75" customHeight="1">
      <c r="C654" s="85"/>
      <c r="D654" s="85"/>
    </row>
    <row r="655" ht="15.75" customHeight="1">
      <c r="C655" s="85"/>
      <c r="D655" s="85"/>
    </row>
    <row r="656" ht="15.75" customHeight="1">
      <c r="C656" s="85"/>
      <c r="D656" s="85"/>
    </row>
    <row r="657" ht="15.75" customHeight="1">
      <c r="C657" s="85"/>
      <c r="D657" s="85"/>
    </row>
    <row r="658" ht="15.75" customHeight="1">
      <c r="C658" s="85"/>
      <c r="D658" s="85"/>
    </row>
    <row r="659" ht="15.75" customHeight="1">
      <c r="C659" s="85"/>
      <c r="D659" s="85"/>
    </row>
    <row r="660" ht="15.75" customHeight="1">
      <c r="C660" s="85"/>
      <c r="D660" s="85"/>
    </row>
    <row r="661" ht="15.75" customHeight="1">
      <c r="C661" s="85"/>
      <c r="D661" s="85"/>
    </row>
    <row r="662" ht="15.75" customHeight="1">
      <c r="C662" s="85"/>
      <c r="D662" s="85"/>
    </row>
    <row r="663" ht="15.75" customHeight="1">
      <c r="C663" s="85"/>
      <c r="D663" s="85"/>
    </row>
    <row r="664" ht="15.75" customHeight="1">
      <c r="C664" s="85"/>
      <c r="D664" s="85"/>
    </row>
    <row r="665" ht="15.75" customHeight="1">
      <c r="C665" s="85"/>
      <c r="D665" s="85"/>
    </row>
    <row r="666" ht="15.75" customHeight="1">
      <c r="C666" s="85"/>
      <c r="D666" s="85"/>
    </row>
    <row r="667" ht="15.75" customHeight="1">
      <c r="C667" s="85"/>
      <c r="D667" s="85"/>
    </row>
    <row r="668" ht="15.75" customHeight="1">
      <c r="C668" s="85"/>
      <c r="D668" s="85"/>
    </row>
    <row r="669" ht="15.75" customHeight="1">
      <c r="C669" s="85"/>
      <c r="D669" s="85"/>
    </row>
    <row r="670" ht="15.75" customHeight="1">
      <c r="C670" s="85"/>
      <c r="D670" s="85"/>
    </row>
    <row r="671" ht="15.75" customHeight="1">
      <c r="C671" s="85"/>
      <c r="D671" s="85"/>
    </row>
    <row r="672" ht="15.75" customHeight="1">
      <c r="C672" s="85"/>
      <c r="D672" s="85"/>
    </row>
    <row r="673" ht="15.75" customHeight="1">
      <c r="C673" s="85"/>
      <c r="D673" s="85"/>
    </row>
    <row r="674" ht="15.75" customHeight="1">
      <c r="C674" s="85"/>
      <c r="D674" s="85"/>
    </row>
    <row r="675" ht="15.75" customHeight="1">
      <c r="C675" s="85"/>
      <c r="D675" s="85"/>
    </row>
    <row r="676" ht="15.75" customHeight="1">
      <c r="C676" s="85"/>
      <c r="D676" s="85"/>
    </row>
    <row r="677" ht="15.75" customHeight="1">
      <c r="C677" s="85"/>
      <c r="D677" s="85"/>
    </row>
    <row r="678" ht="15.75" customHeight="1">
      <c r="C678" s="85"/>
      <c r="D678" s="85"/>
    </row>
    <row r="679" ht="15.75" customHeight="1">
      <c r="C679" s="85"/>
      <c r="D679" s="85"/>
    </row>
    <row r="680" ht="15.75" customHeight="1">
      <c r="C680" s="85"/>
      <c r="D680" s="85"/>
    </row>
    <row r="681" ht="15.75" customHeight="1">
      <c r="C681" s="85"/>
      <c r="D681" s="85"/>
    </row>
    <row r="682" ht="15.75" customHeight="1">
      <c r="C682" s="85"/>
      <c r="D682" s="85"/>
    </row>
    <row r="683" ht="15.75" customHeight="1">
      <c r="C683" s="85"/>
      <c r="D683" s="85"/>
    </row>
    <row r="684" ht="15.75" customHeight="1">
      <c r="C684" s="85"/>
      <c r="D684" s="85"/>
    </row>
    <row r="685" ht="15.75" customHeight="1">
      <c r="C685" s="85"/>
      <c r="D685" s="85"/>
    </row>
    <row r="686" ht="15.75" customHeight="1">
      <c r="C686" s="85"/>
      <c r="D686" s="85"/>
    </row>
    <row r="687" ht="15.75" customHeight="1">
      <c r="C687" s="85"/>
      <c r="D687" s="85"/>
    </row>
    <row r="688" ht="15.75" customHeight="1">
      <c r="C688" s="85"/>
      <c r="D688" s="85"/>
    </row>
    <row r="689" ht="15.75" customHeight="1">
      <c r="C689" s="85"/>
      <c r="D689" s="85"/>
    </row>
    <row r="690" ht="15.75" customHeight="1">
      <c r="C690" s="85"/>
      <c r="D690" s="85"/>
    </row>
    <row r="691" ht="15.75" customHeight="1">
      <c r="C691" s="85"/>
      <c r="D691" s="85"/>
    </row>
    <row r="692" ht="15.75" customHeight="1">
      <c r="C692" s="85"/>
      <c r="D692" s="85"/>
    </row>
    <row r="693" ht="15.75" customHeight="1">
      <c r="C693" s="85"/>
      <c r="D693" s="85"/>
    </row>
    <row r="694" ht="15.75" customHeight="1">
      <c r="C694" s="85"/>
      <c r="D694" s="85"/>
    </row>
    <row r="695" ht="15.75" customHeight="1">
      <c r="C695" s="85"/>
      <c r="D695" s="85"/>
    </row>
    <row r="696" ht="15.75" customHeight="1">
      <c r="C696" s="85"/>
      <c r="D696" s="85"/>
    </row>
    <row r="697" ht="15.75" customHeight="1">
      <c r="C697" s="85"/>
      <c r="D697" s="85"/>
    </row>
    <row r="698" ht="15.75" customHeight="1">
      <c r="C698" s="85"/>
      <c r="D698" s="85"/>
    </row>
    <row r="699" ht="15.75" customHeight="1">
      <c r="C699" s="85"/>
      <c r="D699" s="85"/>
    </row>
    <row r="700" ht="15.75" customHeight="1">
      <c r="C700" s="85"/>
      <c r="D700" s="85"/>
    </row>
    <row r="701" ht="15.75" customHeight="1">
      <c r="C701" s="85"/>
      <c r="D701" s="85"/>
    </row>
    <row r="702" ht="15.75" customHeight="1">
      <c r="C702" s="85"/>
      <c r="D702" s="85"/>
    </row>
    <row r="703" ht="15.75" customHeight="1">
      <c r="C703" s="85"/>
      <c r="D703" s="85"/>
    </row>
    <row r="704" ht="15.75" customHeight="1">
      <c r="C704" s="85"/>
      <c r="D704" s="85"/>
    </row>
    <row r="705" ht="15.75" customHeight="1">
      <c r="C705" s="85"/>
      <c r="D705" s="85"/>
    </row>
    <row r="706" ht="15.75" customHeight="1">
      <c r="C706" s="85"/>
      <c r="D706" s="85"/>
    </row>
    <row r="707" ht="15.75" customHeight="1">
      <c r="C707" s="85"/>
      <c r="D707" s="85"/>
    </row>
    <row r="708" ht="15.75" customHeight="1">
      <c r="C708" s="85"/>
      <c r="D708" s="85"/>
    </row>
    <row r="709" ht="15.75" customHeight="1">
      <c r="C709" s="85"/>
      <c r="D709" s="85"/>
    </row>
    <row r="710" ht="15.75" customHeight="1">
      <c r="C710" s="85"/>
      <c r="D710" s="85"/>
    </row>
    <row r="711" ht="15.75" customHeight="1">
      <c r="C711" s="85"/>
      <c r="D711" s="85"/>
    </row>
    <row r="712" ht="15.75" customHeight="1">
      <c r="C712" s="85"/>
      <c r="D712" s="85"/>
    </row>
    <row r="713" ht="15.75" customHeight="1">
      <c r="C713" s="85"/>
      <c r="D713" s="85"/>
    </row>
    <row r="714" ht="15.75" customHeight="1">
      <c r="C714" s="85"/>
      <c r="D714" s="85"/>
    </row>
    <row r="715" ht="15.75" customHeight="1">
      <c r="C715" s="85"/>
      <c r="D715" s="85"/>
    </row>
    <row r="716" ht="15.75" customHeight="1">
      <c r="C716" s="85"/>
      <c r="D716" s="85"/>
    </row>
    <row r="717" ht="15.75" customHeight="1">
      <c r="C717" s="85"/>
      <c r="D717" s="85"/>
    </row>
    <row r="718" ht="15.75" customHeight="1">
      <c r="C718" s="85"/>
      <c r="D718" s="85"/>
    </row>
    <row r="719" ht="15.75" customHeight="1">
      <c r="C719" s="85"/>
      <c r="D719" s="85"/>
    </row>
    <row r="720" ht="15.75" customHeight="1">
      <c r="C720" s="85"/>
      <c r="D720" s="85"/>
    </row>
    <row r="721" ht="15.75" customHeight="1">
      <c r="C721" s="85"/>
      <c r="D721" s="85"/>
    </row>
    <row r="722" ht="15.75" customHeight="1">
      <c r="C722" s="85"/>
      <c r="D722" s="85"/>
    </row>
    <row r="723" ht="15.75" customHeight="1">
      <c r="C723" s="85"/>
      <c r="D723" s="85"/>
    </row>
    <row r="724" ht="15.75" customHeight="1">
      <c r="C724" s="85"/>
      <c r="D724" s="85"/>
    </row>
    <row r="725" ht="15.75" customHeight="1">
      <c r="C725" s="85"/>
      <c r="D725" s="85"/>
    </row>
    <row r="726" ht="15.75" customHeight="1">
      <c r="C726" s="85"/>
      <c r="D726" s="85"/>
    </row>
    <row r="727" ht="15.75" customHeight="1">
      <c r="C727" s="85"/>
      <c r="D727" s="85"/>
    </row>
    <row r="728" ht="15.75" customHeight="1">
      <c r="C728" s="85"/>
      <c r="D728" s="85"/>
    </row>
    <row r="729" ht="15.75" customHeight="1">
      <c r="C729" s="85"/>
      <c r="D729" s="85"/>
    </row>
    <row r="730" ht="15.75" customHeight="1">
      <c r="C730" s="85"/>
      <c r="D730" s="85"/>
    </row>
    <row r="731" ht="15.75" customHeight="1">
      <c r="C731" s="85"/>
      <c r="D731" s="85"/>
    </row>
    <row r="732" ht="15.75" customHeight="1">
      <c r="C732" s="85"/>
      <c r="D732" s="85"/>
    </row>
    <row r="733" ht="15.75" customHeight="1">
      <c r="C733" s="85"/>
      <c r="D733" s="85"/>
    </row>
    <row r="734" ht="15.75" customHeight="1">
      <c r="C734" s="85"/>
      <c r="D734" s="85"/>
    </row>
    <row r="735" ht="15.75" customHeight="1">
      <c r="C735" s="85"/>
      <c r="D735" s="85"/>
    </row>
    <row r="736" ht="15.75" customHeight="1">
      <c r="C736" s="85"/>
      <c r="D736" s="85"/>
    </row>
    <row r="737" ht="15.75" customHeight="1">
      <c r="C737" s="85"/>
      <c r="D737" s="85"/>
    </row>
    <row r="738" ht="15.75" customHeight="1">
      <c r="C738" s="85"/>
      <c r="D738" s="85"/>
    </row>
    <row r="739" ht="15.75" customHeight="1">
      <c r="C739" s="85"/>
      <c r="D739" s="85"/>
    </row>
    <row r="740" ht="15.75" customHeight="1">
      <c r="C740" s="85"/>
      <c r="D740" s="85"/>
    </row>
    <row r="741" ht="15.75" customHeight="1">
      <c r="C741" s="85"/>
      <c r="D741" s="85"/>
    </row>
    <row r="742" ht="15.75" customHeight="1">
      <c r="C742" s="85"/>
      <c r="D742" s="85"/>
    </row>
    <row r="743" ht="15.75" customHeight="1">
      <c r="C743" s="85"/>
      <c r="D743" s="85"/>
    </row>
    <row r="744" ht="15.75" customHeight="1">
      <c r="C744" s="85"/>
      <c r="D744" s="85"/>
    </row>
    <row r="745" ht="15.75" customHeight="1">
      <c r="C745" s="85"/>
      <c r="D745" s="85"/>
    </row>
    <row r="746" ht="15.75" customHeight="1">
      <c r="C746" s="85"/>
      <c r="D746" s="85"/>
    </row>
    <row r="747" ht="15.75" customHeight="1">
      <c r="C747" s="85"/>
      <c r="D747" s="85"/>
    </row>
    <row r="748" ht="15.75" customHeight="1">
      <c r="C748" s="85"/>
      <c r="D748" s="85"/>
    </row>
    <row r="749" ht="15.75" customHeight="1">
      <c r="C749" s="85"/>
      <c r="D749" s="85"/>
    </row>
    <row r="750" ht="15.75" customHeight="1">
      <c r="C750" s="85"/>
      <c r="D750" s="85"/>
    </row>
    <row r="751" ht="15.75" customHeight="1">
      <c r="C751" s="85"/>
      <c r="D751" s="85"/>
    </row>
    <row r="752" ht="15.75" customHeight="1">
      <c r="C752" s="85"/>
      <c r="D752" s="85"/>
    </row>
    <row r="753" ht="15.75" customHeight="1">
      <c r="C753" s="85"/>
      <c r="D753" s="85"/>
    </row>
    <row r="754" ht="15.75" customHeight="1">
      <c r="C754" s="85"/>
      <c r="D754" s="85"/>
    </row>
    <row r="755" ht="15.75" customHeight="1">
      <c r="C755" s="85"/>
      <c r="D755" s="85"/>
    </row>
    <row r="756" ht="15.75" customHeight="1">
      <c r="C756" s="85"/>
      <c r="D756" s="85"/>
    </row>
    <row r="757" ht="15.75" customHeight="1">
      <c r="C757" s="85"/>
      <c r="D757" s="85"/>
    </row>
    <row r="758" ht="15.75" customHeight="1">
      <c r="C758" s="85"/>
      <c r="D758" s="85"/>
    </row>
    <row r="759" ht="15.75" customHeight="1">
      <c r="C759" s="85"/>
      <c r="D759" s="85"/>
    </row>
    <row r="760" ht="15.75" customHeight="1">
      <c r="C760" s="85"/>
      <c r="D760" s="85"/>
    </row>
    <row r="761" ht="15.75" customHeight="1">
      <c r="C761" s="85"/>
      <c r="D761" s="85"/>
    </row>
    <row r="762" ht="15.75" customHeight="1">
      <c r="C762" s="85"/>
      <c r="D762" s="85"/>
    </row>
    <row r="763" ht="15.75" customHeight="1">
      <c r="C763" s="85"/>
      <c r="D763" s="85"/>
    </row>
    <row r="764" ht="15.75" customHeight="1">
      <c r="C764" s="85"/>
      <c r="D764" s="85"/>
    </row>
    <row r="765" ht="15.75" customHeight="1">
      <c r="C765" s="85"/>
      <c r="D765" s="85"/>
    </row>
    <row r="766" ht="15.75" customHeight="1">
      <c r="C766" s="85"/>
      <c r="D766" s="85"/>
    </row>
    <row r="767" ht="15.75" customHeight="1">
      <c r="C767" s="85"/>
      <c r="D767" s="85"/>
    </row>
    <row r="768" ht="15.75" customHeight="1">
      <c r="C768" s="85"/>
      <c r="D768" s="85"/>
    </row>
    <row r="769" ht="15.75" customHeight="1">
      <c r="C769" s="85"/>
      <c r="D769" s="85"/>
    </row>
    <row r="770" ht="15.75" customHeight="1">
      <c r="C770" s="85"/>
      <c r="D770" s="85"/>
    </row>
    <row r="771" ht="15.75" customHeight="1">
      <c r="C771" s="85"/>
      <c r="D771" s="85"/>
    </row>
    <row r="772" ht="15.75" customHeight="1">
      <c r="C772" s="85"/>
      <c r="D772" s="85"/>
    </row>
    <row r="773" ht="15.75" customHeight="1">
      <c r="C773" s="85"/>
      <c r="D773" s="85"/>
    </row>
    <row r="774" ht="15.75" customHeight="1">
      <c r="C774" s="85"/>
      <c r="D774" s="85"/>
    </row>
    <row r="775" ht="15.75" customHeight="1">
      <c r="C775" s="85"/>
      <c r="D775" s="85"/>
    </row>
    <row r="776" ht="15.75" customHeight="1">
      <c r="C776" s="85"/>
      <c r="D776" s="85"/>
    </row>
    <row r="777" ht="15.75" customHeight="1">
      <c r="C777" s="85"/>
      <c r="D777" s="85"/>
    </row>
    <row r="778" ht="15.75" customHeight="1">
      <c r="C778" s="85"/>
      <c r="D778" s="85"/>
    </row>
    <row r="779" ht="15.75" customHeight="1">
      <c r="C779" s="85"/>
      <c r="D779" s="85"/>
    </row>
    <row r="780" ht="15.75" customHeight="1">
      <c r="C780" s="85"/>
      <c r="D780" s="85"/>
    </row>
    <row r="781" ht="15.75" customHeight="1">
      <c r="C781" s="85"/>
      <c r="D781" s="85"/>
    </row>
    <row r="782" ht="15.75" customHeight="1">
      <c r="C782" s="85"/>
      <c r="D782" s="85"/>
    </row>
    <row r="783" ht="15.75" customHeight="1">
      <c r="C783" s="85"/>
      <c r="D783" s="85"/>
    </row>
    <row r="784" ht="15.75" customHeight="1">
      <c r="C784" s="85"/>
      <c r="D784" s="85"/>
    </row>
    <row r="785" ht="15.75" customHeight="1">
      <c r="C785" s="85"/>
      <c r="D785" s="85"/>
    </row>
    <row r="786" ht="15.75" customHeight="1">
      <c r="C786" s="85"/>
      <c r="D786" s="85"/>
    </row>
    <row r="787" ht="15.75" customHeight="1">
      <c r="C787" s="85"/>
      <c r="D787" s="85"/>
    </row>
    <row r="788" ht="15.75" customHeight="1">
      <c r="C788" s="85"/>
      <c r="D788" s="85"/>
    </row>
    <row r="789" ht="15.75" customHeight="1">
      <c r="C789" s="85"/>
      <c r="D789" s="85"/>
    </row>
    <row r="790" ht="15.75" customHeight="1">
      <c r="C790" s="85"/>
      <c r="D790" s="85"/>
    </row>
    <row r="791" ht="15.75" customHeight="1">
      <c r="C791" s="85"/>
      <c r="D791" s="85"/>
    </row>
    <row r="792" ht="15.75" customHeight="1">
      <c r="C792" s="85"/>
      <c r="D792" s="85"/>
    </row>
    <row r="793" ht="15.75" customHeight="1">
      <c r="C793" s="85"/>
      <c r="D793" s="85"/>
    </row>
    <row r="794" ht="15.75" customHeight="1">
      <c r="C794" s="85"/>
      <c r="D794" s="85"/>
    </row>
    <row r="795" ht="15.75" customHeight="1">
      <c r="C795" s="85"/>
      <c r="D795" s="85"/>
    </row>
    <row r="796" ht="15.75" customHeight="1">
      <c r="C796" s="85"/>
      <c r="D796" s="85"/>
    </row>
    <row r="797" ht="15.75" customHeight="1">
      <c r="C797" s="85"/>
      <c r="D797" s="85"/>
    </row>
    <row r="798" ht="15.75" customHeight="1">
      <c r="C798" s="85"/>
      <c r="D798" s="85"/>
    </row>
    <row r="799" ht="15.75" customHeight="1">
      <c r="C799" s="85"/>
      <c r="D799" s="85"/>
    </row>
    <row r="800" ht="15.75" customHeight="1">
      <c r="C800" s="85"/>
      <c r="D800" s="85"/>
    </row>
    <row r="801" ht="15.75" customHeight="1">
      <c r="C801" s="85"/>
      <c r="D801" s="85"/>
    </row>
    <row r="802" ht="15.75" customHeight="1">
      <c r="C802" s="85"/>
      <c r="D802" s="85"/>
    </row>
    <row r="803" ht="15.75" customHeight="1">
      <c r="C803" s="85"/>
      <c r="D803" s="85"/>
    </row>
    <row r="804" ht="15.75" customHeight="1">
      <c r="C804" s="85"/>
      <c r="D804" s="85"/>
    </row>
    <row r="805" ht="15.75" customHeight="1">
      <c r="C805" s="85"/>
      <c r="D805" s="85"/>
    </row>
    <row r="806" ht="15.75" customHeight="1">
      <c r="C806" s="85"/>
      <c r="D806" s="85"/>
    </row>
    <row r="807" ht="15.75" customHeight="1">
      <c r="C807" s="85"/>
      <c r="D807" s="85"/>
    </row>
    <row r="808" ht="15.75" customHeight="1">
      <c r="C808" s="85"/>
      <c r="D808" s="85"/>
    </row>
    <row r="809" ht="15.75" customHeight="1">
      <c r="C809" s="85"/>
      <c r="D809" s="85"/>
    </row>
    <row r="810" ht="15.75" customHeight="1">
      <c r="C810" s="85"/>
      <c r="D810" s="85"/>
    </row>
    <row r="811" ht="15.75" customHeight="1">
      <c r="C811" s="85"/>
      <c r="D811" s="85"/>
    </row>
    <row r="812" ht="15.75" customHeight="1">
      <c r="C812" s="85"/>
      <c r="D812" s="85"/>
    </row>
    <row r="813" ht="15.75" customHeight="1">
      <c r="C813" s="85"/>
      <c r="D813" s="85"/>
    </row>
    <row r="814" ht="15.75" customHeight="1">
      <c r="C814" s="85"/>
      <c r="D814" s="85"/>
    </row>
    <row r="815" ht="15.75" customHeight="1">
      <c r="C815" s="85"/>
      <c r="D815" s="85"/>
    </row>
    <row r="816" ht="15.75" customHeight="1">
      <c r="C816" s="85"/>
      <c r="D816" s="85"/>
    </row>
    <row r="817" ht="15.75" customHeight="1">
      <c r="C817" s="85"/>
      <c r="D817" s="85"/>
    </row>
    <row r="818" ht="15.75" customHeight="1">
      <c r="C818" s="85"/>
      <c r="D818" s="85"/>
    </row>
    <row r="819" ht="15.75" customHeight="1">
      <c r="C819" s="85"/>
      <c r="D819" s="85"/>
    </row>
    <row r="820" ht="15.75" customHeight="1">
      <c r="C820" s="85"/>
      <c r="D820" s="85"/>
    </row>
    <row r="821" ht="15.75" customHeight="1">
      <c r="C821" s="85"/>
      <c r="D821" s="85"/>
    </row>
    <row r="822" ht="15.75" customHeight="1">
      <c r="C822" s="85"/>
      <c r="D822" s="85"/>
    </row>
    <row r="823" ht="15.75" customHeight="1">
      <c r="C823" s="85"/>
      <c r="D823" s="85"/>
    </row>
    <row r="824" ht="15.75" customHeight="1">
      <c r="C824" s="85"/>
      <c r="D824" s="85"/>
    </row>
    <row r="825" ht="15.75" customHeight="1">
      <c r="C825" s="85"/>
      <c r="D825" s="85"/>
    </row>
    <row r="826" ht="15.75" customHeight="1">
      <c r="C826" s="85"/>
      <c r="D826" s="85"/>
    </row>
    <row r="827" ht="15.75" customHeight="1">
      <c r="C827" s="85"/>
      <c r="D827" s="85"/>
    </row>
    <row r="828" ht="15.75" customHeight="1">
      <c r="C828" s="85"/>
      <c r="D828" s="85"/>
    </row>
    <row r="829" ht="15.75" customHeight="1">
      <c r="C829" s="85"/>
      <c r="D829" s="85"/>
    </row>
    <row r="830" ht="15.75" customHeight="1">
      <c r="C830" s="85"/>
      <c r="D830" s="85"/>
    </row>
    <row r="831" ht="15.75" customHeight="1">
      <c r="C831" s="85"/>
      <c r="D831" s="85"/>
    </row>
    <row r="832" ht="15.75" customHeight="1">
      <c r="C832" s="85"/>
      <c r="D832" s="85"/>
    </row>
    <row r="833" ht="15.75" customHeight="1">
      <c r="C833" s="85"/>
      <c r="D833" s="85"/>
    </row>
    <row r="834" ht="15.75" customHeight="1">
      <c r="C834" s="85"/>
      <c r="D834" s="85"/>
    </row>
    <row r="835" ht="15.75" customHeight="1">
      <c r="C835" s="85"/>
      <c r="D835" s="85"/>
    </row>
    <row r="836" ht="15.75" customHeight="1">
      <c r="C836" s="85"/>
      <c r="D836" s="85"/>
    </row>
    <row r="837" ht="15.75" customHeight="1">
      <c r="C837" s="85"/>
      <c r="D837" s="85"/>
    </row>
    <row r="838" ht="15.75" customHeight="1">
      <c r="C838" s="85"/>
      <c r="D838" s="85"/>
    </row>
    <row r="839" ht="15.75" customHeight="1">
      <c r="C839" s="85"/>
      <c r="D839" s="85"/>
    </row>
    <row r="840" ht="15.75" customHeight="1">
      <c r="C840" s="85"/>
      <c r="D840" s="85"/>
    </row>
    <row r="841" ht="15.75" customHeight="1">
      <c r="C841" s="85"/>
      <c r="D841" s="85"/>
    </row>
    <row r="842" ht="15.75" customHeight="1">
      <c r="C842" s="85"/>
      <c r="D842" s="85"/>
    </row>
    <row r="843" ht="15.75" customHeight="1">
      <c r="C843" s="85"/>
      <c r="D843" s="85"/>
    </row>
    <row r="844" ht="15.75" customHeight="1">
      <c r="C844" s="85"/>
      <c r="D844" s="85"/>
    </row>
    <row r="845" ht="15.75" customHeight="1">
      <c r="C845" s="85"/>
      <c r="D845" s="85"/>
    </row>
    <row r="846" ht="15.75" customHeight="1">
      <c r="C846" s="85"/>
      <c r="D846" s="85"/>
    </row>
    <row r="847" ht="15.75" customHeight="1">
      <c r="C847" s="85"/>
      <c r="D847" s="85"/>
    </row>
    <row r="848" ht="15.75" customHeight="1">
      <c r="C848" s="85"/>
      <c r="D848" s="85"/>
    </row>
    <row r="849" ht="15.75" customHeight="1">
      <c r="C849" s="85"/>
      <c r="D849" s="85"/>
    </row>
    <row r="850" ht="15.75" customHeight="1">
      <c r="C850" s="85"/>
      <c r="D850" s="85"/>
    </row>
    <row r="851" ht="15.75" customHeight="1">
      <c r="C851" s="85"/>
      <c r="D851" s="85"/>
    </row>
    <row r="852" ht="15.75" customHeight="1">
      <c r="C852" s="85"/>
      <c r="D852" s="85"/>
    </row>
    <row r="853" ht="15.75" customHeight="1">
      <c r="C853" s="85"/>
      <c r="D853" s="85"/>
    </row>
    <row r="854" ht="15.75" customHeight="1">
      <c r="C854" s="85"/>
      <c r="D854" s="85"/>
    </row>
    <row r="855" ht="15.75" customHeight="1">
      <c r="C855" s="85"/>
      <c r="D855" s="85"/>
    </row>
    <row r="856" ht="15.75" customHeight="1">
      <c r="C856" s="85"/>
      <c r="D856" s="85"/>
    </row>
    <row r="857" ht="15.75" customHeight="1">
      <c r="C857" s="85"/>
      <c r="D857" s="85"/>
    </row>
    <row r="858" ht="15.75" customHeight="1">
      <c r="C858" s="85"/>
      <c r="D858" s="85"/>
    </row>
    <row r="859" ht="15.75" customHeight="1">
      <c r="C859" s="85"/>
      <c r="D859" s="85"/>
    </row>
    <row r="860" ht="15.75" customHeight="1">
      <c r="C860" s="85"/>
      <c r="D860" s="85"/>
    </row>
    <row r="861" ht="15.75" customHeight="1">
      <c r="C861" s="85"/>
      <c r="D861" s="85"/>
    </row>
    <row r="862" ht="15.75" customHeight="1">
      <c r="C862" s="85"/>
      <c r="D862" s="85"/>
    </row>
    <row r="863" ht="15.75" customHeight="1">
      <c r="C863" s="85"/>
      <c r="D863" s="85"/>
    </row>
    <row r="864" ht="15.75" customHeight="1">
      <c r="C864" s="85"/>
      <c r="D864" s="85"/>
    </row>
    <row r="865" ht="15.75" customHeight="1">
      <c r="C865" s="85"/>
      <c r="D865" s="85"/>
    </row>
    <row r="866" ht="15.75" customHeight="1">
      <c r="C866" s="85"/>
      <c r="D866" s="85"/>
    </row>
    <row r="867" ht="15.75" customHeight="1">
      <c r="C867" s="85"/>
      <c r="D867" s="85"/>
    </row>
    <row r="868" ht="15.75" customHeight="1">
      <c r="C868" s="85"/>
      <c r="D868" s="85"/>
    </row>
    <row r="869" ht="15.75" customHeight="1">
      <c r="C869" s="85"/>
      <c r="D869" s="85"/>
    </row>
    <row r="870" ht="15.75" customHeight="1">
      <c r="C870" s="85"/>
      <c r="D870" s="85"/>
    </row>
    <row r="871" ht="15.75" customHeight="1">
      <c r="C871" s="85"/>
      <c r="D871" s="85"/>
    </row>
    <row r="872" ht="15.75" customHeight="1">
      <c r="C872" s="85"/>
      <c r="D872" s="85"/>
    </row>
    <row r="873" ht="15.75" customHeight="1">
      <c r="C873" s="85"/>
      <c r="D873" s="85"/>
    </row>
    <row r="874" ht="15.75" customHeight="1">
      <c r="C874" s="85"/>
      <c r="D874" s="85"/>
    </row>
    <row r="875" ht="15.75" customHeight="1">
      <c r="C875" s="85"/>
      <c r="D875" s="85"/>
    </row>
    <row r="876" ht="15.75" customHeight="1">
      <c r="C876" s="85"/>
      <c r="D876" s="85"/>
    </row>
    <row r="877" ht="15.75" customHeight="1">
      <c r="C877" s="85"/>
      <c r="D877" s="85"/>
    </row>
    <row r="878" ht="15.75" customHeight="1">
      <c r="C878" s="85"/>
      <c r="D878" s="85"/>
    </row>
    <row r="879" ht="15.75" customHeight="1">
      <c r="C879" s="85"/>
      <c r="D879" s="85"/>
    </row>
    <row r="880" ht="15.75" customHeight="1">
      <c r="C880" s="85"/>
      <c r="D880" s="85"/>
    </row>
    <row r="881" ht="15.75" customHeight="1">
      <c r="C881" s="85"/>
      <c r="D881" s="85"/>
    </row>
    <row r="882" ht="15.75" customHeight="1">
      <c r="C882" s="85"/>
      <c r="D882" s="85"/>
    </row>
    <row r="883" ht="15.75" customHeight="1">
      <c r="C883" s="85"/>
      <c r="D883" s="85"/>
    </row>
    <row r="884" ht="15.75" customHeight="1">
      <c r="C884" s="85"/>
      <c r="D884" s="85"/>
    </row>
    <row r="885" ht="15.75" customHeight="1">
      <c r="C885" s="85"/>
      <c r="D885" s="85"/>
    </row>
    <row r="886" ht="15.75" customHeight="1">
      <c r="C886" s="85"/>
      <c r="D886" s="85"/>
    </row>
    <row r="887" ht="15.75" customHeight="1">
      <c r="C887" s="85"/>
      <c r="D887" s="85"/>
    </row>
    <row r="888" ht="15.75" customHeight="1">
      <c r="C888" s="85"/>
      <c r="D888" s="85"/>
    </row>
    <row r="889" ht="15.75" customHeight="1">
      <c r="C889" s="85"/>
      <c r="D889" s="85"/>
    </row>
    <row r="890" ht="15.75" customHeight="1">
      <c r="C890" s="85"/>
      <c r="D890" s="85"/>
    </row>
    <row r="891" ht="15.75" customHeight="1">
      <c r="C891" s="85"/>
      <c r="D891" s="85"/>
    </row>
    <row r="892" ht="15.75" customHeight="1">
      <c r="C892" s="85"/>
      <c r="D892" s="85"/>
    </row>
    <row r="893" ht="15.75" customHeight="1">
      <c r="C893" s="85"/>
      <c r="D893" s="85"/>
    </row>
    <row r="894" ht="15.75" customHeight="1">
      <c r="C894" s="85"/>
      <c r="D894" s="85"/>
    </row>
    <row r="895" ht="15.75" customHeight="1">
      <c r="C895" s="85"/>
      <c r="D895" s="85"/>
    </row>
    <row r="896" ht="15.75" customHeight="1">
      <c r="C896" s="85"/>
      <c r="D896" s="85"/>
    </row>
    <row r="897" ht="15.75" customHeight="1">
      <c r="C897" s="85"/>
      <c r="D897" s="85"/>
    </row>
    <row r="898" ht="15.75" customHeight="1">
      <c r="C898" s="85"/>
      <c r="D898" s="85"/>
    </row>
    <row r="899" ht="15.75" customHeight="1">
      <c r="C899" s="85"/>
      <c r="D899" s="85"/>
    </row>
    <row r="900" ht="15.75" customHeight="1">
      <c r="C900" s="85"/>
      <c r="D900" s="85"/>
    </row>
    <row r="901" ht="15.75" customHeight="1">
      <c r="C901" s="85"/>
      <c r="D901" s="85"/>
    </row>
    <row r="902" ht="15.75" customHeight="1">
      <c r="C902" s="85"/>
      <c r="D902" s="85"/>
    </row>
    <row r="903" ht="15.75" customHeight="1">
      <c r="C903" s="85"/>
      <c r="D903" s="85"/>
    </row>
    <row r="904" ht="15.75" customHeight="1">
      <c r="C904" s="85"/>
      <c r="D904" s="85"/>
    </row>
    <row r="905" ht="15.75" customHeight="1">
      <c r="C905" s="85"/>
      <c r="D905" s="85"/>
    </row>
    <row r="906" ht="15.75" customHeight="1">
      <c r="C906" s="85"/>
      <c r="D906" s="85"/>
    </row>
    <row r="907" ht="15.75" customHeight="1">
      <c r="C907" s="85"/>
      <c r="D907" s="85"/>
    </row>
    <row r="908" ht="15.75" customHeight="1">
      <c r="C908" s="85"/>
      <c r="D908" s="85"/>
    </row>
    <row r="909" ht="15.75" customHeight="1">
      <c r="C909" s="85"/>
      <c r="D909" s="85"/>
    </row>
    <row r="910" ht="15.75" customHeight="1">
      <c r="C910" s="85"/>
      <c r="D910" s="85"/>
    </row>
    <row r="911" ht="15.75" customHeight="1">
      <c r="C911" s="85"/>
      <c r="D911" s="85"/>
    </row>
    <row r="912" ht="15.75" customHeight="1">
      <c r="C912" s="85"/>
      <c r="D912" s="85"/>
    </row>
    <row r="913" ht="15.75" customHeight="1">
      <c r="C913" s="85"/>
      <c r="D913" s="85"/>
    </row>
    <row r="914" ht="15.75" customHeight="1">
      <c r="C914" s="85"/>
      <c r="D914" s="85"/>
    </row>
    <row r="915" ht="15.75" customHeight="1">
      <c r="C915" s="85"/>
      <c r="D915" s="85"/>
    </row>
    <row r="916" ht="15.75" customHeight="1">
      <c r="C916" s="85"/>
      <c r="D916" s="85"/>
    </row>
    <row r="917" ht="15.75" customHeight="1">
      <c r="C917" s="85"/>
      <c r="D917" s="85"/>
    </row>
    <row r="918" ht="15.75" customHeight="1">
      <c r="C918" s="85"/>
      <c r="D918" s="85"/>
    </row>
    <row r="919" ht="15.75" customHeight="1">
      <c r="C919" s="85"/>
      <c r="D919" s="85"/>
    </row>
    <row r="920" ht="15.75" customHeight="1">
      <c r="C920" s="85"/>
      <c r="D920" s="85"/>
    </row>
    <row r="921" ht="15.75" customHeight="1">
      <c r="C921" s="85"/>
      <c r="D921" s="85"/>
    </row>
    <row r="922" ht="15.75" customHeight="1">
      <c r="C922" s="85"/>
      <c r="D922" s="85"/>
    </row>
    <row r="923" ht="15.75" customHeight="1">
      <c r="C923" s="85"/>
      <c r="D923" s="85"/>
    </row>
    <row r="924" ht="15.75" customHeight="1">
      <c r="C924" s="85"/>
      <c r="D924" s="85"/>
    </row>
    <row r="925" ht="15.75" customHeight="1">
      <c r="C925" s="85"/>
      <c r="D925" s="85"/>
    </row>
    <row r="926" ht="15.75" customHeight="1">
      <c r="C926" s="85"/>
      <c r="D926" s="85"/>
    </row>
    <row r="927" ht="15.75" customHeight="1">
      <c r="C927" s="85"/>
      <c r="D927" s="85"/>
    </row>
    <row r="928" ht="15.75" customHeight="1">
      <c r="C928" s="85"/>
      <c r="D928" s="85"/>
    </row>
    <row r="929" ht="15.75" customHeight="1">
      <c r="C929" s="85"/>
      <c r="D929" s="85"/>
    </row>
    <row r="930" ht="15.75" customHeight="1">
      <c r="C930" s="85"/>
      <c r="D930" s="85"/>
    </row>
    <row r="931" ht="15.75" customHeight="1">
      <c r="C931" s="85"/>
      <c r="D931" s="85"/>
    </row>
    <row r="932" ht="15.75" customHeight="1">
      <c r="C932" s="85"/>
      <c r="D932" s="85"/>
    </row>
    <row r="933" ht="15.75" customHeight="1">
      <c r="C933" s="85"/>
      <c r="D933" s="85"/>
    </row>
    <row r="934" ht="15.75" customHeight="1">
      <c r="C934" s="85"/>
      <c r="D934" s="85"/>
    </row>
    <row r="935" ht="15.75" customHeight="1">
      <c r="C935" s="85"/>
      <c r="D935" s="85"/>
    </row>
    <row r="936" ht="15.75" customHeight="1">
      <c r="C936" s="85"/>
      <c r="D936" s="85"/>
    </row>
    <row r="937" ht="15.75" customHeight="1">
      <c r="C937" s="85"/>
      <c r="D937" s="85"/>
    </row>
    <row r="938" ht="15.75" customHeight="1">
      <c r="C938" s="85"/>
      <c r="D938" s="85"/>
    </row>
    <row r="939" ht="15.75" customHeight="1">
      <c r="C939" s="85"/>
      <c r="D939" s="85"/>
    </row>
    <row r="940" ht="15.75" customHeight="1">
      <c r="C940" s="85"/>
      <c r="D940" s="85"/>
    </row>
    <row r="941" ht="15.75" customHeight="1">
      <c r="C941" s="85"/>
      <c r="D941" s="85"/>
    </row>
    <row r="942" ht="15.75" customHeight="1">
      <c r="C942" s="85"/>
      <c r="D942" s="85"/>
    </row>
    <row r="943" ht="15.75" customHeight="1">
      <c r="C943" s="85"/>
      <c r="D943" s="85"/>
    </row>
    <row r="944" ht="15.75" customHeight="1">
      <c r="C944" s="85"/>
      <c r="D944" s="85"/>
    </row>
    <row r="945" ht="15.75" customHeight="1">
      <c r="C945" s="85"/>
      <c r="D945" s="85"/>
    </row>
    <row r="946" ht="15.75" customHeight="1">
      <c r="C946" s="85"/>
      <c r="D946" s="85"/>
    </row>
    <row r="947" ht="15.75" customHeight="1">
      <c r="C947" s="85"/>
      <c r="D947" s="85"/>
    </row>
    <row r="948" ht="15.75" customHeight="1">
      <c r="C948" s="85"/>
      <c r="D948" s="85"/>
    </row>
    <row r="949" ht="15.75" customHeight="1">
      <c r="C949" s="85"/>
      <c r="D949" s="85"/>
    </row>
    <row r="950" ht="15.75" customHeight="1">
      <c r="C950" s="85"/>
      <c r="D950" s="85"/>
    </row>
    <row r="951" ht="15.75" customHeight="1">
      <c r="C951" s="85"/>
      <c r="D951" s="85"/>
    </row>
    <row r="952" ht="15.75" customHeight="1">
      <c r="C952" s="85"/>
      <c r="D952" s="85"/>
    </row>
    <row r="953" ht="15.75" customHeight="1">
      <c r="C953" s="85"/>
      <c r="D953" s="85"/>
    </row>
    <row r="954" ht="15.75" customHeight="1">
      <c r="C954" s="85"/>
      <c r="D954" s="85"/>
    </row>
    <row r="955" ht="15.75" customHeight="1">
      <c r="C955" s="85"/>
      <c r="D955" s="85"/>
    </row>
    <row r="956" ht="15.75" customHeight="1">
      <c r="C956" s="85"/>
      <c r="D956" s="85"/>
    </row>
    <row r="957" ht="15.75" customHeight="1">
      <c r="C957" s="85"/>
      <c r="D957" s="85"/>
    </row>
    <row r="958" ht="15.75" customHeight="1">
      <c r="C958" s="85"/>
      <c r="D958" s="85"/>
    </row>
    <row r="959" ht="15.75" customHeight="1">
      <c r="C959" s="85"/>
      <c r="D959" s="85"/>
    </row>
    <row r="960" ht="15.75" customHeight="1">
      <c r="C960" s="85"/>
      <c r="D960" s="85"/>
    </row>
    <row r="961" ht="15.75" customHeight="1">
      <c r="C961" s="85"/>
      <c r="D961" s="85"/>
    </row>
    <row r="962" ht="15.75" customHeight="1">
      <c r="C962" s="85"/>
      <c r="D962" s="85"/>
    </row>
    <row r="963" ht="15.75" customHeight="1">
      <c r="C963" s="85"/>
      <c r="D963" s="85"/>
    </row>
    <row r="964" ht="15.75" customHeight="1">
      <c r="C964" s="85"/>
      <c r="D964" s="85"/>
    </row>
    <row r="965" ht="15.75" customHeight="1">
      <c r="C965" s="85"/>
      <c r="D965" s="85"/>
    </row>
    <row r="966" ht="15.75" customHeight="1">
      <c r="C966" s="85"/>
      <c r="D966" s="85"/>
    </row>
    <row r="967" ht="15.75" customHeight="1">
      <c r="C967" s="85"/>
      <c r="D967" s="85"/>
    </row>
    <row r="968" ht="15.75" customHeight="1">
      <c r="C968" s="85"/>
      <c r="D968" s="85"/>
    </row>
    <row r="969" ht="15.75" customHeight="1">
      <c r="C969" s="85"/>
      <c r="D969" s="85"/>
    </row>
    <row r="970" ht="15.75" customHeight="1">
      <c r="C970" s="85"/>
      <c r="D970" s="85"/>
    </row>
    <row r="971" ht="15.75" customHeight="1">
      <c r="C971" s="85"/>
      <c r="D971" s="85"/>
    </row>
    <row r="972" ht="15.75" customHeight="1">
      <c r="C972" s="85"/>
      <c r="D972" s="85"/>
    </row>
    <row r="973" ht="15.75" customHeight="1">
      <c r="C973" s="85"/>
      <c r="D973" s="85"/>
    </row>
    <row r="974" ht="15.75" customHeight="1">
      <c r="C974" s="85"/>
      <c r="D974" s="85"/>
    </row>
    <row r="975" ht="15.75" customHeight="1">
      <c r="C975" s="85"/>
      <c r="D975" s="85"/>
    </row>
    <row r="976" ht="15.75" customHeight="1">
      <c r="C976" s="85"/>
      <c r="D976" s="85"/>
    </row>
    <row r="977" ht="15.75" customHeight="1">
      <c r="C977" s="85"/>
      <c r="D977" s="85"/>
    </row>
    <row r="978" ht="15.75" customHeight="1">
      <c r="C978" s="85"/>
      <c r="D978" s="85"/>
    </row>
    <row r="979" ht="15.75" customHeight="1">
      <c r="C979" s="85"/>
      <c r="D979" s="85"/>
    </row>
    <row r="980" ht="15.75" customHeight="1">
      <c r="C980" s="85"/>
      <c r="D980" s="85"/>
    </row>
    <row r="981" ht="15.75" customHeight="1">
      <c r="C981" s="85"/>
      <c r="D981" s="85"/>
    </row>
    <row r="982" ht="15.75" customHeight="1">
      <c r="C982" s="85"/>
      <c r="D982" s="85"/>
    </row>
    <row r="983" ht="15.75" customHeight="1">
      <c r="C983" s="85"/>
      <c r="D983" s="85"/>
    </row>
    <row r="984" ht="15.75" customHeight="1">
      <c r="C984" s="85"/>
      <c r="D984" s="85"/>
    </row>
    <row r="985" ht="15.75" customHeight="1">
      <c r="C985" s="85"/>
      <c r="D985" s="85"/>
    </row>
    <row r="986" ht="15.75" customHeight="1">
      <c r="C986" s="85"/>
      <c r="D986" s="85"/>
    </row>
    <row r="987" ht="15.75" customHeight="1">
      <c r="C987" s="85"/>
      <c r="D987" s="85"/>
    </row>
    <row r="988" ht="15.75" customHeight="1">
      <c r="C988" s="85"/>
      <c r="D988" s="85"/>
    </row>
    <row r="989" ht="15.75" customHeight="1">
      <c r="C989" s="85"/>
      <c r="D989" s="85"/>
    </row>
    <row r="990" ht="15.75" customHeight="1">
      <c r="C990" s="85"/>
      <c r="D990" s="85"/>
    </row>
    <row r="991" ht="15.75" customHeight="1">
      <c r="C991" s="85"/>
      <c r="D991" s="85"/>
    </row>
    <row r="992" ht="15.75" customHeight="1">
      <c r="C992" s="85"/>
      <c r="D992" s="85"/>
    </row>
    <row r="993" ht="15.75" customHeight="1">
      <c r="C993" s="85"/>
      <c r="D993" s="85"/>
    </row>
    <row r="994" ht="15.75" customHeight="1">
      <c r="C994" s="85"/>
      <c r="D994" s="85"/>
    </row>
    <row r="995" ht="15.75" customHeight="1">
      <c r="C995" s="85"/>
      <c r="D995" s="85"/>
    </row>
    <row r="996" ht="15.75" customHeight="1">
      <c r="C996" s="85"/>
      <c r="D996" s="85"/>
    </row>
    <row r="997" ht="15.75" customHeight="1">
      <c r="C997" s="85"/>
      <c r="D997" s="85"/>
    </row>
    <row r="998" ht="15.75" customHeight="1">
      <c r="C998" s="85"/>
      <c r="D998" s="85"/>
    </row>
    <row r="999" ht="15.75" customHeight="1">
      <c r="C999" s="85"/>
      <c r="D999" s="85"/>
    </row>
    <row r="1000" ht="15.75" customHeight="1">
      <c r="C1000" s="85"/>
      <c r="D1000" s="85"/>
    </row>
  </sheetData>
  <autoFilter ref="$C$3:$AK$3"/>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88"/>
    <col customWidth="1" min="2" max="2" width="15.88"/>
    <col customWidth="1" min="3" max="3" width="13.25"/>
    <col customWidth="1" min="4" max="4" width="34.13"/>
    <col customWidth="1" min="5" max="5" width="32.63"/>
    <col customWidth="1" min="6" max="6" width="15.63"/>
    <col customWidth="1" min="7" max="7" width="13.13"/>
    <col customWidth="1" min="8" max="8" width="12.13"/>
    <col customWidth="1" min="9" max="9" width="86.38"/>
    <col customWidth="1" min="10" max="10" width="93.38"/>
    <col customWidth="1" min="11" max="11" width="74.75"/>
    <col customWidth="1" min="12" max="15" width="3.5"/>
    <col customWidth="1" min="16" max="16" width="84.38"/>
    <col customWidth="1" min="17" max="17" width="144.0"/>
    <col customWidth="1" min="18" max="18" width="154.0"/>
    <col customWidth="1" min="19" max="22" width="3.5"/>
    <col customWidth="1" min="23" max="23" width="97.88"/>
    <col customWidth="1" min="24" max="25" width="3.5"/>
    <col customWidth="1" min="26" max="26" width="53.38"/>
    <col customWidth="1" min="27" max="28" width="3.5"/>
    <col customWidth="1" min="29" max="29" width="48.38"/>
    <col customWidth="1" min="30" max="31" width="3.5"/>
    <col customWidth="1" min="32" max="32" width="135.25"/>
    <col customWidth="1" min="33" max="34" width="3.5"/>
    <col customWidth="1" min="35" max="35" width="98.5"/>
    <col customWidth="1" min="36" max="36" width="3.25"/>
    <col customWidth="1" min="37" max="37" width="3.5"/>
    <col customWidth="1" min="38" max="38" width="209.5"/>
    <col customWidth="1" min="39" max="40" width="3.5"/>
    <col customWidth="1" min="41" max="41" width="78.13"/>
    <col customWidth="1" min="42" max="43" width="3.5"/>
    <col customWidth="1" min="44" max="44" width="61.63"/>
    <col customWidth="1" min="45" max="46" width="3.5"/>
    <col customWidth="1" min="47" max="47" width="115.25"/>
    <col customWidth="1" min="48" max="49" width="3.5"/>
    <col customWidth="1" min="50" max="50" width="37.75"/>
    <col customWidth="1" min="51" max="52" width="3.5"/>
    <col customWidth="1" min="53" max="53" width="33.0"/>
    <col customWidth="1" min="54" max="55" width="3.5"/>
    <col customWidth="1" min="56" max="56" width="55.75"/>
    <col customWidth="1" min="57" max="58" width="3.5"/>
    <col customWidth="1" min="59" max="59" width="119.0"/>
    <col customWidth="1" min="60" max="61" width="3.5"/>
    <col customWidth="1" min="62" max="62" width="51.88"/>
    <col customWidth="1" min="63" max="64" width="3.5"/>
    <col customWidth="1" min="65" max="65" width="54.0"/>
    <col customWidth="1" min="66" max="68" width="3.5"/>
    <col customWidth="1" min="69" max="69" width="51.88"/>
    <col customWidth="1" min="70" max="71" width="3.5"/>
    <col customWidth="1" min="72" max="72" width="61.0"/>
    <col customWidth="1" min="73" max="75" width="3.5"/>
    <col customWidth="1" min="76" max="76" width="22.63"/>
    <col customWidth="1" min="77" max="78" width="3.5"/>
    <col customWidth="1" min="79" max="79" width="31.63"/>
    <col customWidth="1" min="80" max="81" width="3.5"/>
    <col customWidth="1" min="82" max="82" width="42.13"/>
    <col customWidth="1" min="83" max="84" width="3.5"/>
    <col customWidth="1" min="85" max="85" width="52.5"/>
    <col customWidth="1" min="86" max="87" width="3.5"/>
    <col customWidth="1" min="88" max="88" width="81.88"/>
    <col customWidth="1" min="89" max="91" width="3.5"/>
    <col customWidth="1" min="92" max="92" width="67.38"/>
    <col customWidth="1" min="93" max="96" width="3.5"/>
    <col customWidth="1" min="97" max="97" width="55.63"/>
    <col customWidth="1" min="98" max="99" width="3.5"/>
    <col customWidth="1" min="100" max="100" width="63.25"/>
    <col customWidth="1" min="101" max="103" width="3.5"/>
    <col customWidth="1" min="104" max="104" width="83.0"/>
    <col customWidth="1" min="105" max="107" width="3.5"/>
    <col customWidth="1" min="108" max="108" width="66.38"/>
    <col customWidth="1" min="109" max="110" width="3.5"/>
    <col customWidth="1" min="111" max="111" width="39.5"/>
    <col customWidth="1" min="112" max="113" width="3.5"/>
    <col customWidth="1" min="114" max="114" width="56.5"/>
    <col customWidth="1" min="115" max="116" width="3.5"/>
    <col customWidth="1" min="117" max="117" width="47.5"/>
    <col customWidth="1" min="118" max="119" width="3.5"/>
    <col customWidth="1" min="120" max="120" width="97.25"/>
    <col customWidth="1" min="121" max="122" width="3.5"/>
    <col customWidth="1" min="123" max="123" width="69.13"/>
    <col customWidth="1" min="124" max="125" width="3.5"/>
    <col customWidth="1" min="126" max="126" width="67.0"/>
    <col customWidth="1" min="127" max="128" width="3.5"/>
    <col customWidth="1" min="129" max="129" width="67.0"/>
    <col customWidth="1" min="130" max="131" width="3.5"/>
    <col customWidth="1" min="132" max="132" width="67.0"/>
    <col customWidth="1" min="133" max="134" width="3.5"/>
    <col customWidth="1" min="135" max="135" width="57.5"/>
    <col customWidth="1" min="136" max="137" width="3.5"/>
    <col customWidth="1" min="138" max="138" width="64.5"/>
    <col customWidth="1" min="139" max="141" width="3.5"/>
    <col customWidth="1" min="142" max="142" width="95.88"/>
    <col customWidth="1" min="143" max="145" width="3.5"/>
    <col customWidth="1" min="146" max="146" width="72.75"/>
    <col customWidth="1" min="147" max="148" width="3.5"/>
    <col customWidth="1" min="149" max="149" width="35.13"/>
    <col customWidth="1" min="150" max="151" width="3.5"/>
    <col customWidth="1" min="152" max="152" width="60.88"/>
    <col customWidth="1" min="153" max="154" width="3.5"/>
    <col customWidth="1" min="155" max="155" width="54.38"/>
    <col customWidth="1" min="156" max="157" width="3.5"/>
    <col customWidth="1" min="158" max="158" width="123.5"/>
    <col customWidth="1" min="159" max="159" width="49.25"/>
    <col customWidth="1" min="160" max="160" width="71.25"/>
    <col customWidth="1" min="161" max="161" width="71.63"/>
    <col customWidth="1" min="162" max="162" width="68.75"/>
    <col customWidth="1" min="163" max="163" width="78.63"/>
    <col customWidth="1" min="164" max="164" width="2.63"/>
    <col customWidth="1" min="165" max="165" width="9.0"/>
    <col customWidth="1" min="166" max="166" width="2.13"/>
    <col customWidth="1" min="167" max="167" width="7.63"/>
    <col customWidth="1" min="168" max="168" width="2.63"/>
    <col customWidth="1" min="169" max="169" width="7.75"/>
    <col customWidth="1" min="170" max="170" width="2.13"/>
    <col customWidth="1" min="171" max="171" width="8.25"/>
    <col customWidth="1" min="172" max="172" width="2.13"/>
    <col customWidth="1" min="173" max="173" width="8.88"/>
    <col customWidth="1" min="174" max="174" width="2.13"/>
    <col customWidth="1" min="175" max="175" width="9.63"/>
    <col customWidth="1" min="176" max="177" width="15.13"/>
    <col customWidth="1" min="178" max="179" width="9.38"/>
    <col customWidth="1" min="180" max="180" width="12.75"/>
    <col customWidth="1" min="181" max="191" width="9.38"/>
  </cols>
  <sheetData>
    <row r="1">
      <c r="B1" s="3"/>
    </row>
    <row r="2">
      <c r="B2" s="3"/>
    </row>
    <row r="3">
      <c r="B3" s="3"/>
      <c r="C3" s="286"/>
      <c r="D3" s="286"/>
      <c r="E3" s="286" t="s">
        <v>7189</v>
      </c>
      <c r="F3" s="286"/>
      <c r="G3" s="286"/>
      <c r="H3" s="286"/>
      <c r="I3" s="287" t="s">
        <v>7190</v>
      </c>
      <c r="J3" s="288"/>
      <c r="K3" s="288"/>
      <c r="L3" s="288"/>
      <c r="M3" s="288"/>
      <c r="N3" s="288"/>
      <c r="O3" s="288"/>
      <c r="P3" s="288"/>
      <c r="Q3" s="288"/>
      <c r="R3" s="288"/>
      <c r="S3" s="288"/>
      <c r="T3" s="288"/>
      <c r="U3" s="288"/>
      <c r="V3" s="289"/>
      <c r="W3" s="290" t="s">
        <v>7191</v>
      </c>
      <c r="X3" s="288"/>
      <c r="Y3" s="288"/>
      <c r="Z3" s="288"/>
      <c r="AA3" s="288"/>
      <c r="AB3" s="288"/>
      <c r="AC3" s="288"/>
      <c r="AD3" s="288"/>
      <c r="AE3" s="288"/>
      <c r="AF3" s="288"/>
      <c r="AG3" s="288"/>
      <c r="AH3" s="288"/>
      <c r="AI3" s="288"/>
      <c r="AJ3" s="288"/>
      <c r="AK3" s="288"/>
      <c r="AL3" s="288"/>
      <c r="AM3" s="288"/>
      <c r="AN3" s="289"/>
      <c r="AO3" s="291" t="s">
        <v>7192</v>
      </c>
      <c r="AP3" s="288"/>
      <c r="AQ3" s="288"/>
      <c r="AR3" s="288"/>
      <c r="AS3" s="288"/>
      <c r="AT3" s="288"/>
      <c r="AU3" s="288"/>
      <c r="AV3" s="288"/>
      <c r="AW3" s="288"/>
      <c r="AX3" s="288"/>
      <c r="AY3" s="288"/>
      <c r="AZ3" s="288"/>
      <c r="BA3" s="288"/>
      <c r="BB3" s="288"/>
      <c r="BC3" s="288"/>
      <c r="BD3" s="288"/>
      <c r="BE3" s="288"/>
      <c r="BF3" s="288"/>
      <c r="BG3" s="289"/>
      <c r="BH3" s="292"/>
      <c r="BI3" s="292"/>
      <c r="BJ3" s="293" t="s">
        <v>7193</v>
      </c>
      <c r="BK3" s="288"/>
      <c r="BL3" s="288"/>
      <c r="BM3" s="288"/>
      <c r="BN3" s="288"/>
      <c r="BO3" s="288"/>
      <c r="BP3" s="288"/>
      <c r="BQ3" s="288"/>
      <c r="BR3" s="288"/>
      <c r="BS3" s="288"/>
      <c r="BT3" s="288"/>
      <c r="BU3" s="288"/>
      <c r="BV3" s="288"/>
      <c r="BW3" s="288"/>
      <c r="BX3" s="288"/>
      <c r="BY3" s="288"/>
      <c r="BZ3" s="288"/>
      <c r="CA3" s="288"/>
      <c r="CB3" s="288"/>
      <c r="CC3" s="288"/>
      <c r="CD3" s="288"/>
      <c r="CE3" s="288"/>
      <c r="CF3" s="288"/>
      <c r="CG3" s="288"/>
      <c r="CH3" s="288"/>
      <c r="CI3" s="288"/>
      <c r="CJ3" s="288"/>
      <c r="CK3" s="288"/>
      <c r="CL3" s="288"/>
      <c r="CM3" s="288"/>
      <c r="CN3" s="288"/>
      <c r="CO3" s="288"/>
      <c r="CP3" s="288"/>
      <c r="CQ3" s="288"/>
      <c r="CR3" s="288"/>
      <c r="CS3" s="288"/>
      <c r="CT3" s="288"/>
      <c r="CU3" s="288"/>
      <c r="CV3" s="288"/>
      <c r="CW3" s="288"/>
      <c r="CX3" s="288"/>
      <c r="CY3" s="288"/>
      <c r="CZ3" s="288"/>
      <c r="DA3" s="288"/>
      <c r="DB3" s="288"/>
      <c r="DC3" s="288"/>
      <c r="DD3" s="288"/>
      <c r="DE3" s="288"/>
      <c r="DF3" s="288"/>
      <c r="DG3" s="288"/>
      <c r="DH3" s="288"/>
      <c r="DI3" s="288"/>
      <c r="DJ3" s="288"/>
      <c r="DK3" s="288"/>
      <c r="DL3" s="288"/>
      <c r="DM3" s="288"/>
      <c r="DN3" s="288"/>
      <c r="DO3" s="288"/>
      <c r="DP3" s="288"/>
      <c r="DQ3" s="288"/>
      <c r="DR3" s="288"/>
      <c r="DS3" s="288"/>
      <c r="DT3" s="288"/>
      <c r="DU3" s="288"/>
      <c r="DV3" s="288"/>
      <c r="DW3" s="288"/>
      <c r="DX3" s="288"/>
      <c r="DY3" s="288"/>
      <c r="DZ3" s="288"/>
      <c r="EA3" s="288"/>
      <c r="EB3" s="288"/>
      <c r="EC3" s="288"/>
      <c r="ED3" s="288"/>
      <c r="EE3" s="288"/>
      <c r="EF3" s="288"/>
      <c r="EG3" s="288"/>
      <c r="EH3" s="288"/>
      <c r="EI3" s="288"/>
      <c r="EJ3" s="288"/>
      <c r="EK3" s="288"/>
      <c r="EL3" s="288"/>
      <c r="EM3" s="288"/>
      <c r="EN3" s="288"/>
      <c r="EO3" s="288"/>
      <c r="EP3" s="288"/>
      <c r="EQ3" s="288"/>
      <c r="ER3" s="288"/>
      <c r="ES3" s="288"/>
      <c r="ET3" s="288"/>
      <c r="EU3" s="288"/>
      <c r="EV3" s="288"/>
      <c r="EW3" s="288"/>
      <c r="EX3" s="288"/>
      <c r="EY3" s="288"/>
      <c r="EZ3" s="288"/>
      <c r="FA3" s="289"/>
      <c r="FB3" s="294" t="s">
        <v>7194</v>
      </c>
      <c r="FC3" s="288"/>
      <c r="FD3" s="288"/>
      <c r="FE3" s="288"/>
      <c r="FF3" s="288"/>
      <c r="FG3" s="289"/>
      <c r="FH3" s="295" t="s">
        <v>7195</v>
      </c>
      <c r="FI3" s="296"/>
      <c r="FJ3" s="296"/>
      <c r="FK3" s="296"/>
      <c r="FL3" s="296"/>
      <c r="FM3" s="296"/>
      <c r="FN3" s="296"/>
      <c r="FO3" s="186"/>
      <c r="FP3" s="297" t="s">
        <v>7196</v>
      </c>
      <c r="FQ3" s="296"/>
      <c r="FR3" s="296"/>
      <c r="FS3" s="186"/>
      <c r="FT3" s="298" t="s">
        <v>7197</v>
      </c>
      <c r="FU3" s="299"/>
    </row>
    <row r="4" ht="11.25" customHeight="1">
      <c r="B4" s="3"/>
      <c r="C4" s="286"/>
      <c r="D4" s="286"/>
      <c r="E4" s="286"/>
      <c r="F4" s="286"/>
      <c r="G4" s="286"/>
      <c r="H4" s="286"/>
      <c r="I4" s="300"/>
      <c r="J4" s="301"/>
      <c r="K4" s="301"/>
      <c r="L4" s="301"/>
      <c r="M4" s="301"/>
      <c r="N4" s="301"/>
      <c r="O4" s="301"/>
      <c r="P4" s="301"/>
      <c r="Q4" s="301"/>
      <c r="R4" s="301"/>
      <c r="S4" s="301"/>
      <c r="T4" s="301"/>
      <c r="U4" s="301"/>
      <c r="V4" s="302"/>
      <c r="W4" s="300"/>
      <c r="X4" s="301"/>
      <c r="Y4" s="301"/>
      <c r="Z4" s="301"/>
      <c r="AA4" s="301"/>
      <c r="AB4" s="301"/>
      <c r="AC4" s="301"/>
      <c r="AD4" s="301"/>
      <c r="AE4" s="301"/>
      <c r="AF4" s="301"/>
      <c r="AG4" s="301"/>
      <c r="AH4" s="301"/>
      <c r="AI4" s="301"/>
      <c r="AJ4" s="301"/>
      <c r="AK4" s="301"/>
      <c r="AL4" s="301"/>
      <c r="AM4" s="301"/>
      <c r="AN4" s="302"/>
      <c r="AO4" s="300"/>
      <c r="AP4" s="301"/>
      <c r="AQ4" s="301"/>
      <c r="AR4" s="301"/>
      <c r="AS4" s="301"/>
      <c r="AT4" s="301"/>
      <c r="AU4" s="301"/>
      <c r="AV4" s="301"/>
      <c r="AW4" s="301"/>
      <c r="AX4" s="301"/>
      <c r="AY4" s="301"/>
      <c r="AZ4" s="301"/>
      <c r="BA4" s="301"/>
      <c r="BB4" s="301"/>
      <c r="BC4" s="301"/>
      <c r="BD4" s="301"/>
      <c r="BE4" s="301"/>
      <c r="BF4" s="301"/>
      <c r="BG4" s="302"/>
      <c r="BH4" s="292"/>
      <c r="BI4" s="292"/>
      <c r="BJ4" s="300"/>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2"/>
      <c r="FB4" s="300"/>
      <c r="FC4" s="301"/>
      <c r="FD4" s="301"/>
      <c r="FE4" s="301"/>
      <c r="FF4" s="301"/>
      <c r="FG4" s="302"/>
      <c r="FH4" s="295" t="s">
        <v>7198</v>
      </c>
      <c r="FI4" s="186"/>
      <c r="FJ4" s="303" t="s">
        <v>7199</v>
      </c>
      <c r="FK4" s="186"/>
      <c r="FL4" s="303" t="s">
        <v>7200</v>
      </c>
      <c r="FM4" s="186"/>
      <c r="FN4" s="303" t="s">
        <v>7201</v>
      </c>
      <c r="FO4" s="186"/>
      <c r="FP4" s="297" t="s">
        <v>7202</v>
      </c>
      <c r="FQ4" s="186"/>
      <c r="FR4" s="297" t="s">
        <v>7203</v>
      </c>
      <c r="FS4" s="186"/>
      <c r="FT4" s="304"/>
      <c r="FU4" s="305"/>
    </row>
    <row r="5" ht="36.0" customHeight="1">
      <c r="B5" s="86" t="s">
        <v>7204</v>
      </c>
      <c r="C5" s="306" t="s">
        <v>3708</v>
      </c>
      <c r="D5" s="306" t="s">
        <v>7205</v>
      </c>
      <c r="E5" s="306" t="s">
        <v>7206</v>
      </c>
      <c r="F5" s="306" t="s">
        <v>7207</v>
      </c>
      <c r="G5" s="306" t="s">
        <v>7208</v>
      </c>
      <c r="H5" s="306" t="s">
        <v>7209</v>
      </c>
      <c r="I5" s="307" t="s">
        <v>7210</v>
      </c>
      <c r="J5" s="307" t="s">
        <v>7211</v>
      </c>
      <c r="K5" s="307" t="s">
        <v>7212</v>
      </c>
      <c r="L5" s="307" t="s">
        <v>7213</v>
      </c>
      <c r="M5" s="307" t="s">
        <v>7213</v>
      </c>
      <c r="N5" s="307" t="s">
        <v>7213</v>
      </c>
      <c r="O5" s="307" t="s">
        <v>7213</v>
      </c>
      <c r="P5" s="307" t="s">
        <v>7214</v>
      </c>
      <c r="Q5" s="307" t="s">
        <v>7215</v>
      </c>
      <c r="R5" s="307" t="s">
        <v>7216</v>
      </c>
      <c r="S5" s="307" t="s">
        <v>7213</v>
      </c>
      <c r="T5" s="307" t="s">
        <v>7213</v>
      </c>
      <c r="U5" s="307" t="s">
        <v>7213</v>
      </c>
      <c r="V5" s="307" t="s">
        <v>7213</v>
      </c>
      <c r="W5" s="308" t="s">
        <v>7217</v>
      </c>
      <c r="X5" s="308" t="s">
        <v>7213</v>
      </c>
      <c r="Y5" s="308" t="s">
        <v>7213</v>
      </c>
      <c r="Z5" s="308" t="s">
        <v>7218</v>
      </c>
      <c r="AA5" s="308" t="s">
        <v>7213</v>
      </c>
      <c r="AB5" s="308" t="s">
        <v>7213</v>
      </c>
      <c r="AC5" s="308" t="s">
        <v>7219</v>
      </c>
      <c r="AD5" s="308" t="s">
        <v>7213</v>
      </c>
      <c r="AE5" s="308" t="s">
        <v>7213</v>
      </c>
      <c r="AF5" s="308" t="s">
        <v>7220</v>
      </c>
      <c r="AG5" s="308" t="s">
        <v>7213</v>
      </c>
      <c r="AH5" s="308" t="s">
        <v>7213</v>
      </c>
      <c r="AI5" s="309" t="s">
        <v>7221</v>
      </c>
      <c r="AJ5" s="308"/>
      <c r="AK5" s="308" t="s">
        <v>7213</v>
      </c>
      <c r="AL5" s="308" t="s">
        <v>7222</v>
      </c>
      <c r="AM5" s="308" t="s">
        <v>7213</v>
      </c>
      <c r="AN5" s="308" t="s">
        <v>7213</v>
      </c>
      <c r="AO5" s="310" t="s">
        <v>7223</v>
      </c>
      <c r="AP5" s="310" t="s">
        <v>7213</v>
      </c>
      <c r="AQ5" s="310" t="s">
        <v>7213</v>
      </c>
      <c r="AR5" s="310" t="s">
        <v>7224</v>
      </c>
      <c r="AS5" s="310" t="s">
        <v>7213</v>
      </c>
      <c r="AT5" s="310" t="s">
        <v>7213</v>
      </c>
      <c r="AU5" s="310" t="s">
        <v>7225</v>
      </c>
      <c r="AV5" s="310" t="s">
        <v>7213</v>
      </c>
      <c r="AW5" s="310" t="s">
        <v>7213</v>
      </c>
      <c r="AX5" s="310" t="s">
        <v>7226</v>
      </c>
      <c r="AY5" s="310" t="s">
        <v>7213</v>
      </c>
      <c r="AZ5" s="310" t="s">
        <v>7213</v>
      </c>
      <c r="BA5" s="310" t="s">
        <v>7227</v>
      </c>
      <c r="BB5" s="310" t="s">
        <v>7213</v>
      </c>
      <c r="BC5" s="310" t="s">
        <v>7213</v>
      </c>
      <c r="BD5" s="310" t="s">
        <v>7228</v>
      </c>
      <c r="BE5" s="310" t="s">
        <v>7213</v>
      </c>
      <c r="BF5" s="310" t="s">
        <v>7213</v>
      </c>
      <c r="BG5" s="310" t="s">
        <v>7229</v>
      </c>
      <c r="BH5" s="311" t="s">
        <v>7213</v>
      </c>
      <c r="BI5" s="311" t="s">
        <v>7213</v>
      </c>
      <c r="BJ5" s="311" t="s">
        <v>7230</v>
      </c>
      <c r="BK5" s="311" t="s">
        <v>7213</v>
      </c>
      <c r="BL5" s="311" t="s">
        <v>7213</v>
      </c>
      <c r="BM5" s="311" t="s">
        <v>7231</v>
      </c>
      <c r="BN5" s="311" t="s">
        <v>7213</v>
      </c>
      <c r="BO5" s="311" t="s">
        <v>7213</v>
      </c>
      <c r="BP5" s="311" t="s">
        <v>7213</v>
      </c>
      <c r="BQ5" s="311" t="s">
        <v>7232</v>
      </c>
      <c r="BR5" s="311" t="s">
        <v>7213</v>
      </c>
      <c r="BS5" s="311" t="s">
        <v>7213</v>
      </c>
      <c r="BT5" s="311" t="s">
        <v>7233</v>
      </c>
      <c r="BU5" s="311" t="s">
        <v>7213</v>
      </c>
      <c r="BV5" s="311" t="s">
        <v>7213</v>
      </c>
      <c r="BW5" s="311" t="s">
        <v>7213</v>
      </c>
      <c r="BX5" s="311" t="s">
        <v>7234</v>
      </c>
      <c r="BY5" s="311" t="s">
        <v>7213</v>
      </c>
      <c r="BZ5" s="311" t="s">
        <v>7213</v>
      </c>
      <c r="CA5" s="311" t="s">
        <v>7235</v>
      </c>
      <c r="CB5" s="311" t="s">
        <v>7213</v>
      </c>
      <c r="CC5" s="311" t="s">
        <v>7213</v>
      </c>
      <c r="CD5" s="311" t="s">
        <v>7236</v>
      </c>
      <c r="CE5" s="311" t="s">
        <v>7213</v>
      </c>
      <c r="CF5" s="311" t="s">
        <v>7213</v>
      </c>
      <c r="CG5" s="311" t="s">
        <v>7237</v>
      </c>
      <c r="CH5" s="311" t="s">
        <v>7213</v>
      </c>
      <c r="CI5" s="311" t="s">
        <v>7213</v>
      </c>
      <c r="CJ5" s="311" t="s">
        <v>7238</v>
      </c>
      <c r="CK5" s="311" t="s">
        <v>7213</v>
      </c>
      <c r="CL5" s="311" t="s">
        <v>7213</v>
      </c>
      <c r="CM5" s="311" t="s">
        <v>7213</v>
      </c>
      <c r="CN5" s="311" t="s">
        <v>7239</v>
      </c>
      <c r="CO5" s="311" t="s">
        <v>7213</v>
      </c>
      <c r="CP5" s="311" t="s">
        <v>7213</v>
      </c>
      <c r="CQ5" s="311" t="s">
        <v>7213</v>
      </c>
      <c r="CR5" s="311" t="s">
        <v>7213</v>
      </c>
      <c r="CS5" s="311" t="s">
        <v>7240</v>
      </c>
      <c r="CT5" s="311" t="s">
        <v>7213</v>
      </c>
      <c r="CU5" s="311" t="s">
        <v>7213</v>
      </c>
      <c r="CV5" s="311" t="s">
        <v>7241</v>
      </c>
      <c r="CW5" s="311" t="s">
        <v>7213</v>
      </c>
      <c r="CX5" s="311" t="s">
        <v>7213</v>
      </c>
      <c r="CY5" s="311" t="s">
        <v>7213</v>
      </c>
      <c r="CZ5" s="311" t="s">
        <v>7242</v>
      </c>
      <c r="DA5" s="311" t="s">
        <v>7213</v>
      </c>
      <c r="DB5" s="311" t="s">
        <v>7213</v>
      </c>
      <c r="DC5" s="311" t="s">
        <v>7213</v>
      </c>
      <c r="DD5" s="311" t="s">
        <v>7243</v>
      </c>
      <c r="DE5" s="311" t="s">
        <v>7213</v>
      </c>
      <c r="DF5" s="311" t="s">
        <v>7213</v>
      </c>
      <c r="DG5" s="311" t="s">
        <v>7244</v>
      </c>
      <c r="DH5" s="311" t="s">
        <v>7213</v>
      </c>
      <c r="DI5" s="311" t="s">
        <v>7213</v>
      </c>
      <c r="DJ5" s="311" t="s">
        <v>7245</v>
      </c>
      <c r="DK5" s="311" t="s">
        <v>7213</v>
      </c>
      <c r="DL5" s="311" t="s">
        <v>7213</v>
      </c>
      <c r="DM5" s="311" t="s">
        <v>7246</v>
      </c>
      <c r="DN5" s="311" t="s">
        <v>7213</v>
      </c>
      <c r="DO5" s="311" t="s">
        <v>7213</v>
      </c>
      <c r="DP5" s="311" t="s">
        <v>7247</v>
      </c>
      <c r="DQ5" s="311" t="s">
        <v>7213</v>
      </c>
      <c r="DR5" s="311" t="s">
        <v>7213</v>
      </c>
      <c r="DS5" s="311" t="s">
        <v>7248</v>
      </c>
      <c r="DT5" s="311" t="s">
        <v>7213</v>
      </c>
      <c r="DU5" s="311" t="s">
        <v>7213</v>
      </c>
      <c r="DV5" s="311" t="s">
        <v>7249</v>
      </c>
      <c r="DW5" s="311" t="s">
        <v>7213</v>
      </c>
      <c r="DX5" s="311" t="s">
        <v>7213</v>
      </c>
      <c r="DY5" s="311" t="s">
        <v>7250</v>
      </c>
      <c r="DZ5" s="311" t="s">
        <v>7213</v>
      </c>
      <c r="EA5" s="311" t="s">
        <v>7213</v>
      </c>
      <c r="EB5" s="311" t="s">
        <v>7251</v>
      </c>
      <c r="EC5" s="311" t="s">
        <v>7213</v>
      </c>
      <c r="ED5" s="311" t="s">
        <v>7213</v>
      </c>
      <c r="EE5" s="311" t="s">
        <v>7252</v>
      </c>
      <c r="EF5" s="311" t="s">
        <v>7213</v>
      </c>
      <c r="EG5" s="311" t="s">
        <v>7213</v>
      </c>
      <c r="EH5" s="311" t="s">
        <v>7253</v>
      </c>
      <c r="EI5" s="311" t="s">
        <v>7213</v>
      </c>
      <c r="EJ5" s="311" t="s">
        <v>7213</v>
      </c>
      <c r="EK5" s="311" t="s">
        <v>7213</v>
      </c>
      <c r="EL5" s="311" t="s">
        <v>7254</v>
      </c>
      <c r="EM5" s="311" t="s">
        <v>7213</v>
      </c>
      <c r="EN5" s="311" t="s">
        <v>7213</v>
      </c>
      <c r="EO5" s="311" t="s">
        <v>7213</v>
      </c>
      <c r="EP5" s="311" t="s">
        <v>7255</v>
      </c>
      <c r="EQ5" s="311" t="s">
        <v>7213</v>
      </c>
      <c r="ER5" s="311" t="s">
        <v>7213</v>
      </c>
      <c r="ES5" s="311" t="s">
        <v>7256</v>
      </c>
      <c r="ET5" s="311" t="s">
        <v>7213</v>
      </c>
      <c r="EU5" s="311" t="s">
        <v>7213</v>
      </c>
      <c r="EV5" s="311" t="s">
        <v>7257</v>
      </c>
      <c r="EW5" s="311" t="s">
        <v>7213</v>
      </c>
      <c r="EX5" s="311" t="s">
        <v>7213</v>
      </c>
      <c r="EY5" s="311" t="s">
        <v>7258</v>
      </c>
      <c r="EZ5" s="311" t="s">
        <v>7213</v>
      </c>
      <c r="FA5" s="311" t="s">
        <v>7213</v>
      </c>
      <c r="FB5" s="312" t="s">
        <v>7259</v>
      </c>
      <c r="FC5" s="312" t="s">
        <v>7260</v>
      </c>
      <c r="FD5" s="312" t="s">
        <v>7261</v>
      </c>
      <c r="FE5" s="312" t="s">
        <v>7262</v>
      </c>
      <c r="FF5" s="313" t="s">
        <v>7263</v>
      </c>
      <c r="FG5" s="314" t="s">
        <v>7264</v>
      </c>
      <c r="FH5" s="315" t="s">
        <v>2</v>
      </c>
      <c r="FI5" s="315" t="s">
        <v>3</v>
      </c>
      <c r="FJ5" s="315" t="s">
        <v>2</v>
      </c>
      <c r="FK5" s="315" t="s">
        <v>3</v>
      </c>
      <c r="FL5" s="315" t="s">
        <v>2</v>
      </c>
      <c r="FM5" s="315" t="s">
        <v>3</v>
      </c>
      <c r="FN5" s="315" t="s">
        <v>2</v>
      </c>
      <c r="FO5" s="315" t="s">
        <v>3</v>
      </c>
      <c r="FP5" s="316" t="s">
        <v>2</v>
      </c>
      <c r="FQ5" s="316" t="s">
        <v>3</v>
      </c>
      <c r="FR5" s="316" t="s">
        <v>2</v>
      </c>
      <c r="FS5" s="316" t="s">
        <v>3</v>
      </c>
      <c r="FT5" s="317" t="s">
        <v>2</v>
      </c>
      <c r="FU5" s="317" t="s">
        <v>3</v>
      </c>
      <c r="FW5" s="318" t="s">
        <v>7265</v>
      </c>
      <c r="FX5" s="318" t="s">
        <v>7266</v>
      </c>
      <c r="FY5" s="319" t="s">
        <v>592</v>
      </c>
      <c r="FZ5" s="318" t="s">
        <v>3</v>
      </c>
      <c r="GA5" s="318" t="s">
        <v>593</v>
      </c>
      <c r="GB5" s="318" t="s">
        <v>3</v>
      </c>
      <c r="GC5" s="318" t="s">
        <v>7267</v>
      </c>
      <c r="GD5" s="318" t="s">
        <v>738</v>
      </c>
      <c r="GE5" s="318" t="s">
        <v>7268</v>
      </c>
      <c r="GF5" s="318" t="s">
        <v>7269</v>
      </c>
      <c r="GG5" s="318" t="s">
        <v>7270</v>
      </c>
      <c r="GH5" s="318" t="s">
        <v>548</v>
      </c>
      <c r="GI5" s="318" t="s">
        <v>7271</v>
      </c>
    </row>
    <row r="6">
      <c r="B6" s="3" t="str">
        <f t="shared" ref="B6:B305" si="1">VLOOKUP(G6,#REF!,1,FALSE)</f>
        <v>#REF!</v>
      </c>
      <c r="C6" s="320">
        <v>44369.35413194444</v>
      </c>
      <c r="D6" s="321" t="s">
        <v>7272</v>
      </c>
      <c r="E6" s="321" t="s">
        <v>7273</v>
      </c>
      <c r="F6" s="322">
        <v>2.0338500964E10</v>
      </c>
      <c r="G6" s="321">
        <v>2.0338500964E10</v>
      </c>
      <c r="H6" s="321">
        <v>1.144440963E9</v>
      </c>
      <c r="I6" s="321" t="s">
        <v>641</v>
      </c>
      <c r="J6" s="321" t="s">
        <v>7274</v>
      </c>
      <c r="K6" s="321" t="s">
        <v>4115</v>
      </c>
      <c r="L6" s="323"/>
      <c r="M6" s="323"/>
      <c r="N6" s="323"/>
      <c r="O6" s="323"/>
      <c r="P6" s="321" t="s">
        <v>7275</v>
      </c>
      <c r="Q6" s="321" t="s">
        <v>7276</v>
      </c>
      <c r="R6" s="321" t="s">
        <v>7277</v>
      </c>
      <c r="S6" s="324">
        <v>1.0</v>
      </c>
      <c r="T6" s="323"/>
      <c r="U6" s="323"/>
      <c r="V6" s="323"/>
      <c r="W6" s="325" t="s">
        <v>7278</v>
      </c>
      <c r="X6" s="323" t="s">
        <v>7279</v>
      </c>
      <c r="Y6" s="324">
        <v>5.0</v>
      </c>
      <c r="Z6" s="322">
        <v>50.0</v>
      </c>
      <c r="AA6" s="323"/>
      <c r="AB6" s="323"/>
      <c r="AC6" s="326">
        <v>85.0</v>
      </c>
      <c r="AD6" s="323" t="s">
        <v>7279</v>
      </c>
      <c r="AE6" s="324">
        <v>5.0</v>
      </c>
      <c r="AF6" s="321" t="s">
        <v>7280</v>
      </c>
      <c r="AG6" s="323"/>
      <c r="AH6" s="323"/>
      <c r="AI6" s="326">
        <v>6.0</v>
      </c>
      <c r="AJ6" s="323" t="s">
        <v>7279</v>
      </c>
      <c r="AK6" s="324">
        <v>5.0</v>
      </c>
      <c r="AL6" s="327">
        <v>238000.0</v>
      </c>
      <c r="AM6" s="323" t="s">
        <v>7279</v>
      </c>
      <c r="AN6" s="324">
        <v>5.0</v>
      </c>
      <c r="AO6" s="325" t="s">
        <v>7281</v>
      </c>
      <c r="AP6" s="323" t="s">
        <v>7279</v>
      </c>
      <c r="AQ6" s="324">
        <v>6.0</v>
      </c>
      <c r="AR6" s="321" t="s">
        <v>7282</v>
      </c>
      <c r="AS6" s="323"/>
      <c r="AT6" s="323"/>
      <c r="AU6" s="325" t="s">
        <v>7283</v>
      </c>
      <c r="AV6" s="323" t="s">
        <v>7279</v>
      </c>
      <c r="AW6" s="324">
        <v>6.0</v>
      </c>
      <c r="AX6" s="325" t="s">
        <v>7284</v>
      </c>
      <c r="AY6" s="323" t="s">
        <v>7279</v>
      </c>
      <c r="AZ6" s="324">
        <v>6.0</v>
      </c>
      <c r="BA6" s="325" t="s">
        <v>7285</v>
      </c>
      <c r="BB6" s="323" t="s">
        <v>7279</v>
      </c>
      <c r="BC6" s="324">
        <v>6.0</v>
      </c>
      <c r="BD6" s="325" t="s">
        <v>7286</v>
      </c>
      <c r="BE6" s="323" t="s">
        <v>7279</v>
      </c>
      <c r="BF6" s="324">
        <v>6.0</v>
      </c>
      <c r="BG6" s="325" t="s">
        <v>7287</v>
      </c>
      <c r="BH6" s="323" t="s">
        <v>7279</v>
      </c>
      <c r="BI6" s="324">
        <v>6.0</v>
      </c>
      <c r="BJ6" s="321" t="s">
        <v>7288</v>
      </c>
      <c r="BK6" s="323"/>
      <c r="BL6" s="323"/>
      <c r="BM6" s="325" t="s">
        <v>7289</v>
      </c>
      <c r="BN6" s="323" t="s">
        <v>7279</v>
      </c>
      <c r="BO6" s="324">
        <v>3.0</v>
      </c>
      <c r="BP6" s="324">
        <v>2.0</v>
      </c>
      <c r="BQ6" s="321" t="s">
        <v>7290</v>
      </c>
      <c r="BR6" s="323"/>
      <c r="BS6" s="323"/>
      <c r="BT6" s="325" t="s">
        <v>7291</v>
      </c>
      <c r="BU6" s="323" t="s">
        <v>7279</v>
      </c>
      <c r="BV6" s="324">
        <v>3.0</v>
      </c>
      <c r="BW6" s="324">
        <v>2.0</v>
      </c>
      <c r="BX6" s="321" t="s">
        <v>7282</v>
      </c>
      <c r="BY6" s="323"/>
      <c r="BZ6" s="323"/>
      <c r="CA6" s="321" t="s">
        <v>7282</v>
      </c>
      <c r="CB6" s="323"/>
      <c r="CC6" s="323"/>
      <c r="CD6" s="325" t="s">
        <v>7292</v>
      </c>
      <c r="CE6" s="323" t="s">
        <v>7279</v>
      </c>
      <c r="CF6" s="324">
        <v>4.0</v>
      </c>
      <c r="CG6" s="321" t="s">
        <v>7282</v>
      </c>
      <c r="CH6" s="323"/>
      <c r="CI6" s="323"/>
      <c r="CJ6" s="321" t="s">
        <v>7282</v>
      </c>
      <c r="CK6" s="323"/>
      <c r="CL6" s="323"/>
      <c r="CM6" s="323"/>
      <c r="CN6" s="321" t="s">
        <v>7282</v>
      </c>
      <c r="CO6" s="323"/>
      <c r="CP6" s="323"/>
      <c r="CQ6" s="323"/>
      <c r="CR6" s="323"/>
      <c r="CS6" s="328" t="s">
        <v>7282</v>
      </c>
      <c r="CT6" s="323"/>
      <c r="CU6" s="323"/>
      <c r="CV6" s="321" t="s">
        <v>7282</v>
      </c>
      <c r="CW6" s="323"/>
      <c r="CX6" s="323"/>
      <c r="CY6" s="323"/>
      <c r="CZ6" s="321" t="s">
        <v>7282</v>
      </c>
      <c r="DA6" s="323"/>
      <c r="DB6" s="323"/>
      <c r="DC6" s="323"/>
      <c r="DD6" s="321" t="s">
        <v>7293</v>
      </c>
      <c r="DE6" s="323"/>
      <c r="DF6" s="323"/>
      <c r="DG6" s="321" t="s">
        <v>7282</v>
      </c>
      <c r="DH6" s="323"/>
      <c r="DI6" s="323"/>
      <c r="DJ6" s="321" t="s">
        <v>7294</v>
      </c>
      <c r="DK6" s="323"/>
      <c r="DL6" s="323"/>
      <c r="DM6" s="321" t="s">
        <v>7295</v>
      </c>
      <c r="DN6" s="323"/>
      <c r="DO6" s="323"/>
      <c r="DP6" s="321" t="s">
        <v>7282</v>
      </c>
      <c r="DQ6" s="323"/>
      <c r="DR6" s="323"/>
      <c r="DS6" s="321" t="s">
        <v>7192</v>
      </c>
      <c r="DT6" s="323"/>
      <c r="DU6" s="323"/>
      <c r="DV6" s="321" t="s">
        <v>7296</v>
      </c>
      <c r="DW6" s="323"/>
      <c r="DX6" s="323"/>
      <c r="DY6" s="325" t="s">
        <v>7297</v>
      </c>
      <c r="DZ6" s="323" t="s">
        <v>7279</v>
      </c>
      <c r="EA6" s="323">
        <v>1.0</v>
      </c>
      <c r="EB6" s="321" t="s">
        <v>7298</v>
      </c>
      <c r="EC6" s="323"/>
      <c r="ED6" s="323"/>
      <c r="EE6" s="321" t="s">
        <v>7299</v>
      </c>
      <c r="EF6" s="323"/>
      <c r="EG6" s="323"/>
      <c r="EH6" s="321" t="s">
        <v>7282</v>
      </c>
      <c r="EI6" s="323"/>
      <c r="EJ6" s="323"/>
      <c r="EK6" s="323"/>
      <c r="EL6" s="321" t="s">
        <v>7282</v>
      </c>
      <c r="EM6" s="323"/>
      <c r="EN6" s="323"/>
      <c r="EO6" s="323"/>
      <c r="EP6" s="321" t="s">
        <v>7282</v>
      </c>
      <c r="EQ6" s="323"/>
      <c r="ER6" s="323"/>
      <c r="ES6" s="321" t="s">
        <v>7282</v>
      </c>
      <c r="ET6" s="323"/>
      <c r="EU6" s="323"/>
      <c r="EV6" s="321" t="s">
        <v>7282</v>
      </c>
      <c r="EW6" s="323"/>
      <c r="EX6" s="323"/>
      <c r="EY6" s="321" t="s">
        <v>7300</v>
      </c>
      <c r="EZ6" s="323"/>
      <c r="FA6" s="323"/>
      <c r="FB6" s="321" t="s">
        <v>7301</v>
      </c>
      <c r="FC6" s="321" t="s">
        <v>7302</v>
      </c>
      <c r="FD6" s="321" t="s">
        <v>7303</v>
      </c>
      <c r="FE6" s="321" t="s">
        <v>7304</v>
      </c>
      <c r="FF6" s="329" t="s">
        <v>7305</v>
      </c>
      <c r="FG6" s="330" t="s">
        <v>7306</v>
      </c>
      <c r="FH6" s="331">
        <v>2.0</v>
      </c>
      <c r="FI6" s="332">
        <v>0.1818</v>
      </c>
      <c r="FJ6" s="331">
        <v>2.0</v>
      </c>
      <c r="FK6" s="332">
        <v>0.2</v>
      </c>
      <c r="FL6" s="331">
        <v>2.0</v>
      </c>
      <c r="FM6" s="332">
        <v>0.125</v>
      </c>
      <c r="FN6" s="331">
        <v>1.0</v>
      </c>
      <c r="FO6" s="332">
        <v>0.125</v>
      </c>
      <c r="FP6" s="331">
        <v>4.0</v>
      </c>
      <c r="FQ6" s="332">
        <v>0.6667</v>
      </c>
      <c r="FR6" s="333">
        <v>6.0</v>
      </c>
      <c r="FS6" s="332">
        <v>0.8571</v>
      </c>
      <c r="FT6" s="331">
        <v>14.0</v>
      </c>
      <c r="FU6" s="332">
        <v>0.3182</v>
      </c>
      <c r="FW6" s="334" t="s">
        <v>7273</v>
      </c>
      <c r="FX6" s="334">
        <v>2.0338500964E10</v>
      </c>
      <c r="FY6" s="318" t="s">
        <v>63</v>
      </c>
      <c r="FZ6" s="335">
        <v>0.2</v>
      </c>
      <c r="GA6" s="319" t="s">
        <v>61</v>
      </c>
      <c r="GB6" s="336">
        <v>0.1818</v>
      </c>
      <c r="GC6" s="337">
        <v>0.6667</v>
      </c>
      <c r="GD6" s="337">
        <v>0.8571</v>
      </c>
      <c r="GE6" s="336">
        <v>0.1818</v>
      </c>
      <c r="GF6" s="336">
        <v>0.2</v>
      </c>
      <c r="GG6" s="336">
        <v>0.125</v>
      </c>
      <c r="GH6" s="336">
        <v>0.125</v>
      </c>
      <c r="GI6" s="338">
        <v>0.3182</v>
      </c>
    </row>
    <row r="7">
      <c r="B7" s="3" t="str">
        <f t="shared" si="1"/>
        <v>#REF!</v>
      </c>
      <c r="C7" s="320">
        <v>44369.35511574074</v>
      </c>
      <c r="D7" s="321" t="s">
        <v>747</v>
      </c>
      <c r="E7" s="321" t="s">
        <v>7307</v>
      </c>
      <c r="F7" s="322">
        <v>2.7234634513E10</v>
      </c>
      <c r="G7" s="321">
        <v>2.7234634513E10</v>
      </c>
      <c r="H7" s="322">
        <v>1.158831175E9</v>
      </c>
      <c r="I7" s="321" t="s">
        <v>641</v>
      </c>
      <c r="J7" s="321" t="s">
        <v>7308</v>
      </c>
      <c r="K7" s="321" t="s">
        <v>4115</v>
      </c>
      <c r="L7" s="323"/>
      <c r="M7" s="323"/>
      <c r="N7" s="323"/>
      <c r="O7" s="323"/>
      <c r="P7" s="321" t="s">
        <v>7309</v>
      </c>
      <c r="Q7" s="321" t="s">
        <v>7276</v>
      </c>
      <c r="R7" s="321" t="s">
        <v>7310</v>
      </c>
      <c r="S7" s="323"/>
      <c r="T7" s="324">
        <v>2.0</v>
      </c>
      <c r="U7" s="323"/>
      <c r="V7" s="323"/>
      <c r="W7" s="321" t="s">
        <v>7311</v>
      </c>
      <c r="X7" s="323"/>
      <c r="Y7" s="323"/>
      <c r="Z7" s="326">
        <v>200.0</v>
      </c>
      <c r="AA7" s="323" t="s">
        <v>7279</v>
      </c>
      <c r="AB7" s="324">
        <v>5.0</v>
      </c>
      <c r="AC7" s="326">
        <v>85.0</v>
      </c>
      <c r="AD7" s="323" t="s">
        <v>7279</v>
      </c>
      <c r="AE7" s="324">
        <v>5.0</v>
      </c>
      <c r="AF7" s="325" t="s">
        <v>7312</v>
      </c>
      <c r="AG7" s="323" t="s">
        <v>7279</v>
      </c>
      <c r="AH7" s="324">
        <v>5.0</v>
      </c>
      <c r="AI7" s="326">
        <v>6.0</v>
      </c>
      <c r="AJ7" s="323" t="s">
        <v>7279</v>
      </c>
      <c r="AK7" s="324">
        <v>5.0</v>
      </c>
      <c r="AL7" s="327">
        <v>238000.0</v>
      </c>
      <c r="AM7" s="323" t="s">
        <v>7279</v>
      </c>
      <c r="AN7" s="324">
        <v>5.0</v>
      </c>
      <c r="AO7" s="321" t="s">
        <v>7313</v>
      </c>
      <c r="AP7" s="323"/>
      <c r="AQ7" s="323"/>
      <c r="AR7" s="325" t="s">
        <v>7314</v>
      </c>
      <c r="AS7" s="323" t="s">
        <v>7279</v>
      </c>
      <c r="AT7" s="324">
        <v>6.0</v>
      </c>
      <c r="AU7" s="325" t="s">
        <v>7283</v>
      </c>
      <c r="AV7" s="323" t="s">
        <v>7279</v>
      </c>
      <c r="AW7" s="324">
        <v>6.0</v>
      </c>
      <c r="AX7" s="325" t="s">
        <v>7284</v>
      </c>
      <c r="AY7" s="323" t="s">
        <v>7279</v>
      </c>
      <c r="AZ7" s="324">
        <v>6.0</v>
      </c>
      <c r="BA7" s="321" t="s">
        <v>7315</v>
      </c>
      <c r="BB7" s="323"/>
      <c r="BC7" s="323"/>
      <c r="BD7" s="321" t="s">
        <v>7316</v>
      </c>
      <c r="BE7" s="323"/>
      <c r="BF7" s="323"/>
      <c r="BG7" s="325" t="s">
        <v>7287</v>
      </c>
      <c r="BH7" s="323" t="s">
        <v>7279</v>
      </c>
      <c r="BI7" s="324">
        <v>6.0</v>
      </c>
      <c r="BJ7" s="321" t="s">
        <v>7288</v>
      </c>
      <c r="BK7" s="323"/>
      <c r="BL7" s="323"/>
      <c r="BM7" s="325" t="s">
        <v>7289</v>
      </c>
      <c r="BN7" s="323" t="s">
        <v>7279</v>
      </c>
      <c r="BO7" s="324">
        <v>3.0</v>
      </c>
      <c r="BP7" s="324">
        <v>2.0</v>
      </c>
      <c r="BQ7" s="321" t="s">
        <v>7290</v>
      </c>
      <c r="BR7" s="323"/>
      <c r="BS7" s="323"/>
      <c r="BT7" s="325" t="s">
        <v>7291</v>
      </c>
      <c r="BU7" s="323" t="s">
        <v>7279</v>
      </c>
      <c r="BV7" s="324">
        <v>3.0</v>
      </c>
      <c r="BW7" s="324">
        <v>2.0</v>
      </c>
      <c r="BX7" s="321" t="s">
        <v>7317</v>
      </c>
      <c r="BY7" s="323"/>
      <c r="BZ7" s="323"/>
      <c r="CA7" s="321" t="s">
        <v>7282</v>
      </c>
      <c r="CB7" s="323"/>
      <c r="CC7" s="323"/>
      <c r="CD7" s="321" t="s">
        <v>7318</v>
      </c>
      <c r="CE7" s="323"/>
      <c r="CF7" s="323"/>
      <c r="CG7" s="321" t="s">
        <v>7282</v>
      </c>
      <c r="CH7" s="323"/>
      <c r="CI7" s="323"/>
      <c r="CJ7" s="321"/>
      <c r="CK7" s="323"/>
      <c r="CL7" s="323"/>
      <c r="CM7" s="323"/>
      <c r="CN7" s="321" t="s">
        <v>7282</v>
      </c>
      <c r="CO7" s="323"/>
      <c r="CP7" s="323"/>
      <c r="CQ7" s="323"/>
      <c r="CR7" s="339"/>
      <c r="CS7" s="340" t="s">
        <v>7319</v>
      </c>
      <c r="CT7" s="323" t="s">
        <v>7279</v>
      </c>
      <c r="CU7" s="324">
        <v>2.0</v>
      </c>
      <c r="CV7" s="321"/>
      <c r="CW7" s="323"/>
      <c r="CX7" s="323"/>
      <c r="CY7" s="323"/>
      <c r="CZ7" s="321" t="s">
        <v>7282</v>
      </c>
      <c r="DA7" s="323"/>
      <c r="DB7" s="323"/>
      <c r="DC7" s="323"/>
      <c r="DD7" s="321" t="s">
        <v>7293</v>
      </c>
      <c r="DE7" s="323"/>
      <c r="DF7" s="323"/>
      <c r="DG7" s="325" t="s">
        <v>7320</v>
      </c>
      <c r="DH7" s="323" t="s">
        <v>7279</v>
      </c>
      <c r="DI7" s="323">
        <v>3.0</v>
      </c>
      <c r="DJ7" s="325" t="s">
        <v>7321</v>
      </c>
      <c r="DK7" s="323" t="s">
        <v>7279</v>
      </c>
      <c r="DL7" s="323">
        <v>1.0</v>
      </c>
      <c r="DM7" s="321" t="s">
        <v>7322</v>
      </c>
      <c r="DN7" s="323"/>
      <c r="DO7" s="323"/>
      <c r="DP7" s="321" t="s">
        <v>7323</v>
      </c>
      <c r="DQ7" s="323"/>
      <c r="DR7" s="323"/>
      <c r="DS7" s="321" t="s">
        <v>7192</v>
      </c>
      <c r="DT7" s="323"/>
      <c r="DU7" s="323"/>
      <c r="DV7" s="321" t="s">
        <v>7296</v>
      </c>
      <c r="DW7" s="323"/>
      <c r="DX7" s="323"/>
      <c r="DY7" s="325" t="s">
        <v>7297</v>
      </c>
      <c r="DZ7" s="323" t="s">
        <v>7279</v>
      </c>
      <c r="EA7" s="323">
        <v>1.0</v>
      </c>
      <c r="EB7" s="321" t="s">
        <v>7298</v>
      </c>
      <c r="EC7" s="323"/>
      <c r="ED7" s="323"/>
      <c r="EE7" s="325" t="s">
        <v>7324</v>
      </c>
      <c r="EF7" s="323" t="s">
        <v>7279</v>
      </c>
      <c r="EG7" s="323">
        <v>3.0</v>
      </c>
      <c r="EH7" s="321" t="s">
        <v>7325</v>
      </c>
      <c r="EI7" s="323"/>
      <c r="EJ7" s="323"/>
      <c r="EK7" s="323"/>
      <c r="EL7" s="321" t="s">
        <v>7282</v>
      </c>
      <c r="EM7" s="323"/>
      <c r="EN7" s="323"/>
      <c r="EO7" s="323"/>
      <c r="EP7" s="321" t="s">
        <v>7282</v>
      </c>
      <c r="EQ7" s="323"/>
      <c r="ER7" s="323"/>
      <c r="ES7" s="321" t="s">
        <v>7282</v>
      </c>
      <c r="ET7" s="323"/>
      <c r="EU7" s="323"/>
      <c r="EV7" s="321" t="b">
        <v>1</v>
      </c>
      <c r="EW7" s="323"/>
      <c r="EX7" s="323"/>
      <c r="EY7" s="321" t="s">
        <v>7300</v>
      </c>
      <c r="EZ7" s="323"/>
      <c r="FA7" s="323"/>
      <c r="FB7" s="321" t="s">
        <v>755</v>
      </c>
      <c r="FC7" s="321" t="s">
        <v>7302</v>
      </c>
      <c r="FD7" s="321" t="s">
        <v>7303</v>
      </c>
      <c r="FE7" s="321" t="s">
        <v>7304</v>
      </c>
      <c r="FF7" s="329" t="s">
        <v>7305</v>
      </c>
      <c r="FG7" s="330" t="s">
        <v>7326</v>
      </c>
      <c r="FH7" s="331">
        <v>2.0</v>
      </c>
      <c r="FI7" s="332">
        <v>0.1818</v>
      </c>
      <c r="FJ7" s="331">
        <v>4.0</v>
      </c>
      <c r="FK7" s="332">
        <v>0.4</v>
      </c>
      <c r="FL7" s="331">
        <v>4.0</v>
      </c>
      <c r="FM7" s="332">
        <v>0.25</v>
      </c>
      <c r="FN7" s="331">
        <v>0.0</v>
      </c>
      <c r="FO7" s="332">
        <v>0.0</v>
      </c>
      <c r="FP7" s="331">
        <v>5.0</v>
      </c>
      <c r="FQ7" s="332">
        <v>0.8333</v>
      </c>
      <c r="FR7" s="333">
        <v>4.0</v>
      </c>
      <c r="FS7" s="332">
        <v>0.5714</v>
      </c>
      <c r="FT7" s="331">
        <v>16.0</v>
      </c>
      <c r="FU7" s="332">
        <v>0.3636</v>
      </c>
      <c r="FW7" s="334" t="s">
        <v>7307</v>
      </c>
      <c r="FX7" s="334">
        <v>2.7234634513E10</v>
      </c>
      <c r="FY7" s="319" t="s">
        <v>63</v>
      </c>
      <c r="FZ7" s="337">
        <v>0.4</v>
      </c>
      <c r="GA7" s="318" t="s">
        <v>547</v>
      </c>
      <c r="GB7" s="336">
        <v>0.25</v>
      </c>
      <c r="GC7" s="337">
        <v>0.8333</v>
      </c>
      <c r="GD7" s="337">
        <v>0.5714</v>
      </c>
      <c r="GE7" s="336">
        <v>0.1818</v>
      </c>
      <c r="GF7" s="336">
        <v>0.4</v>
      </c>
      <c r="GG7" s="336">
        <v>0.25</v>
      </c>
      <c r="GH7" s="336">
        <v>0.0</v>
      </c>
      <c r="GI7" s="338">
        <v>0.3636</v>
      </c>
    </row>
    <row r="8">
      <c r="B8" s="3" t="str">
        <f t="shared" si="1"/>
        <v>#REF!</v>
      </c>
      <c r="C8" s="320">
        <v>44369.35527777778</v>
      </c>
      <c r="D8" s="321" t="s">
        <v>4227</v>
      </c>
      <c r="E8" s="321" t="s">
        <v>7327</v>
      </c>
      <c r="F8" s="321" t="s">
        <v>4226</v>
      </c>
      <c r="G8" s="321">
        <v>2.7331559674E10</v>
      </c>
      <c r="H8" s="321">
        <v>5.41138108866E11</v>
      </c>
      <c r="I8" s="321" t="s">
        <v>641</v>
      </c>
      <c r="J8" s="321" t="s">
        <v>7328</v>
      </c>
      <c r="K8" s="321" t="s">
        <v>4115</v>
      </c>
      <c r="L8" s="323"/>
      <c r="M8" s="323"/>
      <c r="N8" s="323"/>
      <c r="O8" s="323"/>
      <c r="P8" s="321" t="s">
        <v>7275</v>
      </c>
      <c r="Q8" s="321" t="s">
        <v>7329</v>
      </c>
      <c r="R8" s="321" t="s">
        <v>7310</v>
      </c>
      <c r="S8" s="323"/>
      <c r="T8" s="324">
        <v>2.0</v>
      </c>
      <c r="U8" s="323"/>
      <c r="V8" s="323"/>
      <c r="W8" s="325" t="s">
        <v>7278</v>
      </c>
      <c r="X8" s="323" t="s">
        <v>7279</v>
      </c>
      <c r="Y8" s="324">
        <v>5.0</v>
      </c>
      <c r="Z8" s="326">
        <v>200.0</v>
      </c>
      <c r="AA8" s="323" t="s">
        <v>7279</v>
      </c>
      <c r="AB8" s="324">
        <v>5.0</v>
      </c>
      <c r="AC8" s="326">
        <v>85.0</v>
      </c>
      <c r="AD8" s="323" t="s">
        <v>7279</v>
      </c>
      <c r="AE8" s="324">
        <v>5.0</v>
      </c>
      <c r="AF8" s="325" t="s">
        <v>7312</v>
      </c>
      <c r="AG8" s="323" t="s">
        <v>7279</v>
      </c>
      <c r="AH8" s="324">
        <v>5.0</v>
      </c>
      <c r="AI8" s="326">
        <v>6.0</v>
      </c>
      <c r="AJ8" s="323" t="s">
        <v>7279</v>
      </c>
      <c r="AK8" s="324">
        <v>5.0</v>
      </c>
      <c r="AL8" s="327">
        <v>238000.0</v>
      </c>
      <c r="AM8" s="323" t="s">
        <v>7279</v>
      </c>
      <c r="AN8" s="324">
        <v>5.0</v>
      </c>
      <c r="AO8" s="325" t="s">
        <v>7281</v>
      </c>
      <c r="AP8" s="323" t="s">
        <v>7279</v>
      </c>
      <c r="AQ8" s="324">
        <v>6.0</v>
      </c>
      <c r="AR8" s="321" t="s">
        <v>7330</v>
      </c>
      <c r="AS8" s="323"/>
      <c r="AT8" s="323"/>
      <c r="AU8" s="325" t="s">
        <v>7283</v>
      </c>
      <c r="AV8" s="323" t="s">
        <v>7279</v>
      </c>
      <c r="AW8" s="324">
        <v>6.0</v>
      </c>
      <c r="AX8" s="321" t="s">
        <v>7331</v>
      </c>
      <c r="AY8" s="323"/>
      <c r="AZ8" s="323"/>
      <c r="BA8" s="321" t="s">
        <v>7282</v>
      </c>
      <c r="BB8" s="323"/>
      <c r="BC8" s="323"/>
      <c r="BD8" s="321" t="s">
        <v>7282</v>
      </c>
      <c r="BE8" s="323"/>
      <c r="BF8" s="323"/>
      <c r="BG8" s="321" t="s">
        <v>7282</v>
      </c>
      <c r="BH8" s="323"/>
      <c r="BI8" s="323"/>
      <c r="BJ8" s="321" t="s">
        <v>7288</v>
      </c>
      <c r="BK8" s="323"/>
      <c r="BL8" s="323"/>
      <c r="BM8" s="325" t="s">
        <v>7289</v>
      </c>
      <c r="BN8" s="323" t="s">
        <v>7279</v>
      </c>
      <c r="BO8" s="324">
        <v>3.0</v>
      </c>
      <c r="BP8" s="324">
        <v>2.0</v>
      </c>
      <c r="BQ8" s="321" t="s">
        <v>7290</v>
      </c>
      <c r="BR8" s="323"/>
      <c r="BS8" s="323"/>
      <c r="BT8" s="325" t="s">
        <v>7291</v>
      </c>
      <c r="BU8" s="323" t="s">
        <v>7279</v>
      </c>
      <c r="BV8" s="324">
        <v>3.0</v>
      </c>
      <c r="BW8" s="324">
        <v>2.0</v>
      </c>
      <c r="BX8" s="321" t="s">
        <v>7282</v>
      </c>
      <c r="BY8" s="323"/>
      <c r="BZ8" s="323"/>
      <c r="CA8" s="321" t="s">
        <v>7282</v>
      </c>
      <c r="CB8" s="323"/>
      <c r="CC8" s="323"/>
      <c r="CD8" s="325" t="s">
        <v>7292</v>
      </c>
      <c r="CE8" s="323" t="s">
        <v>7279</v>
      </c>
      <c r="CF8" s="324">
        <v>4.0</v>
      </c>
      <c r="CG8" s="321" t="s">
        <v>7282</v>
      </c>
      <c r="CH8" s="323"/>
      <c r="CI8" s="323"/>
      <c r="CJ8" s="321" t="s">
        <v>7332</v>
      </c>
      <c r="CK8" s="323"/>
      <c r="CL8" s="323"/>
      <c r="CM8" s="323"/>
      <c r="CN8" s="321" t="s">
        <v>7282</v>
      </c>
      <c r="CO8" s="323"/>
      <c r="CP8" s="323"/>
      <c r="CQ8" s="323"/>
      <c r="CR8" s="323"/>
      <c r="CS8" s="321"/>
      <c r="CT8" s="323"/>
      <c r="CU8" s="323"/>
      <c r="CV8" s="321" t="s">
        <v>7282</v>
      </c>
      <c r="CW8" s="323"/>
      <c r="CX8" s="323"/>
      <c r="CY8" s="323"/>
      <c r="CZ8" s="325" t="s">
        <v>7333</v>
      </c>
      <c r="DA8" s="323" t="s">
        <v>7279</v>
      </c>
      <c r="DB8" s="324">
        <v>2.0</v>
      </c>
      <c r="DC8" s="323">
        <v>1.0</v>
      </c>
      <c r="DD8" s="321" t="s">
        <v>7334</v>
      </c>
      <c r="DE8" s="323"/>
      <c r="DF8" s="323"/>
      <c r="DG8" s="321" t="s">
        <v>7282</v>
      </c>
      <c r="DH8" s="323"/>
      <c r="DI8" s="323"/>
      <c r="DJ8" s="325" t="s">
        <v>7321</v>
      </c>
      <c r="DK8" s="323" t="s">
        <v>7279</v>
      </c>
      <c r="DL8" s="323">
        <v>1.0</v>
      </c>
      <c r="DM8" s="321" t="s">
        <v>7282</v>
      </c>
      <c r="DN8" s="323"/>
      <c r="DO8" s="323"/>
      <c r="DP8" s="321" t="s">
        <v>7282</v>
      </c>
      <c r="DQ8" s="323"/>
      <c r="DR8" s="323"/>
      <c r="DS8" s="321" t="s">
        <v>7282</v>
      </c>
      <c r="DT8" s="323"/>
      <c r="DU8" s="323"/>
      <c r="DV8" s="321" t="s">
        <v>7282</v>
      </c>
      <c r="DW8" s="323"/>
      <c r="DX8" s="323"/>
      <c r="DY8" s="321" t="s">
        <v>7282</v>
      </c>
      <c r="DZ8" s="323"/>
      <c r="EA8" s="323"/>
      <c r="EB8" s="321"/>
      <c r="EC8" s="323"/>
      <c r="ED8" s="323"/>
      <c r="EE8" s="325" t="s">
        <v>7324</v>
      </c>
      <c r="EF8" s="323" t="s">
        <v>7279</v>
      </c>
      <c r="EG8" s="323">
        <v>3.0</v>
      </c>
      <c r="EH8" s="321" t="s">
        <v>7282</v>
      </c>
      <c r="EI8" s="323"/>
      <c r="EJ8" s="323"/>
      <c r="EK8" s="323"/>
      <c r="EL8" s="321" t="s">
        <v>7282</v>
      </c>
      <c r="EM8" s="323"/>
      <c r="EN8" s="323"/>
      <c r="EO8" s="323"/>
      <c r="EP8" s="321" t="s">
        <v>7282</v>
      </c>
      <c r="EQ8" s="323"/>
      <c r="ER8" s="323"/>
      <c r="ES8" s="321" t="s">
        <v>7282</v>
      </c>
      <c r="ET8" s="323"/>
      <c r="EU8" s="323"/>
      <c r="EV8" s="321" t="s">
        <v>7282</v>
      </c>
      <c r="EW8" s="323"/>
      <c r="EX8" s="323"/>
      <c r="EY8" s="321" t="s">
        <v>7282</v>
      </c>
      <c r="EZ8" s="323"/>
      <c r="FA8" s="323"/>
      <c r="FB8" s="321" t="s">
        <v>1455</v>
      </c>
      <c r="FC8" s="321" t="s">
        <v>7302</v>
      </c>
      <c r="FD8" s="321" t="s">
        <v>7335</v>
      </c>
      <c r="FE8" s="321" t="s">
        <v>7304</v>
      </c>
      <c r="FF8" s="329" t="s">
        <v>7305</v>
      </c>
      <c r="FG8" s="330" t="s">
        <v>7326</v>
      </c>
      <c r="FH8" s="331">
        <v>2.0</v>
      </c>
      <c r="FI8" s="332">
        <v>0.1818</v>
      </c>
      <c r="FJ8" s="331">
        <v>4.0</v>
      </c>
      <c r="FK8" s="332">
        <v>0.4</v>
      </c>
      <c r="FL8" s="331">
        <v>3.0</v>
      </c>
      <c r="FM8" s="332">
        <v>0.1875</v>
      </c>
      <c r="FN8" s="331">
        <v>1.0</v>
      </c>
      <c r="FO8" s="332">
        <v>0.125</v>
      </c>
      <c r="FP8" s="331">
        <v>6.0</v>
      </c>
      <c r="FQ8" s="332">
        <v>1.0</v>
      </c>
      <c r="FR8" s="333">
        <v>2.0</v>
      </c>
      <c r="FS8" s="332">
        <v>0.2857</v>
      </c>
      <c r="FT8" s="331">
        <v>14.0</v>
      </c>
      <c r="FU8" s="332">
        <v>0.3182</v>
      </c>
      <c r="FW8" s="334" t="s">
        <v>7327</v>
      </c>
      <c r="FX8" s="334">
        <v>2.7331559674E10</v>
      </c>
      <c r="FY8" s="319" t="s">
        <v>63</v>
      </c>
      <c r="FZ8" s="337">
        <v>0.4</v>
      </c>
      <c r="GA8" s="318" t="s">
        <v>547</v>
      </c>
      <c r="GB8" s="336">
        <v>0.1875</v>
      </c>
      <c r="GC8" s="337">
        <v>1.0</v>
      </c>
      <c r="GD8" s="335">
        <v>0.2857</v>
      </c>
      <c r="GE8" s="336">
        <v>0.1818</v>
      </c>
      <c r="GF8" s="336">
        <v>0.4</v>
      </c>
      <c r="GG8" s="336">
        <v>0.1875</v>
      </c>
      <c r="GH8" s="336">
        <v>0.125</v>
      </c>
      <c r="GI8" s="338">
        <v>0.3182</v>
      </c>
    </row>
    <row r="9">
      <c r="B9" s="3" t="str">
        <f t="shared" si="1"/>
        <v>#REF!</v>
      </c>
      <c r="C9" s="320">
        <v>44369.35538194444</v>
      </c>
      <c r="D9" s="321" t="s">
        <v>1540</v>
      </c>
      <c r="E9" s="321" t="s">
        <v>7336</v>
      </c>
      <c r="F9" s="322">
        <v>2.7264108042E10</v>
      </c>
      <c r="G9" s="321">
        <v>2.7264108042E10</v>
      </c>
      <c r="H9" s="322">
        <v>1.123378292E9</v>
      </c>
      <c r="I9" s="321" t="s">
        <v>641</v>
      </c>
      <c r="J9" s="321" t="s">
        <v>7337</v>
      </c>
      <c r="K9" s="321" t="s">
        <v>4115</v>
      </c>
      <c r="L9" s="323"/>
      <c r="M9" s="323"/>
      <c r="N9" s="323"/>
      <c r="O9" s="323"/>
      <c r="P9" s="321" t="s">
        <v>7338</v>
      </c>
      <c r="Q9" s="321" t="s">
        <v>7339</v>
      </c>
      <c r="R9" s="321" t="s">
        <v>7340</v>
      </c>
      <c r="S9" s="323"/>
      <c r="T9" s="323"/>
      <c r="U9" s="324">
        <v>4.0</v>
      </c>
      <c r="V9" s="323"/>
      <c r="W9" s="325" t="s">
        <v>7278</v>
      </c>
      <c r="X9" s="323" t="s">
        <v>7279</v>
      </c>
      <c r="Y9" s="324">
        <v>5.0</v>
      </c>
      <c r="Z9" s="326">
        <v>200.0</v>
      </c>
      <c r="AA9" s="323" t="s">
        <v>7279</v>
      </c>
      <c r="AB9" s="324">
        <v>5.0</v>
      </c>
      <c r="AC9" s="326">
        <v>85.0</v>
      </c>
      <c r="AD9" s="323" t="s">
        <v>7279</v>
      </c>
      <c r="AE9" s="324">
        <v>5.0</v>
      </c>
      <c r="AF9" s="325" t="s">
        <v>7312</v>
      </c>
      <c r="AG9" s="323" t="s">
        <v>7279</v>
      </c>
      <c r="AH9" s="324">
        <v>5.0</v>
      </c>
      <c r="AI9" s="322">
        <v>9.0</v>
      </c>
      <c r="AJ9" s="323"/>
      <c r="AK9" s="323"/>
      <c r="AL9" s="327">
        <v>238000.0</v>
      </c>
      <c r="AM9" s="323" t="s">
        <v>7279</v>
      </c>
      <c r="AN9" s="324">
        <v>5.0</v>
      </c>
      <c r="AO9" s="325" t="s">
        <v>7281</v>
      </c>
      <c r="AP9" s="323" t="s">
        <v>7279</v>
      </c>
      <c r="AQ9" s="324">
        <v>6.0</v>
      </c>
      <c r="AR9" s="321" t="s">
        <v>7282</v>
      </c>
      <c r="AS9" s="323"/>
      <c r="AT9" s="323"/>
      <c r="AU9" s="325" t="s">
        <v>7283</v>
      </c>
      <c r="AV9" s="323" t="s">
        <v>7279</v>
      </c>
      <c r="AW9" s="324">
        <v>6.0</v>
      </c>
      <c r="AX9" s="321" t="s">
        <v>7341</v>
      </c>
      <c r="AY9" s="323"/>
      <c r="AZ9" s="323"/>
      <c r="BA9" s="325" t="s">
        <v>7285</v>
      </c>
      <c r="BB9" s="323" t="s">
        <v>7279</v>
      </c>
      <c r="BC9" s="324">
        <v>6.0</v>
      </c>
      <c r="BD9" s="321" t="s">
        <v>7316</v>
      </c>
      <c r="BE9" s="323"/>
      <c r="BF9" s="323"/>
      <c r="BG9" s="325" t="s">
        <v>7287</v>
      </c>
      <c r="BH9" s="323" t="s">
        <v>7279</v>
      </c>
      <c r="BI9" s="324">
        <v>6.0</v>
      </c>
      <c r="BJ9" s="325" t="s">
        <v>7342</v>
      </c>
      <c r="BK9" s="323" t="s">
        <v>7279</v>
      </c>
      <c r="BL9" s="324">
        <v>3.0</v>
      </c>
      <c r="BM9" s="325" t="s">
        <v>7289</v>
      </c>
      <c r="BN9" s="323" t="s">
        <v>7279</v>
      </c>
      <c r="BO9" s="324">
        <v>3.0</v>
      </c>
      <c r="BP9" s="324">
        <v>2.0</v>
      </c>
      <c r="BQ9" s="321" t="s">
        <v>7290</v>
      </c>
      <c r="BR9" s="323"/>
      <c r="BS9" s="323"/>
      <c r="BT9" s="325" t="s">
        <v>7291</v>
      </c>
      <c r="BU9" s="323" t="s">
        <v>7279</v>
      </c>
      <c r="BV9" s="324">
        <v>3.0</v>
      </c>
      <c r="BW9" s="324">
        <v>2.0</v>
      </c>
      <c r="BX9" s="321" t="s">
        <v>7282</v>
      </c>
      <c r="BY9" s="323"/>
      <c r="BZ9" s="323"/>
      <c r="CA9" s="321" t="s">
        <v>7282</v>
      </c>
      <c r="CB9" s="323"/>
      <c r="CC9" s="323"/>
      <c r="CD9" s="321" t="s">
        <v>7282</v>
      </c>
      <c r="CE9" s="323"/>
      <c r="CF9" s="323"/>
      <c r="CG9" s="321" t="s">
        <v>7282</v>
      </c>
      <c r="CH9" s="323"/>
      <c r="CI9" s="323"/>
      <c r="CJ9" s="321" t="s">
        <v>7332</v>
      </c>
      <c r="CK9" s="323"/>
      <c r="CL9" s="323"/>
      <c r="CM9" s="323"/>
      <c r="CN9" s="321" t="s">
        <v>7282</v>
      </c>
      <c r="CO9" s="323"/>
      <c r="CP9" s="323"/>
      <c r="CQ9" s="323"/>
      <c r="CR9" s="323"/>
      <c r="CS9" s="325" t="s">
        <v>7319</v>
      </c>
      <c r="CT9" s="323" t="s">
        <v>7279</v>
      </c>
      <c r="CU9" s="324">
        <v>2.0</v>
      </c>
      <c r="CV9" s="321" t="s">
        <v>7282</v>
      </c>
      <c r="CW9" s="323"/>
      <c r="CX9" s="323"/>
      <c r="CY9" s="323"/>
      <c r="CZ9" s="321" t="s">
        <v>7282</v>
      </c>
      <c r="DA9" s="323"/>
      <c r="DB9" s="323"/>
      <c r="DC9" s="323"/>
      <c r="DD9" s="321" t="s">
        <v>7293</v>
      </c>
      <c r="DE9" s="323"/>
      <c r="DF9" s="323"/>
      <c r="DG9" s="321" t="s">
        <v>7343</v>
      </c>
      <c r="DH9" s="323"/>
      <c r="DI9" s="323"/>
      <c r="DJ9" s="321" t="s">
        <v>7294</v>
      </c>
      <c r="DK9" s="323"/>
      <c r="DL9" s="323"/>
      <c r="DM9" s="321" t="s">
        <v>7282</v>
      </c>
      <c r="DN9" s="323"/>
      <c r="DO9" s="323"/>
      <c r="DP9" s="321" t="s">
        <v>7282</v>
      </c>
      <c r="DQ9" s="323"/>
      <c r="DR9" s="323"/>
      <c r="DS9" s="321" t="s">
        <v>7282</v>
      </c>
      <c r="DT9" s="323"/>
      <c r="DU9" s="323"/>
      <c r="DV9" s="321" t="s">
        <v>7344</v>
      </c>
      <c r="DW9" s="323"/>
      <c r="DX9" s="323"/>
      <c r="DY9" s="325" t="s">
        <v>7297</v>
      </c>
      <c r="DZ9" s="323" t="s">
        <v>7279</v>
      </c>
      <c r="EA9" s="323">
        <v>1.0</v>
      </c>
      <c r="EB9" s="321" t="s">
        <v>7298</v>
      </c>
      <c r="EC9" s="323"/>
      <c r="ED9" s="323"/>
      <c r="EE9" s="321" t="s">
        <v>7331</v>
      </c>
      <c r="EF9" s="323"/>
      <c r="EG9" s="323"/>
      <c r="EH9" s="321" t="s">
        <v>7282</v>
      </c>
      <c r="EI9" s="323"/>
      <c r="EJ9" s="323"/>
      <c r="EK9" s="323"/>
      <c r="EL9" s="325" t="s">
        <v>7345</v>
      </c>
      <c r="EM9" s="323" t="s">
        <v>7279</v>
      </c>
      <c r="EN9" s="323">
        <v>3.0</v>
      </c>
      <c r="EO9" s="323">
        <v>4.0</v>
      </c>
      <c r="EP9" s="321" t="s">
        <v>7282</v>
      </c>
      <c r="EQ9" s="323"/>
      <c r="ER9" s="323"/>
      <c r="ES9" s="321" t="s">
        <v>7282</v>
      </c>
      <c r="ET9" s="323"/>
      <c r="EU9" s="323"/>
      <c r="EV9" s="321" t="s">
        <v>7282</v>
      </c>
      <c r="EW9" s="323"/>
      <c r="EX9" s="323"/>
      <c r="EY9" s="321" t="s">
        <v>7282</v>
      </c>
      <c r="EZ9" s="323"/>
      <c r="FA9" s="323"/>
      <c r="FB9" s="321" t="s">
        <v>755</v>
      </c>
      <c r="FC9" s="321" t="s">
        <v>7302</v>
      </c>
      <c r="FD9" s="321" t="s">
        <v>7346</v>
      </c>
      <c r="FE9" s="321" t="s">
        <v>7304</v>
      </c>
      <c r="FF9" s="329" t="s">
        <v>7305</v>
      </c>
      <c r="FG9" s="330" t="s">
        <v>7326</v>
      </c>
      <c r="FH9" s="331">
        <v>1.0</v>
      </c>
      <c r="FI9" s="332">
        <v>0.0909</v>
      </c>
      <c r="FJ9" s="331">
        <v>3.0</v>
      </c>
      <c r="FK9" s="332">
        <v>0.3</v>
      </c>
      <c r="FL9" s="331">
        <v>4.0</v>
      </c>
      <c r="FM9" s="332">
        <v>0.25</v>
      </c>
      <c r="FN9" s="331">
        <v>2.0</v>
      </c>
      <c r="FO9" s="332">
        <v>0.25</v>
      </c>
      <c r="FP9" s="331">
        <v>5.0</v>
      </c>
      <c r="FQ9" s="332">
        <v>0.8333</v>
      </c>
      <c r="FR9" s="333">
        <v>4.0</v>
      </c>
      <c r="FS9" s="332">
        <v>0.5714</v>
      </c>
      <c r="FT9" s="331">
        <v>15.0</v>
      </c>
      <c r="FU9" s="332">
        <v>0.3409</v>
      </c>
      <c r="FW9" s="334" t="s">
        <v>7336</v>
      </c>
      <c r="FX9" s="334">
        <v>2.7264108042E10</v>
      </c>
      <c r="FY9" s="318" t="s">
        <v>63</v>
      </c>
      <c r="FZ9" s="335">
        <v>0.3</v>
      </c>
      <c r="GA9" s="319" t="s">
        <v>548</v>
      </c>
      <c r="GB9" s="336">
        <v>0.25</v>
      </c>
      <c r="GC9" s="337">
        <v>0.8333</v>
      </c>
      <c r="GD9" s="337">
        <v>0.5714</v>
      </c>
      <c r="GE9" s="336">
        <v>0.0909</v>
      </c>
      <c r="GF9" s="336">
        <v>0.3</v>
      </c>
      <c r="GG9" s="336">
        <v>0.25</v>
      </c>
      <c r="GH9" s="336">
        <v>0.25</v>
      </c>
      <c r="GI9" s="338">
        <v>0.3409</v>
      </c>
    </row>
    <row r="10">
      <c r="B10" s="3" t="str">
        <f t="shared" si="1"/>
        <v>#REF!</v>
      </c>
      <c r="C10" s="320">
        <v>44369.35559027778</v>
      </c>
      <c r="D10" s="321" t="s">
        <v>837</v>
      </c>
      <c r="E10" s="321" t="s">
        <v>7347</v>
      </c>
      <c r="F10" s="322">
        <v>2.7223414309E10</v>
      </c>
      <c r="G10" s="321">
        <v>2.7223414309E10</v>
      </c>
      <c r="H10" s="322">
        <v>1.150408902E9</v>
      </c>
      <c r="I10" s="321" t="s">
        <v>641</v>
      </c>
      <c r="J10" s="321" t="s">
        <v>7274</v>
      </c>
      <c r="K10" s="321" t="s">
        <v>7348</v>
      </c>
      <c r="L10" s="323"/>
      <c r="M10" s="324">
        <v>2.0</v>
      </c>
      <c r="N10" s="324">
        <v>4.0</v>
      </c>
      <c r="O10" s="323"/>
      <c r="P10" s="321" t="s">
        <v>7338</v>
      </c>
      <c r="Q10" s="321" t="s">
        <v>7349</v>
      </c>
      <c r="R10" s="321" t="s">
        <v>7340</v>
      </c>
      <c r="S10" s="323"/>
      <c r="T10" s="323"/>
      <c r="U10" s="324">
        <v>4.0</v>
      </c>
      <c r="V10" s="323"/>
      <c r="W10" s="325" t="s">
        <v>7278</v>
      </c>
      <c r="X10" s="323" t="s">
        <v>7279</v>
      </c>
      <c r="Y10" s="324">
        <v>5.0</v>
      </c>
      <c r="Z10" s="326">
        <v>200.0</v>
      </c>
      <c r="AA10" s="323" t="s">
        <v>7279</v>
      </c>
      <c r="AB10" s="324">
        <v>5.0</v>
      </c>
      <c r="AC10" s="326">
        <v>85.0</v>
      </c>
      <c r="AD10" s="323" t="s">
        <v>7279</v>
      </c>
      <c r="AE10" s="324">
        <v>5.0</v>
      </c>
      <c r="AF10" s="325" t="s">
        <v>7312</v>
      </c>
      <c r="AG10" s="323" t="s">
        <v>7279</v>
      </c>
      <c r="AH10" s="324">
        <v>5.0</v>
      </c>
      <c r="AI10" s="326">
        <v>6.0</v>
      </c>
      <c r="AJ10" s="323" t="s">
        <v>7279</v>
      </c>
      <c r="AK10" s="324">
        <v>5.0</v>
      </c>
      <c r="AL10" s="327">
        <v>238000.0</v>
      </c>
      <c r="AM10" s="323" t="s">
        <v>7279</v>
      </c>
      <c r="AN10" s="324">
        <v>5.0</v>
      </c>
      <c r="AO10" s="325" t="s">
        <v>7281</v>
      </c>
      <c r="AP10" s="323" t="s">
        <v>7279</v>
      </c>
      <c r="AQ10" s="324">
        <v>6.0</v>
      </c>
      <c r="AR10" s="325" t="s">
        <v>7314</v>
      </c>
      <c r="AS10" s="323" t="s">
        <v>7279</v>
      </c>
      <c r="AT10" s="324">
        <v>6.0</v>
      </c>
      <c r="AU10" s="325" t="s">
        <v>7283</v>
      </c>
      <c r="AV10" s="323" t="s">
        <v>7279</v>
      </c>
      <c r="AW10" s="324">
        <v>6.0</v>
      </c>
      <c r="AX10" s="325" t="s">
        <v>7284</v>
      </c>
      <c r="AY10" s="323" t="s">
        <v>7279</v>
      </c>
      <c r="AZ10" s="324">
        <v>6.0</v>
      </c>
      <c r="BA10" s="325" t="s">
        <v>7285</v>
      </c>
      <c r="BB10" s="323" t="s">
        <v>7279</v>
      </c>
      <c r="BC10" s="324">
        <v>6.0</v>
      </c>
      <c r="BD10" s="325" t="s">
        <v>7286</v>
      </c>
      <c r="BE10" s="323" t="s">
        <v>7279</v>
      </c>
      <c r="BF10" s="324">
        <v>6.0</v>
      </c>
      <c r="BG10" s="325" t="s">
        <v>7287</v>
      </c>
      <c r="BH10" s="323" t="s">
        <v>7279</v>
      </c>
      <c r="BI10" s="324">
        <v>6.0</v>
      </c>
      <c r="BJ10" s="321" t="s">
        <v>7350</v>
      </c>
      <c r="BK10" s="323"/>
      <c r="BL10" s="323"/>
      <c r="BM10" s="325" t="s">
        <v>7289</v>
      </c>
      <c r="BN10" s="323" t="s">
        <v>7279</v>
      </c>
      <c r="BO10" s="324">
        <v>3.0</v>
      </c>
      <c r="BP10" s="324">
        <v>2.0</v>
      </c>
      <c r="BQ10" s="325" t="s">
        <v>7351</v>
      </c>
      <c r="BR10" s="323" t="s">
        <v>7279</v>
      </c>
      <c r="BS10" s="324">
        <v>3.0</v>
      </c>
      <c r="BT10" s="325" t="s">
        <v>7291</v>
      </c>
      <c r="BU10" s="323" t="s">
        <v>7279</v>
      </c>
      <c r="BV10" s="324">
        <v>3.0</v>
      </c>
      <c r="BW10" s="324">
        <v>2.0</v>
      </c>
      <c r="BX10" s="325" t="s">
        <v>7352</v>
      </c>
      <c r="BY10" s="323" t="s">
        <v>7279</v>
      </c>
      <c r="BZ10" s="324">
        <v>3.0</v>
      </c>
      <c r="CA10" s="325" t="s">
        <v>7353</v>
      </c>
      <c r="CB10" s="323" t="s">
        <v>7279</v>
      </c>
      <c r="CC10" s="324">
        <v>4.0</v>
      </c>
      <c r="CD10" s="325" t="s">
        <v>7292</v>
      </c>
      <c r="CE10" s="323" t="s">
        <v>7279</v>
      </c>
      <c r="CF10" s="324">
        <v>4.0</v>
      </c>
      <c r="CG10" s="325" t="s">
        <v>7334</v>
      </c>
      <c r="CH10" s="323" t="s">
        <v>7279</v>
      </c>
      <c r="CI10" s="324">
        <v>4.0</v>
      </c>
      <c r="CJ10" s="325" t="s">
        <v>7354</v>
      </c>
      <c r="CK10" s="323" t="s">
        <v>7279</v>
      </c>
      <c r="CL10" s="324">
        <v>4.0</v>
      </c>
      <c r="CM10" s="324">
        <v>2.0</v>
      </c>
      <c r="CN10" s="325" t="s">
        <v>7355</v>
      </c>
      <c r="CO10" s="323"/>
      <c r="CP10" s="323"/>
      <c r="CQ10" s="323" t="s">
        <v>7279</v>
      </c>
      <c r="CR10" s="324">
        <v>4.0</v>
      </c>
      <c r="CS10" s="325" t="s">
        <v>7319</v>
      </c>
      <c r="CT10" s="323" t="s">
        <v>7279</v>
      </c>
      <c r="CU10" s="324">
        <v>2.0</v>
      </c>
      <c r="CV10" s="325" t="s">
        <v>7356</v>
      </c>
      <c r="CW10" s="323" t="s">
        <v>7279</v>
      </c>
      <c r="CX10" s="324">
        <v>2.0</v>
      </c>
      <c r="CY10" s="324">
        <v>3.0</v>
      </c>
      <c r="CZ10" s="325" t="s">
        <v>7333</v>
      </c>
      <c r="DA10" s="323" t="s">
        <v>7279</v>
      </c>
      <c r="DB10" s="324">
        <v>2.0</v>
      </c>
      <c r="DC10" s="323">
        <v>1.0</v>
      </c>
      <c r="DD10" s="325" t="s">
        <v>7357</v>
      </c>
      <c r="DE10" s="323" t="s">
        <v>7279</v>
      </c>
      <c r="DF10" s="323">
        <v>1.0</v>
      </c>
      <c r="DG10" s="325" t="s">
        <v>7320</v>
      </c>
      <c r="DH10" s="323" t="s">
        <v>7279</v>
      </c>
      <c r="DI10" s="323">
        <v>3.0</v>
      </c>
      <c r="DJ10" s="321" t="s">
        <v>7358</v>
      </c>
      <c r="DK10" s="323"/>
      <c r="DL10" s="323"/>
      <c r="DM10" s="321" t="s">
        <v>7322</v>
      </c>
      <c r="DN10" s="323"/>
      <c r="DO10" s="323"/>
      <c r="DP10" s="325" t="s">
        <v>7359</v>
      </c>
      <c r="DQ10" s="323" t="s">
        <v>7279</v>
      </c>
      <c r="DR10" s="323">
        <v>1.0</v>
      </c>
      <c r="DS10" s="321" t="s">
        <v>7282</v>
      </c>
      <c r="DT10" s="323"/>
      <c r="DU10" s="323"/>
      <c r="DV10" s="325" t="s">
        <v>7298</v>
      </c>
      <c r="DW10" s="323" t="s">
        <v>7279</v>
      </c>
      <c r="DX10" s="323">
        <v>1.0</v>
      </c>
      <c r="DY10" s="321" t="s">
        <v>7360</v>
      </c>
      <c r="DZ10" s="323"/>
      <c r="EA10" s="323"/>
      <c r="EB10" s="325" t="s">
        <v>7296</v>
      </c>
      <c r="EC10" s="323" t="s">
        <v>7279</v>
      </c>
      <c r="ED10" s="323">
        <v>1.0</v>
      </c>
      <c r="EE10" s="325" t="s">
        <v>7324</v>
      </c>
      <c r="EF10" s="323" t="s">
        <v>7279</v>
      </c>
      <c r="EG10" s="323">
        <v>3.0</v>
      </c>
      <c r="EH10" s="325" t="s">
        <v>7361</v>
      </c>
      <c r="EI10" s="323" t="s">
        <v>7279</v>
      </c>
      <c r="EJ10" s="323">
        <v>3.0</v>
      </c>
      <c r="EK10" s="323">
        <v>4.0</v>
      </c>
      <c r="EL10" s="321" t="s">
        <v>7282</v>
      </c>
      <c r="EM10" s="323"/>
      <c r="EN10" s="323"/>
      <c r="EO10" s="323"/>
      <c r="EP10" s="321" t="s">
        <v>7282</v>
      </c>
      <c r="EQ10" s="323"/>
      <c r="ER10" s="323"/>
      <c r="ES10" s="321" t="s">
        <v>7282</v>
      </c>
      <c r="ET10" s="323"/>
      <c r="EU10" s="323"/>
      <c r="EV10" s="321" t="s">
        <v>7282</v>
      </c>
      <c r="EW10" s="323"/>
      <c r="EX10" s="323"/>
      <c r="EY10" s="321" t="s">
        <v>7282</v>
      </c>
      <c r="EZ10" s="323"/>
      <c r="FA10" s="323"/>
      <c r="FB10" s="321" t="s">
        <v>844</v>
      </c>
      <c r="FC10" s="321" t="s">
        <v>7302</v>
      </c>
      <c r="FD10" s="321" t="s">
        <v>7335</v>
      </c>
      <c r="FE10" s="321" t="s">
        <v>7304</v>
      </c>
      <c r="FF10" s="329" t="s">
        <v>7305</v>
      </c>
      <c r="FG10" s="330" t="s">
        <v>7326</v>
      </c>
      <c r="FH10" s="331">
        <v>5.0</v>
      </c>
      <c r="FI10" s="332">
        <v>0.4545</v>
      </c>
      <c r="FJ10" s="331">
        <v>7.0</v>
      </c>
      <c r="FK10" s="332">
        <v>0.7</v>
      </c>
      <c r="FL10" s="331">
        <v>8.0</v>
      </c>
      <c r="FM10" s="332">
        <v>0.5</v>
      </c>
      <c r="FN10" s="331">
        <v>8.0</v>
      </c>
      <c r="FO10" s="332">
        <v>1.0</v>
      </c>
      <c r="FP10" s="331">
        <v>6.0</v>
      </c>
      <c r="FQ10" s="332">
        <v>1.0</v>
      </c>
      <c r="FR10" s="333">
        <v>7.0</v>
      </c>
      <c r="FS10" s="332">
        <v>1.0</v>
      </c>
      <c r="FT10" s="331">
        <v>32.0</v>
      </c>
      <c r="FU10" s="332">
        <v>0.7273</v>
      </c>
      <c r="FW10" s="318" t="s">
        <v>7347</v>
      </c>
      <c r="FX10" s="318">
        <v>2.7223414309E10</v>
      </c>
      <c r="FY10" s="319" t="s">
        <v>548</v>
      </c>
      <c r="FZ10" s="336">
        <v>1.0</v>
      </c>
      <c r="GA10" s="318" t="s">
        <v>63</v>
      </c>
      <c r="GB10" s="336">
        <v>0.7</v>
      </c>
      <c r="GC10" s="336">
        <v>1.0</v>
      </c>
      <c r="GD10" s="336">
        <v>1.0</v>
      </c>
      <c r="GE10" s="336">
        <v>0.4545</v>
      </c>
      <c r="GF10" s="336">
        <v>0.7</v>
      </c>
      <c r="GG10" s="336">
        <v>0.5</v>
      </c>
      <c r="GH10" s="336">
        <v>1.0</v>
      </c>
      <c r="GI10" s="336">
        <v>0.7273</v>
      </c>
    </row>
    <row r="11">
      <c r="B11" s="3" t="str">
        <f t="shared" si="1"/>
        <v>#REF!</v>
      </c>
      <c r="C11" s="320">
        <v>44369.35679398148</v>
      </c>
      <c r="D11" s="321" t="s">
        <v>7362</v>
      </c>
      <c r="E11" s="321" t="s">
        <v>7363</v>
      </c>
      <c r="F11" s="322">
        <v>2.7362769278E10</v>
      </c>
      <c r="G11" s="321">
        <v>2.7362769278E10</v>
      </c>
      <c r="H11" s="322">
        <v>1.12277328E9</v>
      </c>
      <c r="I11" s="321" t="s">
        <v>715</v>
      </c>
      <c r="J11" s="321" t="s">
        <v>7328</v>
      </c>
      <c r="K11" s="321" t="s">
        <v>4115</v>
      </c>
      <c r="L11" s="323"/>
      <c r="M11" s="323"/>
      <c r="N11" s="323"/>
      <c r="O11" s="323"/>
      <c r="P11" s="321" t="s">
        <v>7338</v>
      </c>
      <c r="Q11" s="321" t="s">
        <v>7364</v>
      </c>
      <c r="R11" s="321" t="s">
        <v>7340</v>
      </c>
      <c r="S11" s="323"/>
      <c r="T11" s="323"/>
      <c r="U11" s="324">
        <v>4.0</v>
      </c>
      <c r="V11" s="323"/>
      <c r="W11" s="325" t="s">
        <v>7278</v>
      </c>
      <c r="X11" s="323" t="s">
        <v>7279</v>
      </c>
      <c r="Y11" s="324">
        <v>5.0</v>
      </c>
      <c r="Z11" s="326">
        <v>200.0</v>
      </c>
      <c r="AA11" s="323" t="s">
        <v>7279</v>
      </c>
      <c r="AB11" s="324">
        <v>5.0</v>
      </c>
      <c r="AC11" s="326">
        <v>85.0</v>
      </c>
      <c r="AD11" s="323" t="s">
        <v>7279</v>
      </c>
      <c r="AE11" s="324">
        <v>5.0</v>
      </c>
      <c r="AF11" s="321" t="s">
        <v>7365</v>
      </c>
      <c r="AG11" s="323"/>
      <c r="AH11" s="323"/>
      <c r="AI11" s="326">
        <v>6.0</v>
      </c>
      <c r="AJ11" s="323" t="s">
        <v>7279</v>
      </c>
      <c r="AK11" s="324">
        <v>5.0</v>
      </c>
      <c r="AL11" s="327">
        <v>238000.0</v>
      </c>
      <c r="AM11" s="323" t="s">
        <v>7279</v>
      </c>
      <c r="AN11" s="324">
        <v>5.0</v>
      </c>
      <c r="AO11" s="325" t="s">
        <v>7281</v>
      </c>
      <c r="AP11" s="323" t="s">
        <v>7279</v>
      </c>
      <c r="AQ11" s="324">
        <v>6.0</v>
      </c>
      <c r="AR11" s="325" t="s">
        <v>7314</v>
      </c>
      <c r="AS11" s="323" t="s">
        <v>7279</v>
      </c>
      <c r="AT11" s="324">
        <v>6.0</v>
      </c>
      <c r="AU11" s="325" t="s">
        <v>7283</v>
      </c>
      <c r="AV11" s="323" t="s">
        <v>7279</v>
      </c>
      <c r="AW11" s="324">
        <v>6.0</v>
      </c>
      <c r="AX11" s="321" t="s">
        <v>7331</v>
      </c>
      <c r="AY11" s="323"/>
      <c r="AZ11" s="323"/>
      <c r="BA11" s="321" t="s">
        <v>7315</v>
      </c>
      <c r="BB11" s="323"/>
      <c r="BC11" s="323"/>
      <c r="BD11" s="325" t="s">
        <v>7286</v>
      </c>
      <c r="BE11" s="323" t="s">
        <v>7279</v>
      </c>
      <c r="BF11" s="324">
        <v>6.0</v>
      </c>
      <c r="BG11" s="321" t="s">
        <v>7366</v>
      </c>
      <c r="BH11" s="323"/>
      <c r="BI11" s="323"/>
      <c r="BJ11" s="321" t="s">
        <v>7288</v>
      </c>
      <c r="BK11" s="323"/>
      <c r="BL11" s="323"/>
      <c r="BM11" s="325" t="s">
        <v>7289</v>
      </c>
      <c r="BN11" s="323" t="s">
        <v>7279</v>
      </c>
      <c r="BO11" s="324">
        <v>3.0</v>
      </c>
      <c r="BP11" s="324">
        <v>2.0</v>
      </c>
      <c r="BQ11" s="321" t="s">
        <v>7367</v>
      </c>
      <c r="BR11" s="323"/>
      <c r="BS11" s="323"/>
      <c r="BT11" s="325" t="s">
        <v>7291</v>
      </c>
      <c r="BU11" s="323" t="s">
        <v>7279</v>
      </c>
      <c r="BV11" s="324">
        <v>3.0</v>
      </c>
      <c r="BW11" s="324">
        <v>2.0</v>
      </c>
      <c r="BX11" s="321" t="s">
        <v>7282</v>
      </c>
      <c r="BY11" s="323"/>
      <c r="BZ11" s="323"/>
      <c r="CA11" s="325" t="s">
        <v>7353</v>
      </c>
      <c r="CB11" s="323" t="s">
        <v>7279</v>
      </c>
      <c r="CC11" s="324">
        <v>4.0</v>
      </c>
      <c r="CD11" s="321" t="s">
        <v>7282</v>
      </c>
      <c r="CE11" s="323"/>
      <c r="CF11" s="323"/>
      <c r="CG11" s="325" t="s">
        <v>7334</v>
      </c>
      <c r="CH11" s="323" t="s">
        <v>7279</v>
      </c>
      <c r="CI11" s="324">
        <v>4.0</v>
      </c>
      <c r="CJ11" s="321" t="s">
        <v>7332</v>
      </c>
      <c r="CK11" s="323"/>
      <c r="CL11" s="323"/>
      <c r="CM11" s="323"/>
      <c r="CN11" s="325" t="s">
        <v>7355</v>
      </c>
      <c r="CO11" s="323"/>
      <c r="CP11" s="323"/>
      <c r="CQ11" s="323" t="s">
        <v>7279</v>
      </c>
      <c r="CR11" s="324">
        <v>4.0</v>
      </c>
      <c r="CS11" s="325" t="s">
        <v>7319</v>
      </c>
      <c r="CT11" s="323" t="s">
        <v>7279</v>
      </c>
      <c r="CU11" s="324">
        <v>2.0</v>
      </c>
      <c r="CV11" s="321" t="s">
        <v>7282</v>
      </c>
      <c r="CW11" s="323"/>
      <c r="CX11" s="323"/>
      <c r="CY11" s="323"/>
      <c r="CZ11" s="321" t="s">
        <v>7282</v>
      </c>
      <c r="DA11" s="323"/>
      <c r="DB11" s="323"/>
      <c r="DC11" s="323"/>
      <c r="DD11" s="321" t="s">
        <v>7293</v>
      </c>
      <c r="DE11" s="323"/>
      <c r="DF11" s="323"/>
      <c r="DG11" s="321" t="s">
        <v>7282</v>
      </c>
      <c r="DH11" s="323"/>
      <c r="DI11" s="323"/>
      <c r="DJ11" s="321" t="s">
        <v>7360</v>
      </c>
      <c r="DK11" s="323"/>
      <c r="DL11" s="323"/>
      <c r="DM11" s="321" t="s">
        <v>7368</v>
      </c>
      <c r="DN11" s="323"/>
      <c r="DO11" s="323"/>
      <c r="DP11" s="321" t="s">
        <v>7323</v>
      </c>
      <c r="DQ11" s="323"/>
      <c r="DR11" s="323"/>
      <c r="DS11" s="321" t="s">
        <v>7282</v>
      </c>
      <c r="DT11" s="323"/>
      <c r="DU11" s="323"/>
      <c r="DV11" s="325" t="s">
        <v>7298</v>
      </c>
      <c r="DW11" s="323" t="s">
        <v>7279</v>
      </c>
      <c r="DX11" s="323">
        <v>1.0</v>
      </c>
      <c r="DY11" s="321" t="s">
        <v>7296</v>
      </c>
      <c r="DZ11" s="323"/>
      <c r="EA11" s="323"/>
      <c r="EB11" s="321" t="s">
        <v>7297</v>
      </c>
      <c r="EC11" s="323"/>
      <c r="ED11" s="323"/>
      <c r="EE11" s="321" t="s">
        <v>7299</v>
      </c>
      <c r="EF11" s="323"/>
      <c r="EG11" s="323"/>
      <c r="EH11" s="321" t="s">
        <v>7282</v>
      </c>
      <c r="EI11" s="323"/>
      <c r="EJ11" s="323"/>
      <c r="EK11" s="323"/>
      <c r="EL11" s="321" t="s">
        <v>7282</v>
      </c>
      <c r="EM11" s="323"/>
      <c r="EN11" s="323"/>
      <c r="EO11" s="323"/>
      <c r="EP11" s="326">
        <v>4.0</v>
      </c>
      <c r="EQ11" s="323" t="s">
        <v>7279</v>
      </c>
      <c r="ER11" s="323">
        <v>3.0</v>
      </c>
      <c r="ES11" s="321" t="s">
        <v>7282</v>
      </c>
      <c r="ET11" s="323"/>
      <c r="EU11" s="323"/>
      <c r="EV11" s="325" t="b">
        <v>0</v>
      </c>
      <c r="EW11" s="323" t="s">
        <v>7279</v>
      </c>
      <c r="EX11" s="323">
        <v>3.0</v>
      </c>
      <c r="EY11" s="321" t="s">
        <v>7282</v>
      </c>
      <c r="EZ11" s="323"/>
      <c r="FA11" s="323"/>
      <c r="FB11" s="321" t="s">
        <v>1682</v>
      </c>
      <c r="FC11" s="321" t="s">
        <v>7302</v>
      </c>
      <c r="FD11" s="321" t="s">
        <v>7346</v>
      </c>
      <c r="FE11" s="321" t="s">
        <v>7304</v>
      </c>
      <c r="FF11" s="329" t="s">
        <v>7305</v>
      </c>
      <c r="FG11" s="330" t="s">
        <v>7326</v>
      </c>
      <c r="FH11" s="331">
        <v>1.0</v>
      </c>
      <c r="FI11" s="332">
        <v>0.0909</v>
      </c>
      <c r="FJ11" s="331">
        <v>3.0</v>
      </c>
      <c r="FK11" s="332">
        <v>0.3</v>
      </c>
      <c r="FL11" s="331">
        <v>4.0</v>
      </c>
      <c r="FM11" s="332">
        <v>0.25</v>
      </c>
      <c r="FN11" s="331">
        <v>5.0</v>
      </c>
      <c r="FO11" s="332">
        <v>0.625</v>
      </c>
      <c r="FP11" s="331">
        <v>5.0</v>
      </c>
      <c r="FQ11" s="332">
        <v>0.8333</v>
      </c>
      <c r="FR11" s="333">
        <v>4.0</v>
      </c>
      <c r="FS11" s="332">
        <v>0.5714</v>
      </c>
      <c r="FT11" s="331">
        <v>18.0</v>
      </c>
      <c r="FU11" s="332">
        <v>0.4091</v>
      </c>
      <c r="FW11" s="318" t="s">
        <v>7363</v>
      </c>
      <c r="FX11" s="318">
        <v>2.7362769278E10</v>
      </c>
      <c r="FY11" s="319" t="s">
        <v>548</v>
      </c>
      <c r="FZ11" s="336">
        <v>0.625</v>
      </c>
      <c r="GA11" s="318" t="s">
        <v>63</v>
      </c>
      <c r="GB11" s="336">
        <v>0.3</v>
      </c>
      <c r="GC11" s="336">
        <v>0.8333</v>
      </c>
      <c r="GD11" s="336">
        <v>0.5714</v>
      </c>
      <c r="GE11" s="336">
        <v>0.0909</v>
      </c>
      <c r="GF11" s="336">
        <v>0.3</v>
      </c>
      <c r="GG11" s="336">
        <v>0.25</v>
      </c>
      <c r="GH11" s="336">
        <v>0.625</v>
      </c>
      <c r="GI11" s="336">
        <v>0.4091</v>
      </c>
    </row>
    <row r="12">
      <c r="B12" s="3" t="str">
        <f t="shared" si="1"/>
        <v>#REF!</v>
      </c>
      <c r="C12" s="320">
        <v>44369.35733796296</v>
      </c>
      <c r="D12" s="321" t="s">
        <v>7175</v>
      </c>
      <c r="E12" s="321" t="s">
        <v>7369</v>
      </c>
      <c r="F12" s="322">
        <v>2.7331741693E10</v>
      </c>
      <c r="G12" s="321">
        <v>2.7331741693E10</v>
      </c>
      <c r="H12" s="322">
        <v>1.169260675E9</v>
      </c>
      <c r="I12" s="321" t="s">
        <v>622</v>
      </c>
      <c r="J12" s="321" t="s">
        <v>7370</v>
      </c>
      <c r="K12" s="321" t="s">
        <v>4115</v>
      </c>
      <c r="L12" s="323"/>
      <c r="M12" s="323"/>
      <c r="N12" s="323"/>
      <c r="O12" s="323"/>
      <c r="P12" s="321" t="s">
        <v>7309</v>
      </c>
      <c r="Q12" s="321" t="s">
        <v>7329</v>
      </c>
      <c r="R12" s="321" t="s">
        <v>7340</v>
      </c>
      <c r="S12" s="323"/>
      <c r="T12" s="323"/>
      <c r="U12" s="324">
        <v>4.0</v>
      </c>
      <c r="V12" s="323"/>
      <c r="W12" s="325" t="s">
        <v>7278</v>
      </c>
      <c r="X12" s="323" t="s">
        <v>7279</v>
      </c>
      <c r="Y12" s="324">
        <v>5.0</v>
      </c>
      <c r="Z12" s="326">
        <v>200.0</v>
      </c>
      <c r="AA12" s="323" t="s">
        <v>7279</v>
      </c>
      <c r="AB12" s="324">
        <v>5.0</v>
      </c>
      <c r="AC12" s="326">
        <v>85.0</v>
      </c>
      <c r="AD12" s="323" t="s">
        <v>7279</v>
      </c>
      <c r="AE12" s="324">
        <v>5.0</v>
      </c>
      <c r="AF12" s="325" t="s">
        <v>7312</v>
      </c>
      <c r="AG12" s="323" t="s">
        <v>7279</v>
      </c>
      <c r="AH12" s="324">
        <v>5.0</v>
      </c>
      <c r="AI12" s="322">
        <v>7.0</v>
      </c>
      <c r="AJ12" s="323"/>
      <c r="AK12" s="323"/>
      <c r="AL12" s="327">
        <v>238000.0</v>
      </c>
      <c r="AM12" s="323" t="s">
        <v>7279</v>
      </c>
      <c r="AN12" s="324">
        <v>5.0</v>
      </c>
      <c r="AO12" s="325" t="s">
        <v>7281</v>
      </c>
      <c r="AP12" s="323" t="s">
        <v>7279</v>
      </c>
      <c r="AQ12" s="324">
        <v>6.0</v>
      </c>
      <c r="AR12" s="325" t="s">
        <v>7314</v>
      </c>
      <c r="AS12" s="323" t="s">
        <v>7279</v>
      </c>
      <c r="AT12" s="324">
        <v>6.0</v>
      </c>
      <c r="AU12" s="325" t="s">
        <v>7283</v>
      </c>
      <c r="AV12" s="323" t="s">
        <v>7279</v>
      </c>
      <c r="AW12" s="324">
        <v>6.0</v>
      </c>
      <c r="AX12" s="325" t="s">
        <v>7284</v>
      </c>
      <c r="AY12" s="323" t="s">
        <v>7279</v>
      </c>
      <c r="AZ12" s="324">
        <v>6.0</v>
      </c>
      <c r="BA12" s="321" t="s">
        <v>7282</v>
      </c>
      <c r="BB12" s="323"/>
      <c r="BC12" s="323"/>
      <c r="BD12" s="325" t="s">
        <v>7286</v>
      </c>
      <c r="BE12" s="323" t="s">
        <v>7279</v>
      </c>
      <c r="BF12" s="324">
        <v>6.0</v>
      </c>
      <c r="BG12" s="321" t="s">
        <v>7282</v>
      </c>
      <c r="BH12" s="323"/>
      <c r="BI12" s="323"/>
      <c r="BJ12" s="321" t="s">
        <v>7288</v>
      </c>
      <c r="BK12" s="323"/>
      <c r="BL12" s="323"/>
      <c r="BM12" s="325" t="s">
        <v>7289</v>
      </c>
      <c r="BN12" s="323" t="s">
        <v>7279</v>
      </c>
      <c r="BO12" s="324">
        <v>3.0</v>
      </c>
      <c r="BP12" s="324">
        <v>2.0</v>
      </c>
      <c r="BQ12" s="321" t="s">
        <v>7282</v>
      </c>
      <c r="BR12" s="323"/>
      <c r="BS12" s="323"/>
      <c r="BT12" s="325" t="s">
        <v>7291</v>
      </c>
      <c r="BU12" s="323" t="s">
        <v>7279</v>
      </c>
      <c r="BV12" s="324">
        <v>3.0</v>
      </c>
      <c r="BW12" s="324">
        <v>2.0</v>
      </c>
      <c r="BX12" s="325" t="s">
        <v>7352</v>
      </c>
      <c r="BY12" s="323" t="s">
        <v>7279</v>
      </c>
      <c r="BZ12" s="324">
        <v>3.0</v>
      </c>
      <c r="CA12" s="325" t="s">
        <v>7353</v>
      </c>
      <c r="CB12" s="323" t="s">
        <v>7279</v>
      </c>
      <c r="CC12" s="324">
        <v>4.0</v>
      </c>
      <c r="CD12" s="325" t="s">
        <v>7292</v>
      </c>
      <c r="CE12" s="323" t="s">
        <v>7279</v>
      </c>
      <c r="CF12" s="324">
        <v>4.0</v>
      </c>
      <c r="CG12" s="321" t="s">
        <v>7282</v>
      </c>
      <c r="CH12" s="323"/>
      <c r="CI12" s="323"/>
      <c r="CJ12" s="321" t="s">
        <v>7282</v>
      </c>
      <c r="CK12" s="323"/>
      <c r="CL12" s="323"/>
      <c r="CM12" s="323"/>
      <c r="CN12" s="325" t="s">
        <v>7355</v>
      </c>
      <c r="CO12" s="323"/>
      <c r="CP12" s="323"/>
      <c r="CQ12" s="323" t="s">
        <v>7279</v>
      </c>
      <c r="CR12" s="324">
        <v>4.0</v>
      </c>
      <c r="CS12" s="325" t="s">
        <v>7319</v>
      </c>
      <c r="CT12" s="323" t="s">
        <v>7279</v>
      </c>
      <c r="CU12" s="324">
        <v>2.0</v>
      </c>
      <c r="CV12" s="321" t="s">
        <v>7282</v>
      </c>
      <c r="CW12" s="323"/>
      <c r="CX12" s="323"/>
      <c r="CY12" s="323"/>
      <c r="CZ12" s="325" t="s">
        <v>7333</v>
      </c>
      <c r="DA12" s="323" t="s">
        <v>7279</v>
      </c>
      <c r="DB12" s="324">
        <v>2.0</v>
      </c>
      <c r="DC12" s="323">
        <v>1.0</v>
      </c>
      <c r="DD12" s="321" t="s">
        <v>7282</v>
      </c>
      <c r="DE12" s="323"/>
      <c r="DF12" s="323"/>
      <c r="DG12" s="325" t="s">
        <v>7320</v>
      </c>
      <c r="DH12" s="323" t="s">
        <v>7279</v>
      </c>
      <c r="DI12" s="323">
        <v>3.0</v>
      </c>
      <c r="DJ12" s="325" t="s">
        <v>7321</v>
      </c>
      <c r="DK12" s="323" t="s">
        <v>7279</v>
      </c>
      <c r="DL12" s="323">
        <v>1.0</v>
      </c>
      <c r="DM12" s="321" t="s">
        <v>7282</v>
      </c>
      <c r="DN12" s="323"/>
      <c r="DO12" s="323"/>
      <c r="DP12" s="325" t="s">
        <v>7359</v>
      </c>
      <c r="DQ12" s="323" t="s">
        <v>7279</v>
      </c>
      <c r="DR12" s="323">
        <v>1.0</v>
      </c>
      <c r="DS12" s="321" t="s">
        <v>7192</v>
      </c>
      <c r="DT12" s="323"/>
      <c r="DU12" s="323"/>
      <c r="DV12" s="321" t="s">
        <v>7282</v>
      </c>
      <c r="DW12" s="323"/>
      <c r="DX12" s="323"/>
      <c r="DY12" s="321" t="s">
        <v>7282</v>
      </c>
      <c r="DZ12" s="323"/>
      <c r="EA12" s="323"/>
      <c r="EB12" s="321" t="s">
        <v>7282</v>
      </c>
      <c r="EC12" s="323"/>
      <c r="ED12" s="323"/>
      <c r="EE12" s="321" t="s">
        <v>7331</v>
      </c>
      <c r="EF12" s="323"/>
      <c r="EG12" s="323"/>
      <c r="EH12" s="325" t="s">
        <v>7361</v>
      </c>
      <c r="EI12" s="323" t="s">
        <v>7279</v>
      </c>
      <c r="EJ12" s="323">
        <v>3.0</v>
      </c>
      <c r="EK12" s="323">
        <v>4.0</v>
      </c>
      <c r="EL12" s="321" t="s">
        <v>7282</v>
      </c>
      <c r="EM12" s="323"/>
      <c r="EN12" s="323"/>
      <c r="EO12" s="323"/>
      <c r="EP12" s="321" t="s">
        <v>7282</v>
      </c>
      <c r="EQ12" s="323"/>
      <c r="ER12" s="323"/>
      <c r="ES12" s="321" t="s">
        <v>7282</v>
      </c>
      <c r="ET12" s="323"/>
      <c r="EU12" s="323"/>
      <c r="EV12" s="321" t="s">
        <v>7282</v>
      </c>
      <c r="EW12" s="323"/>
      <c r="EX12" s="323"/>
      <c r="EY12" s="321" t="s">
        <v>7282</v>
      </c>
      <c r="EZ12" s="323"/>
      <c r="FA12" s="323"/>
      <c r="FB12" s="321" t="s">
        <v>7371</v>
      </c>
      <c r="FC12" s="321" t="s">
        <v>7372</v>
      </c>
      <c r="FD12" s="321" t="s">
        <v>7303</v>
      </c>
      <c r="FE12" s="321" t="s">
        <v>7373</v>
      </c>
      <c r="FF12" s="329" t="s">
        <v>7374</v>
      </c>
      <c r="FG12" s="330" t="s">
        <v>7306</v>
      </c>
      <c r="FH12" s="331">
        <v>3.0</v>
      </c>
      <c r="FI12" s="332">
        <v>0.2727</v>
      </c>
      <c r="FJ12" s="331">
        <v>4.0</v>
      </c>
      <c r="FK12" s="332">
        <v>0.4</v>
      </c>
      <c r="FL12" s="331">
        <v>5.0</v>
      </c>
      <c r="FM12" s="332">
        <v>0.3125</v>
      </c>
      <c r="FN12" s="331">
        <v>5.0</v>
      </c>
      <c r="FO12" s="332">
        <v>0.625</v>
      </c>
      <c r="FP12" s="331">
        <v>5.0</v>
      </c>
      <c r="FQ12" s="332">
        <v>0.8333</v>
      </c>
      <c r="FR12" s="333">
        <v>5.0</v>
      </c>
      <c r="FS12" s="332">
        <v>0.7143</v>
      </c>
      <c r="FT12" s="331">
        <v>22.0</v>
      </c>
      <c r="FU12" s="332">
        <v>0.5</v>
      </c>
      <c r="FW12" s="318" t="s">
        <v>7369</v>
      </c>
      <c r="FX12" s="318">
        <v>2.7331741693E10</v>
      </c>
      <c r="FY12" s="319" t="s">
        <v>548</v>
      </c>
      <c r="FZ12" s="336">
        <v>0.625</v>
      </c>
      <c r="GA12" s="318" t="s">
        <v>63</v>
      </c>
      <c r="GB12" s="336">
        <v>0.4</v>
      </c>
      <c r="GC12" s="336">
        <v>0.8333</v>
      </c>
      <c r="GD12" s="336">
        <v>0.7143</v>
      </c>
      <c r="GE12" s="336">
        <v>0.2727</v>
      </c>
      <c r="GF12" s="336">
        <v>0.4</v>
      </c>
      <c r="GG12" s="336">
        <v>0.3125</v>
      </c>
      <c r="GH12" s="336">
        <v>0.625</v>
      </c>
      <c r="GI12" s="336">
        <v>0.5</v>
      </c>
    </row>
    <row r="13">
      <c r="B13" s="3" t="str">
        <f t="shared" si="1"/>
        <v>#REF!</v>
      </c>
      <c r="C13" s="320">
        <v>44369.35795138889</v>
      </c>
      <c r="D13" s="321" t="s">
        <v>7375</v>
      </c>
      <c r="E13" s="321" t="s">
        <v>7376</v>
      </c>
      <c r="F13" s="322">
        <v>2.7327591083E10</v>
      </c>
      <c r="G13" s="321">
        <v>2.7327591083E10</v>
      </c>
      <c r="H13" s="322">
        <v>1.521731452E9</v>
      </c>
      <c r="I13" s="321" t="s">
        <v>622</v>
      </c>
      <c r="J13" s="321" t="s">
        <v>7377</v>
      </c>
      <c r="K13" s="321" t="s">
        <v>7378</v>
      </c>
      <c r="L13" s="323"/>
      <c r="M13" s="323"/>
      <c r="N13" s="324">
        <v>4.0</v>
      </c>
      <c r="O13" s="324">
        <v>3.0</v>
      </c>
      <c r="P13" s="321" t="s">
        <v>7338</v>
      </c>
      <c r="Q13" s="321" t="s">
        <v>7379</v>
      </c>
      <c r="R13" s="321" t="s">
        <v>7340</v>
      </c>
      <c r="S13" s="323"/>
      <c r="T13" s="323"/>
      <c r="U13" s="324">
        <v>4.0</v>
      </c>
      <c r="V13" s="323"/>
      <c r="W13" s="325" t="s">
        <v>7278</v>
      </c>
      <c r="X13" s="323" t="s">
        <v>7279</v>
      </c>
      <c r="Y13" s="324">
        <v>5.0</v>
      </c>
      <c r="Z13" s="326">
        <v>200.0</v>
      </c>
      <c r="AA13" s="323" t="s">
        <v>7279</v>
      </c>
      <c r="AB13" s="324">
        <v>5.0</v>
      </c>
      <c r="AC13" s="326">
        <v>85.0</v>
      </c>
      <c r="AD13" s="323" t="s">
        <v>7279</v>
      </c>
      <c r="AE13" s="324">
        <v>5.0</v>
      </c>
      <c r="AF13" s="321" t="s">
        <v>7280</v>
      </c>
      <c r="AG13" s="323"/>
      <c r="AH13" s="323"/>
      <c r="AI13" s="326">
        <v>6.0</v>
      </c>
      <c r="AJ13" s="323" t="s">
        <v>7279</v>
      </c>
      <c r="AK13" s="324">
        <v>5.0</v>
      </c>
      <c r="AL13" s="327">
        <v>238000.0</v>
      </c>
      <c r="AM13" s="323" t="s">
        <v>7279</v>
      </c>
      <c r="AN13" s="324">
        <v>5.0</v>
      </c>
      <c r="AO13" s="321" t="s">
        <v>7313</v>
      </c>
      <c r="AP13" s="323"/>
      <c r="AQ13" s="323"/>
      <c r="AR13" s="325" t="s">
        <v>7314</v>
      </c>
      <c r="AS13" s="323" t="s">
        <v>7279</v>
      </c>
      <c r="AT13" s="324">
        <v>6.0</v>
      </c>
      <c r="AU13" s="325" t="s">
        <v>7283</v>
      </c>
      <c r="AV13" s="323" t="s">
        <v>7279</v>
      </c>
      <c r="AW13" s="324">
        <v>6.0</v>
      </c>
      <c r="AX13" s="325" t="s">
        <v>7284</v>
      </c>
      <c r="AY13" s="323" t="s">
        <v>7279</v>
      </c>
      <c r="AZ13" s="324">
        <v>6.0</v>
      </c>
      <c r="BA13" s="325" t="s">
        <v>7285</v>
      </c>
      <c r="BB13" s="323" t="s">
        <v>7279</v>
      </c>
      <c r="BC13" s="324">
        <v>6.0</v>
      </c>
      <c r="BD13" s="321" t="s">
        <v>7316</v>
      </c>
      <c r="BE13" s="323"/>
      <c r="BF13" s="323"/>
      <c r="BG13" s="325" t="s">
        <v>7287</v>
      </c>
      <c r="BH13" s="323" t="s">
        <v>7279</v>
      </c>
      <c r="BI13" s="324">
        <v>6.0</v>
      </c>
      <c r="BJ13" s="321" t="s">
        <v>7288</v>
      </c>
      <c r="BK13" s="323"/>
      <c r="BL13" s="323"/>
      <c r="BM13" s="325" t="s">
        <v>7289</v>
      </c>
      <c r="BN13" s="323" t="s">
        <v>7279</v>
      </c>
      <c r="BO13" s="324">
        <v>3.0</v>
      </c>
      <c r="BP13" s="324">
        <v>2.0</v>
      </c>
      <c r="BQ13" s="321" t="s">
        <v>7290</v>
      </c>
      <c r="BR13" s="323"/>
      <c r="BS13" s="323"/>
      <c r="BT13" s="325" t="s">
        <v>7291</v>
      </c>
      <c r="BU13" s="323" t="s">
        <v>7279</v>
      </c>
      <c r="BV13" s="324">
        <v>3.0</v>
      </c>
      <c r="BW13" s="324">
        <v>2.0</v>
      </c>
      <c r="BX13" s="325" t="s">
        <v>7352</v>
      </c>
      <c r="BY13" s="323" t="s">
        <v>7279</v>
      </c>
      <c r="BZ13" s="324">
        <v>3.0</v>
      </c>
      <c r="CA13" s="325" t="s">
        <v>7353</v>
      </c>
      <c r="CB13" s="323" t="s">
        <v>7279</v>
      </c>
      <c r="CC13" s="324">
        <v>4.0</v>
      </c>
      <c r="CD13" s="321" t="s">
        <v>7380</v>
      </c>
      <c r="CE13" s="323"/>
      <c r="CF13" s="323"/>
      <c r="CG13" s="321" t="s">
        <v>7282</v>
      </c>
      <c r="CH13" s="323"/>
      <c r="CI13" s="323"/>
      <c r="CJ13" s="325" t="s">
        <v>7354</v>
      </c>
      <c r="CK13" s="323" t="s">
        <v>7279</v>
      </c>
      <c r="CL13" s="324">
        <v>4.0</v>
      </c>
      <c r="CM13" s="324">
        <v>2.0</v>
      </c>
      <c r="CN13" s="325" t="s">
        <v>7355</v>
      </c>
      <c r="CO13" s="323"/>
      <c r="CP13" s="323"/>
      <c r="CQ13" s="323" t="s">
        <v>7279</v>
      </c>
      <c r="CR13" s="324">
        <v>4.0</v>
      </c>
      <c r="CS13" s="325" t="s">
        <v>7319</v>
      </c>
      <c r="CT13" s="323" t="s">
        <v>7279</v>
      </c>
      <c r="CU13" s="324">
        <v>2.0</v>
      </c>
      <c r="CV13" s="321" t="s">
        <v>7381</v>
      </c>
      <c r="CW13" s="323"/>
      <c r="CX13" s="323"/>
      <c r="CY13" s="323"/>
      <c r="CZ13" s="321" t="s">
        <v>7282</v>
      </c>
      <c r="DA13" s="323"/>
      <c r="DB13" s="323"/>
      <c r="DC13" s="323"/>
      <c r="DD13" s="321" t="s">
        <v>7293</v>
      </c>
      <c r="DE13" s="323"/>
      <c r="DF13" s="323"/>
      <c r="DG13" s="321" t="s">
        <v>7282</v>
      </c>
      <c r="DH13" s="323"/>
      <c r="DI13" s="323"/>
      <c r="DJ13" s="325" t="s">
        <v>7321</v>
      </c>
      <c r="DK13" s="323" t="s">
        <v>7279</v>
      </c>
      <c r="DL13" s="323">
        <v>1.0</v>
      </c>
      <c r="DM13" s="321" t="s">
        <v>7282</v>
      </c>
      <c r="DN13" s="323"/>
      <c r="DO13" s="323"/>
      <c r="DP13" s="321" t="s">
        <v>7282</v>
      </c>
      <c r="DQ13" s="323"/>
      <c r="DR13" s="323"/>
      <c r="DS13" s="321" t="s">
        <v>7282</v>
      </c>
      <c r="DT13" s="323"/>
      <c r="DU13" s="323"/>
      <c r="DV13" s="325" t="s">
        <v>7298</v>
      </c>
      <c r="DW13" s="323" t="s">
        <v>7279</v>
      </c>
      <c r="DX13" s="323">
        <v>1.0</v>
      </c>
      <c r="DY13" s="325" t="s">
        <v>7297</v>
      </c>
      <c r="DZ13" s="323" t="s">
        <v>7279</v>
      </c>
      <c r="EA13" s="323">
        <v>1.0</v>
      </c>
      <c r="EB13" s="325" t="s">
        <v>7296</v>
      </c>
      <c r="EC13" s="323" t="s">
        <v>7279</v>
      </c>
      <c r="ED13" s="323">
        <v>1.0</v>
      </c>
      <c r="EE13" s="321" t="s">
        <v>7282</v>
      </c>
      <c r="EF13" s="323"/>
      <c r="EG13" s="323"/>
      <c r="EH13" s="321" t="s">
        <v>7282</v>
      </c>
      <c r="EI13" s="323"/>
      <c r="EJ13" s="323"/>
      <c r="EK13" s="323"/>
      <c r="EL13" s="321" t="s">
        <v>7282</v>
      </c>
      <c r="EM13" s="323"/>
      <c r="EN13" s="323"/>
      <c r="EO13" s="323"/>
      <c r="EP13" s="341">
        <v>44235.0</v>
      </c>
      <c r="EQ13" s="323"/>
      <c r="ER13" s="323"/>
      <c r="ES13" s="321" t="s">
        <v>7382</v>
      </c>
      <c r="ET13" s="323"/>
      <c r="EU13" s="323"/>
      <c r="EV13" s="325" t="b">
        <v>0</v>
      </c>
      <c r="EW13" s="323" t="s">
        <v>7279</v>
      </c>
      <c r="EX13" s="323">
        <v>3.0</v>
      </c>
      <c r="EY13" s="325" t="s">
        <v>7383</v>
      </c>
      <c r="EZ13" s="323" t="s">
        <v>7279</v>
      </c>
      <c r="FA13" s="323">
        <v>3.0</v>
      </c>
      <c r="FB13" s="321" t="s">
        <v>1113</v>
      </c>
      <c r="FC13" s="321" t="s">
        <v>7302</v>
      </c>
      <c r="FD13" s="321" t="s">
        <v>7303</v>
      </c>
      <c r="FE13" s="321" t="s">
        <v>7304</v>
      </c>
      <c r="FF13" s="329" t="s">
        <v>7305</v>
      </c>
      <c r="FG13" s="330" t="s">
        <v>7384</v>
      </c>
      <c r="FH13" s="331">
        <v>4.0</v>
      </c>
      <c r="FI13" s="332">
        <v>0.3636</v>
      </c>
      <c r="FJ13" s="331">
        <v>4.0</v>
      </c>
      <c r="FK13" s="332">
        <v>0.4</v>
      </c>
      <c r="FL13" s="331">
        <v>6.0</v>
      </c>
      <c r="FM13" s="332">
        <v>0.375</v>
      </c>
      <c r="FN13" s="331">
        <v>5.0</v>
      </c>
      <c r="FO13" s="332">
        <v>0.625</v>
      </c>
      <c r="FP13" s="331">
        <v>5.0</v>
      </c>
      <c r="FQ13" s="332">
        <v>0.8333</v>
      </c>
      <c r="FR13" s="333">
        <v>5.0</v>
      </c>
      <c r="FS13" s="332">
        <v>0.7143</v>
      </c>
      <c r="FT13" s="331">
        <v>23.0</v>
      </c>
      <c r="FU13" s="332">
        <v>0.5227</v>
      </c>
      <c r="FW13" s="318" t="s">
        <v>7376</v>
      </c>
      <c r="FX13" s="318">
        <v>2.7327591083E10</v>
      </c>
      <c r="FY13" s="319" t="s">
        <v>548</v>
      </c>
      <c r="FZ13" s="336">
        <v>0.625</v>
      </c>
      <c r="GA13" s="318" t="s">
        <v>63</v>
      </c>
      <c r="GB13" s="336">
        <v>0.4</v>
      </c>
      <c r="GC13" s="336">
        <v>0.8333</v>
      </c>
      <c r="GD13" s="336">
        <v>0.7143</v>
      </c>
      <c r="GE13" s="336">
        <v>0.3636</v>
      </c>
      <c r="GF13" s="336">
        <v>0.4</v>
      </c>
      <c r="GG13" s="336">
        <v>0.375</v>
      </c>
      <c r="GH13" s="336">
        <v>0.625</v>
      </c>
      <c r="GI13" s="336">
        <v>0.5227</v>
      </c>
    </row>
    <row r="14">
      <c r="B14" s="3" t="str">
        <f t="shared" si="1"/>
        <v>#REF!</v>
      </c>
      <c r="C14" s="320">
        <v>44369.358136574076</v>
      </c>
      <c r="D14" s="321" t="s">
        <v>6847</v>
      </c>
      <c r="E14" s="321" t="s">
        <v>7385</v>
      </c>
      <c r="F14" s="322">
        <v>2.7295011349E10</v>
      </c>
      <c r="G14" s="321">
        <v>2.7295011349E10</v>
      </c>
      <c r="H14" s="322">
        <v>1.135727306E9</v>
      </c>
      <c r="I14" s="321" t="s">
        <v>641</v>
      </c>
      <c r="J14" s="321" t="s">
        <v>7274</v>
      </c>
      <c r="K14" s="321" t="s">
        <v>4115</v>
      </c>
      <c r="L14" s="323"/>
      <c r="M14" s="323"/>
      <c r="N14" s="323"/>
      <c r="O14" s="323"/>
      <c r="P14" s="321" t="s">
        <v>7275</v>
      </c>
      <c r="Q14" s="321" t="s">
        <v>7329</v>
      </c>
      <c r="R14" s="321" t="s">
        <v>7386</v>
      </c>
      <c r="S14" s="323"/>
      <c r="T14" s="323"/>
      <c r="U14" s="323"/>
      <c r="V14" s="324">
        <v>3.0</v>
      </c>
      <c r="W14" s="325" t="s">
        <v>7278</v>
      </c>
      <c r="X14" s="323" t="s">
        <v>7279</v>
      </c>
      <c r="Y14" s="324">
        <v>5.0</v>
      </c>
      <c r="Z14" s="326">
        <v>200.0</v>
      </c>
      <c r="AA14" s="323" t="s">
        <v>7279</v>
      </c>
      <c r="AB14" s="324">
        <v>5.0</v>
      </c>
      <c r="AC14" s="326">
        <v>85.0</v>
      </c>
      <c r="AD14" s="323" t="s">
        <v>7279</v>
      </c>
      <c r="AE14" s="324">
        <v>5.0</v>
      </c>
      <c r="AF14" s="321" t="s">
        <v>7280</v>
      </c>
      <c r="AG14" s="323"/>
      <c r="AH14" s="323"/>
      <c r="AI14" s="322">
        <v>7.0</v>
      </c>
      <c r="AJ14" s="323"/>
      <c r="AK14" s="323"/>
      <c r="AL14" s="327">
        <v>238000.0</v>
      </c>
      <c r="AM14" s="323" t="s">
        <v>7279</v>
      </c>
      <c r="AN14" s="324">
        <v>5.0</v>
      </c>
      <c r="AO14" s="325" t="s">
        <v>7281</v>
      </c>
      <c r="AP14" s="323" t="s">
        <v>7279</v>
      </c>
      <c r="AQ14" s="324">
        <v>6.0</v>
      </c>
      <c r="AR14" s="321" t="s">
        <v>7282</v>
      </c>
      <c r="AS14" s="323"/>
      <c r="AT14" s="323"/>
      <c r="AU14" s="325" t="s">
        <v>7283</v>
      </c>
      <c r="AV14" s="323" t="s">
        <v>7279</v>
      </c>
      <c r="AW14" s="324">
        <v>6.0</v>
      </c>
      <c r="AX14" s="321" t="s">
        <v>7341</v>
      </c>
      <c r="AY14" s="323"/>
      <c r="AZ14" s="323"/>
      <c r="BA14" s="321" t="s">
        <v>7315</v>
      </c>
      <c r="BB14" s="323"/>
      <c r="BC14" s="323"/>
      <c r="BD14" s="325" t="s">
        <v>7286</v>
      </c>
      <c r="BE14" s="323" t="s">
        <v>7279</v>
      </c>
      <c r="BF14" s="324">
        <v>6.0</v>
      </c>
      <c r="BG14" s="325" t="s">
        <v>7287</v>
      </c>
      <c r="BH14" s="323" t="s">
        <v>7279</v>
      </c>
      <c r="BI14" s="324">
        <v>6.0</v>
      </c>
      <c r="BJ14" s="325" t="s">
        <v>7342</v>
      </c>
      <c r="BK14" s="323" t="s">
        <v>7279</v>
      </c>
      <c r="BL14" s="324">
        <v>3.0</v>
      </c>
      <c r="BM14" s="325" t="s">
        <v>7289</v>
      </c>
      <c r="BN14" s="323" t="s">
        <v>7279</v>
      </c>
      <c r="BO14" s="324">
        <v>3.0</v>
      </c>
      <c r="BP14" s="324">
        <v>2.0</v>
      </c>
      <c r="BQ14" s="325" t="s">
        <v>7351</v>
      </c>
      <c r="BR14" s="323" t="s">
        <v>7279</v>
      </c>
      <c r="BS14" s="324">
        <v>3.0</v>
      </c>
      <c r="BT14" s="325" t="s">
        <v>7291</v>
      </c>
      <c r="BU14" s="323" t="s">
        <v>7279</v>
      </c>
      <c r="BV14" s="324">
        <v>3.0</v>
      </c>
      <c r="BW14" s="324">
        <v>2.0</v>
      </c>
      <c r="BX14" s="321" t="s">
        <v>7282</v>
      </c>
      <c r="BY14" s="323"/>
      <c r="BZ14" s="323"/>
      <c r="CA14" s="325" t="s">
        <v>7353</v>
      </c>
      <c r="CB14" s="323" t="s">
        <v>7279</v>
      </c>
      <c r="CC14" s="324">
        <v>4.0</v>
      </c>
      <c r="CD14" s="325" t="s">
        <v>7292</v>
      </c>
      <c r="CE14" s="323" t="s">
        <v>7279</v>
      </c>
      <c r="CF14" s="324">
        <v>4.0</v>
      </c>
      <c r="CG14" s="321" t="s">
        <v>7282</v>
      </c>
      <c r="CH14" s="323"/>
      <c r="CI14" s="323"/>
      <c r="CJ14" s="321" t="s">
        <v>7332</v>
      </c>
      <c r="CK14" s="323"/>
      <c r="CL14" s="323"/>
      <c r="CM14" s="323"/>
      <c r="CN14" s="325" t="s">
        <v>7355</v>
      </c>
      <c r="CO14" s="323"/>
      <c r="CP14" s="323"/>
      <c r="CQ14" s="323" t="s">
        <v>7279</v>
      </c>
      <c r="CR14" s="324">
        <v>4.0</v>
      </c>
      <c r="CS14" s="325" t="s">
        <v>7319</v>
      </c>
      <c r="CT14" s="323" t="s">
        <v>7279</v>
      </c>
      <c r="CU14" s="324">
        <v>2.0</v>
      </c>
      <c r="CV14" s="321" t="s">
        <v>7282</v>
      </c>
      <c r="CW14" s="323"/>
      <c r="CX14" s="323"/>
      <c r="CY14" s="323"/>
      <c r="CZ14" s="321" t="s">
        <v>7282</v>
      </c>
      <c r="DA14" s="323"/>
      <c r="DB14" s="323"/>
      <c r="DC14" s="323"/>
      <c r="DD14" s="325" t="s">
        <v>7357</v>
      </c>
      <c r="DE14" s="323" t="s">
        <v>7279</v>
      </c>
      <c r="DF14" s="323">
        <v>1.0</v>
      </c>
      <c r="DG14" s="325" t="s">
        <v>7320</v>
      </c>
      <c r="DH14" s="323" t="s">
        <v>7279</v>
      </c>
      <c r="DI14" s="323">
        <v>3.0</v>
      </c>
      <c r="DJ14" s="325" t="s">
        <v>7321</v>
      </c>
      <c r="DK14" s="323" t="s">
        <v>7279</v>
      </c>
      <c r="DL14" s="323">
        <v>1.0</v>
      </c>
      <c r="DM14" s="325" t="s">
        <v>7281</v>
      </c>
      <c r="DN14" s="323" t="s">
        <v>7279</v>
      </c>
      <c r="DO14" s="323">
        <v>1.0</v>
      </c>
      <c r="DP14" s="325" t="s">
        <v>7359</v>
      </c>
      <c r="DQ14" s="323" t="s">
        <v>7279</v>
      </c>
      <c r="DR14" s="323">
        <v>1.0</v>
      </c>
      <c r="DS14" s="325" t="s">
        <v>7387</v>
      </c>
      <c r="DT14" s="323" t="s">
        <v>7279</v>
      </c>
      <c r="DU14" s="323">
        <v>1.0</v>
      </c>
      <c r="DV14" s="325" t="s">
        <v>7298</v>
      </c>
      <c r="DW14" s="323" t="s">
        <v>7279</v>
      </c>
      <c r="DX14" s="323">
        <v>1.0</v>
      </c>
      <c r="DY14" s="325" t="s">
        <v>7297</v>
      </c>
      <c r="DZ14" s="323" t="s">
        <v>7279</v>
      </c>
      <c r="EA14" s="323">
        <v>1.0</v>
      </c>
      <c r="EB14" s="325" t="s">
        <v>7296</v>
      </c>
      <c r="EC14" s="323" t="s">
        <v>7279</v>
      </c>
      <c r="ED14" s="323">
        <v>1.0</v>
      </c>
      <c r="EE14" s="321" t="s">
        <v>7282</v>
      </c>
      <c r="EF14" s="323"/>
      <c r="EG14" s="323"/>
      <c r="EH14" s="321" t="s">
        <v>7282</v>
      </c>
      <c r="EI14" s="323"/>
      <c r="EJ14" s="323"/>
      <c r="EK14" s="323"/>
      <c r="EL14" s="321" t="s">
        <v>7282</v>
      </c>
      <c r="EM14" s="323"/>
      <c r="EN14" s="323"/>
      <c r="EO14" s="323"/>
      <c r="EP14" s="326">
        <v>4.0</v>
      </c>
      <c r="EQ14" s="323" t="s">
        <v>7279</v>
      </c>
      <c r="ER14" s="323">
        <v>3.0</v>
      </c>
      <c r="ES14" s="325" t="s">
        <v>7388</v>
      </c>
      <c r="ET14" s="323" t="s">
        <v>7279</v>
      </c>
      <c r="EU14" s="323">
        <v>3.0</v>
      </c>
      <c r="EV14" s="325" t="b">
        <v>0</v>
      </c>
      <c r="EW14" s="323" t="s">
        <v>7279</v>
      </c>
      <c r="EX14" s="323">
        <v>3.0</v>
      </c>
      <c r="EY14" s="321" t="s">
        <v>7282</v>
      </c>
      <c r="EZ14" s="323"/>
      <c r="FA14" s="323"/>
      <c r="FB14" s="321" t="s">
        <v>7389</v>
      </c>
      <c r="FC14" s="321" t="s">
        <v>7302</v>
      </c>
      <c r="FD14" s="321" t="s">
        <v>7346</v>
      </c>
      <c r="FE14" s="321" t="s">
        <v>7304</v>
      </c>
      <c r="FF14" s="329" t="s">
        <v>7305</v>
      </c>
      <c r="FG14" s="330" t="s">
        <v>7326</v>
      </c>
      <c r="FH14" s="331">
        <v>8.0</v>
      </c>
      <c r="FI14" s="332">
        <v>0.7273</v>
      </c>
      <c r="FJ14" s="331">
        <v>3.0</v>
      </c>
      <c r="FK14" s="332">
        <v>0.3</v>
      </c>
      <c r="FL14" s="331">
        <v>9.0</v>
      </c>
      <c r="FM14" s="332">
        <v>0.5625</v>
      </c>
      <c r="FN14" s="331">
        <v>4.0</v>
      </c>
      <c r="FO14" s="332">
        <v>0.5</v>
      </c>
      <c r="FP14" s="331">
        <v>4.0</v>
      </c>
      <c r="FQ14" s="332">
        <v>0.6667</v>
      </c>
      <c r="FR14" s="333">
        <v>4.0</v>
      </c>
      <c r="FS14" s="332">
        <v>0.5714</v>
      </c>
      <c r="FT14" s="331">
        <v>28.0</v>
      </c>
      <c r="FU14" s="332">
        <v>0.6364</v>
      </c>
      <c r="FW14" s="318" t="s">
        <v>7385</v>
      </c>
      <c r="FX14" s="318">
        <v>2.7295011349E10</v>
      </c>
      <c r="FY14" s="318" t="s">
        <v>61</v>
      </c>
      <c r="FZ14" s="336">
        <v>0.7273</v>
      </c>
      <c r="GA14" s="319" t="s">
        <v>547</v>
      </c>
      <c r="GB14" s="336">
        <v>0.5625</v>
      </c>
      <c r="GC14" s="336">
        <v>0.6667</v>
      </c>
      <c r="GD14" s="336">
        <v>0.5714</v>
      </c>
      <c r="GE14" s="336">
        <v>0.7273</v>
      </c>
      <c r="GF14" s="336">
        <v>0.3</v>
      </c>
      <c r="GG14" s="336">
        <v>0.5625</v>
      </c>
      <c r="GH14" s="336">
        <v>0.5</v>
      </c>
      <c r="GI14" s="336">
        <v>0.6364</v>
      </c>
    </row>
    <row r="15">
      <c r="B15" s="3" t="str">
        <f t="shared" si="1"/>
        <v>#REF!</v>
      </c>
      <c r="C15" s="320">
        <v>44369.35824074074</v>
      </c>
      <c r="D15" s="321" t="s">
        <v>1644</v>
      </c>
      <c r="E15" s="321" t="s">
        <v>7390</v>
      </c>
      <c r="F15" s="321" t="s">
        <v>164</v>
      </c>
      <c r="G15" s="321">
        <v>2.7224318907E10</v>
      </c>
      <c r="H15" s="321">
        <v>1.167448615E9</v>
      </c>
      <c r="I15" s="321" t="s">
        <v>622</v>
      </c>
      <c r="J15" s="321" t="s">
        <v>7391</v>
      </c>
      <c r="K15" s="321" t="s">
        <v>7392</v>
      </c>
      <c r="L15" s="323"/>
      <c r="M15" s="323"/>
      <c r="N15" s="324">
        <v>4.0</v>
      </c>
      <c r="O15" s="323"/>
      <c r="P15" s="321" t="s">
        <v>7275</v>
      </c>
      <c r="Q15" s="321" t="s">
        <v>7329</v>
      </c>
      <c r="R15" s="321" t="s">
        <v>7277</v>
      </c>
      <c r="S15" s="324">
        <v>1.0</v>
      </c>
      <c r="T15" s="323"/>
      <c r="U15" s="323"/>
      <c r="V15" s="323"/>
      <c r="W15" s="325" t="s">
        <v>7278</v>
      </c>
      <c r="X15" s="323" t="s">
        <v>7279</v>
      </c>
      <c r="Y15" s="324">
        <v>5.0</v>
      </c>
      <c r="Z15" s="326">
        <v>200.0</v>
      </c>
      <c r="AA15" s="323" t="s">
        <v>7279</v>
      </c>
      <c r="AB15" s="324">
        <v>5.0</v>
      </c>
      <c r="AC15" s="322">
        <v>102.0</v>
      </c>
      <c r="AD15" s="323"/>
      <c r="AE15" s="323"/>
      <c r="AF15" s="325" t="s">
        <v>7312</v>
      </c>
      <c r="AG15" s="323" t="s">
        <v>7279</v>
      </c>
      <c r="AH15" s="324">
        <v>5.0</v>
      </c>
      <c r="AI15" s="326">
        <v>6.0</v>
      </c>
      <c r="AJ15" s="323" t="s">
        <v>7279</v>
      </c>
      <c r="AK15" s="324">
        <v>5.0</v>
      </c>
      <c r="AL15" s="327">
        <v>238000.0</v>
      </c>
      <c r="AM15" s="323" t="s">
        <v>7279</v>
      </c>
      <c r="AN15" s="324">
        <v>5.0</v>
      </c>
      <c r="AO15" s="325" t="s">
        <v>7281</v>
      </c>
      <c r="AP15" s="323" t="s">
        <v>7279</v>
      </c>
      <c r="AQ15" s="324">
        <v>6.0</v>
      </c>
      <c r="AR15" s="325" t="s">
        <v>7314</v>
      </c>
      <c r="AS15" s="323" t="s">
        <v>7279</v>
      </c>
      <c r="AT15" s="324">
        <v>6.0</v>
      </c>
      <c r="AU15" s="325" t="s">
        <v>7283</v>
      </c>
      <c r="AV15" s="323" t="s">
        <v>7279</v>
      </c>
      <c r="AW15" s="324">
        <v>6.0</v>
      </c>
      <c r="AX15" s="321" t="s">
        <v>7331</v>
      </c>
      <c r="AY15" s="323"/>
      <c r="AZ15" s="323"/>
      <c r="BA15" s="325" t="s">
        <v>7285</v>
      </c>
      <c r="BB15" s="323" t="s">
        <v>7279</v>
      </c>
      <c r="BC15" s="324">
        <v>6.0</v>
      </c>
      <c r="BD15" s="321" t="s">
        <v>7316</v>
      </c>
      <c r="BE15" s="323"/>
      <c r="BF15" s="323"/>
      <c r="BG15" s="321" t="s">
        <v>7334</v>
      </c>
      <c r="BH15" s="323"/>
      <c r="BI15" s="323"/>
      <c r="BJ15" s="325" t="s">
        <v>7342</v>
      </c>
      <c r="BK15" s="323" t="s">
        <v>7279</v>
      </c>
      <c r="BL15" s="324">
        <v>3.0</v>
      </c>
      <c r="BM15" s="325" t="s">
        <v>7289</v>
      </c>
      <c r="BN15" s="323" t="s">
        <v>7279</v>
      </c>
      <c r="BO15" s="324">
        <v>3.0</v>
      </c>
      <c r="BP15" s="324">
        <v>2.0</v>
      </c>
      <c r="BQ15" s="325" t="s">
        <v>7351</v>
      </c>
      <c r="BR15" s="323" t="s">
        <v>7279</v>
      </c>
      <c r="BS15" s="324">
        <v>3.0</v>
      </c>
      <c r="BT15" s="325" t="s">
        <v>7291</v>
      </c>
      <c r="BU15" s="323" t="s">
        <v>7279</v>
      </c>
      <c r="BV15" s="324">
        <v>3.0</v>
      </c>
      <c r="BW15" s="324">
        <v>2.0</v>
      </c>
      <c r="BX15" s="325" t="s">
        <v>7352</v>
      </c>
      <c r="BY15" s="323" t="s">
        <v>7279</v>
      </c>
      <c r="BZ15" s="324">
        <v>3.0</v>
      </c>
      <c r="CA15" s="325" t="s">
        <v>7353</v>
      </c>
      <c r="CB15" s="323" t="s">
        <v>7279</v>
      </c>
      <c r="CC15" s="324">
        <v>4.0</v>
      </c>
      <c r="CD15" s="321" t="s">
        <v>7318</v>
      </c>
      <c r="CE15" s="323"/>
      <c r="CF15" s="323"/>
      <c r="CG15" s="321" t="s">
        <v>7282</v>
      </c>
      <c r="CH15" s="323"/>
      <c r="CI15" s="323"/>
      <c r="CJ15" s="321" t="s">
        <v>7332</v>
      </c>
      <c r="CK15" s="323"/>
      <c r="CL15" s="323"/>
      <c r="CM15" s="323"/>
      <c r="CN15" s="321" t="s">
        <v>7282</v>
      </c>
      <c r="CO15" s="323"/>
      <c r="CP15" s="323"/>
      <c r="CQ15" s="323"/>
      <c r="CR15" s="323"/>
      <c r="CS15" s="321" t="s">
        <v>7393</v>
      </c>
      <c r="CT15" s="323"/>
      <c r="CU15" s="323"/>
      <c r="CV15" s="321" t="s">
        <v>7282</v>
      </c>
      <c r="CW15" s="323"/>
      <c r="CX15" s="323"/>
      <c r="CY15" s="323"/>
      <c r="CZ15" s="321" t="s">
        <v>7282</v>
      </c>
      <c r="DA15" s="323"/>
      <c r="DB15" s="323"/>
      <c r="DC15" s="323"/>
      <c r="DD15" s="325" t="s">
        <v>7357</v>
      </c>
      <c r="DE15" s="323" t="s">
        <v>7279</v>
      </c>
      <c r="DF15" s="323">
        <v>1.0</v>
      </c>
      <c r="DG15" s="321" t="s">
        <v>7282</v>
      </c>
      <c r="DH15" s="323"/>
      <c r="DI15" s="323"/>
      <c r="DJ15" s="325" t="s">
        <v>7321</v>
      </c>
      <c r="DK15" s="323" t="s">
        <v>7279</v>
      </c>
      <c r="DL15" s="323">
        <v>1.0</v>
      </c>
      <c r="DM15" s="325" t="s">
        <v>7281</v>
      </c>
      <c r="DN15" s="323" t="s">
        <v>7279</v>
      </c>
      <c r="DO15" s="323">
        <v>1.0</v>
      </c>
      <c r="DP15" s="321" t="s">
        <v>7323</v>
      </c>
      <c r="DQ15" s="323"/>
      <c r="DR15" s="323"/>
      <c r="DS15" s="325" t="s">
        <v>7387</v>
      </c>
      <c r="DT15" s="323" t="s">
        <v>7279</v>
      </c>
      <c r="DU15" s="323">
        <v>1.0</v>
      </c>
      <c r="DV15" s="325" t="s">
        <v>7298</v>
      </c>
      <c r="DW15" s="323" t="s">
        <v>7279</v>
      </c>
      <c r="DX15" s="323">
        <v>1.0</v>
      </c>
      <c r="DY15" s="321" t="s">
        <v>7282</v>
      </c>
      <c r="DZ15" s="323"/>
      <c r="EA15" s="323"/>
      <c r="EB15" s="321" t="s">
        <v>7282</v>
      </c>
      <c r="EC15" s="323"/>
      <c r="ED15" s="323"/>
      <c r="EE15" s="321" t="s">
        <v>7282</v>
      </c>
      <c r="EF15" s="323"/>
      <c r="EG15" s="323"/>
      <c r="EH15" s="321" t="s">
        <v>7325</v>
      </c>
      <c r="EI15" s="323"/>
      <c r="EJ15" s="323"/>
      <c r="EK15" s="323"/>
      <c r="EL15" s="321" t="s">
        <v>7394</v>
      </c>
      <c r="EM15" s="323"/>
      <c r="EN15" s="323"/>
      <c r="EO15" s="323"/>
      <c r="EP15" s="326">
        <v>4.0</v>
      </c>
      <c r="EQ15" s="323" t="s">
        <v>7279</v>
      </c>
      <c r="ER15" s="323">
        <v>3.0</v>
      </c>
      <c r="ES15" s="321" t="s">
        <v>7282</v>
      </c>
      <c r="ET15" s="323"/>
      <c r="EU15" s="323"/>
      <c r="EV15" s="325" t="b">
        <v>0</v>
      </c>
      <c r="EW15" s="323" t="s">
        <v>7279</v>
      </c>
      <c r="EX15" s="323">
        <v>3.0</v>
      </c>
      <c r="EY15" s="321" t="s">
        <v>7282</v>
      </c>
      <c r="EZ15" s="323"/>
      <c r="FA15" s="323"/>
      <c r="FB15" s="321" t="s">
        <v>1224</v>
      </c>
      <c r="FC15" s="321" t="s">
        <v>7302</v>
      </c>
      <c r="FD15" s="321" t="s">
        <v>7303</v>
      </c>
      <c r="FE15" s="321" t="s">
        <v>7373</v>
      </c>
      <c r="FF15" s="329" t="s">
        <v>7305</v>
      </c>
      <c r="FG15" s="330" t="s">
        <v>7326</v>
      </c>
      <c r="FH15" s="331">
        <v>6.0</v>
      </c>
      <c r="FI15" s="332">
        <v>0.5455</v>
      </c>
      <c r="FJ15" s="331">
        <v>2.0</v>
      </c>
      <c r="FK15" s="332">
        <v>0.2</v>
      </c>
      <c r="FL15" s="331">
        <v>7.0</v>
      </c>
      <c r="FM15" s="332">
        <v>0.4375</v>
      </c>
      <c r="FN15" s="331">
        <v>3.0</v>
      </c>
      <c r="FO15" s="332">
        <v>0.375</v>
      </c>
      <c r="FP15" s="331">
        <v>5.0</v>
      </c>
      <c r="FQ15" s="332">
        <v>0.8333</v>
      </c>
      <c r="FR15" s="333">
        <v>4.0</v>
      </c>
      <c r="FS15" s="332">
        <v>0.5714</v>
      </c>
      <c r="FT15" s="331">
        <v>22.0</v>
      </c>
      <c r="FU15" s="332">
        <v>0.5</v>
      </c>
      <c r="FW15" s="318" t="s">
        <v>7390</v>
      </c>
      <c r="FX15" s="318">
        <v>2.7224318907E10</v>
      </c>
      <c r="FY15" s="319" t="s">
        <v>61</v>
      </c>
      <c r="FZ15" s="336">
        <v>0.5455</v>
      </c>
      <c r="GA15" s="318" t="s">
        <v>63</v>
      </c>
      <c r="GB15" s="336">
        <v>0.4375</v>
      </c>
      <c r="GC15" s="336">
        <v>0.8333</v>
      </c>
      <c r="GD15" s="336">
        <v>0.5714</v>
      </c>
      <c r="GE15" s="336">
        <v>0.5455</v>
      </c>
      <c r="GF15" s="336">
        <v>0.2</v>
      </c>
      <c r="GG15" s="336">
        <v>0.4375</v>
      </c>
      <c r="GH15" s="336">
        <v>0.375</v>
      </c>
      <c r="GI15" s="336">
        <v>0.5</v>
      </c>
    </row>
    <row r="16">
      <c r="B16" s="3" t="str">
        <f t="shared" si="1"/>
        <v>#REF!</v>
      </c>
      <c r="C16" s="320">
        <v>44369.35907407408</v>
      </c>
      <c r="D16" s="321" t="s">
        <v>4003</v>
      </c>
      <c r="E16" s="321" t="s">
        <v>7395</v>
      </c>
      <c r="F16" s="322">
        <v>2.7109610998E10</v>
      </c>
      <c r="G16" s="321">
        <v>2.7109610998E10</v>
      </c>
      <c r="H16" s="321">
        <v>1.159980533E9</v>
      </c>
      <c r="I16" s="321" t="s">
        <v>622</v>
      </c>
      <c r="J16" s="321" t="s">
        <v>7396</v>
      </c>
      <c r="K16" s="321" t="s">
        <v>7392</v>
      </c>
      <c r="L16" s="323"/>
      <c r="M16" s="323"/>
      <c r="N16" s="324">
        <v>4.0</v>
      </c>
      <c r="O16" s="323"/>
      <c r="P16" s="321" t="s">
        <v>7338</v>
      </c>
      <c r="Q16" s="321" t="s">
        <v>7379</v>
      </c>
      <c r="R16" s="321" t="s">
        <v>7310</v>
      </c>
      <c r="S16" s="323"/>
      <c r="T16" s="324">
        <v>2.0</v>
      </c>
      <c r="U16" s="323"/>
      <c r="V16" s="323"/>
      <c r="W16" s="325" t="s">
        <v>7278</v>
      </c>
      <c r="X16" s="323" t="s">
        <v>7279</v>
      </c>
      <c r="Y16" s="324">
        <v>5.0</v>
      </c>
      <c r="Z16" s="322">
        <v>80.0</v>
      </c>
      <c r="AA16" s="323"/>
      <c r="AB16" s="323"/>
      <c r="AC16" s="326">
        <v>85.0</v>
      </c>
      <c r="AD16" s="323" t="s">
        <v>7279</v>
      </c>
      <c r="AE16" s="324">
        <v>5.0</v>
      </c>
      <c r="AF16" s="321" t="s">
        <v>7397</v>
      </c>
      <c r="AG16" s="323"/>
      <c r="AH16" s="323"/>
      <c r="AI16" s="326">
        <v>6.0</v>
      </c>
      <c r="AJ16" s="323" t="s">
        <v>7279</v>
      </c>
      <c r="AK16" s="324">
        <v>5.0</v>
      </c>
      <c r="AL16" s="327">
        <v>238000.0</v>
      </c>
      <c r="AM16" s="323" t="s">
        <v>7279</v>
      </c>
      <c r="AN16" s="324">
        <v>5.0</v>
      </c>
      <c r="AO16" s="321" t="s">
        <v>7398</v>
      </c>
      <c r="AP16" s="323"/>
      <c r="AQ16" s="323"/>
      <c r="AR16" s="325" t="s">
        <v>7314</v>
      </c>
      <c r="AS16" s="323" t="s">
        <v>7279</v>
      </c>
      <c r="AT16" s="324">
        <v>6.0</v>
      </c>
      <c r="AU16" s="325" t="s">
        <v>7283</v>
      </c>
      <c r="AV16" s="323" t="s">
        <v>7279</v>
      </c>
      <c r="AW16" s="324">
        <v>6.0</v>
      </c>
      <c r="AX16" s="325" t="s">
        <v>7284</v>
      </c>
      <c r="AY16" s="323" t="s">
        <v>7279</v>
      </c>
      <c r="AZ16" s="324">
        <v>6.0</v>
      </c>
      <c r="BA16" s="321" t="s">
        <v>7315</v>
      </c>
      <c r="BB16" s="323"/>
      <c r="BC16" s="323"/>
      <c r="BD16" s="325" t="s">
        <v>7286</v>
      </c>
      <c r="BE16" s="323" t="s">
        <v>7279</v>
      </c>
      <c r="BF16" s="324">
        <v>6.0</v>
      </c>
      <c r="BG16" s="321" t="s">
        <v>7334</v>
      </c>
      <c r="BH16" s="323"/>
      <c r="BI16" s="323"/>
      <c r="BJ16" s="321" t="s">
        <v>7288</v>
      </c>
      <c r="BK16" s="323"/>
      <c r="BL16" s="323"/>
      <c r="BM16" s="325" t="s">
        <v>7289</v>
      </c>
      <c r="BN16" s="323" t="s">
        <v>7279</v>
      </c>
      <c r="BO16" s="324">
        <v>3.0</v>
      </c>
      <c r="BP16" s="324">
        <v>2.0</v>
      </c>
      <c r="BQ16" s="325" t="s">
        <v>7351</v>
      </c>
      <c r="BR16" s="323" t="s">
        <v>7279</v>
      </c>
      <c r="BS16" s="324">
        <v>3.0</v>
      </c>
      <c r="BT16" s="325" t="s">
        <v>7291</v>
      </c>
      <c r="BU16" s="323" t="s">
        <v>7279</v>
      </c>
      <c r="BV16" s="324">
        <v>3.0</v>
      </c>
      <c r="BW16" s="324">
        <v>2.0</v>
      </c>
      <c r="BX16" s="325" t="s">
        <v>7352</v>
      </c>
      <c r="BY16" s="323" t="s">
        <v>7279</v>
      </c>
      <c r="BZ16" s="324">
        <v>3.0</v>
      </c>
      <c r="CA16" s="321" t="s">
        <v>7399</v>
      </c>
      <c r="CB16" s="323"/>
      <c r="CC16" s="323"/>
      <c r="CD16" s="325" t="s">
        <v>7292</v>
      </c>
      <c r="CE16" s="323" t="s">
        <v>7279</v>
      </c>
      <c r="CF16" s="324">
        <v>4.0</v>
      </c>
      <c r="CG16" s="325" t="s">
        <v>7334</v>
      </c>
      <c r="CH16" s="323" t="s">
        <v>7279</v>
      </c>
      <c r="CI16" s="324">
        <v>4.0</v>
      </c>
      <c r="CJ16" s="321" t="s">
        <v>7400</v>
      </c>
      <c r="CK16" s="323"/>
      <c r="CL16" s="323"/>
      <c r="CM16" s="323"/>
      <c r="CN16" s="321" t="s">
        <v>7282</v>
      </c>
      <c r="CO16" s="323"/>
      <c r="CP16" s="323"/>
      <c r="CQ16" s="323"/>
      <c r="CR16" s="323"/>
      <c r="CS16" s="325" t="s">
        <v>7319</v>
      </c>
      <c r="CT16" s="323" t="s">
        <v>7279</v>
      </c>
      <c r="CU16" s="324">
        <v>2.0</v>
      </c>
      <c r="CV16" s="321" t="s">
        <v>7282</v>
      </c>
      <c r="CW16" s="323"/>
      <c r="CX16" s="323"/>
      <c r="CY16" s="323"/>
      <c r="CZ16" s="321" t="s">
        <v>7401</v>
      </c>
      <c r="DA16" s="323"/>
      <c r="DB16" s="323"/>
      <c r="DC16" s="323"/>
      <c r="DD16" s="321" t="s">
        <v>7334</v>
      </c>
      <c r="DE16" s="323"/>
      <c r="DF16" s="323"/>
      <c r="DG16" s="321" t="s">
        <v>7402</v>
      </c>
      <c r="DH16" s="323"/>
      <c r="DI16" s="323"/>
      <c r="DJ16" s="321" t="s">
        <v>7360</v>
      </c>
      <c r="DK16" s="323"/>
      <c r="DL16" s="323"/>
      <c r="DM16" s="321" t="s">
        <v>7282</v>
      </c>
      <c r="DN16" s="323"/>
      <c r="DO16" s="323"/>
      <c r="DP16" s="325" t="s">
        <v>7359</v>
      </c>
      <c r="DQ16" s="323" t="s">
        <v>7279</v>
      </c>
      <c r="DR16" s="323">
        <v>1.0</v>
      </c>
      <c r="DS16" s="321" t="s">
        <v>7282</v>
      </c>
      <c r="DT16" s="323"/>
      <c r="DU16" s="323"/>
      <c r="DV16" s="321" t="s">
        <v>7344</v>
      </c>
      <c r="DW16" s="323"/>
      <c r="DX16" s="323"/>
      <c r="DY16" s="321" t="s">
        <v>7360</v>
      </c>
      <c r="DZ16" s="323"/>
      <c r="EA16" s="323"/>
      <c r="EB16" s="321" t="s">
        <v>7360</v>
      </c>
      <c r="EC16" s="323"/>
      <c r="ED16" s="323"/>
      <c r="EE16" s="321" t="s">
        <v>7282</v>
      </c>
      <c r="EF16" s="323"/>
      <c r="EG16" s="323"/>
      <c r="EH16" s="321" t="s">
        <v>7325</v>
      </c>
      <c r="EI16" s="323"/>
      <c r="EJ16" s="323"/>
      <c r="EK16" s="323"/>
      <c r="EL16" s="325" t="s">
        <v>7345</v>
      </c>
      <c r="EM16" s="323" t="s">
        <v>7279</v>
      </c>
      <c r="EN16" s="323">
        <v>3.0</v>
      </c>
      <c r="EO16" s="323">
        <v>4.0</v>
      </c>
      <c r="EP16" s="341">
        <v>44235.0</v>
      </c>
      <c r="EQ16" s="323"/>
      <c r="ER16" s="323"/>
      <c r="ES16" s="321" t="s">
        <v>7282</v>
      </c>
      <c r="ET16" s="323"/>
      <c r="EU16" s="323"/>
      <c r="EV16" s="321" t="b">
        <v>1</v>
      </c>
      <c r="EW16" s="323"/>
      <c r="EX16" s="323"/>
      <c r="EY16" s="321" t="s">
        <v>7282</v>
      </c>
      <c r="EZ16" s="323"/>
      <c r="FA16" s="323"/>
      <c r="FB16" s="321" t="s">
        <v>1233</v>
      </c>
      <c r="FC16" s="321" t="s">
        <v>7372</v>
      </c>
      <c r="FD16" s="321" t="s">
        <v>7335</v>
      </c>
      <c r="FE16" s="321" t="s">
        <v>7304</v>
      </c>
      <c r="FF16" s="329" t="s">
        <v>7305</v>
      </c>
      <c r="FG16" s="330" t="s">
        <v>7326</v>
      </c>
      <c r="FH16" s="331">
        <v>1.0</v>
      </c>
      <c r="FI16" s="332">
        <v>0.0909</v>
      </c>
      <c r="FJ16" s="331">
        <v>4.0</v>
      </c>
      <c r="FK16" s="332">
        <v>0.4</v>
      </c>
      <c r="FL16" s="331">
        <v>5.0</v>
      </c>
      <c r="FM16" s="332">
        <v>0.3125</v>
      </c>
      <c r="FN16" s="331">
        <v>4.0</v>
      </c>
      <c r="FO16" s="332">
        <v>0.5</v>
      </c>
      <c r="FP16" s="331">
        <v>4.0</v>
      </c>
      <c r="FQ16" s="332">
        <v>0.6667</v>
      </c>
      <c r="FR16" s="333">
        <v>4.0</v>
      </c>
      <c r="FS16" s="332">
        <v>0.5714</v>
      </c>
      <c r="FT16" s="331">
        <v>17.0</v>
      </c>
      <c r="FU16" s="332">
        <v>0.3864</v>
      </c>
      <c r="FW16" s="334" t="s">
        <v>7395</v>
      </c>
      <c r="FX16" s="334">
        <v>2.7109610998E10</v>
      </c>
      <c r="FY16" s="319" t="s">
        <v>63</v>
      </c>
      <c r="FZ16" s="337">
        <v>0.4</v>
      </c>
      <c r="GA16" s="318" t="s">
        <v>548</v>
      </c>
      <c r="GB16" s="336">
        <v>0.5</v>
      </c>
      <c r="GC16" s="337">
        <v>0.6667</v>
      </c>
      <c r="GD16" s="337">
        <v>0.5714</v>
      </c>
      <c r="GE16" s="336">
        <v>0.0909</v>
      </c>
      <c r="GF16" s="336">
        <v>0.4</v>
      </c>
      <c r="GG16" s="336">
        <v>0.3125</v>
      </c>
      <c r="GH16" s="336">
        <v>0.5</v>
      </c>
      <c r="GI16" s="338">
        <v>0.3864</v>
      </c>
    </row>
    <row r="17">
      <c r="B17" s="3" t="str">
        <f t="shared" si="1"/>
        <v>#REF!</v>
      </c>
      <c r="C17" s="320">
        <v>44369.35931712963</v>
      </c>
      <c r="D17" s="321" t="s">
        <v>7403</v>
      </c>
      <c r="E17" s="321" t="s">
        <v>7404</v>
      </c>
      <c r="F17" s="322">
        <v>2.736268073E10</v>
      </c>
      <c r="G17" s="321">
        <v>2.736268073E10</v>
      </c>
      <c r="H17" s="322">
        <v>1.558724003E9</v>
      </c>
      <c r="I17" s="321" t="s">
        <v>1093</v>
      </c>
      <c r="J17" s="321" t="s">
        <v>7391</v>
      </c>
      <c r="K17" s="321" t="s">
        <v>4115</v>
      </c>
      <c r="L17" s="323"/>
      <c r="M17" s="323"/>
      <c r="N17" s="323"/>
      <c r="O17" s="323"/>
      <c r="P17" s="321" t="s">
        <v>7405</v>
      </c>
      <c r="Q17" s="321" t="s">
        <v>7406</v>
      </c>
      <c r="R17" s="321" t="s">
        <v>7340</v>
      </c>
      <c r="S17" s="323"/>
      <c r="T17" s="323"/>
      <c r="U17" s="324">
        <v>4.0</v>
      </c>
      <c r="V17" s="323"/>
      <c r="W17" s="325" t="s">
        <v>7278</v>
      </c>
      <c r="X17" s="323" t="s">
        <v>7279</v>
      </c>
      <c r="Y17" s="324">
        <v>5.0</v>
      </c>
      <c r="Z17" s="326">
        <v>200.0</v>
      </c>
      <c r="AA17" s="323" t="s">
        <v>7279</v>
      </c>
      <c r="AB17" s="324">
        <v>5.0</v>
      </c>
      <c r="AC17" s="326">
        <v>85.0</v>
      </c>
      <c r="AD17" s="323" t="s">
        <v>7279</v>
      </c>
      <c r="AE17" s="324">
        <v>5.0</v>
      </c>
      <c r="AF17" s="325" t="s">
        <v>7312</v>
      </c>
      <c r="AG17" s="323" t="s">
        <v>7279</v>
      </c>
      <c r="AH17" s="324">
        <v>5.0</v>
      </c>
      <c r="AI17" s="326">
        <v>6.0</v>
      </c>
      <c r="AJ17" s="323" t="s">
        <v>7279</v>
      </c>
      <c r="AK17" s="324">
        <v>5.0</v>
      </c>
      <c r="AL17" s="327">
        <v>238000.0</v>
      </c>
      <c r="AM17" s="323" t="s">
        <v>7279</v>
      </c>
      <c r="AN17" s="324">
        <v>5.0</v>
      </c>
      <c r="AO17" s="325" t="s">
        <v>7281</v>
      </c>
      <c r="AP17" s="323" t="s">
        <v>7279</v>
      </c>
      <c r="AQ17" s="324">
        <v>6.0</v>
      </c>
      <c r="AR17" s="325" t="s">
        <v>7314</v>
      </c>
      <c r="AS17" s="323" t="s">
        <v>7279</v>
      </c>
      <c r="AT17" s="324">
        <v>6.0</v>
      </c>
      <c r="AU17" s="325" t="s">
        <v>7283</v>
      </c>
      <c r="AV17" s="323" t="s">
        <v>7279</v>
      </c>
      <c r="AW17" s="324">
        <v>6.0</v>
      </c>
      <c r="AX17" s="321" t="s">
        <v>7331</v>
      </c>
      <c r="AY17" s="323"/>
      <c r="AZ17" s="323"/>
      <c r="BA17" s="325" t="s">
        <v>7285</v>
      </c>
      <c r="BB17" s="323" t="s">
        <v>7279</v>
      </c>
      <c r="BC17" s="324">
        <v>6.0</v>
      </c>
      <c r="BD17" s="325" t="s">
        <v>7286</v>
      </c>
      <c r="BE17" s="323" t="s">
        <v>7279</v>
      </c>
      <c r="BF17" s="324">
        <v>6.0</v>
      </c>
      <c r="BG17" s="321" t="s">
        <v>7334</v>
      </c>
      <c r="BH17" s="323"/>
      <c r="BI17" s="323"/>
      <c r="BJ17" s="321" t="s">
        <v>7288</v>
      </c>
      <c r="BK17" s="323"/>
      <c r="BL17" s="323"/>
      <c r="BM17" s="325" t="s">
        <v>7289</v>
      </c>
      <c r="BN17" s="323" t="s">
        <v>7279</v>
      </c>
      <c r="BO17" s="324">
        <v>3.0</v>
      </c>
      <c r="BP17" s="324">
        <v>2.0</v>
      </c>
      <c r="BQ17" s="321" t="s">
        <v>7290</v>
      </c>
      <c r="BR17" s="323"/>
      <c r="BS17" s="323"/>
      <c r="BT17" s="325" t="s">
        <v>7291</v>
      </c>
      <c r="BU17" s="323" t="s">
        <v>7279</v>
      </c>
      <c r="BV17" s="324">
        <v>3.0</v>
      </c>
      <c r="BW17" s="324">
        <v>2.0</v>
      </c>
      <c r="BX17" s="321" t="s">
        <v>7282</v>
      </c>
      <c r="BY17" s="323"/>
      <c r="BZ17" s="323"/>
      <c r="CA17" s="321" t="s">
        <v>7282</v>
      </c>
      <c r="CB17" s="323"/>
      <c r="CC17" s="323"/>
      <c r="CD17" s="325" t="s">
        <v>7292</v>
      </c>
      <c r="CE17" s="323" t="s">
        <v>7279</v>
      </c>
      <c r="CF17" s="324">
        <v>4.0</v>
      </c>
      <c r="CG17" s="321" t="s">
        <v>7282</v>
      </c>
      <c r="CH17" s="323"/>
      <c r="CI17" s="323"/>
      <c r="CJ17" s="321" t="s">
        <v>7332</v>
      </c>
      <c r="CK17" s="323"/>
      <c r="CL17" s="323"/>
      <c r="CM17" s="323"/>
      <c r="CN17" s="321" t="s">
        <v>7282</v>
      </c>
      <c r="CO17" s="323"/>
      <c r="CP17" s="323"/>
      <c r="CQ17" s="323"/>
      <c r="CR17" s="323"/>
      <c r="CS17" s="325" t="s">
        <v>7319</v>
      </c>
      <c r="CT17" s="323" t="s">
        <v>7279</v>
      </c>
      <c r="CU17" s="324">
        <v>2.0</v>
      </c>
      <c r="CV17" s="321" t="s">
        <v>7282</v>
      </c>
      <c r="CW17" s="323"/>
      <c r="CX17" s="323"/>
      <c r="CY17" s="323"/>
      <c r="CZ17" s="321" t="s">
        <v>7401</v>
      </c>
      <c r="DA17" s="323"/>
      <c r="DB17" s="323"/>
      <c r="DC17" s="323"/>
      <c r="DD17" s="321" t="s">
        <v>7334</v>
      </c>
      <c r="DE17" s="323"/>
      <c r="DF17" s="323"/>
      <c r="DG17" s="321" t="s">
        <v>7282</v>
      </c>
      <c r="DH17" s="323"/>
      <c r="DI17" s="323"/>
      <c r="DJ17" s="325" t="s">
        <v>7321</v>
      </c>
      <c r="DK17" s="323" t="s">
        <v>7279</v>
      </c>
      <c r="DL17" s="323">
        <v>1.0</v>
      </c>
      <c r="DM17" s="325" t="s">
        <v>7281</v>
      </c>
      <c r="DN17" s="323" t="s">
        <v>7279</v>
      </c>
      <c r="DO17" s="323">
        <v>1.0</v>
      </c>
      <c r="DP17" s="325" t="s">
        <v>7359</v>
      </c>
      <c r="DQ17" s="323" t="s">
        <v>7279</v>
      </c>
      <c r="DR17" s="323">
        <v>1.0</v>
      </c>
      <c r="DS17" s="321" t="s">
        <v>7192</v>
      </c>
      <c r="DT17" s="323"/>
      <c r="DU17" s="323"/>
      <c r="DV17" s="325" t="s">
        <v>7298</v>
      </c>
      <c r="DW17" s="323" t="s">
        <v>7279</v>
      </c>
      <c r="DX17" s="323">
        <v>1.0</v>
      </c>
      <c r="DY17" s="325" t="s">
        <v>7297</v>
      </c>
      <c r="DZ17" s="323" t="s">
        <v>7279</v>
      </c>
      <c r="EA17" s="323">
        <v>1.0</v>
      </c>
      <c r="EB17" s="325" t="s">
        <v>7296</v>
      </c>
      <c r="EC17" s="323" t="s">
        <v>7279</v>
      </c>
      <c r="ED17" s="323">
        <v>1.0</v>
      </c>
      <c r="EE17" s="321" t="s">
        <v>7331</v>
      </c>
      <c r="EF17" s="323"/>
      <c r="EG17" s="323"/>
      <c r="EH17" s="321" t="s">
        <v>7282</v>
      </c>
      <c r="EI17" s="323"/>
      <c r="EJ17" s="323"/>
      <c r="EK17" s="323"/>
      <c r="EL17" s="321" t="s">
        <v>7282</v>
      </c>
      <c r="EM17" s="323"/>
      <c r="EN17" s="323"/>
      <c r="EO17" s="323"/>
      <c r="EP17" s="321" t="s">
        <v>7282</v>
      </c>
      <c r="EQ17" s="323"/>
      <c r="ER17" s="323"/>
      <c r="ES17" s="321" t="s">
        <v>7282</v>
      </c>
      <c r="ET17" s="323"/>
      <c r="EU17" s="323"/>
      <c r="EV17" s="321" t="s">
        <v>7407</v>
      </c>
      <c r="EW17" s="323"/>
      <c r="EX17" s="323"/>
      <c r="EY17" s="321" t="s">
        <v>7282</v>
      </c>
      <c r="EZ17" s="323"/>
      <c r="FA17" s="323"/>
      <c r="FB17" s="321" t="s">
        <v>873</v>
      </c>
      <c r="FC17" s="321" t="s">
        <v>7302</v>
      </c>
      <c r="FD17" s="321" t="s">
        <v>7303</v>
      </c>
      <c r="FE17" s="321" t="s">
        <v>7304</v>
      </c>
      <c r="FF17" s="329" t="s">
        <v>7305</v>
      </c>
      <c r="FG17" s="330" t="s">
        <v>7326</v>
      </c>
      <c r="FH17" s="331">
        <v>6.0</v>
      </c>
      <c r="FI17" s="332">
        <v>0.5455</v>
      </c>
      <c r="FJ17" s="331">
        <v>3.0</v>
      </c>
      <c r="FK17" s="332">
        <v>0.3</v>
      </c>
      <c r="FL17" s="331">
        <v>2.0</v>
      </c>
      <c r="FM17" s="332">
        <v>0.125</v>
      </c>
      <c r="FN17" s="331">
        <v>2.0</v>
      </c>
      <c r="FO17" s="332">
        <v>0.25</v>
      </c>
      <c r="FP17" s="331">
        <v>6.0</v>
      </c>
      <c r="FQ17" s="332">
        <v>1.0</v>
      </c>
      <c r="FR17" s="333">
        <v>5.0</v>
      </c>
      <c r="FS17" s="332">
        <v>0.7143</v>
      </c>
      <c r="FT17" s="331">
        <v>21.0</v>
      </c>
      <c r="FU17" s="332">
        <v>0.4773</v>
      </c>
      <c r="FW17" s="318" t="s">
        <v>7404</v>
      </c>
      <c r="FX17" s="318">
        <v>2.736268073E10</v>
      </c>
      <c r="FY17" s="318" t="s">
        <v>61</v>
      </c>
      <c r="FZ17" s="336">
        <v>0.5455</v>
      </c>
      <c r="GA17" s="318" t="s">
        <v>63</v>
      </c>
      <c r="GB17" s="336">
        <v>0.3</v>
      </c>
      <c r="GC17" s="336">
        <v>1.0</v>
      </c>
      <c r="GD17" s="336">
        <v>0.7143</v>
      </c>
      <c r="GE17" s="336">
        <v>0.5455</v>
      </c>
      <c r="GF17" s="336">
        <v>0.3</v>
      </c>
      <c r="GG17" s="336">
        <v>0.125</v>
      </c>
      <c r="GH17" s="336">
        <v>0.25</v>
      </c>
      <c r="GI17" s="336">
        <v>0.4773</v>
      </c>
    </row>
    <row r="18">
      <c r="B18" s="3" t="str">
        <f t="shared" si="1"/>
        <v>#REF!</v>
      </c>
      <c r="C18" s="320">
        <v>44369.35954861111</v>
      </c>
      <c r="D18" s="321" t="s">
        <v>805</v>
      </c>
      <c r="E18" s="321" t="s">
        <v>7408</v>
      </c>
      <c r="F18" s="322">
        <v>2.7256964363E10</v>
      </c>
      <c r="G18" s="321">
        <v>2.7256964363E10</v>
      </c>
      <c r="H18" s="322">
        <v>1.156457512E9</v>
      </c>
      <c r="I18" s="321" t="s">
        <v>641</v>
      </c>
      <c r="J18" s="321" t="s">
        <v>7337</v>
      </c>
      <c r="K18" s="321" t="s">
        <v>4115</v>
      </c>
      <c r="L18" s="323"/>
      <c r="M18" s="323"/>
      <c r="N18" s="323"/>
      <c r="O18" s="323"/>
      <c r="P18" s="321" t="s">
        <v>7338</v>
      </c>
      <c r="Q18" s="321" t="s">
        <v>7379</v>
      </c>
      <c r="R18" s="321" t="s">
        <v>7340</v>
      </c>
      <c r="S18" s="323"/>
      <c r="T18" s="323"/>
      <c r="U18" s="324">
        <v>4.0</v>
      </c>
      <c r="V18" s="323"/>
      <c r="W18" s="325" t="s">
        <v>7278</v>
      </c>
      <c r="X18" s="323" t="s">
        <v>7279</v>
      </c>
      <c r="Y18" s="324">
        <v>5.0</v>
      </c>
      <c r="Z18" s="326">
        <v>200.0</v>
      </c>
      <c r="AA18" s="323" t="s">
        <v>7279</v>
      </c>
      <c r="AB18" s="324">
        <v>5.0</v>
      </c>
      <c r="AC18" s="326">
        <v>85.0</v>
      </c>
      <c r="AD18" s="323" t="s">
        <v>7279</v>
      </c>
      <c r="AE18" s="324">
        <v>5.0</v>
      </c>
      <c r="AF18" s="321" t="s">
        <v>7397</v>
      </c>
      <c r="AG18" s="323"/>
      <c r="AH18" s="323"/>
      <c r="AI18" s="326">
        <v>6.0</v>
      </c>
      <c r="AJ18" s="323" t="s">
        <v>7279</v>
      </c>
      <c r="AK18" s="324">
        <v>5.0</v>
      </c>
      <c r="AL18" s="327">
        <v>238000.0</v>
      </c>
      <c r="AM18" s="323" t="s">
        <v>7279</v>
      </c>
      <c r="AN18" s="324">
        <v>5.0</v>
      </c>
      <c r="AO18" s="325" t="s">
        <v>7281</v>
      </c>
      <c r="AP18" s="323" t="s">
        <v>7279</v>
      </c>
      <c r="AQ18" s="324">
        <v>6.0</v>
      </c>
      <c r="AR18" s="321" t="s">
        <v>7409</v>
      </c>
      <c r="AS18" s="323"/>
      <c r="AT18" s="323"/>
      <c r="AU18" s="325" t="s">
        <v>7283</v>
      </c>
      <c r="AV18" s="323" t="s">
        <v>7279</v>
      </c>
      <c r="AW18" s="324">
        <v>6.0</v>
      </c>
      <c r="AX18" s="321" t="s">
        <v>7410</v>
      </c>
      <c r="AY18" s="323"/>
      <c r="AZ18" s="323"/>
      <c r="BA18" s="325" t="s">
        <v>7285</v>
      </c>
      <c r="BB18" s="323" t="s">
        <v>7279</v>
      </c>
      <c r="BC18" s="324">
        <v>6.0</v>
      </c>
      <c r="BD18" s="325" t="s">
        <v>7286</v>
      </c>
      <c r="BE18" s="323" t="s">
        <v>7279</v>
      </c>
      <c r="BF18" s="324">
        <v>6.0</v>
      </c>
      <c r="BG18" s="321" t="s">
        <v>7282</v>
      </c>
      <c r="BH18" s="323"/>
      <c r="BI18" s="323"/>
      <c r="BJ18" s="321" t="s">
        <v>7288</v>
      </c>
      <c r="BK18" s="323"/>
      <c r="BL18" s="323"/>
      <c r="BM18" s="325" t="s">
        <v>7289</v>
      </c>
      <c r="BN18" s="323" t="s">
        <v>7279</v>
      </c>
      <c r="BO18" s="324">
        <v>3.0</v>
      </c>
      <c r="BP18" s="324">
        <v>2.0</v>
      </c>
      <c r="BQ18" s="325" t="s">
        <v>7351</v>
      </c>
      <c r="BR18" s="323" t="s">
        <v>7279</v>
      </c>
      <c r="BS18" s="324">
        <v>3.0</v>
      </c>
      <c r="BT18" s="325" t="s">
        <v>7291</v>
      </c>
      <c r="BU18" s="323" t="s">
        <v>7279</v>
      </c>
      <c r="BV18" s="324">
        <v>3.0</v>
      </c>
      <c r="BW18" s="324">
        <v>2.0</v>
      </c>
      <c r="BX18" s="325" t="s">
        <v>7352</v>
      </c>
      <c r="BY18" s="323" t="s">
        <v>7279</v>
      </c>
      <c r="BZ18" s="324">
        <v>3.0</v>
      </c>
      <c r="CA18" s="325" t="s">
        <v>7353</v>
      </c>
      <c r="CB18" s="323" t="s">
        <v>7279</v>
      </c>
      <c r="CC18" s="324">
        <v>4.0</v>
      </c>
      <c r="CD18" s="325" t="s">
        <v>7292</v>
      </c>
      <c r="CE18" s="323" t="s">
        <v>7279</v>
      </c>
      <c r="CF18" s="324">
        <v>4.0</v>
      </c>
      <c r="CG18" s="325" t="s">
        <v>7334</v>
      </c>
      <c r="CH18" s="323" t="s">
        <v>7279</v>
      </c>
      <c r="CI18" s="324">
        <v>4.0</v>
      </c>
      <c r="CJ18" s="321" t="s">
        <v>7332</v>
      </c>
      <c r="CK18" s="323"/>
      <c r="CL18" s="323"/>
      <c r="CM18" s="323"/>
      <c r="CN18" s="325" t="s">
        <v>7355</v>
      </c>
      <c r="CO18" s="323"/>
      <c r="CP18" s="323"/>
      <c r="CQ18" s="323" t="s">
        <v>7279</v>
      </c>
      <c r="CR18" s="324">
        <v>4.0</v>
      </c>
      <c r="CS18" s="325" t="s">
        <v>7319</v>
      </c>
      <c r="CT18" s="323" t="s">
        <v>7279</v>
      </c>
      <c r="CU18" s="324">
        <v>2.0</v>
      </c>
      <c r="CV18" s="325" t="s">
        <v>7356</v>
      </c>
      <c r="CW18" s="323" t="s">
        <v>7279</v>
      </c>
      <c r="CX18" s="324">
        <v>2.0</v>
      </c>
      <c r="CY18" s="324">
        <v>3.0</v>
      </c>
      <c r="CZ18" s="325" t="s">
        <v>7333</v>
      </c>
      <c r="DA18" s="323" t="s">
        <v>7279</v>
      </c>
      <c r="DB18" s="324">
        <v>2.0</v>
      </c>
      <c r="DC18" s="323">
        <v>1.0</v>
      </c>
      <c r="DD18" s="325" t="s">
        <v>7357</v>
      </c>
      <c r="DE18" s="323" t="s">
        <v>7279</v>
      </c>
      <c r="DF18" s="323">
        <v>1.0</v>
      </c>
      <c r="DG18" s="325" t="s">
        <v>7320</v>
      </c>
      <c r="DH18" s="323" t="s">
        <v>7279</v>
      </c>
      <c r="DI18" s="323">
        <v>3.0</v>
      </c>
      <c r="DJ18" s="325" t="s">
        <v>7321</v>
      </c>
      <c r="DK18" s="323" t="s">
        <v>7279</v>
      </c>
      <c r="DL18" s="323">
        <v>1.0</v>
      </c>
      <c r="DM18" s="321" t="s">
        <v>7322</v>
      </c>
      <c r="DN18" s="323"/>
      <c r="DO18" s="323"/>
      <c r="DP18" s="325" t="s">
        <v>7359</v>
      </c>
      <c r="DQ18" s="323" t="s">
        <v>7279</v>
      </c>
      <c r="DR18" s="323">
        <v>1.0</v>
      </c>
      <c r="DS18" s="325" t="s">
        <v>7387</v>
      </c>
      <c r="DT18" s="323" t="s">
        <v>7279</v>
      </c>
      <c r="DU18" s="323">
        <v>1.0</v>
      </c>
      <c r="DV18" s="325" t="s">
        <v>7298</v>
      </c>
      <c r="DW18" s="323" t="s">
        <v>7279</v>
      </c>
      <c r="DX18" s="323">
        <v>1.0</v>
      </c>
      <c r="DY18" s="325" t="s">
        <v>7297</v>
      </c>
      <c r="DZ18" s="323" t="s">
        <v>7279</v>
      </c>
      <c r="EA18" s="323">
        <v>1.0</v>
      </c>
      <c r="EB18" s="325" t="s">
        <v>7296</v>
      </c>
      <c r="EC18" s="323" t="s">
        <v>7279</v>
      </c>
      <c r="ED18" s="323">
        <v>1.0</v>
      </c>
      <c r="EE18" s="325" t="s">
        <v>7324</v>
      </c>
      <c r="EF18" s="323" t="s">
        <v>7279</v>
      </c>
      <c r="EG18" s="323">
        <v>3.0</v>
      </c>
      <c r="EH18" s="321" t="s">
        <v>7325</v>
      </c>
      <c r="EI18" s="323"/>
      <c r="EJ18" s="323"/>
      <c r="EK18" s="323"/>
      <c r="EL18" s="321" t="s">
        <v>7411</v>
      </c>
      <c r="EM18" s="323"/>
      <c r="EN18" s="323"/>
      <c r="EO18" s="323"/>
      <c r="EP18" s="326">
        <v>4.0</v>
      </c>
      <c r="EQ18" s="323" t="s">
        <v>7279</v>
      </c>
      <c r="ER18" s="323">
        <v>3.0</v>
      </c>
      <c r="ES18" s="321" t="s">
        <v>7412</v>
      </c>
      <c r="ET18" s="323"/>
      <c r="EU18" s="323"/>
      <c r="EV18" s="325" t="b">
        <v>0</v>
      </c>
      <c r="EW18" s="323" t="s">
        <v>7279</v>
      </c>
      <c r="EX18" s="323">
        <v>3.0</v>
      </c>
      <c r="EY18" s="325" t="s">
        <v>7383</v>
      </c>
      <c r="EZ18" s="323" t="s">
        <v>7279</v>
      </c>
      <c r="FA18" s="323">
        <v>3.0</v>
      </c>
      <c r="FB18" s="321" t="s">
        <v>812</v>
      </c>
      <c r="FC18" s="321" t="s">
        <v>7302</v>
      </c>
      <c r="FD18" s="321" t="s">
        <v>7303</v>
      </c>
      <c r="FE18" s="321" t="s">
        <v>7304</v>
      </c>
      <c r="FF18" s="329" t="s">
        <v>7305</v>
      </c>
      <c r="FG18" s="330" t="s">
        <v>7384</v>
      </c>
      <c r="FH18" s="331">
        <v>8.0</v>
      </c>
      <c r="FI18" s="332">
        <v>0.7273</v>
      </c>
      <c r="FJ18" s="331">
        <v>5.0</v>
      </c>
      <c r="FK18" s="332">
        <v>0.5</v>
      </c>
      <c r="FL18" s="331">
        <v>10.0</v>
      </c>
      <c r="FM18" s="332">
        <v>0.625</v>
      </c>
      <c r="FN18" s="331">
        <v>6.0</v>
      </c>
      <c r="FO18" s="332">
        <v>0.75</v>
      </c>
      <c r="FP18" s="331">
        <v>5.0</v>
      </c>
      <c r="FQ18" s="332">
        <v>0.8333</v>
      </c>
      <c r="FR18" s="333">
        <v>4.0</v>
      </c>
      <c r="FS18" s="332">
        <v>0.5714</v>
      </c>
      <c r="FT18" s="331">
        <v>32.0</v>
      </c>
      <c r="FU18" s="332">
        <v>0.7273</v>
      </c>
      <c r="FW18" s="318" t="s">
        <v>7408</v>
      </c>
      <c r="FX18" s="318">
        <v>2.7256964363E10</v>
      </c>
      <c r="FY18" s="319" t="s">
        <v>548</v>
      </c>
      <c r="FZ18" s="336">
        <v>0.75</v>
      </c>
      <c r="GA18" s="318" t="s">
        <v>61</v>
      </c>
      <c r="GB18" s="336">
        <v>0.7273</v>
      </c>
      <c r="GC18" s="336">
        <v>0.8333</v>
      </c>
      <c r="GD18" s="336">
        <v>0.5714</v>
      </c>
      <c r="GE18" s="336">
        <v>0.7273</v>
      </c>
      <c r="GF18" s="336">
        <v>0.5</v>
      </c>
      <c r="GG18" s="336">
        <v>0.625</v>
      </c>
      <c r="GH18" s="336">
        <v>0.75</v>
      </c>
      <c r="GI18" s="336">
        <v>0.7273</v>
      </c>
    </row>
    <row r="19">
      <c r="B19" s="3" t="str">
        <f t="shared" si="1"/>
        <v>#REF!</v>
      </c>
      <c r="C19" s="320">
        <v>44369.36033564815</v>
      </c>
      <c r="D19" s="321" t="s">
        <v>4422</v>
      </c>
      <c r="E19" s="321" t="s">
        <v>7413</v>
      </c>
      <c r="F19" s="321" t="s">
        <v>4421</v>
      </c>
      <c r="G19" s="321">
        <v>2.731064994E10</v>
      </c>
      <c r="H19" s="322">
        <v>1.158440472E9</v>
      </c>
      <c r="I19" s="321" t="s">
        <v>715</v>
      </c>
      <c r="J19" s="321" t="s">
        <v>7414</v>
      </c>
      <c r="K19" s="321" t="s">
        <v>4115</v>
      </c>
      <c r="L19" s="323"/>
      <c r="M19" s="323"/>
      <c r="N19" s="323"/>
      <c r="O19" s="323"/>
      <c r="P19" s="321" t="s">
        <v>7338</v>
      </c>
      <c r="Q19" s="321" t="s">
        <v>7406</v>
      </c>
      <c r="R19" s="321" t="s">
        <v>7340</v>
      </c>
      <c r="S19" s="323"/>
      <c r="T19" s="323"/>
      <c r="U19" s="324">
        <v>4.0</v>
      </c>
      <c r="V19" s="323"/>
      <c r="W19" s="325" t="s">
        <v>7278</v>
      </c>
      <c r="X19" s="323" t="s">
        <v>7279</v>
      </c>
      <c r="Y19" s="324">
        <v>5.0</v>
      </c>
      <c r="Z19" s="326">
        <v>200.0</v>
      </c>
      <c r="AA19" s="323" t="s">
        <v>7279</v>
      </c>
      <c r="AB19" s="324">
        <v>5.0</v>
      </c>
      <c r="AC19" s="326">
        <v>85.0</v>
      </c>
      <c r="AD19" s="323" t="s">
        <v>7279</v>
      </c>
      <c r="AE19" s="324">
        <v>5.0</v>
      </c>
      <c r="AF19" s="325" t="s">
        <v>7312</v>
      </c>
      <c r="AG19" s="323" t="s">
        <v>7279</v>
      </c>
      <c r="AH19" s="324">
        <v>5.0</v>
      </c>
      <c r="AI19" s="326">
        <v>6.0</v>
      </c>
      <c r="AJ19" s="323" t="s">
        <v>7279</v>
      </c>
      <c r="AK19" s="324">
        <v>5.0</v>
      </c>
      <c r="AL19" s="327">
        <v>238000.0</v>
      </c>
      <c r="AM19" s="323" t="s">
        <v>7279</v>
      </c>
      <c r="AN19" s="324">
        <v>5.0</v>
      </c>
      <c r="AO19" s="321" t="s">
        <v>7398</v>
      </c>
      <c r="AP19" s="323"/>
      <c r="AQ19" s="323"/>
      <c r="AR19" s="321" t="s">
        <v>7330</v>
      </c>
      <c r="AS19" s="323"/>
      <c r="AT19" s="323"/>
      <c r="AU19" s="325" t="s">
        <v>7283</v>
      </c>
      <c r="AV19" s="323" t="s">
        <v>7279</v>
      </c>
      <c r="AW19" s="324">
        <v>6.0</v>
      </c>
      <c r="AX19" s="321" t="s">
        <v>7282</v>
      </c>
      <c r="AY19" s="323"/>
      <c r="AZ19" s="323"/>
      <c r="BA19" s="325" t="s">
        <v>7285</v>
      </c>
      <c r="BB19" s="323" t="s">
        <v>7279</v>
      </c>
      <c r="BC19" s="324">
        <v>6.0</v>
      </c>
      <c r="BD19" s="325" t="s">
        <v>7286</v>
      </c>
      <c r="BE19" s="323" t="s">
        <v>7279</v>
      </c>
      <c r="BF19" s="324">
        <v>6.0</v>
      </c>
      <c r="BG19" s="321" t="s">
        <v>7282</v>
      </c>
      <c r="BH19" s="323"/>
      <c r="BI19" s="323"/>
      <c r="BJ19" s="321" t="s">
        <v>7350</v>
      </c>
      <c r="BK19" s="323"/>
      <c r="BL19" s="323"/>
      <c r="BM19" s="325" t="s">
        <v>7289</v>
      </c>
      <c r="BN19" s="323" t="s">
        <v>7279</v>
      </c>
      <c r="BO19" s="324">
        <v>3.0</v>
      </c>
      <c r="BP19" s="324">
        <v>2.0</v>
      </c>
      <c r="BQ19" s="321" t="s">
        <v>7367</v>
      </c>
      <c r="BR19" s="323"/>
      <c r="BS19" s="323"/>
      <c r="BT19" s="325" t="s">
        <v>7291</v>
      </c>
      <c r="BU19" s="323" t="s">
        <v>7279</v>
      </c>
      <c r="BV19" s="324">
        <v>3.0</v>
      </c>
      <c r="BW19" s="324">
        <v>2.0</v>
      </c>
      <c r="BX19" s="321" t="s">
        <v>7282</v>
      </c>
      <c r="BY19" s="323"/>
      <c r="BZ19" s="323"/>
      <c r="CA19" s="321" t="s">
        <v>7282</v>
      </c>
      <c r="CB19" s="323"/>
      <c r="CC19" s="323"/>
      <c r="CD19" s="321" t="s">
        <v>7282</v>
      </c>
      <c r="CE19" s="323"/>
      <c r="CF19" s="323"/>
      <c r="CG19" s="321" t="s">
        <v>7282</v>
      </c>
      <c r="CH19" s="323"/>
      <c r="CI19" s="323"/>
      <c r="CJ19" s="321" t="s">
        <v>7282</v>
      </c>
      <c r="CK19" s="323"/>
      <c r="CL19" s="323"/>
      <c r="CM19" s="323"/>
      <c r="CN19" s="321" t="s">
        <v>7282</v>
      </c>
      <c r="CO19" s="323"/>
      <c r="CP19" s="323"/>
      <c r="CQ19" s="323"/>
      <c r="CR19" s="323"/>
      <c r="CS19" s="325" t="s">
        <v>7319</v>
      </c>
      <c r="CT19" s="323" t="s">
        <v>7279</v>
      </c>
      <c r="CU19" s="324">
        <v>2.0</v>
      </c>
      <c r="CV19" s="321" t="s">
        <v>7282</v>
      </c>
      <c r="CW19" s="323"/>
      <c r="CX19" s="323"/>
      <c r="CY19" s="323"/>
      <c r="CZ19" s="321" t="s">
        <v>7282</v>
      </c>
      <c r="DA19" s="323"/>
      <c r="DB19" s="323"/>
      <c r="DC19" s="323"/>
      <c r="DD19" s="321" t="s">
        <v>7282</v>
      </c>
      <c r="DE19" s="323"/>
      <c r="DF19" s="323"/>
      <c r="DG19" s="321" t="s">
        <v>7282</v>
      </c>
      <c r="DH19" s="323"/>
      <c r="DI19" s="323"/>
      <c r="DJ19" s="321" t="s">
        <v>7358</v>
      </c>
      <c r="DK19" s="323"/>
      <c r="DL19" s="323"/>
      <c r="DM19" s="321" t="s">
        <v>7282</v>
      </c>
      <c r="DN19" s="323"/>
      <c r="DO19" s="323"/>
      <c r="DP19" s="325" t="s">
        <v>7359</v>
      </c>
      <c r="DQ19" s="323" t="s">
        <v>7279</v>
      </c>
      <c r="DR19" s="323">
        <v>1.0</v>
      </c>
      <c r="DS19" s="325" t="s">
        <v>7387</v>
      </c>
      <c r="DT19" s="323" t="s">
        <v>7279</v>
      </c>
      <c r="DU19" s="323">
        <v>1.0</v>
      </c>
      <c r="DV19" s="321" t="s">
        <v>7282</v>
      </c>
      <c r="DW19" s="323"/>
      <c r="DX19" s="323"/>
      <c r="DY19" s="321" t="s">
        <v>7282</v>
      </c>
      <c r="DZ19" s="323"/>
      <c r="EA19" s="323"/>
      <c r="EB19" s="321" t="s">
        <v>7282</v>
      </c>
      <c r="EC19" s="323"/>
      <c r="ED19" s="323"/>
      <c r="EE19" s="321" t="s">
        <v>7282</v>
      </c>
      <c r="EF19" s="323"/>
      <c r="EG19" s="323"/>
      <c r="EH19" s="321" t="s">
        <v>7282</v>
      </c>
      <c r="EI19" s="323"/>
      <c r="EJ19" s="323"/>
      <c r="EK19" s="323"/>
      <c r="EL19" s="321" t="s">
        <v>7282</v>
      </c>
      <c r="EM19" s="323"/>
      <c r="EN19" s="323"/>
      <c r="EO19" s="323"/>
      <c r="EP19" s="321" t="s">
        <v>7282</v>
      </c>
      <c r="EQ19" s="323"/>
      <c r="ER19" s="323"/>
      <c r="ES19" s="321" t="s">
        <v>7282</v>
      </c>
      <c r="ET19" s="323"/>
      <c r="EU19" s="323"/>
      <c r="EV19" s="321" t="s">
        <v>7282</v>
      </c>
      <c r="EW19" s="323"/>
      <c r="EX19" s="323"/>
      <c r="EY19" s="321" t="s">
        <v>7282</v>
      </c>
      <c r="EZ19" s="323"/>
      <c r="FA19" s="323"/>
      <c r="FB19" s="321" t="s">
        <v>755</v>
      </c>
      <c r="FC19" s="321" t="s">
        <v>7302</v>
      </c>
      <c r="FD19" s="321" t="s">
        <v>7335</v>
      </c>
      <c r="FE19" s="321" t="s">
        <v>7304</v>
      </c>
      <c r="FF19" s="329" t="s">
        <v>7305</v>
      </c>
      <c r="FG19" s="330" t="s">
        <v>7326</v>
      </c>
      <c r="FH19" s="331">
        <v>2.0</v>
      </c>
      <c r="FI19" s="332">
        <v>0.1818</v>
      </c>
      <c r="FJ19" s="331">
        <v>3.0</v>
      </c>
      <c r="FK19" s="332">
        <v>0.3</v>
      </c>
      <c r="FL19" s="331">
        <v>2.0</v>
      </c>
      <c r="FM19" s="332">
        <v>0.125</v>
      </c>
      <c r="FN19" s="331">
        <v>1.0</v>
      </c>
      <c r="FO19" s="332">
        <v>0.125</v>
      </c>
      <c r="FP19" s="331">
        <v>6.0</v>
      </c>
      <c r="FQ19" s="332">
        <v>1.0</v>
      </c>
      <c r="FR19" s="333">
        <v>3.0</v>
      </c>
      <c r="FS19" s="332">
        <v>0.4286</v>
      </c>
      <c r="FT19" s="331">
        <v>14.0</v>
      </c>
      <c r="FU19" s="332">
        <v>0.3182</v>
      </c>
      <c r="FW19" s="334" t="s">
        <v>7413</v>
      </c>
      <c r="FX19" s="334">
        <v>2.731064994E10</v>
      </c>
      <c r="FY19" s="318" t="s">
        <v>63</v>
      </c>
      <c r="FZ19" s="335">
        <v>0.3</v>
      </c>
      <c r="GA19" s="318" t="s">
        <v>61</v>
      </c>
      <c r="GB19" s="336">
        <v>0.1818</v>
      </c>
      <c r="GC19" s="337">
        <v>1.0</v>
      </c>
      <c r="GD19" s="337">
        <v>0.4286</v>
      </c>
      <c r="GE19" s="336">
        <v>0.1818</v>
      </c>
      <c r="GF19" s="336">
        <v>0.3</v>
      </c>
      <c r="GG19" s="336">
        <v>0.125</v>
      </c>
      <c r="GH19" s="336">
        <v>0.125</v>
      </c>
      <c r="GI19" s="338">
        <v>0.3182</v>
      </c>
    </row>
    <row r="20">
      <c r="B20" s="3" t="str">
        <f t="shared" si="1"/>
        <v>#REF!</v>
      </c>
      <c r="C20" s="320">
        <v>44369.36079861111</v>
      </c>
      <c r="D20" s="321" t="s">
        <v>1603</v>
      </c>
      <c r="E20" s="321" t="s">
        <v>7415</v>
      </c>
      <c r="F20" s="322">
        <v>2.3304679654E10</v>
      </c>
      <c r="G20" s="321">
        <v>2.3304679654E10</v>
      </c>
      <c r="H20" s="322">
        <v>1.530178715E9</v>
      </c>
      <c r="I20" s="321" t="s">
        <v>715</v>
      </c>
      <c r="J20" s="321" t="s">
        <v>7416</v>
      </c>
      <c r="K20" s="321" t="s">
        <v>4115</v>
      </c>
      <c r="L20" s="323"/>
      <c r="M20" s="323"/>
      <c r="N20" s="323"/>
      <c r="O20" s="323"/>
      <c r="P20" s="321" t="s">
        <v>7338</v>
      </c>
      <c r="Q20" s="321" t="s">
        <v>7417</v>
      </c>
      <c r="R20" s="321" t="s">
        <v>7277</v>
      </c>
      <c r="S20" s="324">
        <v>1.0</v>
      </c>
      <c r="T20" s="323"/>
      <c r="U20" s="323"/>
      <c r="V20" s="323"/>
      <c r="W20" s="325" t="s">
        <v>7278</v>
      </c>
      <c r="X20" s="323" t="s">
        <v>7279</v>
      </c>
      <c r="Y20" s="324">
        <v>5.0</v>
      </c>
      <c r="Z20" s="326">
        <v>200.0</v>
      </c>
      <c r="AA20" s="323" t="s">
        <v>7279</v>
      </c>
      <c r="AB20" s="324">
        <v>5.0</v>
      </c>
      <c r="AC20" s="326">
        <v>85.0</v>
      </c>
      <c r="AD20" s="323" t="s">
        <v>7279</v>
      </c>
      <c r="AE20" s="324">
        <v>5.0</v>
      </c>
      <c r="AF20" s="321" t="s">
        <v>7280</v>
      </c>
      <c r="AG20" s="323"/>
      <c r="AH20" s="323"/>
      <c r="AI20" s="326">
        <v>6.0</v>
      </c>
      <c r="AJ20" s="323" t="s">
        <v>7279</v>
      </c>
      <c r="AK20" s="324">
        <v>5.0</v>
      </c>
      <c r="AL20" s="327">
        <v>238000.0</v>
      </c>
      <c r="AM20" s="323" t="s">
        <v>7279</v>
      </c>
      <c r="AN20" s="324">
        <v>5.0</v>
      </c>
      <c r="AO20" s="325" t="s">
        <v>7281</v>
      </c>
      <c r="AP20" s="323" t="s">
        <v>7279</v>
      </c>
      <c r="AQ20" s="324">
        <v>6.0</v>
      </c>
      <c r="AR20" s="325" t="s">
        <v>7314</v>
      </c>
      <c r="AS20" s="323" t="s">
        <v>7279</v>
      </c>
      <c r="AT20" s="324">
        <v>6.0</v>
      </c>
      <c r="AU20" s="321" t="s">
        <v>7418</v>
      </c>
      <c r="AV20" s="323"/>
      <c r="AW20" s="323"/>
      <c r="AX20" s="321" t="s">
        <v>7331</v>
      </c>
      <c r="AY20" s="323"/>
      <c r="AZ20" s="323"/>
      <c r="BA20" s="325" t="s">
        <v>7285</v>
      </c>
      <c r="BB20" s="323" t="s">
        <v>7279</v>
      </c>
      <c r="BC20" s="324">
        <v>6.0</v>
      </c>
      <c r="BD20" s="325" t="s">
        <v>7286</v>
      </c>
      <c r="BE20" s="323" t="s">
        <v>7279</v>
      </c>
      <c r="BF20" s="324">
        <v>6.0</v>
      </c>
      <c r="BG20" s="325" t="s">
        <v>7287</v>
      </c>
      <c r="BH20" s="323" t="s">
        <v>7279</v>
      </c>
      <c r="BI20" s="324">
        <v>6.0</v>
      </c>
      <c r="BJ20" s="321" t="s">
        <v>7288</v>
      </c>
      <c r="BK20" s="323"/>
      <c r="BL20" s="323"/>
      <c r="BM20" s="325" t="s">
        <v>7289</v>
      </c>
      <c r="BN20" s="323" t="s">
        <v>7279</v>
      </c>
      <c r="BO20" s="324">
        <v>3.0</v>
      </c>
      <c r="BP20" s="324">
        <v>2.0</v>
      </c>
      <c r="BQ20" s="325" t="s">
        <v>7351</v>
      </c>
      <c r="BR20" s="323" t="s">
        <v>7279</v>
      </c>
      <c r="BS20" s="324">
        <v>3.0</v>
      </c>
      <c r="BT20" s="321" t="s">
        <v>7282</v>
      </c>
      <c r="BU20" s="323"/>
      <c r="BV20" s="323"/>
      <c r="BW20" s="323"/>
      <c r="BX20" s="325" t="s">
        <v>7352</v>
      </c>
      <c r="BY20" s="323" t="s">
        <v>7279</v>
      </c>
      <c r="BZ20" s="324">
        <v>3.0</v>
      </c>
      <c r="CA20" s="325" t="s">
        <v>7353</v>
      </c>
      <c r="CB20" s="323" t="s">
        <v>7279</v>
      </c>
      <c r="CC20" s="324">
        <v>4.0</v>
      </c>
      <c r="CD20" s="321" t="s">
        <v>7282</v>
      </c>
      <c r="CE20" s="323"/>
      <c r="CF20" s="323"/>
      <c r="CG20" s="321" t="s">
        <v>7419</v>
      </c>
      <c r="CH20" s="323"/>
      <c r="CI20" s="323"/>
      <c r="CJ20" s="321" t="s">
        <v>7332</v>
      </c>
      <c r="CK20" s="323"/>
      <c r="CL20" s="323"/>
      <c r="CM20" s="323"/>
      <c r="CN20" s="321" t="s">
        <v>7282</v>
      </c>
      <c r="CO20" s="323"/>
      <c r="CP20" s="323"/>
      <c r="CQ20" s="323"/>
      <c r="CR20" s="323"/>
      <c r="CS20" s="321" t="s">
        <v>7282</v>
      </c>
      <c r="CT20" s="323"/>
      <c r="CU20" s="323"/>
      <c r="CV20" s="321" t="s">
        <v>7282</v>
      </c>
      <c r="CW20" s="323"/>
      <c r="CX20" s="323"/>
      <c r="CY20" s="323"/>
      <c r="CZ20" s="321" t="s">
        <v>7282</v>
      </c>
      <c r="DA20" s="323"/>
      <c r="DB20" s="323"/>
      <c r="DC20" s="323"/>
      <c r="DD20" s="321" t="s">
        <v>7282</v>
      </c>
      <c r="DE20" s="323"/>
      <c r="DF20" s="323"/>
      <c r="DG20" s="321" t="s">
        <v>7282</v>
      </c>
      <c r="DH20" s="323"/>
      <c r="DI20" s="323"/>
      <c r="DJ20" s="325" t="s">
        <v>7321</v>
      </c>
      <c r="DK20" s="323" t="s">
        <v>7279</v>
      </c>
      <c r="DL20" s="323">
        <v>1.0</v>
      </c>
      <c r="DM20" s="321" t="s">
        <v>7282</v>
      </c>
      <c r="DN20" s="323"/>
      <c r="DO20" s="323"/>
      <c r="DP20" s="321" t="s">
        <v>7282</v>
      </c>
      <c r="DQ20" s="323"/>
      <c r="DR20" s="323"/>
      <c r="DS20" s="321" t="s">
        <v>7282</v>
      </c>
      <c r="DT20" s="323"/>
      <c r="DU20" s="323"/>
      <c r="DV20" s="321" t="s">
        <v>7282</v>
      </c>
      <c r="DW20" s="323"/>
      <c r="DX20" s="323"/>
      <c r="DY20" s="321" t="s">
        <v>7282</v>
      </c>
      <c r="DZ20" s="323"/>
      <c r="EA20" s="323"/>
      <c r="EB20" s="321" t="s">
        <v>7282</v>
      </c>
      <c r="EC20" s="323"/>
      <c r="ED20" s="323"/>
      <c r="EE20" s="321" t="s">
        <v>7282</v>
      </c>
      <c r="EF20" s="323"/>
      <c r="EG20" s="323"/>
      <c r="EH20" s="321" t="s">
        <v>7282</v>
      </c>
      <c r="EI20" s="323"/>
      <c r="EJ20" s="323"/>
      <c r="EK20" s="323"/>
      <c r="EL20" s="321" t="s">
        <v>7282</v>
      </c>
      <c r="EM20" s="323"/>
      <c r="EN20" s="323"/>
      <c r="EO20" s="323"/>
      <c r="EP20" s="321" t="s">
        <v>7282</v>
      </c>
      <c r="EQ20" s="323"/>
      <c r="ER20" s="323"/>
      <c r="ES20" s="321" t="s">
        <v>7282</v>
      </c>
      <c r="ET20" s="323"/>
      <c r="EU20" s="323"/>
      <c r="EV20" s="325" t="b">
        <v>0</v>
      </c>
      <c r="EW20" s="323" t="s">
        <v>7279</v>
      </c>
      <c r="EX20" s="323">
        <v>3.0</v>
      </c>
      <c r="EY20" s="321" t="s">
        <v>7282</v>
      </c>
      <c r="EZ20" s="323"/>
      <c r="FA20" s="323"/>
      <c r="FB20" s="321" t="s">
        <v>873</v>
      </c>
      <c r="FC20" s="321" t="s">
        <v>7302</v>
      </c>
      <c r="FD20" s="321" t="s">
        <v>7346</v>
      </c>
      <c r="FE20" s="321" t="s">
        <v>7304</v>
      </c>
      <c r="FF20" s="329" t="s">
        <v>7305</v>
      </c>
      <c r="FG20" s="330" t="s">
        <v>7326</v>
      </c>
      <c r="FH20" s="331">
        <v>2.0</v>
      </c>
      <c r="FI20" s="332">
        <v>0.1818</v>
      </c>
      <c r="FJ20" s="331">
        <v>1.0</v>
      </c>
      <c r="FK20" s="332">
        <v>0.1</v>
      </c>
      <c r="FL20" s="331">
        <v>4.0</v>
      </c>
      <c r="FM20" s="332">
        <v>0.25</v>
      </c>
      <c r="FN20" s="331">
        <v>1.0</v>
      </c>
      <c r="FO20" s="332">
        <v>0.125</v>
      </c>
      <c r="FP20" s="331">
        <v>5.0</v>
      </c>
      <c r="FQ20" s="332">
        <v>0.8333</v>
      </c>
      <c r="FR20" s="333">
        <v>5.0</v>
      </c>
      <c r="FS20" s="332">
        <v>0.7143</v>
      </c>
      <c r="FT20" s="331">
        <v>16.0</v>
      </c>
      <c r="FU20" s="332">
        <v>0.3636</v>
      </c>
      <c r="FW20" s="334" t="s">
        <v>7415</v>
      </c>
      <c r="FX20" s="334">
        <v>2.3304679654E10</v>
      </c>
      <c r="FY20" s="318" t="s">
        <v>547</v>
      </c>
      <c r="FZ20" s="335">
        <v>0.25</v>
      </c>
      <c r="GA20" s="319" t="s">
        <v>61</v>
      </c>
      <c r="GB20" s="336">
        <v>0.1818</v>
      </c>
      <c r="GC20" s="337">
        <v>0.8333</v>
      </c>
      <c r="GD20" s="337">
        <v>0.7143</v>
      </c>
      <c r="GE20" s="336">
        <v>0.1818</v>
      </c>
      <c r="GF20" s="336">
        <v>0.1</v>
      </c>
      <c r="GG20" s="336">
        <v>0.25</v>
      </c>
      <c r="GH20" s="336">
        <v>0.125</v>
      </c>
      <c r="GI20" s="338">
        <v>0.3636</v>
      </c>
    </row>
    <row r="21" ht="15.75" customHeight="1">
      <c r="B21" s="3" t="str">
        <f t="shared" si="1"/>
        <v>#REF!</v>
      </c>
      <c r="C21" s="320">
        <v>44369.36087962963</v>
      </c>
      <c r="D21" s="321" t="s">
        <v>990</v>
      </c>
      <c r="E21" s="321" t="s">
        <v>7420</v>
      </c>
      <c r="F21" s="322">
        <v>2.7273731291E10</v>
      </c>
      <c r="G21" s="321">
        <v>2.7273731291E10</v>
      </c>
      <c r="H21" s="322">
        <v>1.165147755E9</v>
      </c>
      <c r="I21" s="321" t="s">
        <v>641</v>
      </c>
      <c r="J21" s="321" t="s">
        <v>7274</v>
      </c>
      <c r="K21" s="321" t="s">
        <v>4115</v>
      </c>
      <c r="L21" s="323"/>
      <c r="M21" s="323"/>
      <c r="N21" s="323"/>
      <c r="O21" s="323"/>
      <c r="P21" s="321" t="s">
        <v>7275</v>
      </c>
      <c r="Q21" s="321" t="s">
        <v>7276</v>
      </c>
      <c r="R21" s="321" t="s">
        <v>7386</v>
      </c>
      <c r="S21" s="323"/>
      <c r="T21" s="323"/>
      <c r="U21" s="323"/>
      <c r="V21" s="324">
        <v>3.0</v>
      </c>
      <c r="W21" s="325" t="s">
        <v>7278</v>
      </c>
      <c r="X21" s="323" t="s">
        <v>7279</v>
      </c>
      <c r="Y21" s="324">
        <v>5.0</v>
      </c>
      <c r="Z21" s="326">
        <v>200.0</v>
      </c>
      <c r="AA21" s="323" t="s">
        <v>7279</v>
      </c>
      <c r="AB21" s="324">
        <v>5.0</v>
      </c>
      <c r="AC21" s="326">
        <v>85.0</v>
      </c>
      <c r="AD21" s="323" t="s">
        <v>7279</v>
      </c>
      <c r="AE21" s="324">
        <v>5.0</v>
      </c>
      <c r="AF21" s="325" t="s">
        <v>7312</v>
      </c>
      <c r="AG21" s="323" t="s">
        <v>7279</v>
      </c>
      <c r="AH21" s="324">
        <v>5.0</v>
      </c>
      <c r="AI21" s="326">
        <v>6.0</v>
      </c>
      <c r="AJ21" s="323" t="s">
        <v>7279</v>
      </c>
      <c r="AK21" s="324">
        <v>5.0</v>
      </c>
      <c r="AL21" s="327">
        <v>238000.0</v>
      </c>
      <c r="AM21" s="323" t="s">
        <v>7279</v>
      </c>
      <c r="AN21" s="324">
        <v>5.0</v>
      </c>
      <c r="AO21" s="325" t="s">
        <v>7281</v>
      </c>
      <c r="AP21" s="323" t="s">
        <v>7279</v>
      </c>
      <c r="AQ21" s="324">
        <v>6.0</v>
      </c>
      <c r="AR21" s="325" t="s">
        <v>7314</v>
      </c>
      <c r="AS21" s="323" t="s">
        <v>7279</v>
      </c>
      <c r="AT21" s="324">
        <v>6.0</v>
      </c>
      <c r="AU21" s="325" t="s">
        <v>7283</v>
      </c>
      <c r="AV21" s="323" t="s">
        <v>7279</v>
      </c>
      <c r="AW21" s="324">
        <v>6.0</v>
      </c>
      <c r="AX21" s="325" t="s">
        <v>7284</v>
      </c>
      <c r="AY21" s="323" t="s">
        <v>7279</v>
      </c>
      <c r="AZ21" s="324">
        <v>6.0</v>
      </c>
      <c r="BA21" s="325" t="s">
        <v>7285</v>
      </c>
      <c r="BB21" s="323" t="s">
        <v>7279</v>
      </c>
      <c r="BC21" s="324">
        <v>6.0</v>
      </c>
      <c r="BD21" s="321" t="s">
        <v>7316</v>
      </c>
      <c r="BE21" s="323"/>
      <c r="BF21" s="323"/>
      <c r="BG21" s="321" t="s">
        <v>7366</v>
      </c>
      <c r="BH21" s="323"/>
      <c r="BI21" s="323"/>
      <c r="BJ21" s="321" t="s">
        <v>7288</v>
      </c>
      <c r="BK21" s="323"/>
      <c r="BL21" s="323"/>
      <c r="BM21" s="325" t="s">
        <v>7289</v>
      </c>
      <c r="BN21" s="323" t="s">
        <v>7279</v>
      </c>
      <c r="BO21" s="324">
        <v>3.0</v>
      </c>
      <c r="BP21" s="324">
        <v>2.0</v>
      </c>
      <c r="BQ21" s="325" t="s">
        <v>7351</v>
      </c>
      <c r="BR21" s="323" t="s">
        <v>7279</v>
      </c>
      <c r="BS21" s="324">
        <v>3.0</v>
      </c>
      <c r="BT21" s="325" t="s">
        <v>7291</v>
      </c>
      <c r="BU21" s="323" t="s">
        <v>7279</v>
      </c>
      <c r="BV21" s="324">
        <v>3.0</v>
      </c>
      <c r="BW21" s="324">
        <v>2.0</v>
      </c>
      <c r="BX21" s="325" t="s">
        <v>7352</v>
      </c>
      <c r="BY21" s="323" t="s">
        <v>7279</v>
      </c>
      <c r="BZ21" s="324">
        <v>3.0</v>
      </c>
      <c r="CA21" s="325" t="s">
        <v>7353</v>
      </c>
      <c r="CB21" s="323" t="s">
        <v>7279</v>
      </c>
      <c r="CC21" s="324">
        <v>4.0</v>
      </c>
      <c r="CD21" s="325" t="s">
        <v>7292</v>
      </c>
      <c r="CE21" s="323" t="s">
        <v>7279</v>
      </c>
      <c r="CF21" s="324">
        <v>4.0</v>
      </c>
      <c r="CG21" s="321" t="s">
        <v>7282</v>
      </c>
      <c r="CH21" s="323"/>
      <c r="CI21" s="323"/>
      <c r="CJ21" s="325" t="s">
        <v>7354</v>
      </c>
      <c r="CK21" s="323" t="s">
        <v>7279</v>
      </c>
      <c r="CL21" s="324">
        <v>4.0</v>
      </c>
      <c r="CM21" s="324">
        <v>2.0</v>
      </c>
      <c r="CN21" s="325" t="s">
        <v>7421</v>
      </c>
      <c r="CO21" s="323" t="s">
        <v>7279</v>
      </c>
      <c r="CP21" s="324">
        <v>4.0</v>
      </c>
      <c r="CQ21" s="323"/>
      <c r="CR21" s="323"/>
      <c r="CS21" s="325" t="s">
        <v>7319</v>
      </c>
      <c r="CT21" s="323" t="s">
        <v>7279</v>
      </c>
      <c r="CU21" s="324">
        <v>2.0</v>
      </c>
      <c r="CV21" s="321" t="s">
        <v>7282</v>
      </c>
      <c r="CW21" s="323"/>
      <c r="CX21" s="323"/>
      <c r="CY21" s="323"/>
      <c r="CZ21" s="325" t="s">
        <v>7333</v>
      </c>
      <c r="DA21" s="323" t="s">
        <v>7279</v>
      </c>
      <c r="DB21" s="324">
        <v>2.0</v>
      </c>
      <c r="DC21" s="323">
        <v>1.0</v>
      </c>
      <c r="DD21" s="325" t="s">
        <v>7357</v>
      </c>
      <c r="DE21" s="323" t="s">
        <v>7279</v>
      </c>
      <c r="DF21" s="323">
        <v>1.0</v>
      </c>
      <c r="DG21" s="325" t="s">
        <v>7320</v>
      </c>
      <c r="DH21" s="323" t="s">
        <v>7279</v>
      </c>
      <c r="DI21" s="323">
        <v>3.0</v>
      </c>
      <c r="DJ21" s="325" t="s">
        <v>7321</v>
      </c>
      <c r="DK21" s="323" t="s">
        <v>7279</v>
      </c>
      <c r="DL21" s="323">
        <v>1.0</v>
      </c>
      <c r="DM21" s="321" t="s">
        <v>7368</v>
      </c>
      <c r="DN21" s="323"/>
      <c r="DO21" s="323"/>
      <c r="DP21" s="325" t="s">
        <v>7359</v>
      </c>
      <c r="DQ21" s="323" t="s">
        <v>7279</v>
      </c>
      <c r="DR21" s="323">
        <v>1.0</v>
      </c>
      <c r="DS21" s="325" t="s">
        <v>7387</v>
      </c>
      <c r="DT21" s="323" t="s">
        <v>7279</v>
      </c>
      <c r="DU21" s="323">
        <v>1.0</v>
      </c>
      <c r="DV21" s="325" t="s">
        <v>7298</v>
      </c>
      <c r="DW21" s="323" t="s">
        <v>7279</v>
      </c>
      <c r="DX21" s="323">
        <v>1.0</v>
      </c>
      <c r="DY21" s="325" t="s">
        <v>7297</v>
      </c>
      <c r="DZ21" s="323" t="s">
        <v>7279</v>
      </c>
      <c r="EA21" s="323">
        <v>1.0</v>
      </c>
      <c r="EB21" s="321" t="s">
        <v>7360</v>
      </c>
      <c r="EC21" s="323"/>
      <c r="ED21" s="323"/>
      <c r="EE21" s="325" t="s">
        <v>7324</v>
      </c>
      <c r="EF21" s="323" t="s">
        <v>7279</v>
      </c>
      <c r="EG21" s="323">
        <v>3.0</v>
      </c>
      <c r="EH21" s="325" t="s">
        <v>7361</v>
      </c>
      <c r="EI21" s="323" t="s">
        <v>7279</v>
      </c>
      <c r="EJ21" s="323">
        <v>3.0</v>
      </c>
      <c r="EK21" s="323">
        <v>4.0</v>
      </c>
      <c r="EL21" s="321" t="s">
        <v>7411</v>
      </c>
      <c r="EM21" s="323"/>
      <c r="EN21" s="323"/>
      <c r="EO21" s="323"/>
      <c r="EP21" s="326">
        <v>4.0</v>
      </c>
      <c r="EQ21" s="323" t="s">
        <v>7279</v>
      </c>
      <c r="ER21" s="323">
        <v>3.0</v>
      </c>
      <c r="ES21" s="325" t="s">
        <v>7388</v>
      </c>
      <c r="ET21" s="323" t="s">
        <v>7279</v>
      </c>
      <c r="EU21" s="323">
        <v>3.0</v>
      </c>
      <c r="EV21" s="325" t="b">
        <v>0</v>
      </c>
      <c r="EW21" s="323" t="s">
        <v>7279</v>
      </c>
      <c r="EX21" s="323">
        <v>3.0</v>
      </c>
      <c r="EY21" s="325" t="s">
        <v>7383</v>
      </c>
      <c r="EZ21" s="323" t="s">
        <v>7279</v>
      </c>
      <c r="FA21" s="323">
        <v>3.0</v>
      </c>
      <c r="FB21" s="321" t="s">
        <v>998</v>
      </c>
      <c r="FC21" s="321" t="s">
        <v>7302</v>
      </c>
      <c r="FD21" s="321" t="s">
        <v>7303</v>
      </c>
      <c r="FE21" s="321" t="s">
        <v>7304</v>
      </c>
      <c r="FF21" s="329" t="s">
        <v>7305</v>
      </c>
      <c r="FG21" s="330" t="s">
        <v>7306</v>
      </c>
      <c r="FH21" s="331">
        <v>7.0</v>
      </c>
      <c r="FI21" s="332">
        <v>0.6364</v>
      </c>
      <c r="FJ21" s="331">
        <v>5.0</v>
      </c>
      <c r="FK21" s="332">
        <v>0.5</v>
      </c>
      <c r="FL21" s="331">
        <v>12.0</v>
      </c>
      <c r="FM21" s="332">
        <v>0.75</v>
      </c>
      <c r="FN21" s="331">
        <v>6.0</v>
      </c>
      <c r="FO21" s="332">
        <v>0.75</v>
      </c>
      <c r="FP21" s="331">
        <v>6.0</v>
      </c>
      <c r="FQ21" s="332">
        <v>1.0</v>
      </c>
      <c r="FR21" s="333">
        <v>5.0</v>
      </c>
      <c r="FS21" s="332">
        <v>0.7143</v>
      </c>
      <c r="FT21" s="331">
        <v>34.0</v>
      </c>
      <c r="FU21" s="332">
        <v>0.7727</v>
      </c>
      <c r="FW21" s="318" t="s">
        <v>7420</v>
      </c>
      <c r="FX21" s="318">
        <v>2.7273731291E10</v>
      </c>
      <c r="FY21" s="319" t="s">
        <v>547</v>
      </c>
      <c r="FZ21" s="336">
        <v>0.75</v>
      </c>
      <c r="GA21" s="318" t="s">
        <v>548</v>
      </c>
      <c r="GB21" s="336">
        <v>0.75</v>
      </c>
      <c r="GC21" s="336">
        <v>1.0</v>
      </c>
      <c r="GD21" s="336">
        <v>0.7143</v>
      </c>
      <c r="GE21" s="336">
        <v>0.6364</v>
      </c>
      <c r="GF21" s="336">
        <v>0.5</v>
      </c>
      <c r="GG21" s="336">
        <v>0.75</v>
      </c>
      <c r="GH21" s="336">
        <v>0.75</v>
      </c>
      <c r="GI21" s="336">
        <v>0.7727</v>
      </c>
    </row>
    <row r="22" ht="15.75" customHeight="1">
      <c r="B22" s="3" t="str">
        <f t="shared" si="1"/>
        <v>#REF!</v>
      </c>
      <c r="C22" s="320">
        <v>44369.360925925925</v>
      </c>
      <c r="D22" s="321" t="s">
        <v>7422</v>
      </c>
      <c r="E22" s="321" t="s">
        <v>7423</v>
      </c>
      <c r="F22" s="322">
        <v>2.7290532081E10</v>
      </c>
      <c r="G22" s="321">
        <v>2.7290532081E10</v>
      </c>
      <c r="H22" s="322">
        <v>1.562631241E9</v>
      </c>
      <c r="I22" s="321" t="s">
        <v>641</v>
      </c>
      <c r="J22" s="321" t="s">
        <v>7424</v>
      </c>
      <c r="K22" s="321" t="s">
        <v>4115</v>
      </c>
      <c r="L22" s="323"/>
      <c r="M22" s="323"/>
      <c r="N22" s="323"/>
      <c r="O22" s="323"/>
      <c r="P22" s="321" t="s">
        <v>7275</v>
      </c>
      <c r="Q22" s="321" t="s">
        <v>7425</v>
      </c>
      <c r="R22" s="321" t="s">
        <v>7310</v>
      </c>
      <c r="S22" s="323"/>
      <c r="T22" s="324">
        <v>2.0</v>
      </c>
      <c r="U22" s="323"/>
      <c r="V22" s="323"/>
      <c r="W22" s="321" t="s">
        <v>7311</v>
      </c>
      <c r="X22" s="323"/>
      <c r="Y22" s="323"/>
      <c r="Z22" s="326">
        <v>200.0</v>
      </c>
      <c r="AA22" s="323" t="s">
        <v>7279</v>
      </c>
      <c r="AB22" s="324">
        <v>5.0</v>
      </c>
      <c r="AC22" s="326">
        <v>85.0</v>
      </c>
      <c r="AD22" s="323" t="s">
        <v>7279</v>
      </c>
      <c r="AE22" s="324">
        <v>5.0</v>
      </c>
      <c r="AF22" s="325" t="s">
        <v>7312</v>
      </c>
      <c r="AG22" s="323" t="s">
        <v>7279</v>
      </c>
      <c r="AH22" s="324">
        <v>5.0</v>
      </c>
      <c r="AI22" s="326">
        <v>6.0</v>
      </c>
      <c r="AJ22" s="323" t="s">
        <v>7279</v>
      </c>
      <c r="AK22" s="324">
        <v>5.0</v>
      </c>
      <c r="AL22" s="342">
        <v>158000.0</v>
      </c>
      <c r="AM22" s="323"/>
      <c r="AN22" s="323"/>
      <c r="AO22" s="325" t="s">
        <v>7281</v>
      </c>
      <c r="AP22" s="323" t="s">
        <v>7279</v>
      </c>
      <c r="AQ22" s="324">
        <v>6.0</v>
      </c>
      <c r="AR22" s="325" t="s">
        <v>7314</v>
      </c>
      <c r="AS22" s="323" t="s">
        <v>7279</v>
      </c>
      <c r="AT22" s="324">
        <v>6.0</v>
      </c>
      <c r="AU22" s="325" t="s">
        <v>7283</v>
      </c>
      <c r="AV22" s="323" t="s">
        <v>7279</v>
      </c>
      <c r="AW22" s="324">
        <v>6.0</v>
      </c>
      <c r="AX22" s="325" t="s">
        <v>7284</v>
      </c>
      <c r="AY22" s="323" t="s">
        <v>7279</v>
      </c>
      <c r="AZ22" s="324">
        <v>6.0</v>
      </c>
      <c r="BA22" s="325" t="s">
        <v>7285</v>
      </c>
      <c r="BB22" s="323" t="s">
        <v>7279</v>
      </c>
      <c r="BC22" s="324">
        <v>6.0</v>
      </c>
      <c r="BD22" s="321" t="s">
        <v>7316</v>
      </c>
      <c r="BE22" s="323"/>
      <c r="BF22" s="323"/>
      <c r="BG22" s="325" t="s">
        <v>7287</v>
      </c>
      <c r="BH22" s="323" t="s">
        <v>7279</v>
      </c>
      <c r="BI22" s="324">
        <v>6.0</v>
      </c>
      <c r="BJ22" s="325" t="s">
        <v>7342</v>
      </c>
      <c r="BK22" s="323" t="s">
        <v>7279</v>
      </c>
      <c r="BL22" s="324">
        <v>3.0</v>
      </c>
      <c r="BM22" s="325" t="s">
        <v>7289</v>
      </c>
      <c r="BN22" s="323" t="s">
        <v>7279</v>
      </c>
      <c r="BO22" s="324">
        <v>3.0</v>
      </c>
      <c r="BP22" s="324">
        <v>2.0</v>
      </c>
      <c r="BQ22" s="321" t="s">
        <v>7290</v>
      </c>
      <c r="BR22" s="323"/>
      <c r="BS22" s="323"/>
      <c r="BT22" s="325" t="s">
        <v>7291</v>
      </c>
      <c r="BU22" s="323" t="s">
        <v>7279</v>
      </c>
      <c r="BV22" s="324">
        <v>3.0</v>
      </c>
      <c r="BW22" s="324">
        <v>2.0</v>
      </c>
      <c r="BX22" s="325" t="s">
        <v>7352</v>
      </c>
      <c r="BY22" s="323" t="s">
        <v>7279</v>
      </c>
      <c r="BZ22" s="324">
        <v>3.0</v>
      </c>
      <c r="CA22" s="321" t="s">
        <v>7282</v>
      </c>
      <c r="CB22" s="323"/>
      <c r="CC22" s="323"/>
      <c r="CD22" s="321" t="s">
        <v>7318</v>
      </c>
      <c r="CE22" s="323"/>
      <c r="CF22" s="323"/>
      <c r="CG22" s="321" t="s">
        <v>7282</v>
      </c>
      <c r="CH22" s="323"/>
      <c r="CI22" s="323"/>
      <c r="CJ22" s="321" t="s">
        <v>7332</v>
      </c>
      <c r="CK22" s="323"/>
      <c r="CL22" s="323"/>
      <c r="CM22" s="323"/>
      <c r="CN22" s="321" t="s">
        <v>7282</v>
      </c>
      <c r="CO22" s="323"/>
      <c r="CP22" s="323"/>
      <c r="CQ22" s="323"/>
      <c r="CR22" s="323"/>
      <c r="CS22" s="325" t="s">
        <v>7319</v>
      </c>
      <c r="CT22" s="323" t="s">
        <v>7279</v>
      </c>
      <c r="CU22" s="324">
        <v>2.0</v>
      </c>
      <c r="CV22" s="321" t="s">
        <v>7282</v>
      </c>
      <c r="CW22" s="323"/>
      <c r="CX22" s="323"/>
      <c r="CY22" s="323"/>
      <c r="CZ22" s="321" t="s">
        <v>7399</v>
      </c>
      <c r="DA22" s="323"/>
      <c r="DB22" s="323"/>
      <c r="DC22" s="323"/>
      <c r="DD22" s="321" t="s">
        <v>7293</v>
      </c>
      <c r="DE22" s="323"/>
      <c r="DF22" s="323"/>
      <c r="DG22" s="321" t="s">
        <v>7402</v>
      </c>
      <c r="DH22" s="323"/>
      <c r="DI22" s="323"/>
      <c r="DJ22" s="325" t="s">
        <v>7321</v>
      </c>
      <c r="DK22" s="323" t="s">
        <v>7279</v>
      </c>
      <c r="DL22" s="323">
        <v>1.0</v>
      </c>
      <c r="DM22" s="321" t="s">
        <v>7322</v>
      </c>
      <c r="DN22" s="323"/>
      <c r="DO22" s="323"/>
      <c r="DP22" s="321" t="s">
        <v>7323</v>
      </c>
      <c r="DQ22" s="323"/>
      <c r="DR22" s="323"/>
      <c r="DS22" s="321" t="s">
        <v>7426</v>
      </c>
      <c r="DT22" s="323"/>
      <c r="DU22" s="323"/>
      <c r="DV22" s="325" t="s">
        <v>7298</v>
      </c>
      <c r="DW22" s="323" t="s">
        <v>7279</v>
      </c>
      <c r="DX22" s="323">
        <v>1.0</v>
      </c>
      <c r="DY22" s="321" t="s">
        <v>7298</v>
      </c>
      <c r="DZ22" s="323"/>
      <c r="EA22" s="323"/>
      <c r="EB22" s="325" t="s">
        <v>7296</v>
      </c>
      <c r="EC22" s="323" t="s">
        <v>7279</v>
      </c>
      <c r="ED22" s="323">
        <v>1.0</v>
      </c>
      <c r="EE22" s="325" t="s">
        <v>7324</v>
      </c>
      <c r="EF22" s="323" t="s">
        <v>7279</v>
      </c>
      <c r="EG22" s="323">
        <v>3.0</v>
      </c>
      <c r="EH22" s="321" t="s">
        <v>7282</v>
      </c>
      <c r="EI22" s="323"/>
      <c r="EJ22" s="323"/>
      <c r="EK22" s="323"/>
      <c r="EL22" s="321" t="s">
        <v>7394</v>
      </c>
      <c r="EM22" s="323"/>
      <c r="EN22" s="323"/>
      <c r="EO22" s="323"/>
      <c r="EP22" s="321" t="s">
        <v>7282</v>
      </c>
      <c r="EQ22" s="323"/>
      <c r="ER22" s="323"/>
      <c r="ES22" s="321" t="s">
        <v>7282</v>
      </c>
      <c r="ET22" s="323"/>
      <c r="EU22" s="323"/>
      <c r="EV22" s="325" t="b">
        <v>0</v>
      </c>
      <c r="EW22" s="323" t="s">
        <v>7279</v>
      </c>
      <c r="EX22" s="323">
        <v>3.0</v>
      </c>
      <c r="EY22" s="321" t="s">
        <v>7282</v>
      </c>
      <c r="EZ22" s="323"/>
      <c r="FA22" s="323"/>
      <c r="FB22" s="321" t="s">
        <v>803</v>
      </c>
      <c r="FC22" s="321" t="s">
        <v>7302</v>
      </c>
      <c r="FD22" s="321" t="s">
        <v>7303</v>
      </c>
      <c r="FE22" s="321" t="s">
        <v>7304</v>
      </c>
      <c r="FF22" s="329" t="s">
        <v>7305</v>
      </c>
      <c r="FG22" s="330" t="s">
        <v>7384</v>
      </c>
      <c r="FH22" s="331">
        <v>3.0</v>
      </c>
      <c r="FI22" s="332">
        <v>0.2727</v>
      </c>
      <c r="FJ22" s="331">
        <v>4.0</v>
      </c>
      <c r="FK22" s="332">
        <v>0.4</v>
      </c>
      <c r="FL22" s="331">
        <v>6.0</v>
      </c>
      <c r="FM22" s="332">
        <v>0.375</v>
      </c>
      <c r="FN22" s="331">
        <v>0.0</v>
      </c>
      <c r="FO22" s="332">
        <v>0.0</v>
      </c>
      <c r="FP22" s="331">
        <v>4.0</v>
      </c>
      <c r="FQ22" s="332">
        <v>0.6667</v>
      </c>
      <c r="FR22" s="333">
        <v>6.0</v>
      </c>
      <c r="FS22" s="332">
        <v>0.8571</v>
      </c>
      <c r="FT22" s="331">
        <v>20.0</v>
      </c>
      <c r="FU22" s="332">
        <v>0.4545</v>
      </c>
      <c r="FW22" s="318" t="s">
        <v>7423</v>
      </c>
      <c r="FX22" s="318">
        <v>2.7290532081E10</v>
      </c>
      <c r="FY22" s="319" t="s">
        <v>63</v>
      </c>
      <c r="FZ22" s="336">
        <v>0.4</v>
      </c>
      <c r="GA22" s="318" t="s">
        <v>547</v>
      </c>
      <c r="GB22" s="336">
        <v>0.375</v>
      </c>
      <c r="GC22" s="336">
        <v>0.6667</v>
      </c>
      <c r="GD22" s="336">
        <v>0.8571</v>
      </c>
      <c r="GE22" s="336">
        <v>0.2727</v>
      </c>
      <c r="GF22" s="336">
        <v>0.4</v>
      </c>
      <c r="GG22" s="336">
        <v>0.375</v>
      </c>
      <c r="GH22" s="336">
        <v>0.0</v>
      </c>
      <c r="GI22" s="336">
        <v>0.4545</v>
      </c>
    </row>
    <row r="23" ht="15.75" customHeight="1">
      <c r="B23" s="3" t="str">
        <f t="shared" si="1"/>
        <v>#REF!</v>
      </c>
      <c r="C23" s="320">
        <v>44369.361134259256</v>
      </c>
      <c r="D23" s="321" t="s">
        <v>7427</v>
      </c>
      <c r="E23" s="321" t="s">
        <v>7428</v>
      </c>
      <c r="F23" s="322">
        <v>2.7304682561E10</v>
      </c>
      <c r="G23" s="321">
        <v>2.7304682561E10</v>
      </c>
      <c r="H23" s="321">
        <v>5.4115488993E11</v>
      </c>
      <c r="I23" s="321" t="s">
        <v>641</v>
      </c>
      <c r="J23" s="321" t="s">
        <v>7328</v>
      </c>
      <c r="K23" s="321" t="s">
        <v>4115</v>
      </c>
      <c r="L23" s="323"/>
      <c r="M23" s="323"/>
      <c r="N23" s="323"/>
      <c r="O23" s="323"/>
      <c r="P23" s="321" t="s">
        <v>7275</v>
      </c>
      <c r="Q23" s="321" t="s">
        <v>7329</v>
      </c>
      <c r="R23" s="321" t="s">
        <v>7386</v>
      </c>
      <c r="S23" s="323"/>
      <c r="T23" s="323"/>
      <c r="U23" s="323"/>
      <c r="V23" s="324">
        <v>3.0</v>
      </c>
      <c r="W23" s="325" t="s">
        <v>7278</v>
      </c>
      <c r="X23" s="323" t="s">
        <v>7279</v>
      </c>
      <c r="Y23" s="324">
        <v>5.0</v>
      </c>
      <c r="Z23" s="326">
        <v>200.0</v>
      </c>
      <c r="AA23" s="323" t="s">
        <v>7279</v>
      </c>
      <c r="AB23" s="324">
        <v>5.0</v>
      </c>
      <c r="AC23" s="326">
        <v>85.0</v>
      </c>
      <c r="AD23" s="323" t="s">
        <v>7279</v>
      </c>
      <c r="AE23" s="324">
        <v>5.0</v>
      </c>
      <c r="AF23" s="321" t="s">
        <v>7280</v>
      </c>
      <c r="AG23" s="323"/>
      <c r="AH23" s="323"/>
      <c r="AI23" s="326">
        <v>6.0</v>
      </c>
      <c r="AJ23" s="323" t="s">
        <v>7279</v>
      </c>
      <c r="AK23" s="324">
        <v>5.0</v>
      </c>
      <c r="AL23" s="327">
        <v>238000.0</v>
      </c>
      <c r="AM23" s="323" t="s">
        <v>7279</v>
      </c>
      <c r="AN23" s="324">
        <v>5.0</v>
      </c>
      <c r="AO23" s="325" t="s">
        <v>7281</v>
      </c>
      <c r="AP23" s="323" t="s">
        <v>7279</v>
      </c>
      <c r="AQ23" s="324">
        <v>6.0</v>
      </c>
      <c r="AR23" s="325" t="s">
        <v>7314</v>
      </c>
      <c r="AS23" s="323" t="s">
        <v>7279</v>
      </c>
      <c r="AT23" s="324">
        <v>6.0</v>
      </c>
      <c r="AU23" s="325" t="s">
        <v>7283</v>
      </c>
      <c r="AV23" s="323" t="s">
        <v>7279</v>
      </c>
      <c r="AW23" s="324">
        <v>6.0</v>
      </c>
      <c r="AX23" s="325" t="s">
        <v>7284</v>
      </c>
      <c r="AY23" s="323" t="s">
        <v>7279</v>
      </c>
      <c r="AZ23" s="324">
        <v>6.0</v>
      </c>
      <c r="BA23" s="325" t="s">
        <v>7285</v>
      </c>
      <c r="BB23" s="323" t="s">
        <v>7279</v>
      </c>
      <c r="BC23" s="324">
        <v>6.0</v>
      </c>
      <c r="BD23" s="325" t="s">
        <v>7286</v>
      </c>
      <c r="BE23" s="323" t="s">
        <v>7279</v>
      </c>
      <c r="BF23" s="324">
        <v>6.0</v>
      </c>
      <c r="BG23" s="325" t="s">
        <v>7287</v>
      </c>
      <c r="BH23" s="323" t="s">
        <v>7279</v>
      </c>
      <c r="BI23" s="324">
        <v>6.0</v>
      </c>
      <c r="BJ23" s="321" t="s">
        <v>7288</v>
      </c>
      <c r="BK23" s="323"/>
      <c r="BL23" s="323"/>
      <c r="BM23" s="325" t="s">
        <v>7289</v>
      </c>
      <c r="BN23" s="323" t="s">
        <v>7279</v>
      </c>
      <c r="BO23" s="324">
        <v>3.0</v>
      </c>
      <c r="BP23" s="324">
        <v>2.0</v>
      </c>
      <c r="BQ23" s="325" t="s">
        <v>7351</v>
      </c>
      <c r="BR23" s="323" t="s">
        <v>7279</v>
      </c>
      <c r="BS23" s="324">
        <v>3.0</v>
      </c>
      <c r="BT23" s="325" t="s">
        <v>7291</v>
      </c>
      <c r="BU23" s="323" t="s">
        <v>7279</v>
      </c>
      <c r="BV23" s="324">
        <v>3.0</v>
      </c>
      <c r="BW23" s="324">
        <v>2.0</v>
      </c>
      <c r="BX23" s="325" t="s">
        <v>7352</v>
      </c>
      <c r="BY23" s="323" t="s">
        <v>7279</v>
      </c>
      <c r="BZ23" s="324">
        <v>3.0</v>
      </c>
      <c r="CA23" s="321" t="s">
        <v>7399</v>
      </c>
      <c r="CB23" s="323"/>
      <c r="CC23" s="323"/>
      <c r="CD23" s="325" t="s">
        <v>7292</v>
      </c>
      <c r="CE23" s="323" t="s">
        <v>7279</v>
      </c>
      <c r="CF23" s="324">
        <v>4.0</v>
      </c>
      <c r="CG23" s="321" t="s">
        <v>7282</v>
      </c>
      <c r="CH23" s="323"/>
      <c r="CI23" s="323"/>
      <c r="CJ23" s="321" t="s">
        <v>7332</v>
      </c>
      <c r="CK23" s="323"/>
      <c r="CL23" s="323"/>
      <c r="CM23" s="323"/>
      <c r="CN23" s="321" t="s">
        <v>7282</v>
      </c>
      <c r="CO23" s="323"/>
      <c r="CP23" s="323"/>
      <c r="CQ23" s="323"/>
      <c r="CR23" s="323"/>
      <c r="CS23" s="325" t="s">
        <v>7319</v>
      </c>
      <c r="CT23" s="323" t="s">
        <v>7279</v>
      </c>
      <c r="CU23" s="324">
        <v>2.0</v>
      </c>
      <c r="CV23" s="321" t="s">
        <v>7429</v>
      </c>
      <c r="CW23" s="323"/>
      <c r="CX23" s="323"/>
      <c r="CY23" s="323"/>
      <c r="CZ23" s="325" t="s">
        <v>7333</v>
      </c>
      <c r="DA23" s="323" t="s">
        <v>7279</v>
      </c>
      <c r="DB23" s="324">
        <v>2.0</v>
      </c>
      <c r="DC23" s="323">
        <v>1.0</v>
      </c>
      <c r="DD23" s="321" t="s">
        <v>7334</v>
      </c>
      <c r="DE23" s="323"/>
      <c r="DF23" s="323"/>
      <c r="DG23" s="325" t="s">
        <v>7320</v>
      </c>
      <c r="DH23" s="323" t="s">
        <v>7279</v>
      </c>
      <c r="DI23" s="323">
        <v>3.0</v>
      </c>
      <c r="DJ23" s="321" t="s">
        <v>7360</v>
      </c>
      <c r="DK23" s="323"/>
      <c r="DL23" s="323"/>
      <c r="DM23" s="325" t="s">
        <v>7281</v>
      </c>
      <c r="DN23" s="323" t="s">
        <v>7279</v>
      </c>
      <c r="DO23" s="323">
        <v>1.0</v>
      </c>
      <c r="DP23" s="325" t="s">
        <v>7359</v>
      </c>
      <c r="DQ23" s="323" t="s">
        <v>7279</v>
      </c>
      <c r="DR23" s="323">
        <v>1.0</v>
      </c>
      <c r="DS23" s="325" t="s">
        <v>7387</v>
      </c>
      <c r="DT23" s="323" t="s">
        <v>7279</v>
      </c>
      <c r="DU23" s="323">
        <v>1.0</v>
      </c>
      <c r="DV23" s="325" t="s">
        <v>7298</v>
      </c>
      <c r="DW23" s="323" t="s">
        <v>7279</v>
      </c>
      <c r="DX23" s="323">
        <v>1.0</v>
      </c>
      <c r="DY23" s="325" t="s">
        <v>7297</v>
      </c>
      <c r="DZ23" s="323" t="s">
        <v>7279</v>
      </c>
      <c r="EA23" s="323">
        <v>1.0</v>
      </c>
      <c r="EB23" s="325" t="s">
        <v>7296</v>
      </c>
      <c r="EC23" s="323" t="s">
        <v>7279</v>
      </c>
      <c r="ED23" s="323">
        <v>1.0</v>
      </c>
      <c r="EE23" s="321" t="s">
        <v>7282</v>
      </c>
      <c r="EF23" s="323"/>
      <c r="EG23" s="323"/>
      <c r="EH23" s="321" t="s">
        <v>7325</v>
      </c>
      <c r="EI23" s="323"/>
      <c r="EJ23" s="323"/>
      <c r="EK23" s="323"/>
      <c r="EL23" s="321" t="s">
        <v>7394</v>
      </c>
      <c r="EM23" s="323"/>
      <c r="EN23" s="323"/>
      <c r="EO23" s="323"/>
      <c r="EP23" s="326">
        <v>4.0</v>
      </c>
      <c r="EQ23" s="323" t="s">
        <v>7279</v>
      </c>
      <c r="ER23" s="323">
        <v>3.0</v>
      </c>
      <c r="ES23" s="325" t="s">
        <v>7388</v>
      </c>
      <c r="ET23" s="323" t="s">
        <v>7279</v>
      </c>
      <c r="EU23" s="323">
        <v>3.0</v>
      </c>
      <c r="EV23" s="321" t="b">
        <v>1</v>
      </c>
      <c r="EW23" s="323"/>
      <c r="EX23" s="323"/>
      <c r="EY23" s="321" t="s">
        <v>7300</v>
      </c>
      <c r="EZ23" s="323"/>
      <c r="FA23" s="323"/>
      <c r="FB23" s="321" t="s">
        <v>864</v>
      </c>
      <c r="FC23" s="321" t="s">
        <v>7302</v>
      </c>
      <c r="FD23" s="321" t="s">
        <v>7335</v>
      </c>
      <c r="FE23" s="321" t="s">
        <v>7304</v>
      </c>
      <c r="FF23" s="329" t="s">
        <v>7374</v>
      </c>
      <c r="FG23" s="330" t="s">
        <v>7326</v>
      </c>
      <c r="FH23" s="331">
        <v>7.0</v>
      </c>
      <c r="FI23" s="332">
        <v>0.6364</v>
      </c>
      <c r="FJ23" s="331">
        <v>4.0</v>
      </c>
      <c r="FK23" s="332">
        <v>0.4</v>
      </c>
      <c r="FL23" s="331">
        <v>8.0</v>
      </c>
      <c r="FM23" s="332">
        <v>0.5</v>
      </c>
      <c r="FN23" s="331">
        <v>2.0</v>
      </c>
      <c r="FO23" s="332">
        <v>0.25</v>
      </c>
      <c r="FP23" s="331">
        <v>5.0</v>
      </c>
      <c r="FQ23" s="332">
        <v>0.8333</v>
      </c>
      <c r="FR23" s="333">
        <v>7.0</v>
      </c>
      <c r="FS23" s="332">
        <v>1.0</v>
      </c>
      <c r="FT23" s="331">
        <v>28.0</v>
      </c>
      <c r="FU23" s="332">
        <v>0.6364</v>
      </c>
      <c r="FW23" s="318" t="s">
        <v>7428</v>
      </c>
      <c r="FX23" s="318">
        <v>2.7304682561E10</v>
      </c>
      <c r="FY23" s="318" t="s">
        <v>61</v>
      </c>
      <c r="FZ23" s="336">
        <v>0.6364</v>
      </c>
      <c r="GA23" s="319" t="s">
        <v>547</v>
      </c>
      <c r="GB23" s="336">
        <v>0.5</v>
      </c>
      <c r="GC23" s="336">
        <v>0.8333</v>
      </c>
      <c r="GD23" s="336">
        <v>1.0</v>
      </c>
      <c r="GE23" s="336">
        <v>0.6364</v>
      </c>
      <c r="GF23" s="336">
        <v>0.4</v>
      </c>
      <c r="GG23" s="336">
        <v>0.5</v>
      </c>
      <c r="GH23" s="336">
        <v>0.25</v>
      </c>
      <c r="GI23" s="336">
        <v>0.6364</v>
      </c>
    </row>
    <row r="24" ht="15.75" customHeight="1">
      <c r="B24" s="3" t="str">
        <f t="shared" si="1"/>
        <v>#REF!</v>
      </c>
      <c r="C24" s="320">
        <v>44369.36146990741</v>
      </c>
      <c r="D24" s="321" t="s">
        <v>7430</v>
      </c>
      <c r="E24" s="321" t="s">
        <v>7431</v>
      </c>
      <c r="F24" s="321" t="s">
        <v>6902</v>
      </c>
      <c r="G24" s="321">
        <v>2.7367362982E10</v>
      </c>
      <c r="H24" s="322">
        <v>1.164117512E9</v>
      </c>
      <c r="I24" s="321" t="s">
        <v>622</v>
      </c>
      <c r="J24" s="321" t="s">
        <v>7432</v>
      </c>
      <c r="K24" s="321" t="s">
        <v>4115</v>
      </c>
      <c r="L24" s="323"/>
      <c r="M24" s="323"/>
      <c r="N24" s="323"/>
      <c r="O24" s="323"/>
      <c r="P24" s="321" t="s">
        <v>7338</v>
      </c>
      <c r="Q24" s="321" t="s">
        <v>7379</v>
      </c>
      <c r="R24" s="321" t="s">
        <v>7277</v>
      </c>
      <c r="S24" s="324">
        <v>1.0</v>
      </c>
      <c r="T24" s="323"/>
      <c r="U24" s="323"/>
      <c r="V24" s="323"/>
      <c r="W24" s="325" t="s">
        <v>7278</v>
      </c>
      <c r="X24" s="323" t="s">
        <v>7279</v>
      </c>
      <c r="Y24" s="324">
        <v>5.0</v>
      </c>
      <c r="Z24" s="326">
        <v>200.0</v>
      </c>
      <c r="AA24" s="323" t="s">
        <v>7279</v>
      </c>
      <c r="AB24" s="324">
        <v>5.0</v>
      </c>
      <c r="AC24" s="326">
        <v>85.0</v>
      </c>
      <c r="AD24" s="323" t="s">
        <v>7279</v>
      </c>
      <c r="AE24" s="324">
        <v>5.0</v>
      </c>
      <c r="AF24" s="325" t="s">
        <v>7312</v>
      </c>
      <c r="AG24" s="323" t="s">
        <v>7279</v>
      </c>
      <c r="AH24" s="324">
        <v>5.0</v>
      </c>
      <c r="AI24" s="326">
        <v>6.0</v>
      </c>
      <c r="AJ24" s="323" t="s">
        <v>7279</v>
      </c>
      <c r="AK24" s="324">
        <v>5.0</v>
      </c>
      <c r="AL24" s="327">
        <v>238000.0</v>
      </c>
      <c r="AM24" s="323" t="s">
        <v>7279</v>
      </c>
      <c r="AN24" s="324">
        <v>5.0</v>
      </c>
      <c r="AO24" s="325" t="s">
        <v>7281</v>
      </c>
      <c r="AP24" s="323" t="s">
        <v>7279</v>
      </c>
      <c r="AQ24" s="324">
        <v>6.0</v>
      </c>
      <c r="AR24" s="325" t="s">
        <v>7314</v>
      </c>
      <c r="AS24" s="323" t="s">
        <v>7279</v>
      </c>
      <c r="AT24" s="324">
        <v>6.0</v>
      </c>
      <c r="AU24" s="325" t="s">
        <v>7283</v>
      </c>
      <c r="AV24" s="323" t="s">
        <v>7279</v>
      </c>
      <c r="AW24" s="324">
        <v>6.0</v>
      </c>
      <c r="AX24" s="321" t="s">
        <v>7331</v>
      </c>
      <c r="AY24" s="323"/>
      <c r="AZ24" s="323"/>
      <c r="BA24" s="321" t="s">
        <v>7282</v>
      </c>
      <c r="BB24" s="323"/>
      <c r="BC24" s="323"/>
      <c r="BD24" s="325" t="s">
        <v>7286</v>
      </c>
      <c r="BE24" s="323" t="s">
        <v>7279</v>
      </c>
      <c r="BF24" s="324">
        <v>6.0</v>
      </c>
      <c r="BG24" s="325" t="s">
        <v>7287</v>
      </c>
      <c r="BH24" s="323" t="s">
        <v>7279</v>
      </c>
      <c r="BI24" s="324">
        <v>6.0</v>
      </c>
      <c r="BJ24" s="325" t="s">
        <v>7342</v>
      </c>
      <c r="BK24" s="323" t="s">
        <v>7279</v>
      </c>
      <c r="BL24" s="324">
        <v>3.0</v>
      </c>
      <c r="BM24" s="325" t="s">
        <v>7289</v>
      </c>
      <c r="BN24" s="323" t="s">
        <v>7279</v>
      </c>
      <c r="BO24" s="324">
        <v>3.0</v>
      </c>
      <c r="BP24" s="324">
        <v>2.0</v>
      </c>
      <c r="BQ24" s="321" t="s">
        <v>7290</v>
      </c>
      <c r="BR24" s="323"/>
      <c r="BS24" s="323"/>
      <c r="BT24" s="321" t="s">
        <v>7282</v>
      </c>
      <c r="BU24" s="323"/>
      <c r="BV24" s="323"/>
      <c r="BW24" s="323"/>
      <c r="BX24" s="321" t="s">
        <v>7282</v>
      </c>
      <c r="BY24" s="323"/>
      <c r="BZ24" s="323"/>
      <c r="CA24" s="321" t="s">
        <v>7282</v>
      </c>
      <c r="CB24" s="323"/>
      <c r="CC24" s="323"/>
      <c r="CD24" s="321" t="s">
        <v>7282</v>
      </c>
      <c r="CE24" s="323"/>
      <c r="CF24" s="323"/>
      <c r="CG24" s="321" t="s">
        <v>7282</v>
      </c>
      <c r="CH24" s="323"/>
      <c r="CI24" s="323"/>
      <c r="CJ24" s="321" t="s">
        <v>7282</v>
      </c>
      <c r="CK24" s="323"/>
      <c r="CL24" s="323"/>
      <c r="CM24" s="323"/>
      <c r="CN24" s="321" t="s">
        <v>7282</v>
      </c>
      <c r="CO24" s="323"/>
      <c r="CP24" s="323"/>
      <c r="CQ24" s="323"/>
      <c r="CR24" s="323"/>
      <c r="CS24" s="325" t="s">
        <v>7319</v>
      </c>
      <c r="CT24" s="323" t="s">
        <v>7279</v>
      </c>
      <c r="CU24" s="324">
        <v>2.0</v>
      </c>
      <c r="CV24" s="321" t="s">
        <v>7282</v>
      </c>
      <c r="CW24" s="323"/>
      <c r="CX24" s="323"/>
      <c r="CY24" s="323"/>
      <c r="CZ24" s="321" t="s">
        <v>7282</v>
      </c>
      <c r="DA24" s="323"/>
      <c r="DB24" s="323"/>
      <c r="DC24" s="323"/>
      <c r="DD24" s="321" t="s">
        <v>7282</v>
      </c>
      <c r="DE24" s="323"/>
      <c r="DF24" s="323"/>
      <c r="DG24" s="321" t="s">
        <v>7282</v>
      </c>
      <c r="DH24" s="323"/>
      <c r="DI24" s="323"/>
      <c r="DJ24" s="325" t="s">
        <v>7321</v>
      </c>
      <c r="DK24" s="323" t="s">
        <v>7279</v>
      </c>
      <c r="DL24" s="323">
        <v>1.0</v>
      </c>
      <c r="DM24" s="321" t="s">
        <v>7282</v>
      </c>
      <c r="DN24" s="323"/>
      <c r="DO24" s="323"/>
      <c r="DP24" s="321" t="s">
        <v>7282</v>
      </c>
      <c r="DQ24" s="323"/>
      <c r="DR24" s="323"/>
      <c r="DS24" s="321" t="s">
        <v>7192</v>
      </c>
      <c r="DT24" s="323"/>
      <c r="DU24" s="323"/>
      <c r="DV24" s="321" t="s">
        <v>7282</v>
      </c>
      <c r="DW24" s="323"/>
      <c r="DX24" s="323"/>
      <c r="DY24" s="321" t="s">
        <v>7282</v>
      </c>
      <c r="DZ24" s="323"/>
      <c r="EA24" s="323"/>
      <c r="EB24" s="325" t="s">
        <v>7296</v>
      </c>
      <c r="EC24" s="323" t="s">
        <v>7279</v>
      </c>
      <c r="ED24" s="323">
        <v>1.0</v>
      </c>
      <c r="EE24" s="321" t="s">
        <v>7282</v>
      </c>
      <c r="EF24" s="323"/>
      <c r="EG24" s="323"/>
      <c r="EH24" s="321" t="s">
        <v>7282</v>
      </c>
      <c r="EI24" s="323"/>
      <c r="EJ24" s="323"/>
      <c r="EK24" s="323"/>
      <c r="EL24" s="321" t="s">
        <v>7282</v>
      </c>
      <c r="EM24" s="323"/>
      <c r="EN24" s="323"/>
      <c r="EO24" s="323"/>
      <c r="EP24" s="321" t="s">
        <v>7282</v>
      </c>
      <c r="EQ24" s="323"/>
      <c r="ER24" s="323"/>
      <c r="ES24" s="321" t="s">
        <v>7282</v>
      </c>
      <c r="ET24" s="323"/>
      <c r="EU24" s="323"/>
      <c r="EV24" s="321" t="s">
        <v>7282</v>
      </c>
      <c r="EW24" s="323"/>
      <c r="EX24" s="323"/>
      <c r="EY24" s="321" t="s">
        <v>7282</v>
      </c>
      <c r="EZ24" s="323"/>
      <c r="FA24" s="323"/>
      <c r="FB24" s="321" t="s">
        <v>7433</v>
      </c>
      <c r="FC24" s="321" t="s">
        <v>7302</v>
      </c>
      <c r="FD24" s="321" t="s">
        <v>7346</v>
      </c>
      <c r="FE24" s="321" t="s">
        <v>7304</v>
      </c>
      <c r="FF24" s="329" t="s">
        <v>7305</v>
      </c>
      <c r="FG24" s="330" t="s">
        <v>7326</v>
      </c>
      <c r="FH24" s="331">
        <v>3.0</v>
      </c>
      <c r="FI24" s="332">
        <v>0.2727</v>
      </c>
      <c r="FJ24" s="331">
        <v>2.0</v>
      </c>
      <c r="FK24" s="332">
        <v>0.2</v>
      </c>
      <c r="FL24" s="331">
        <v>2.0</v>
      </c>
      <c r="FM24" s="332">
        <v>0.125</v>
      </c>
      <c r="FN24" s="331">
        <v>0.0</v>
      </c>
      <c r="FO24" s="332">
        <v>0.0</v>
      </c>
      <c r="FP24" s="331">
        <v>6.0</v>
      </c>
      <c r="FQ24" s="332">
        <v>1.0</v>
      </c>
      <c r="FR24" s="333">
        <v>5.0</v>
      </c>
      <c r="FS24" s="332">
        <v>0.7143</v>
      </c>
      <c r="FT24" s="331">
        <v>16.0</v>
      </c>
      <c r="FU24" s="332">
        <v>0.3636</v>
      </c>
      <c r="FW24" s="334" t="s">
        <v>7431</v>
      </c>
      <c r="FX24" s="334">
        <v>2.7367362982E10</v>
      </c>
      <c r="FY24" s="319" t="s">
        <v>61</v>
      </c>
      <c r="FZ24" s="335">
        <v>0.2727</v>
      </c>
      <c r="GA24" s="318" t="s">
        <v>63</v>
      </c>
      <c r="GB24" s="336">
        <v>0.2</v>
      </c>
      <c r="GC24" s="337">
        <v>1.0</v>
      </c>
      <c r="GD24" s="337">
        <v>0.7143</v>
      </c>
      <c r="GE24" s="336">
        <v>0.2727</v>
      </c>
      <c r="GF24" s="336">
        <v>0.2</v>
      </c>
      <c r="GG24" s="336">
        <v>0.125</v>
      </c>
      <c r="GH24" s="336">
        <v>0.0</v>
      </c>
      <c r="GI24" s="338">
        <v>0.3636</v>
      </c>
    </row>
    <row r="25" ht="15.75" customHeight="1">
      <c r="B25" s="3" t="str">
        <f t="shared" si="1"/>
        <v>#REF!</v>
      </c>
      <c r="C25" s="320">
        <v>44369.3615162037</v>
      </c>
      <c r="D25" s="321" t="s">
        <v>4481</v>
      </c>
      <c r="E25" s="321" t="s">
        <v>7434</v>
      </c>
      <c r="F25" s="322">
        <v>2.724053905E10</v>
      </c>
      <c r="G25" s="321">
        <v>2.724053905E10</v>
      </c>
      <c r="H25" s="322">
        <v>1.130409404E9</v>
      </c>
      <c r="I25" s="321" t="s">
        <v>622</v>
      </c>
      <c r="J25" s="321" t="s">
        <v>7435</v>
      </c>
      <c r="K25" s="321" t="s">
        <v>4115</v>
      </c>
      <c r="L25" s="323"/>
      <c r="M25" s="323"/>
      <c r="N25" s="323"/>
      <c r="O25" s="323"/>
      <c r="P25" s="321" t="s">
        <v>7275</v>
      </c>
      <c r="Q25" s="321" t="s">
        <v>7364</v>
      </c>
      <c r="R25" s="321" t="s">
        <v>7386</v>
      </c>
      <c r="S25" s="323"/>
      <c r="T25" s="323"/>
      <c r="U25" s="323"/>
      <c r="V25" s="324">
        <v>3.0</v>
      </c>
      <c r="W25" s="325" t="s">
        <v>7278</v>
      </c>
      <c r="X25" s="323" t="s">
        <v>7279</v>
      </c>
      <c r="Y25" s="324">
        <v>5.0</v>
      </c>
      <c r="Z25" s="326">
        <v>200.0</v>
      </c>
      <c r="AA25" s="323" t="s">
        <v>7279</v>
      </c>
      <c r="AB25" s="324">
        <v>5.0</v>
      </c>
      <c r="AC25" s="326">
        <v>85.0</v>
      </c>
      <c r="AD25" s="323" t="s">
        <v>7279</v>
      </c>
      <c r="AE25" s="324">
        <v>5.0</v>
      </c>
      <c r="AF25" s="325" t="s">
        <v>7312</v>
      </c>
      <c r="AG25" s="323" t="s">
        <v>7279</v>
      </c>
      <c r="AH25" s="324">
        <v>5.0</v>
      </c>
      <c r="AI25" s="322">
        <v>9.0</v>
      </c>
      <c r="AJ25" s="323"/>
      <c r="AK25" s="323"/>
      <c r="AL25" s="342">
        <v>180000.0</v>
      </c>
      <c r="AM25" s="323"/>
      <c r="AN25" s="323"/>
      <c r="AO25" s="325" t="s">
        <v>7281</v>
      </c>
      <c r="AP25" s="323" t="s">
        <v>7279</v>
      </c>
      <c r="AQ25" s="324">
        <v>6.0</v>
      </c>
      <c r="AR25" s="325" t="s">
        <v>7314</v>
      </c>
      <c r="AS25" s="323" t="s">
        <v>7279</v>
      </c>
      <c r="AT25" s="324">
        <v>6.0</v>
      </c>
      <c r="AU25" s="325" t="s">
        <v>7283</v>
      </c>
      <c r="AV25" s="323" t="s">
        <v>7279</v>
      </c>
      <c r="AW25" s="324">
        <v>6.0</v>
      </c>
      <c r="AX25" s="325" t="s">
        <v>7284</v>
      </c>
      <c r="AY25" s="323" t="s">
        <v>7279</v>
      </c>
      <c r="AZ25" s="324">
        <v>6.0</v>
      </c>
      <c r="BA25" s="325" t="s">
        <v>7285</v>
      </c>
      <c r="BB25" s="323" t="s">
        <v>7279</v>
      </c>
      <c r="BC25" s="324">
        <v>6.0</v>
      </c>
      <c r="BD25" s="321" t="s">
        <v>7316</v>
      </c>
      <c r="BE25" s="323"/>
      <c r="BF25" s="323"/>
      <c r="BG25" s="321" t="s">
        <v>7366</v>
      </c>
      <c r="BH25" s="323"/>
      <c r="BI25" s="323"/>
      <c r="BJ25" s="321" t="s">
        <v>7288</v>
      </c>
      <c r="BK25" s="323"/>
      <c r="BL25" s="323"/>
      <c r="BM25" s="325" t="s">
        <v>7289</v>
      </c>
      <c r="BN25" s="323" t="s">
        <v>7279</v>
      </c>
      <c r="BO25" s="324">
        <v>3.0</v>
      </c>
      <c r="BP25" s="324">
        <v>2.0</v>
      </c>
      <c r="BQ25" s="325" t="s">
        <v>7351</v>
      </c>
      <c r="BR25" s="323" t="s">
        <v>7279</v>
      </c>
      <c r="BS25" s="324">
        <v>3.0</v>
      </c>
      <c r="BT25" s="325" t="s">
        <v>7291</v>
      </c>
      <c r="BU25" s="323" t="s">
        <v>7279</v>
      </c>
      <c r="BV25" s="324">
        <v>3.0</v>
      </c>
      <c r="BW25" s="324">
        <v>2.0</v>
      </c>
      <c r="BX25" s="325" t="s">
        <v>7352</v>
      </c>
      <c r="BY25" s="323" t="s">
        <v>7279</v>
      </c>
      <c r="BZ25" s="324">
        <v>3.0</v>
      </c>
      <c r="CA25" s="325" t="s">
        <v>7353</v>
      </c>
      <c r="CB25" s="323" t="s">
        <v>7279</v>
      </c>
      <c r="CC25" s="324">
        <v>4.0</v>
      </c>
      <c r="CD25" s="325" t="s">
        <v>7292</v>
      </c>
      <c r="CE25" s="323" t="s">
        <v>7279</v>
      </c>
      <c r="CF25" s="324">
        <v>4.0</v>
      </c>
      <c r="CG25" s="321" t="s">
        <v>7419</v>
      </c>
      <c r="CH25" s="323"/>
      <c r="CI25" s="323"/>
      <c r="CJ25" s="321" t="s">
        <v>7332</v>
      </c>
      <c r="CK25" s="323"/>
      <c r="CL25" s="323"/>
      <c r="CM25" s="323"/>
      <c r="CN25" s="325" t="s">
        <v>7355</v>
      </c>
      <c r="CO25" s="323"/>
      <c r="CP25" s="323"/>
      <c r="CQ25" s="323" t="s">
        <v>7279</v>
      </c>
      <c r="CR25" s="324">
        <v>4.0</v>
      </c>
      <c r="CS25" s="325" t="s">
        <v>7319</v>
      </c>
      <c r="CT25" s="323" t="s">
        <v>7279</v>
      </c>
      <c r="CU25" s="324">
        <v>2.0</v>
      </c>
      <c r="CV25" s="321" t="s">
        <v>7282</v>
      </c>
      <c r="CW25" s="323"/>
      <c r="CX25" s="323"/>
      <c r="CY25" s="323"/>
      <c r="CZ25" s="325" t="s">
        <v>7333</v>
      </c>
      <c r="DA25" s="323" t="s">
        <v>7279</v>
      </c>
      <c r="DB25" s="324">
        <v>2.0</v>
      </c>
      <c r="DC25" s="323">
        <v>1.0</v>
      </c>
      <c r="DD25" s="325" t="s">
        <v>7357</v>
      </c>
      <c r="DE25" s="323" t="s">
        <v>7279</v>
      </c>
      <c r="DF25" s="323">
        <v>1.0</v>
      </c>
      <c r="DG25" s="321" t="s">
        <v>7343</v>
      </c>
      <c r="DH25" s="323"/>
      <c r="DI25" s="323"/>
      <c r="DJ25" s="325" t="s">
        <v>7321</v>
      </c>
      <c r="DK25" s="323" t="s">
        <v>7279</v>
      </c>
      <c r="DL25" s="323">
        <v>1.0</v>
      </c>
      <c r="DM25" s="325" t="s">
        <v>7281</v>
      </c>
      <c r="DN25" s="323" t="s">
        <v>7279</v>
      </c>
      <c r="DO25" s="323">
        <v>1.0</v>
      </c>
      <c r="DP25" s="325" t="s">
        <v>7359</v>
      </c>
      <c r="DQ25" s="323" t="s">
        <v>7279</v>
      </c>
      <c r="DR25" s="323">
        <v>1.0</v>
      </c>
      <c r="DS25" s="321" t="s">
        <v>7426</v>
      </c>
      <c r="DT25" s="323"/>
      <c r="DU25" s="323"/>
      <c r="DV25" s="325" t="s">
        <v>7298</v>
      </c>
      <c r="DW25" s="323" t="s">
        <v>7279</v>
      </c>
      <c r="DX25" s="323">
        <v>1.0</v>
      </c>
      <c r="DY25" s="325" t="s">
        <v>7297</v>
      </c>
      <c r="DZ25" s="323" t="s">
        <v>7279</v>
      </c>
      <c r="EA25" s="323">
        <v>1.0</v>
      </c>
      <c r="EB25" s="325" t="s">
        <v>7296</v>
      </c>
      <c r="EC25" s="323" t="s">
        <v>7279</v>
      </c>
      <c r="ED25" s="323">
        <v>1.0</v>
      </c>
      <c r="EE25" s="321" t="s">
        <v>7331</v>
      </c>
      <c r="EF25" s="323"/>
      <c r="EG25" s="323"/>
      <c r="EH25" s="321" t="s">
        <v>7325</v>
      </c>
      <c r="EI25" s="323"/>
      <c r="EJ25" s="323"/>
      <c r="EK25" s="323"/>
      <c r="EL25" s="321" t="s">
        <v>7282</v>
      </c>
      <c r="EM25" s="323"/>
      <c r="EN25" s="323"/>
      <c r="EO25" s="323"/>
      <c r="EP25" s="321" t="s">
        <v>7282</v>
      </c>
      <c r="EQ25" s="323"/>
      <c r="ER25" s="323"/>
      <c r="ES25" s="321" t="s">
        <v>7412</v>
      </c>
      <c r="ET25" s="323"/>
      <c r="EU25" s="323"/>
      <c r="EV25" s="321" t="s">
        <v>7407</v>
      </c>
      <c r="EW25" s="323"/>
      <c r="EX25" s="323"/>
      <c r="EY25" s="321" t="s">
        <v>7436</v>
      </c>
      <c r="EZ25" s="323"/>
      <c r="FA25" s="323"/>
      <c r="FB25" s="321" t="s">
        <v>1036</v>
      </c>
      <c r="FC25" s="321" t="s">
        <v>7302</v>
      </c>
      <c r="FD25" s="321" t="s">
        <v>7303</v>
      </c>
      <c r="FE25" s="321" t="s">
        <v>7304</v>
      </c>
      <c r="FF25" s="329" t="s">
        <v>7305</v>
      </c>
      <c r="FG25" s="330" t="s">
        <v>7384</v>
      </c>
      <c r="FH25" s="331">
        <v>8.0</v>
      </c>
      <c r="FI25" s="332">
        <v>0.7273</v>
      </c>
      <c r="FJ25" s="331">
        <v>4.0</v>
      </c>
      <c r="FK25" s="332">
        <v>0.4</v>
      </c>
      <c r="FL25" s="331">
        <v>5.0</v>
      </c>
      <c r="FM25" s="332">
        <v>0.3125</v>
      </c>
      <c r="FN25" s="331">
        <v>3.0</v>
      </c>
      <c r="FO25" s="332">
        <v>0.375</v>
      </c>
      <c r="FP25" s="331">
        <v>4.0</v>
      </c>
      <c r="FQ25" s="332">
        <v>0.6667</v>
      </c>
      <c r="FR25" s="333">
        <v>5.0</v>
      </c>
      <c r="FS25" s="332">
        <v>0.7143</v>
      </c>
      <c r="FT25" s="331">
        <v>25.0</v>
      </c>
      <c r="FU25" s="332">
        <v>0.5682</v>
      </c>
      <c r="FW25" s="318" t="s">
        <v>7434</v>
      </c>
      <c r="FX25" s="318">
        <v>2.724053905E10</v>
      </c>
      <c r="FY25" s="318" t="s">
        <v>61</v>
      </c>
      <c r="FZ25" s="336">
        <v>0.7273</v>
      </c>
      <c r="GA25" s="318" t="s">
        <v>63</v>
      </c>
      <c r="GB25" s="336">
        <v>0.4</v>
      </c>
      <c r="GC25" s="336">
        <v>0.6667</v>
      </c>
      <c r="GD25" s="336">
        <v>0.7143</v>
      </c>
      <c r="GE25" s="336">
        <v>0.7273</v>
      </c>
      <c r="GF25" s="336">
        <v>0.4</v>
      </c>
      <c r="GG25" s="336">
        <v>0.3125</v>
      </c>
      <c r="GH25" s="336">
        <v>0.375</v>
      </c>
      <c r="GI25" s="336">
        <v>0.5682</v>
      </c>
    </row>
    <row r="26" ht="15.75" customHeight="1">
      <c r="B26" s="3" t="str">
        <f t="shared" si="1"/>
        <v>#REF!</v>
      </c>
      <c r="C26" s="320">
        <v>44369.36195601852</v>
      </c>
      <c r="D26" s="321" t="s">
        <v>5543</v>
      </c>
      <c r="E26" s="321" t="s">
        <v>7437</v>
      </c>
      <c r="F26" s="321" t="s">
        <v>5542</v>
      </c>
      <c r="G26" s="321">
        <v>2.7240537988E10</v>
      </c>
      <c r="H26" s="322">
        <v>1.156477437E9</v>
      </c>
      <c r="I26" s="321" t="s">
        <v>641</v>
      </c>
      <c r="J26" s="321" t="s">
        <v>7438</v>
      </c>
      <c r="K26" s="321" t="s">
        <v>4115</v>
      </c>
      <c r="L26" s="323"/>
      <c r="M26" s="323"/>
      <c r="N26" s="323"/>
      <c r="O26" s="323"/>
      <c r="P26" s="321" t="s">
        <v>7275</v>
      </c>
      <c r="Q26" s="321" t="s">
        <v>7439</v>
      </c>
      <c r="R26" s="321" t="s">
        <v>7277</v>
      </c>
      <c r="S26" s="324">
        <v>1.0</v>
      </c>
      <c r="T26" s="323"/>
      <c r="U26" s="323"/>
      <c r="V26" s="323"/>
      <c r="W26" s="325" t="s">
        <v>7278</v>
      </c>
      <c r="X26" s="323" t="s">
        <v>7279</v>
      </c>
      <c r="Y26" s="324">
        <v>5.0</v>
      </c>
      <c r="Z26" s="326">
        <v>200.0</v>
      </c>
      <c r="AA26" s="323" t="s">
        <v>7279</v>
      </c>
      <c r="AB26" s="324">
        <v>5.0</v>
      </c>
      <c r="AC26" s="326">
        <v>85.0</v>
      </c>
      <c r="AD26" s="323" t="s">
        <v>7279</v>
      </c>
      <c r="AE26" s="324">
        <v>5.0</v>
      </c>
      <c r="AF26" s="325" t="s">
        <v>7312</v>
      </c>
      <c r="AG26" s="323" t="s">
        <v>7279</v>
      </c>
      <c r="AH26" s="324">
        <v>5.0</v>
      </c>
      <c r="AI26" s="326">
        <v>6.0</v>
      </c>
      <c r="AJ26" s="323" t="s">
        <v>7279</v>
      </c>
      <c r="AK26" s="324">
        <v>5.0</v>
      </c>
      <c r="AL26" s="327">
        <v>238000.0</v>
      </c>
      <c r="AM26" s="323" t="s">
        <v>7279</v>
      </c>
      <c r="AN26" s="324">
        <v>5.0</v>
      </c>
      <c r="AO26" s="325" t="s">
        <v>7281</v>
      </c>
      <c r="AP26" s="323" t="s">
        <v>7279</v>
      </c>
      <c r="AQ26" s="324">
        <v>6.0</v>
      </c>
      <c r="AR26" s="325" t="s">
        <v>7314</v>
      </c>
      <c r="AS26" s="323" t="s">
        <v>7279</v>
      </c>
      <c r="AT26" s="324">
        <v>6.0</v>
      </c>
      <c r="AU26" s="325" t="s">
        <v>7283</v>
      </c>
      <c r="AV26" s="323" t="s">
        <v>7279</v>
      </c>
      <c r="AW26" s="324">
        <v>6.0</v>
      </c>
      <c r="AX26" s="325" t="s">
        <v>7284</v>
      </c>
      <c r="AY26" s="323" t="s">
        <v>7279</v>
      </c>
      <c r="AZ26" s="324">
        <v>6.0</v>
      </c>
      <c r="BA26" s="325" t="s">
        <v>7285</v>
      </c>
      <c r="BB26" s="323" t="s">
        <v>7279</v>
      </c>
      <c r="BC26" s="324">
        <v>6.0</v>
      </c>
      <c r="BD26" s="321" t="s">
        <v>7316</v>
      </c>
      <c r="BE26" s="323"/>
      <c r="BF26" s="323"/>
      <c r="BG26" s="321" t="s">
        <v>7360</v>
      </c>
      <c r="BH26" s="323"/>
      <c r="BI26" s="323"/>
      <c r="BJ26" s="321" t="s">
        <v>7288</v>
      </c>
      <c r="BK26" s="323"/>
      <c r="BL26" s="323"/>
      <c r="BM26" s="321" t="s">
        <v>7440</v>
      </c>
      <c r="BN26" s="323"/>
      <c r="BO26" s="323"/>
      <c r="BP26" s="323"/>
      <c r="BQ26" s="325" t="s">
        <v>7351</v>
      </c>
      <c r="BR26" s="323" t="s">
        <v>7279</v>
      </c>
      <c r="BS26" s="324">
        <v>3.0</v>
      </c>
      <c r="BT26" s="325" t="s">
        <v>7291</v>
      </c>
      <c r="BU26" s="323" t="s">
        <v>7279</v>
      </c>
      <c r="BV26" s="324">
        <v>3.0</v>
      </c>
      <c r="BW26" s="324">
        <v>2.0</v>
      </c>
      <c r="BX26" s="325" t="s">
        <v>7352</v>
      </c>
      <c r="BY26" s="323" t="s">
        <v>7279</v>
      </c>
      <c r="BZ26" s="324">
        <v>3.0</v>
      </c>
      <c r="CA26" s="321" t="s">
        <v>7282</v>
      </c>
      <c r="CB26" s="323"/>
      <c r="CC26" s="323"/>
      <c r="CD26" s="321" t="s">
        <v>7282</v>
      </c>
      <c r="CE26" s="323"/>
      <c r="CF26" s="323"/>
      <c r="CG26" s="321" t="s">
        <v>7282</v>
      </c>
      <c r="CH26" s="323"/>
      <c r="CI26" s="323"/>
      <c r="CJ26" s="325" t="s">
        <v>7354</v>
      </c>
      <c r="CK26" s="323" t="s">
        <v>7279</v>
      </c>
      <c r="CL26" s="324">
        <v>4.0</v>
      </c>
      <c r="CM26" s="324">
        <v>2.0</v>
      </c>
      <c r="CN26" s="321" t="s">
        <v>7282</v>
      </c>
      <c r="CO26" s="323"/>
      <c r="CP26" s="323"/>
      <c r="CQ26" s="323"/>
      <c r="CR26" s="323"/>
      <c r="CS26" s="325" t="s">
        <v>7319</v>
      </c>
      <c r="CT26" s="323" t="s">
        <v>7279</v>
      </c>
      <c r="CU26" s="324">
        <v>2.0</v>
      </c>
      <c r="CV26" s="321" t="s">
        <v>7282</v>
      </c>
      <c r="CW26" s="323"/>
      <c r="CX26" s="323"/>
      <c r="CY26" s="323"/>
      <c r="CZ26" s="325" t="s">
        <v>7333</v>
      </c>
      <c r="DA26" s="323" t="s">
        <v>7279</v>
      </c>
      <c r="DB26" s="324">
        <v>2.0</v>
      </c>
      <c r="DC26" s="323">
        <v>1.0</v>
      </c>
      <c r="DD26" s="321" t="s">
        <v>7282</v>
      </c>
      <c r="DE26" s="323"/>
      <c r="DF26" s="323"/>
      <c r="DG26" s="325" t="s">
        <v>7320</v>
      </c>
      <c r="DH26" s="323" t="s">
        <v>7279</v>
      </c>
      <c r="DI26" s="323">
        <v>3.0</v>
      </c>
      <c r="DJ26" s="325" t="s">
        <v>7321</v>
      </c>
      <c r="DK26" s="323" t="s">
        <v>7279</v>
      </c>
      <c r="DL26" s="323">
        <v>1.0</v>
      </c>
      <c r="DM26" s="321" t="s">
        <v>7322</v>
      </c>
      <c r="DN26" s="323"/>
      <c r="DO26" s="323"/>
      <c r="DP26" s="321" t="s">
        <v>7282</v>
      </c>
      <c r="DQ26" s="323"/>
      <c r="DR26" s="323"/>
      <c r="DS26" s="321" t="s">
        <v>7282</v>
      </c>
      <c r="DT26" s="323"/>
      <c r="DU26" s="323"/>
      <c r="DV26" s="321" t="s">
        <v>7296</v>
      </c>
      <c r="DW26" s="323"/>
      <c r="DX26" s="323"/>
      <c r="DY26" s="321" t="s">
        <v>7298</v>
      </c>
      <c r="DZ26" s="323"/>
      <c r="EA26" s="323"/>
      <c r="EB26" s="321" t="s">
        <v>7360</v>
      </c>
      <c r="EC26" s="323"/>
      <c r="ED26" s="323"/>
      <c r="EE26" s="321" t="s">
        <v>7282</v>
      </c>
      <c r="EF26" s="323"/>
      <c r="EG26" s="323"/>
      <c r="EH26" s="321" t="s">
        <v>7282</v>
      </c>
      <c r="EI26" s="323"/>
      <c r="EJ26" s="323"/>
      <c r="EK26" s="323"/>
      <c r="EL26" s="321" t="s">
        <v>7282</v>
      </c>
      <c r="EM26" s="323"/>
      <c r="EN26" s="323"/>
      <c r="EO26" s="323"/>
      <c r="EP26" s="321" t="s">
        <v>7282</v>
      </c>
      <c r="EQ26" s="323"/>
      <c r="ER26" s="323"/>
      <c r="ES26" s="321" t="s">
        <v>7282</v>
      </c>
      <c r="ET26" s="323"/>
      <c r="EU26" s="323"/>
      <c r="EV26" s="321" t="s">
        <v>7282</v>
      </c>
      <c r="EW26" s="323"/>
      <c r="EX26" s="323"/>
      <c r="EY26" s="321" t="s">
        <v>7282</v>
      </c>
      <c r="EZ26" s="323"/>
      <c r="FA26" s="323"/>
      <c r="FB26" s="321" t="s">
        <v>1329</v>
      </c>
      <c r="FC26" s="321" t="s">
        <v>7302</v>
      </c>
      <c r="FD26" s="321" t="s">
        <v>7303</v>
      </c>
      <c r="FE26" s="321" t="s">
        <v>7304</v>
      </c>
      <c r="FF26" s="329" t="s">
        <v>7305</v>
      </c>
      <c r="FG26" s="330" t="s">
        <v>7306</v>
      </c>
      <c r="FH26" s="331">
        <v>3.0</v>
      </c>
      <c r="FI26" s="332">
        <v>0.2727</v>
      </c>
      <c r="FJ26" s="331">
        <v>4.0</v>
      </c>
      <c r="FK26" s="332">
        <v>0.4</v>
      </c>
      <c r="FL26" s="331">
        <v>4.0</v>
      </c>
      <c r="FM26" s="332">
        <v>0.25</v>
      </c>
      <c r="FN26" s="331">
        <v>1.0</v>
      </c>
      <c r="FO26" s="332">
        <v>0.125</v>
      </c>
      <c r="FP26" s="331">
        <v>6.0</v>
      </c>
      <c r="FQ26" s="332">
        <v>1.0</v>
      </c>
      <c r="FR26" s="333">
        <v>5.0</v>
      </c>
      <c r="FS26" s="332">
        <v>0.7143</v>
      </c>
      <c r="FT26" s="331">
        <v>19.0</v>
      </c>
      <c r="FU26" s="332">
        <v>0.4318</v>
      </c>
      <c r="FW26" s="318" t="s">
        <v>7437</v>
      </c>
      <c r="FX26" s="318">
        <v>2.7240537988E10</v>
      </c>
      <c r="FY26" s="318" t="s">
        <v>63</v>
      </c>
      <c r="FZ26" s="336">
        <v>0.4</v>
      </c>
      <c r="GA26" s="319" t="s">
        <v>61</v>
      </c>
      <c r="GB26" s="336">
        <v>0.2727</v>
      </c>
      <c r="GC26" s="336">
        <v>1.0</v>
      </c>
      <c r="GD26" s="336">
        <v>0.7143</v>
      </c>
      <c r="GE26" s="336">
        <v>0.2727</v>
      </c>
      <c r="GF26" s="336">
        <v>0.4</v>
      </c>
      <c r="GG26" s="336">
        <v>0.25</v>
      </c>
      <c r="GH26" s="336">
        <v>0.125</v>
      </c>
      <c r="GI26" s="336">
        <v>0.4318</v>
      </c>
    </row>
    <row r="27" ht="15.75" customHeight="1">
      <c r="B27" s="3" t="str">
        <f t="shared" si="1"/>
        <v>#REF!</v>
      </c>
      <c r="C27" s="320">
        <v>44369.36207175926</v>
      </c>
      <c r="D27" s="321" t="s">
        <v>1284</v>
      </c>
      <c r="E27" s="321" t="s">
        <v>7441</v>
      </c>
      <c r="F27" s="322">
        <v>2.7225313771E10</v>
      </c>
      <c r="G27" s="321">
        <v>2.7225313771E10</v>
      </c>
      <c r="H27" s="322">
        <v>1.161801719E9</v>
      </c>
      <c r="I27" s="321" t="s">
        <v>715</v>
      </c>
      <c r="J27" s="321" t="s">
        <v>7274</v>
      </c>
      <c r="K27" s="321" t="s">
        <v>4115</v>
      </c>
      <c r="L27" s="323"/>
      <c r="M27" s="323"/>
      <c r="N27" s="323"/>
      <c r="O27" s="323"/>
      <c r="P27" s="321" t="s">
        <v>7275</v>
      </c>
      <c r="Q27" s="321" t="s">
        <v>7349</v>
      </c>
      <c r="R27" s="321" t="s">
        <v>7310</v>
      </c>
      <c r="S27" s="323"/>
      <c r="T27" s="324">
        <v>2.0</v>
      </c>
      <c r="U27" s="323"/>
      <c r="V27" s="323"/>
      <c r="W27" s="321" t="s">
        <v>7311</v>
      </c>
      <c r="X27" s="323"/>
      <c r="Y27" s="323"/>
      <c r="Z27" s="326">
        <v>200.0</v>
      </c>
      <c r="AA27" s="323" t="s">
        <v>7279</v>
      </c>
      <c r="AB27" s="324">
        <v>5.0</v>
      </c>
      <c r="AC27" s="326">
        <v>85.0</v>
      </c>
      <c r="AD27" s="323" t="s">
        <v>7279</v>
      </c>
      <c r="AE27" s="324">
        <v>5.0</v>
      </c>
      <c r="AF27" s="321" t="s">
        <v>7365</v>
      </c>
      <c r="AG27" s="323"/>
      <c r="AH27" s="323"/>
      <c r="AI27" s="326">
        <v>6.0</v>
      </c>
      <c r="AJ27" s="323" t="s">
        <v>7279</v>
      </c>
      <c r="AK27" s="324">
        <v>5.0</v>
      </c>
      <c r="AL27" s="327">
        <v>238000.0</v>
      </c>
      <c r="AM27" s="323" t="s">
        <v>7279</v>
      </c>
      <c r="AN27" s="324">
        <v>5.0</v>
      </c>
      <c r="AO27" s="325" t="s">
        <v>7281</v>
      </c>
      <c r="AP27" s="323" t="s">
        <v>7279</v>
      </c>
      <c r="AQ27" s="324">
        <v>6.0</v>
      </c>
      <c r="AR27" s="321" t="s">
        <v>7409</v>
      </c>
      <c r="AS27" s="323"/>
      <c r="AT27" s="323"/>
      <c r="AU27" s="325" t="s">
        <v>7283</v>
      </c>
      <c r="AV27" s="323" t="s">
        <v>7279</v>
      </c>
      <c r="AW27" s="324">
        <v>6.0</v>
      </c>
      <c r="AX27" s="321" t="s">
        <v>7331</v>
      </c>
      <c r="AY27" s="323"/>
      <c r="AZ27" s="323"/>
      <c r="BA27" s="325" t="s">
        <v>7285</v>
      </c>
      <c r="BB27" s="323" t="s">
        <v>7279</v>
      </c>
      <c r="BC27" s="324">
        <v>6.0</v>
      </c>
      <c r="BD27" s="325" t="s">
        <v>7286</v>
      </c>
      <c r="BE27" s="323" t="s">
        <v>7279</v>
      </c>
      <c r="BF27" s="324">
        <v>6.0</v>
      </c>
      <c r="BG27" s="325" t="s">
        <v>7287</v>
      </c>
      <c r="BH27" s="323" t="s">
        <v>7279</v>
      </c>
      <c r="BI27" s="324">
        <v>6.0</v>
      </c>
      <c r="BJ27" s="321" t="s">
        <v>7288</v>
      </c>
      <c r="BK27" s="323"/>
      <c r="BL27" s="323"/>
      <c r="BM27" s="325" t="s">
        <v>7289</v>
      </c>
      <c r="BN27" s="323" t="s">
        <v>7279</v>
      </c>
      <c r="BO27" s="324">
        <v>3.0</v>
      </c>
      <c r="BP27" s="324">
        <v>2.0</v>
      </c>
      <c r="BQ27" s="325" t="s">
        <v>7351</v>
      </c>
      <c r="BR27" s="323" t="s">
        <v>7279</v>
      </c>
      <c r="BS27" s="324">
        <v>3.0</v>
      </c>
      <c r="BT27" s="325" t="s">
        <v>7291</v>
      </c>
      <c r="BU27" s="323" t="s">
        <v>7279</v>
      </c>
      <c r="BV27" s="324">
        <v>3.0</v>
      </c>
      <c r="BW27" s="324">
        <v>2.0</v>
      </c>
      <c r="BX27" s="325" t="s">
        <v>7352</v>
      </c>
      <c r="BY27" s="323" t="s">
        <v>7279</v>
      </c>
      <c r="BZ27" s="324">
        <v>3.0</v>
      </c>
      <c r="CA27" s="321" t="s">
        <v>7282</v>
      </c>
      <c r="CB27" s="323"/>
      <c r="CC27" s="323"/>
      <c r="CD27" s="321" t="s">
        <v>7282</v>
      </c>
      <c r="CE27" s="323"/>
      <c r="CF27" s="323"/>
      <c r="CG27" s="321" t="s">
        <v>7282</v>
      </c>
      <c r="CH27" s="323"/>
      <c r="CI27" s="323"/>
      <c r="CJ27" s="321" t="s">
        <v>7332</v>
      </c>
      <c r="CK27" s="323"/>
      <c r="CL27" s="323"/>
      <c r="CM27" s="323"/>
      <c r="CN27" s="321" t="s">
        <v>7282</v>
      </c>
      <c r="CO27" s="323"/>
      <c r="CP27" s="323"/>
      <c r="CQ27" s="323"/>
      <c r="CR27" s="323"/>
      <c r="CS27" s="325" t="s">
        <v>7319</v>
      </c>
      <c r="CT27" s="323" t="s">
        <v>7279</v>
      </c>
      <c r="CU27" s="324">
        <v>2.0</v>
      </c>
      <c r="CV27" s="321" t="s">
        <v>7282</v>
      </c>
      <c r="CW27" s="323"/>
      <c r="CX27" s="323"/>
      <c r="CY27" s="323"/>
      <c r="CZ27" s="321" t="s">
        <v>7282</v>
      </c>
      <c r="DA27" s="323"/>
      <c r="DB27" s="323"/>
      <c r="DC27" s="323"/>
      <c r="DD27" s="321" t="s">
        <v>7282</v>
      </c>
      <c r="DE27" s="323"/>
      <c r="DF27" s="323"/>
      <c r="DG27" s="321" t="s">
        <v>7282</v>
      </c>
      <c r="DH27" s="323"/>
      <c r="DI27" s="323"/>
      <c r="DJ27" s="325" t="s">
        <v>7321</v>
      </c>
      <c r="DK27" s="323" t="s">
        <v>7279</v>
      </c>
      <c r="DL27" s="323">
        <v>1.0</v>
      </c>
      <c r="DM27" s="325" t="s">
        <v>7281</v>
      </c>
      <c r="DN27" s="323" t="s">
        <v>7279</v>
      </c>
      <c r="DO27" s="323">
        <v>1.0</v>
      </c>
      <c r="DP27" s="325" t="s">
        <v>7359</v>
      </c>
      <c r="DQ27" s="323" t="s">
        <v>7279</v>
      </c>
      <c r="DR27" s="323">
        <v>1.0</v>
      </c>
      <c r="DS27" s="321" t="s">
        <v>7192</v>
      </c>
      <c r="DT27" s="323"/>
      <c r="DU27" s="323"/>
      <c r="DV27" s="325" t="s">
        <v>7298</v>
      </c>
      <c r="DW27" s="323" t="s">
        <v>7279</v>
      </c>
      <c r="DX27" s="323">
        <v>1.0</v>
      </c>
      <c r="DY27" s="321" t="s">
        <v>7282</v>
      </c>
      <c r="DZ27" s="323"/>
      <c r="EA27" s="323"/>
      <c r="EB27" s="321" t="s">
        <v>7282</v>
      </c>
      <c r="EC27" s="323"/>
      <c r="ED27" s="323"/>
      <c r="EE27" s="321" t="s">
        <v>7282</v>
      </c>
      <c r="EF27" s="323"/>
      <c r="EG27" s="323"/>
      <c r="EH27" s="321" t="s">
        <v>7282</v>
      </c>
      <c r="EI27" s="323"/>
      <c r="EJ27" s="323"/>
      <c r="EK27" s="323"/>
      <c r="EL27" s="321" t="s">
        <v>7282</v>
      </c>
      <c r="EM27" s="323"/>
      <c r="EN27" s="323"/>
      <c r="EO27" s="323"/>
      <c r="EP27" s="326">
        <v>4.0</v>
      </c>
      <c r="EQ27" s="323" t="s">
        <v>7279</v>
      </c>
      <c r="ER27" s="323">
        <v>3.0</v>
      </c>
      <c r="ES27" s="321" t="s">
        <v>7282</v>
      </c>
      <c r="ET27" s="323"/>
      <c r="EU27" s="323"/>
      <c r="EV27" s="325" t="b">
        <v>0</v>
      </c>
      <c r="EW27" s="323" t="s">
        <v>7279</v>
      </c>
      <c r="EX27" s="323">
        <v>3.0</v>
      </c>
      <c r="EY27" s="321" t="s">
        <v>7282</v>
      </c>
      <c r="EZ27" s="323"/>
      <c r="FA27" s="323"/>
      <c r="FB27" s="321" t="s">
        <v>1291</v>
      </c>
      <c r="FC27" s="321" t="s">
        <v>7302</v>
      </c>
      <c r="FD27" s="321" t="s">
        <v>7303</v>
      </c>
      <c r="FE27" s="321" t="s">
        <v>7304</v>
      </c>
      <c r="FF27" s="329" t="s">
        <v>7305</v>
      </c>
      <c r="FG27" s="330" t="s">
        <v>7384</v>
      </c>
      <c r="FH27" s="331">
        <v>4.0</v>
      </c>
      <c r="FI27" s="332">
        <v>0.3636</v>
      </c>
      <c r="FJ27" s="331">
        <v>4.0</v>
      </c>
      <c r="FK27" s="332">
        <v>0.4</v>
      </c>
      <c r="FL27" s="331">
        <v>6.0</v>
      </c>
      <c r="FM27" s="332">
        <v>0.375</v>
      </c>
      <c r="FN27" s="331">
        <v>1.0</v>
      </c>
      <c r="FO27" s="332">
        <v>0.125</v>
      </c>
      <c r="FP27" s="331">
        <v>4.0</v>
      </c>
      <c r="FQ27" s="332">
        <v>0.6667</v>
      </c>
      <c r="FR27" s="333">
        <v>5.0</v>
      </c>
      <c r="FS27" s="332">
        <v>0.7143</v>
      </c>
      <c r="FT27" s="331">
        <v>20.0</v>
      </c>
      <c r="FU27" s="332">
        <v>0.4545</v>
      </c>
      <c r="FW27" s="318" t="s">
        <v>7441</v>
      </c>
      <c r="FX27" s="318">
        <v>2.7225313771E10</v>
      </c>
      <c r="FY27" s="319" t="s">
        <v>63</v>
      </c>
      <c r="FZ27" s="336">
        <v>0.4</v>
      </c>
      <c r="GA27" s="318" t="s">
        <v>547</v>
      </c>
      <c r="GB27" s="336">
        <v>0.375</v>
      </c>
      <c r="GC27" s="336">
        <v>0.6667</v>
      </c>
      <c r="GD27" s="336">
        <v>0.7143</v>
      </c>
      <c r="GE27" s="336">
        <v>0.3636</v>
      </c>
      <c r="GF27" s="336">
        <v>0.4</v>
      </c>
      <c r="GG27" s="336">
        <v>0.375</v>
      </c>
      <c r="GH27" s="336">
        <v>0.125</v>
      </c>
      <c r="GI27" s="336">
        <v>0.4545</v>
      </c>
    </row>
    <row r="28" ht="15.75" customHeight="1">
      <c r="B28" s="3" t="str">
        <f t="shared" si="1"/>
        <v>#REF!</v>
      </c>
      <c r="C28" s="320">
        <v>44369.36215277778</v>
      </c>
      <c r="D28" s="321" t="s">
        <v>709</v>
      </c>
      <c r="E28" s="321" t="s">
        <v>7442</v>
      </c>
      <c r="F28" s="322">
        <v>2.7364011631E10</v>
      </c>
      <c r="G28" s="321">
        <v>2.7364011631E10</v>
      </c>
      <c r="H28" s="322">
        <v>1.159543879E9</v>
      </c>
      <c r="I28" s="321" t="s">
        <v>715</v>
      </c>
      <c r="J28" s="321" t="s">
        <v>7391</v>
      </c>
      <c r="K28" s="321" t="s">
        <v>4115</v>
      </c>
      <c r="L28" s="323"/>
      <c r="M28" s="323"/>
      <c r="N28" s="323"/>
      <c r="O28" s="323"/>
      <c r="P28" s="321" t="s">
        <v>7338</v>
      </c>
      <c r="Q28" s="321" t="s">
        <v>7364</v>
      </c>
      <c r="R28" s="321" t="s">
        <v>7340</v>
      </c>
      <c r="S28" s="323"/>
      <c r="T28" s="323"/>
      <c r="U28" s="324">
        <v>4.0</v>
      </c>
      <c r="V28" s="323"/>
      <c r="W28" s="325" t="s">
        <v>7278</v>
      </c>
      <c r="X28" s="323" t="s">
        <v>7279</v>
      </c>
      <c r="Y28" s="324">
        <v>5.0</v>
      </c>
      <c r="Z28" s="326">
        <v>200.0</v>
      </c>
      <c r="AA28" s="323" t="s">
        <v>7279</v>
      </c>
      <c r="AB28" s="324">
        <v>5.0</v>
      </c>
      <c r="AC28" s="326">
        <v>85.0</v>
      </c>
      <c r="AD28" s="323" t="s">
        <v>7279</v>
      </c>
      <c r="AE28" s="324">
        <v>5.0</v>
      </c>
      <c r="AF28" s="325" t="s">
        <v>7312</v>
      </c>
      <c r="AG28" s="323" t="s">
        <v>7279</v>
      </c>
      <c r="AH28" s="324">
        <v>5.0</v>
      </c>
      <c r="AI28" s="322">
        <v>7.0</v>
      </c>
      <c r="AJ28" s="323"/>
      <c r="AK28" s="323"/>
      <c r="AL28" s="327">
        <v>238000.0</v>
      </c>
      <c r="AM28" s="323" t="s">
        <v>7279</v>
      </c>
      <c r="AN28" s="324">
        <v>5.0</v>
      </c>
      <c r="AO28" s="325" t="s">
        <v>7281</v>
      </c>
      <c r="AP28" s="323" t="s">
        <v>7279</v>
      </c>
      <c r="AQ28" s="324">
        <v>6.0</v>
      </c>
      <c r="AR28" s="325" t="s">
        <v>7314</v>
      </c>
      <c r="AS28" s="323" t="s">
        <v>7279</v>
      </c>
      <c r="AT28" s="324">
        <v>6.0</v>
      </c>
      <c r="AU28" s="325" t="s">
        <v>7283</v>
      </c>
      <c r="AV28" s="323" t="s">
        <v>7279</v>
      </c>
      <c r="AW28" s="324">
        <v>6.0</v>
      </c>
      <c r="AX28" s="321" t="s">
        <v>7331</v>
      </c>
      <c r="AY28" s="323"/>
      <c r="AZ28" s="323"/>
      <c r="BA28" s="325" t="s">
        <v>7285</v>
      </c>
      <c r="BB28" s="323" t="s">
        <v>7279</v>
      </c>
      <c r="BC28" s="324">
        <v>6.0</v>
      </c>
      <c r="BD28" s="325" t="s">
        <v>7286</v>
      </c>
      <c r="BE28" s="323" t="s">
        <v>7279</v>
      </c>
      <c r="BF28" s="324">
        <v>6.0</v>
      </c>
      <c r="BG28" s="325" t="s">
        <v>7287</v>
      </c>
      <c r="BH28" s="323" t="s">
        <v>7279</v>
      </c>
      <c r="BI28" s="324">
        <v>6.0</v>
      </c>
      <c r="BJ28" s="321" t="s">
        <v>7288</v>
      </c>
      <c r="BK28" s="323"/>
      <c r="BL28" s="323"/>
      <c r="BM28" s="325" t="s">
        <v>7289</v>
      </c>
      <c r="BN28" s="323" t="s">
        <v>7279</v>
      </c>
      <c r="BO28" s="324">
        <v>3.0</v>
      </c>
      <c r="BP28" s="324">
        <v>2.0</v>
      </c>
      <c r="BQ28" s="321" t="s">
        <v>7290</v>
      </c>
      <c r="BR28" s="323"/>
      <c r="BS28" s="323"/>
      <c r="BT28" s="325" t="s">
        <v>7291</v>
      </c>
      <c r="BU28" s="323" t="s">
        <v>7279</v>
      </c>
      <c r="BV28" s="324">
        <v>3.0</v>
      </c>
      <c r="BW28" s="324">
        <v>2.0</v>
      </c>
      <c r="BX28" s="325" t="s">
        <v>7352</v>
      </c>
      <c r="BY28" s="323" t="s">
        <v>7279</v>
      </c>
      <c r="BZ28" s="324">
        <v>3.0</v>
      </c>
      <c r="CA28" s="325" t="s">
        <v>7353</v>
      </c>
      <c r="CB28" s="323" t="s">
        <v>7279</v>
      </c>
      <c r="CC28" s="324">
        <v>4.0</v>
      </c>
      <c r="CD28" s="321" t="s">
        <v>7282</v>
      </c>
      <c r="CE28" s="323"/>
      <c r="CF28" s="323"/>
      <c r="CG28" s="321" t="s">
        <v>7419</v>
      </c>
      <c r="CH28" s="323"/>
      <c r="CI28" s="323"/>
      <c r="CJ28" s="321" t="s">
        <v>7332</v>
      </c>
      <c r="CK28" s="323"/>
      <c r="CL28" s="323"/>
      <c r="CM28" s="323"/>
      <c r="CN28" s="325" t="s">
        <v>7421</v>
      </c>
      <c r="CO28" s="323" t="s">
        <v>7279</v>
      </c>
      <c r="CP28" s="324">
        <v>4.0</v>
      </c>
      <c r="CQ28" s="323"/>
      <c r="CR28" s="323"/>
      <c r="CS28" s="325" t="s">
        <v>7319</v>
      </c>
      <c r="CT28" s="323" t="s">
        <v>7279</v>
      </c>
      <c r="CU28" s="324">
        <v>2.0</v>
      </c>
      <c r="CV28" s="321" t="s">
        <v>7282</v>
      </c>
      <c r="CW28" s="323"/>
      <c r="CX28" s="323"/>
      <c r="CY28" s="323"/>
      <c r="CZ28" s="321" t="s">
        <v>7282</v>
      </c>
      <c r="DA28" s="323"/>
      <c r="DB28" s="323"/>
      <c r="DC28" s="323"/>
      <c r="DD28" s="321" t="s">
        <v>7334</v>
      </c>
      <c r="DE28" s="323"/>
      <c r="DF28" s="323"/>
      <c r="DG28" s="321" t="s">
        <v>7282</v>
      </c>
      <c r="DH28" s="323"/>
      <c r="DI28" s="323"/>
      <c r="DJ28" s="325" t="s">
        <v>7321</v>
      </c>
      <c r="DK28" s="323" t="s">
        <v>7279</v>
      </c>
      <c r="DL28" s="323">
        <v>1.0</v>
      </c>
      <c r="DM28" s="325" t="s">
        <v>7281</v>
      </c>
      <c r="DN28" s="323" t="s">
        <v>7279</v>
      </c>
      <c r="DO28" s="323">
        <v>1.0</v>
      </c>
      <c r="DP28" s="325" t="s">
        <v>7359</v>
      </c>
      <c r="DQ28" s="323" t="s">
        <v>7279</v>
      </c>
      <c r="DR28" s="323">
        <v>1.0</v>
      </c>
      <c r="DS28" s="321" t="s">
        <v>7192</v>
      </c>
      <c r="DT28" s="323"/>
      <c r="DU28" s="323"/>
      <c r="DV28" s="321" t="s">
        <v>7296</v>
      </c>
      <c r="DW28" s="323"/>
      <c r="DX28" s="323"/>
      <c r="DY28" s="321" t="s">
        <v>7298</v>
      </c>
      <c r="DZ28" s="323"/>
      <c r="EA28" s="323"/>
      <c r="EB28" s="325" t="s">
        <v>7296</v>
      </c>
      <c r="EC28" s="323" t="s">
        <v>7279</v>
      </c>
      <c r="ED28" s="323">
        <v>1.0</v>
      </c>
      <c r="EE28" s="321" t="s">
        <v>7282</v>
      </c>
      <c r="EF28" s="323"/>
      <c r="EG28" s="323"/>
      <c r="EH28" s="325" t="s">
        <v>7361</v>
      </c>
      <c r="EI28" s="323" t="s">
        <v>7279</v>
      </c>
      <c r="EJ28" s="323">
        <v>3.0</v>
      </c>
      <c r="EK28" s="323">
        <v>4.0</v>
      </c>
      <c r="EL28" s="321" t="s">
        <v>7411</v>
      </c>
      <c r="EM28" s="323"/>
      <c r="EN28" s="323"/>
      <c r="EO28" s="323"/>
      <c r="EP28" s="341">
        <v>44235.0</v>
      </c>
      <c r="EQ28" s="323"/>
      <c r="ER28" s="323"/>
      <c r="ES28" s="321" t="s">
        <v>7282</v>
      </c>
      <c r="ET28" s="323"/>
      <c r="EU28" s="323"/>
      <c r="EV28" s="325" t="b">
        <v>0</v>
      </c>
      <c r="EW28" s="323" t="s">
        <v>7279</v>
      </c>
      <c r="EX28" s="323">
        <v>3.0</v>
      </c>
      <c r="EY28" s="321" t="s">
        <v>7436</v>
      </c>
      <c r="EZ28" s="323"/>
      <c r="FA28" s="323"/>
      <c r="FB28" s="321" t="s">
        <v>716</v>
      </c>
      <c r="FC28" s="321" t="s">
        <v>7302</v>
      </c>
      <c r="FD28" s="321" t="s">
        <v>7335</v>
      </c>
      <c r="FE28" s="321" t="s">
        <v>7304</v>
      </c>
      <c r="FF28" s="329" t="s">
        <v>7305</v>
      </c>
      <c r="FG28" s="330" t="s">
        <v>7326</v>
      </c>
      <c r="FH28" s="331">
        <v>4.0</v>
      </c>
      <c r="FI28" s="332">
        <v>0.3636</v>
      </c>
      <c r="FJ28" s="331">
        <v>3.0</v>
      </c>
      <c r="FK28" s="332">
        <v>0.3</v>
      </c>
      <c r="FL28" s="331">
        <v>5.0</v>
      </c>
      <c r="FM28" s="332">
        <v>0.3125</v>
      </c>
      <c r="FN28" s="331">
        <v>4.0</v>
      </c>
      <c r="FO28" s="332">
        <v>0.5</v>
      </c>
      <c r="FP28" s="331">
        <v>5.0</v>
      </c>
      <c r="FQ28" s="332">
        <v>0.8333</v>
      </c>
      <c r="FR28" s="333">
        <v>6.0</v>
      </c>
      <c r="FS28" s="332">
        <v>0.8571</v>
      </c>
      <c r="FT28" s="331">
        <v>23.0</v>
      </c>
      <c r="FU28" s="332">
        <v>0.5227</v>
      </c>
      <c r="FW28" s="318" t="s">
        <v>7442</v>
      </c>
      <c r="FX28" s="318">
        <v>2.7364011631E10</v>
      </c>
      <c r="FY28" s="319" t="s">
        <v>548</v>
      </c>
      <c r="FZ28" s="336">
        <v>0.5</v>
      </c>
      <c r="GA28" s="318" t="s">
        <v>61</v>
      </c>
      <c r="GB28" s="336">
        <v>0.3636</v>
      </c>
      <c r="GC28" s="336">
        <v>0.8333</v>
      </c>
      <c r="GD28" s="336">
        <v>0.8571</v>
      </c>
      <c r="GE28" s="336">
        <v>0.3636</v>
      </c>
      <c r="GF28" s="336">
        <v>0.3</v>
      </c>
      <c r="GG28" s="336">
        <v>0.3125</v>
      </c>
      <c r="GH28" s="336">
        <v>0.5</v>
      </c>
      <c r="GI28" s="336">
        <v>0.5227</v>
      </c>
    </row>
    <row r="29" ht="15.75" customHeight="1">
      <c r="B29" s="3" t="str">
        <f t="shared" si="1"/>
        <v>#REF!</v>
      </c>
      <c r="C29" s="320">
        <v>44369.36225694444</v>
      </c>
      <c r="D29" s="321" t="s">
        <v>7443</v>
      </c>
      <c r="E29" s="321" t="s">
        <v>7444</v>
      </c>
      <c r="F29" s="322">
        <v>2.7321973995E10</v>
      </c>
      <c r="G29" s="321">
        <v>2.7321973995E10</v>
      </c>
      <c r="H29" s="322">
        <v>1.167914419E9</v>
      </c>
      <c r="I29" s="321" t="s">
        <v>641</v>
      </c>
      <c r="J29" s="321" t="s">
        <v>7308</v>
      </c>
      <c r="K29" s="321" t="s">
        <v>4115</v>
      </c>
      <c r="L29" s="323"/>
      <c r="M29" s="323"/>
      <c r="N29" s="323"/>
      <c r="O29" s="323"/>
      <c r="P29" s="321" t="s">
        <v>7275</v>
      </c>
      <c r="Q29" s="321" t="s">
        <v>7349</v>
      </c>
      <c r="R29" s="321" t="s">
        <v>7340</v>
      </c>
      <c r="S29" s="323"/>
      <c r="T29" s="323"/>
      <c r="U29" s="324">
        <v>4.0</v>
      </c>
      <c r="V29" s="323"/>
      <c r="W29" s="325" t="s">
        <v>7278</v>
      </c>
      <c r="X29" s="323" t="s">
        <v>7279</v>
      </c>
      <c r="Y29" s="324">
        <v>5.0</v>
      </c>
      <c r="Z29" s="322">
        <v>80.0</v>
      </c>
      <c r="AA29" s="323"/>
      <c r="AB29" s="323"/>
      <c r="AC29" s="326">
        <v>85.0</v>
      </c>
      <c r="AD29" s="323" t="s">
        <v>7279</v>
      </c>
      <c r="AE29" s="324">
        <v>5.0</v>
      </c>
      <c r="AF29" s="321" t="s">
        <v>7365</v>
      </c>
      <c r="AG29" s="323"/>
      <c r="AH29" s="323"/>
      <c r="AI29" s="326">
        <v>6.0</v>
      </c>
      <c r="AJ29" s="323" t="s">
        <v>7279</v>
      </c>
      <c r="AK29" s="324">
        <v>5.0</v>
      </c>
      <c r="AL29" s="327">
        <v>238000.0</v>
      </c>
      <c r="AM29" s="323" t="s">
        <v>7279</v>
      </c>
      <c r="AN29" s="324">
        <v>5.0</v>
      </c>
      <c r="AO29" s="325" t="s">
        <v>7281</v>
      </c>
      <c r="AP29" s="323" t="s">
        <v>7279</v>
      </c>
      <c r="AQ29" s="324">
        <v>6.0</v>
      </c>
      <c r="AR29" s="325" t="s">
        <v>7314</v>
      </c>
      <c r="AS29" s="323" t="s">
        <v>7279</v>
      </c>
      <c r="AT29" s="324">
        <v>6.0</v>
      </c>
      <c r="AU29" s="325" t="s">
        <v>7283</v>
      </c>
      <c r="AV29" s="323" t="s">
        <v>7279</v>
      </c>
      <c r="AW29" s="324">
        <v>6.0</v>
      </c>
      <c r="AX29" s="321" t="s">
        <v>7410</v>
      </c>
      <c r="AY29" s="323"/>
      <c r="AZ29" s="323"/>
      <c r="BA29" s="321" t="s">
        <v>7315</v>
      </c>
      <c r="BB29" s="323"/>
      <c r="BC29" s="323"/>
      <c r="BD29" s="325" t="s">
        <v>7286</v>
      </c>
      <c r="BE29" s="323" t="s">
        <v>7279</v>
      </c>
      <c r="BF29" s="324">
        <v>6.0</v>
      </c>
      <c r="BG29" s="321" t="s">
        <v>7334</v>
      </c>
      <c r="BH29" s="323"/>
      <c r="BI29" s="323"/>
      <c r="BJ29" s="321" t="s">
        <v>7282</v>
      </c>
      <c r="BK29" s="323"/>
      <c r="BL29" s="323"/>
      <c r="BM29" s="321" t="s">
        <v>7440</v>
      </c>
      <c r="BN29" s="323"/>
      <c r="BO29" s="323"/>
      <c r="BP29" s="323"/>
      <c r="BQ29" s="321" t="s">
        <v>7290</v>
      </c>
      <c r="BR29" s="323"/>
      <c r="BS29" s="323"/>
      <c r="BT29" s="325" t="s">
        <v>7291</v>
      </c>
      <c r="BU29" s="323" t="s">
        <v>7279</v>
      </c>
      <c r="BV29" s="324">
        <v>3.0</v>
      </c>
      <c r="BW29" s="324">
        <v>2.0</v>
      </c>
      <c r="BX29" s="325" t="s">
        <v>7352</v>
      </c>
      <c r="BY29" s="323" t="s">
        <v>7279</v>
      </c>
      <c r="BZ29" s="324">
        <v>3.0</v>
      </c>
      <c r="CA29" s="321" t="s">
        <v>7399</v>
      </c>
      <c r="CB29" s="323"/>
      <c r="CC29" s="323"/>
      <c r="CD29" s="321" t="s">
        <v>7282</v>
      </c>
      <c r="CE29" s="323"/>
      <c r="CF29" s="323"/>
      <c r="CG29" s="321" t="s">
        <v>7282</v>
      </c>
      <c r="CH29" s="323"/>
      <c r="CI29" s="323"/>
      <c r="CJ29" s="321" t="s">
        <v>7282</v>
      </c>
      <c r="CK29" s="323"/>
      <c r="CL29" s="323"/>
      <c r="CM29" s="323"/>
      <c r="CN29" s="321" t="s">
        <v>7282</v>
      </c>
      <c r="CO29" s="323"/>
      <c r="CP29" s="323"/>
      <c r="CQ29" s="323"/>
      <c r="CR29" s="323"/>
      <c r="CS29" s="325" t="s">
        <v>7319</v>
      </c>
      <c r="CT29" s="323" t="s">
        <v>7279</v>
      </c>
      <c r="CU29" s="324">
        <v>2.0</v>
      </c>
      <c r="CV29" s="321" t="s">
        <v>7282</v>
      </c>
      <c r="CW29" s="323"/>
      <c r="CX29" s="323"/>
      <c r="CY29" s="323"/>
      <c r="CZ29" s="321" t="s">
        <v>7282</v>
      </c>
      <c r="DA29" s="323"/>
      <c r="DB29" s="323"/>
      <c r="DC29" s="323"/>
      <c r="DD29" s="321" t="s">
        <v>7334</v>
      </c>
      <c r="DE29" s="323"/>
      <c r="DF29" s="323"/>
      <c r="DG29" s="321" t="s">
        <v>7282</v>
      </c>
      <c r="DH29" s="323"/>
      <c r="DI29" s="323"/>
      <c r="DJ29" s="321" t="s">
        <v>7294</v>
      </c>
      <c r="DK29" s="323"/>
      <c r="DL29" s="323"/>
      <c r="DM29" s="325" t="s">
        <v>7281</v>
      </c>
      <c r="DN29" s="323" t="s">
        <v>7279</v>
      </c>
      <c r="DO29" s="323">
        <v>1.0</v>
      </c>
      <c r="DP29" s="325" t="s">
        <v>7359</v>
      </c>
      <c r="DQ29" s="323" t="s">
        <v>7279</v>
      </c>
      <c r="DR29" s="323">
        <v>1.0</v>
      </c>
      <c r="DS29" s="321" t="s">
        <v>7282</v>
      </c>
      <c r="DT29" s="323"/>
      <c r="DU29" s="323"/>
      <c r="DV29" s="321" t="s">
        <v>7282</v>
      </c>
      <c r="DW29" s="323"/>
      <c r="DX29" s="323"/>
      <c r="DY29" s="321" t="s">
        <v>7282</v>
      </c>
      <c r="DZ29" s="323"/>
      <c r="EA29" s="323"/>
      <c r="EB29" s="321" t="s">
        <v>7282</v>
      </c>
      <c r="EC29" s="323"/>
      <c r="ED29" s="323"/>
      <c r="EE29" s="321" t="s">
        <v>7282</v>
      </c>
      <c r="EF29" s="323"/>
      <c r="EG29" s="323"/>
      <c r="EH29" s="321" t="s">
        <v>7325</v>
      </c>
      <c r="EI29" s="323"/>
      <c r="EJ29" s="323"/>
      <c r="EK29" s="323"/>
      <c r="EL29" s="321" t="s">
        <v>7282</v>
      </c>
      <c r="EM29" s="323"/>
      <c r="EN29" s="323"/>
      <c r="EO29" s="323"/>
      <c r="EP29" s="321" t="s">
        <v>7282</v>
      </c>
      <c r="EQ29" s="323"/>
      <c r="ER29" s="323"/>
      <c r="ES29" s="321" t="s">
        <v>7282</v>
      </c>
      <c r="ET29" s="323"/>
      <c r="EU29" s="323"/>
      <c r="EV29" s="321" t="s">
        <v>7282</v>
      </c>
      <c r="EW29" s="323"/>
      <c r="EX29" s="323"/>
      <c r="EY29" s="321" t="s">
        <v>7282</v>
      </c>
      <c r="EZ29" s="323"/>
      <c r="FA29" s="323"/>
      <c r="FB29" s="321" t="s">
        <v>7445</v>
      </c>
      <c r="FC29" s="321" t="s">
        <v>7446</v>
      </c>
      <c r="FD29" s="321" t="s">
        <v>7335</v>
      </c>
      <c r="FE29" s="321" t="s">
        <v>7304</v>
      </c>
      <c r="FF29" s="329" t="s">
        <v>7305</v>
      </c>
      <c r="FG29" s="330" t="s">
        <v>7326</v>
      </c>
      <c r="FH29" s="331">
        <v>2.0</v>
      </c>
      <c r="FI29" s="332">
        <v>0.1818</v>
      </c>
      <c r="FJ29" s="331">
        <v>2.0</v>
      </c>
      <c r="FK29" s="332">
        <v>0.2</v>
      </c>
      <c r="FL29" s="331">
        <v>2.0</v>
      </c>
      <c r="FM29" s="332">
        <v>0.125</v>
      </c>
      <c r="FN29" s="331">
        <v>1.0</v>
      </c>
      <c r="FO29" s="332">
        <v>0.125</v>
      </c>
      <c r="FP29" s="331">
        <v>4.0</v>
      </c>
      <c r="FQ29" s="332">
        <v>0.6667</v>
      </c>
      <c r="FR29" s="333">
        <v>4.0</v>
      </c>
      <c r="FS29" s="332">
        <v>0.5714</v>
      </c>
      <c r="FT29" s="331">
        <v>13.0</v>
      </c>
      <c r="FU29" s="332">
        <v>0.2955</v>
      </c>
      <c r="FW29" s="334" t="s">
        <v>7444</v>
      </c>
      <c r="FX29" s="334">
        <v>2.7321973995E10</v>
      </c>
      <c r="FY29" s="318" t="s">
        <v>63</v>
      </c>
      <c r="FZ29" s="335">
        <v>0.2</v>
      </c>
      <c r="GA29" s="318" t="s">
        <v>61</v>
      </c>
      <c r="GB29" s="336">
        <v>0.1818</v>
      </c>
      <c r="GC29" s="337">
        <v>0.6667</v>
      </c>
      <c r="GD29" s="337">
        <v>0.5714</v>
      </c>
      <c r="GE29" s="336">
        <v>0.1818</v>
      </c>
      <c r="GF29" s="336">
        <v>0.2</v>
      </c>
      <c r="GG29" s="336">
        <v>0.125</v>
      </c>
      <c r="GH29" s="336">
        <v>0.125</v>
      </c>
      <c r="GI29" s="338">
        <v>0.2955</v>
      </c>
    </row>
    <row r="30" ht="15.75" customHeight="1">
      <c r="B30" s="3" t="str">
        <f t="shared" si="1"/>
        <v>#REF!</v>
      </c>
      <c r="C30" s="320">
        <v>44369.36232638889</v>
      </c>
      <c r="D30" s="321" t="s">
        <v>4957</v>
      </c>
      <c r="E30" s="321" t="s">
        <v>7447</v>
      </c>
      <c r="F30" s="322">
        <v>2.720521735E10</v>
      </c>
      <c r="G30" s="321">
        <v>2.720521735E10</v>
      </c>
      <c r="H30" s="322">
        <v>1.157387672E9</v>
      </c>
      <c r="I30" s="321" t="s">
        <v>715</v>
      </c>
      <c r="J30" s="321" t="s">
        <v>7396</v>
      </c>
      <c r="K30" s="321" t="s">
        <v>4115</v>
      </c>
      <c r="L30" s="323"/>
      <c r="M30" s="323"/>
      <c r="N30" s="323"/>
      <c r="O30" s="323"/>
      <c r="P30" s="321" t="s">
        <v>7309</v>
      </c>
      <c r="Q30" s="321" t="s">
        <v>7329</v>
      </c>
      <c r="R30" s="321" t="s">
        <v>7340</v>
      </c>
      <c r="S30" s="323"/>
      <c r="T30" s="323"/>
      <c r="U30" s="324">
        <v>4.0</v>
      </c>
      <c r="V30" s="323"/>
      <c r="W30" s="325" t="s">
        <v>7278</v>
      </c>
      <c r="X30" s="323" t="s">
        <v>7279</v>
      </c>
      <c r="Y30" s="324">
        <v>5.0</v>
      </c>
      <c r="Z30" s="326">
        <v>200.0</v>
      </c>
      <c r="AA30" s="323" t="s">
        <v>7279</v>
      </c>
      <c r="AB30" s="324">
        <v>5.0</v>
      </c>
      <c r="AC30" s="322">
        <v>102.0</v>
      </c>
      <c r="AD30" s="323"/>
      <c r="AE30" s="323"/>
      <c r="AF30" s="325" t="s">
        <v>7312</v>
      </c>
      <c r="AG30" s="323" t="s">
        <v>7279</v>
      </c>
      <c r="AH30" s="324">
        <v>5.0</v>
      </c>
      <c r="AI30" s="326">
        <v>6.0</v>
      </c>
      <c r="AJ30" s="323" t="s">
        <v>7279</v>
      </c>
      <c r="AK30" s="324">
        <v>5.0</v>
      </c>
      <c r="AL30" s="327">
        <v>238000.0</v>
      </c>
      <c r="AM30" s="323" t="s">
        <v>7279</v>
      </c>
      <c r="AN30" s="324">
        <v>5.0</v>
      </c>
      <c r="AO30" s="325" t="s">
        <v>7281</v>
      </c>
      <c r="AP30" s="323" t="s">
        <v>7279</v>
      </c>
      <c r="AQ30" s="324">
        <v>6.0</v>
      </c>
      <c r="AR30" s="321" t="s">
        <v>7330</v>
      </c>
      <c r="AS30" s="323"/>
      <c r="AT30" s="323"/>
      <c r="AU30" s="325" t="s">
        <v>7283</v>
      </c>
      <c r="AV30" s="323" t="s">
        <v>7279</v>
      </c>
      <c r="AW30" s="324">
        <v>6.0</v>
      </c>
      <c r="AX30" s="325" t="s">
        <v>7284</v>
      </c>
      <c r="AY30" s="323" t="s">
        <v>7279</v>
      </c>
      <c r="AZ30" s="324">
        <v>6.0</v>
      </c>
      <c r="BA30" s="325" t="s">
        <v>7285</v>
      </c>
      <c r="BB30" s="323" t="s">
        <v>7279</v>
      </c>
      <c r="BC30" s="324">
        <v>6.0</v>
      </c>
      <c r="BD30" s="321" t="s">
        <v>7316</v>
      </c>
      <c r="BE30" s="323"/>
      <c r="BF30" s="323"/>
      <c r="BG30" s="325" t="s">
        <v>7287</v>
      </c>
      <c r="BH30" s="323" t="s">
        <v>7279</v>
      </c>
      <c r="BI30" s="324">
        <v>6.0</v>
      </c>
      <c r="BJ30" s="325" t="s">
        <v>7342</v>
      </c>
      <c r="BK30" s="323" t="s">
        <v>7279</v>
      </c>
      <c r="BL30" s="324">
        <v>3.0</v>
      </c>
      <c r="BM30" s="325" t="s">
        <v>7289</v>
      </c>
      <c r="BN30" s="323" t="s">
        <v>7279</v>
      </c>
      <c r="BO30" s="324">
        <v>3.0</v>
      </c>
      <c r="BP30" s="324">
        <v>2.0</v>
      </c>
      <c r="BQ30" s="321" t="s">
        <v>7290</v>
      </c>
      <c r="BR30" s="323"/>
      <c r="BS30" s="323"/>
      <c r="BT30" s="325" t="s">
        <v>7291</v>
      </c>
      <c r="BU30" s="323" t="s">
        <v>7279</v>
      </c>
      <c r="BV30" s="324">
        <v>3.0</v>
      </c>
      <c r="BW30" s="324">
        <v>2.0</v>
      </c>
      <c r="BX30" s="321" t="s">
        <v>7317</v>
      </c>
      <c r="BY30" s="323"/>
      <c r="BZ30" s="323"/>
      <c r="CA30" s="325" t="s">
        <v>7353</v>
      </c>
      <c r="CB30" s="323" t="s">
        <v>7279</v>
      </c>
      <c r="CC30" s="324">
        <v>4.0</v>
      </c>
      <c r="CD30" s="321" t="s">
        <v>7282</v>
      </c>
      <c r="CE30" s="323"/>
      <c r="CF30" s="323"/>
      <c r="CG30" s="325" t="s">
        <v>7334</v>
      </c>
      <c r="CH30" s="323" t="s">
        <v>7279</v>
      </c>
      <c r="CI30" s="324">
        <v>4.0</v>
      </c>
      <c r="CJ30" s="321" t="s">
        <v>7332</v>
      </c>
      <c r="CK30" s="323"/>
      <c r="CL30" s="323"/>
      <c r="CM30" s="323"/>
      <c r="CN30" s="325" t="s">
        <v>7421</v>
      </c>
      <c r="CO30" s="323" t="s">
        <v>7279</v>
      </c>
      <c r="CP30" s="324">
        <v>4.0</v>
      </c>
      <c r="CQ30" s="323"/>
      <c r="CR30" s="323"/>
      <c r="CS30" s="325" t="s">
        <v>7319</v>
      </c>
      <c r="CT30" s="323" t="s">
        <v>7279</v>
      </c>
      <c r="CU30" s="324">
        <v>2.0</v>
      </c>
      <c r="CV30" s="321" t="s">
        <v>7282</v>
      </c>
      <c r="CW30" s="323"/>
      <c r="CX30" s="323"/>
      <c r="CY30" s="323"/>
      <c r="CZ30" s="321" t="s">
        <v>7401</v>
      </c>
      <c r="DA30" s="323"/>
      <c r="DB30" s="323"/>
      <c r="DC30" s="323"/>
      <c r="DD30" s="321" t="s">
        <v>7293</v>
      </c>
      <c r="DE30" s="323"/>
      <c r="DF30" s="323"/>
      <c r="DG30" s="321" t="s">
        <v>7282</v>
      </c>
      <c r="DH30" s="323"/>
      <c r="DI30" s="323"/>
      <c r="DJ30" s="325" t="s">
        <v>7321</v>
      </c>
      <c r="DK30" s="323" t="s">
        <v>7279</v>
      </c>
      <c r="DL30" s="323">
        <v>1.0</v>
      </c>
      <c r="DM30" s="321" t="s">
        <v>7322</v>
      </c>
      <c r="DN30" s="323"/>
      <c r="DO30" s="323"/>
      <c r="DP30" s="325" t="s">
        <v>7359</v>
      </c>
      <c r="DQ30" s="323" t="s">
        <v>7279</v>
      </c>
      <c r="DR30" s="323">
        <v>1.0</v>
      </c>
      <c r="DS30" s="321" t="s">
        <v>7192</v>
      </c>
      <c r="DT30" s="323"/>
      <c r="DU30" s="323"/>
      <c r="DV30" s="325" t="s">
        <v>7298</v>
      </c>
      <c r="DW30" s="323" t="s">
        <v>7279</v>
      </c>
      <c r="DX30" s="323">
        <v>1.0</v>
      </c>
      <c r="DY30" s="325" t="s">
        <v>7297</v>
      </c>
      <c r="DZ30" s="323" t="s">
        <v>7279</v>
      </c>
      <c r="EA30" s="323">
        <v>1.0</v>
      </c>
      <c r="EB30" s="321" t="s">
        <v>7360</v>
      </c>
      <c r="EC30" s="323"/>
      <c r="ED30" s="323"/>
      <c r="EE30" s="321" t="s">
        <v>7299</v>
      </c>
      <c r="EF30" s="323"/>
      <c r="EG30" s="323"/>
      <c r="EH30" s="321" t="s">
        <v>7282</v>
      </c>
      <c r="EI30" s="323"/>
      <c r="EJ30" s="323"/>
      <c r="EK30" s="323"/>
      <c r="EL30" s="321" t="s">
        <v>7411</v>
      </c>
      <c r="EM30" s="323"/>
      <c r="EN30" s="323"/>
      <c r="EO30" s="323"/>
      <c r="EP30" s="341">
        <v>44235.0</v>
      </c>
      <c r="EQ30" s="323"/>
      <c r="ER30" s="323"/>
      <c r="ES30" s="321" t="s">
        <v>7448</v>
      </c>
      <c r="ET30" s="323"/>
      <c r="EU30" s="323"/>
      <c r="EV30" s="325" t="b">
        <v>0</v>
      </c>
      <c r="EW30" s="323" t="s">
        <v>7279</v>
      </c>
      <c r="EX30" s="323">
        <v>3.0</v>
      </c>
      <c r="EY30" s="321" t="s">
        <v>7300</v>
      </c>
      <c r="EZ30" s="323"/>
      <c r="FA30" s="323"/>
      <c r="FB30" s="321" t="s">
        <v>7449</v>
      </c>
      <c r="FC30" s="321" t="s">
        <v>7302</v>
      </c>
      <c r="FD30" s="321" t="s">
        <v>7303</v>
      </c>
      <c r="FE30" s="321" t="s">
        <v>7304</v>
      </c>
      <c r="FF30" s="329" t="s">
        <v>7305</v>
      </c>
      <c r="FG30" s="330" t="s">
        <v>7306</v>
      </c>
      <c r="FH30" s="331">
        <v>4.0</v>
      </c>
      <c r="FI30" s="332">
        <v>0.3636</v>
      </c>
      <c r="FJ30" s="331">
        <v>3.0</v>
      </c>
      <c r="FK30" s="332">
        <v>0.3</v>
      </c>
      <c r="FL30" s="331">
        <v>4.0</v>
      </c>
      <c r="FM30" s="332">
        <v>0.25</v>
      </c>
      <c r="FN30" s="331">
        <v>4.0</v>
      </c>
      <c r="FO30" s="332">
        <v>0.5</v>
      </c>
      <c r="FP30" s="331">
        <v>5.0</v>
      </c>
      <c r="FQ30" s="332">
        <v>0.8333</v>
      </c>
      <c r="FR30" s="333">
        <v>5.0</v>
      </c>
      <c r="FS30" s="332">
        <v>0.7143</v>
      </c>
      <c r="FT30" s="331">
        <v>22.0</v>
      </c>
      <c r="FU30" s="332">
        <v>0.5</v>
      </c>
      <c r="FW30" s="318" t="s">
        <v>7447</v>
      </c>
      <c r="FX30" s="318">
        <v>2.720521735E10</v>
      </c>
      <c r="FY30" s="319" t="s">
        <v>548</v>
      </c>
      <c r="FZ30" s="336">
        <v>0.5</v>
      </c>
      <c r="GA30" s="318" t="s">
        <v>61</v>
      </c>
      <c r="GB30" s="336">
        <v>0.3636</v>
      </c>
      <c r="GC30" s="336">
        <v>0.8333</v>
      </c>
      <c r="GD30" s="336">
        <v>0.7143</v>
      </c>
      <c r="GE30" s="336">
        <v>0.3636</v>
      </c>
      <c r="GF30" s="336">
        <v>0.3</v>
      </c>
      <c r="GG30" s="336">
        <v>0.25</v>
      </c>
      <c r="GH30" s="336">
        <v>0.5</v>
      </c>
      <c r="GI30" s="336">
        <v>0.5</v>
      </c>
    </row>
    <row r="31" ht="15.75" customHeight="1">
      <c r="B31" s="3" t="str">
        <f t="shared" si="1"/>
        <v>#REF!</v>
      </c>
      <c r="C31" s="320">
        <v>44369.36256944444</v>
      </c>
      <c r="D31" s="321" t="s">
        <v>7450</v>
      </c>
      <c r="E31" s="321" t="s">
        <v>7451</v>
      </c>
      <c r="F31" s="322">
        <v>2.7301839729E10</v>
      </c>
      <c r="G31" s="321">
        <v>2.7301839729E10</v>
      </c>
      <c r="H31" s="321">
        <v>5.41553156863E11</v>
      </c>
      <c r="I31" s="321" t="s">
        <v>641</v>
      </c>
      <c r="J31" s="321" t="s">
        <v>7337</v>
      </c>
      <c r="K31" s="321" t="s">
        <v>7392</v>
      </c>
      <c r="L31" s="323"/>
      <c r="M31" s="323"/>
      <c r="N31" s="324">
        <v>4.0</v>
      </c>
      <c r="O31" s="323"/>
      <c r="P31" s="321" t="s">
        <v>7338</v>
      </c>
      <c r="Q31" s="321" t="s">
        <v>7276</v>
      </c>
      <c r="R31" s="321" t="s">
        <v>7310</v>
      </c>
      <c r="S31" s="323"/>
      <c r="T31" s="324">
        <v>2.0</v>
      </c>
      <c r="U31" s="323"/>
      <c r="V31" s="323"/>
      <c r="W31" s="325" t="s">
        <v>7278</v>
      </c>
      <c r="X31" s="323" t="s">
        <v>7279</v>
      </c>
      <c r="Y31" s="324">
        <v>5.0</v>
      </c>
      <c r="Z31" s="326">
        <v>200.0</v>
      </c>
      <c r="AA31" s="323" t="s">
        <v>7279</v>
      </c>
      <c r="AB31" s="324">
        <v>5.0</v>
      </c>
      <c r="AC31" s="326">
        <v>85.0</v>
      </c>
      <c r="AD31" s="323" t="s">
        <v>7279</v>
      </c>
      <c r="AE31" s="324">
        <v>5.0</v>
      </c>
      <c r="AF31" s="325" t="s">
        <v>7312</v>
      </c>
      <c r="AG31" s="323" t="s">
        <v>7279</v>
      </c>
      <c r="AH31" s="324">
        <v>5.0</v>
      </c>
      <c r="AI31" s="326">
        <v>6.0</v>
      </c>
      <c r="AJ31" s="323" t="s">
        <v>7279</v>
      </c>
      <c r="AK31" s="324">
        <v>5.0</v>
      </c>
      <c r="AL31" s="327">
        <v>238000.0</v>
      </c>
      <c r="AM31" s="323" t="s">
        <v>7279</v>
      </c>
      <c r="AN31" s="324">
        <v>5.0</v>
      </c>
      <c r="AO31" s="325" t="s">
        <v>7281</v>
      </c>
      <c r="AP31" s="323" t="s">
        <v>7279</v>
      </c>
      <c r="AQ31" s="324">
        <v>6.0</v>
      </c>
      <c r="AR31" s="325" t="s">
        <v>7314</v>
      </c>
      <c r="AS31" s="323" t="s">
        <v>7279</v>
      </c>
      <c r="AT31" s="324">
        <v>6.0</v>
      </c>
      <c r="AU31" s="325" t="s">
        <v>7283</v>
      </c>
      <c r="AV31" s="323" t="s">
        <v>7279</v>
      </c>
      <c r="AW31" s="324">
        <v>6.0</v>
      </c>
      <c r="AX31" s="321" t="s">
        <v>7331</v>
      </c>
      <c r="AY31" s="323"/>
      <c r="AZ31" s="323"/>
      <c r="BA31" s="325" t="s">
        <v>7285</v>
      </c>
      <c r="BB31" s="323" t="s">
        <v>7279</v>
      </c>
      <c r="BC31" s="324">
        <v>6.0</v>
      </c>
      <c r="BD31" s="321" t="s">
        <v>7316</v>
      </c>
      <c r="BE31" s="323"/>
      <c r="BF31" s="323"/>
      <c r="BG31" s="321" t="s">
        <v>7334</v>
      </c>
      <c r="BH31" s="323"/>
      <c r="BI31" s="323"/>
      <c r="BJ31" s="325" t="s">
        <v>7342</v>
      </c>
      <c r="BK31" s="323" t="s">
        <v>7279</v>
      </c>
      <c r="BL31" s="324">
        <v>3.0</v>
      </c>
      <c r="BM31" s="325" t="s">
        <v>7289</v>
      </c>
      <c r="BN31" s="323" t="s">
        <v>7279</v>
      </c>
      <c r="BO31" s="324">
        <v>3.0</v>
      </c>
      <c r="BP31" s="324">
        <v>2.0</v>
      </c>
      <c r="BQ31" s="321" t="s">
        <v>7290</v>
      </c>
      <c r="BR31" s="323"/>
      <c r="BS31" s="323"/>
      <c r="BT31" s="325" t="s">
        <v>7291</v>
      </c>
      <c r="BU31" s="323" t="s">
        <v>7279</v>
      </c>
      <c r="BV31" s="324">
        <v>3.0</v>
      </c>
      <c r="BW31" s="324">
        <v>2.0</v>
      </c>
      <c r="BX31" s="321" t="s">
        <v>7282</v>
      </c>
      <c r="BY31" s="323"/>
      <c r="BZ31" s="323"/>
      <c r="CA31" s="321" t="s">
        <v>7282</v>
      </c>
      <c r="CB31" s="323"/>
      <c r="CC31" s="323"/>
      <c r="CD31" s="321" t="s">
        <v>7282</v>
      </c>
      <c r="CE31" s="323"/>
      <c r="CF31" s="323"/>
      <c r="CG31" s="321" t="s">
        <v>7282</v>
      </c>
      <c r="CH31" s="323"/>
      <c r="CI31" s="323"/>
      <c r="CJ31" s="321" t="s">
        <v>7332</v>
      </c>
      <c r="CK31" s="323"/>
      <c r="CL31" s="323"/>
      <c r="CM31" s="323"/>
      <c r="CN31" s="321" t="s">
        <v>7282</v>
      </c>
      <c r="CO31" s="323"/>
      <c r="CP31" s="323"/>
      <c r="CQ31" s="323"/>
      <c r="CR31" s="323"/>
      <c r="CS31" s="325" t="s">
        <v>7319</v>
      </c>
      <c r="CT31" s="323" t="s">
        <v>7279</v>
      </c>
      <c r="CU31" s="324">
        <v>2.0</v>
      </c>
      <c r="CV31" s="321" t="s">
        <v>7282</v>
      </c>
      <c r="CW31" s="323"/>
      <c r="CX31" s="323"/>
      <c r="CY31" s="323"/>
      <c r="CZ31" s="321" t="s">
        <v>7282</v>
      </c>
      <c r="DA31" s="323"/>
      <c r="DB31" s="323"/>
      <c r="DC31" s="323"/>
      <c r="DD31" s="321" t="s">
        <v>7334</v>
      </c>
      <c r="DE31" s="323"/>
      <c r="DF31" s="323"/>
      <c r="DG31" s="321" t="s">
        <v>7402</v>
      </c>
      <c r="DH31" s="323"/>
      <c r="DI31" s="323"/>
      <c r="DJ31" s="325" t="s">
        <v>7321</v>
      </c>
      <c r="DK31" s="323" t="s">
        <v>7279</v>
      </c>
      <c r="DL31" s="323">
        <v>1.0</v>
      </c>
      <c r="DM31" s="321" t="s">
        <v>7282</v>
      </c>
      <c r="DN31" s="323"/>
      <c r="DO31" s="323"/>
      <c r="DP31" s="321" t="s">
        <v>7282</v>
      </c>
      <c r="DQ31" s="323"/>
      <c r="DR31" s="323"/>
      <c r="DS31" s="321" t="s">
        <v>7192</v>
      </c>
      <c r="DT31" s="323"/>
      <c r="DU31" s="323"/>
      <c r="DV31" s="321" t="s">
        <v>7296</v>
      </c>
      <c r="DW31" s="323"/>
      <c r="DX31" s="323"/>
      <c r="DY31" s="325" t="s">
        <v>7297</v>
      </c>
      <c r="DZ31" s="323" t="s">
        <v>7279</v>
      </c>
      <c r="EA31" s="323">
        <v>1.0</v>
      </c>
      <c r="EB31" s="321" t="s">
        <v>7298</v>
      </c>
      <c r="EC31" s="323"/>
      <c r="ED31" s="323"/>
      <c r="EE31" s="321" t="s">
        <v>7331</v>
      </c>
      <c r="EF31" s="323"/>
      <c r="EG31" s="323"/>
      <c r="EH31" s="321" t="s">
        <v>7325</v>
      </c>
      <c r="EI31" s="323"/>
      <c r="EJ31" s="323"/>
      <c r="EK31" s="323"/>
      <c r="EL31" s="321" t="s">
        <v>7282</v>
      </c>
      <c r="EM31" s="323"/>
      <c r="EN31" s="323"/>
      <c r="EO31" s="323"/>
      <c r="EP31" s="326">
        <v>4.0</v>
      </c>
      <c r="EQ31" s="323" t="s">
        <v>7279</v>
      </c>
      <c r="ER31" s="323">
        <v>3.0</v>
      </c>
      <c r="ES31" s="321" t="s">
        <v>7282</v>
      </c>
      <c r="ET31" s="323"/>
      <c r="EU31" s="323"/>
      <c r="EV31" s="325" t="b">
        <v>0</v>
      </c>
      <c r="EW31" s="323" t="s">
        <v>7279</v>
      </c>
      <c r="EX31" s="323">
        <v>3.0</v>
      </c>
      <c r="EY31" s="321" t="s">
        <v>7282</v>
      </c>
      <c r="EZ31" s="323"/>
      <c r="FA31" s="323"/>
      <c r="FB31" s="321" t="s">
        <v>1216</v>
      </c>
      <c r="FC31" s="321" t="s">
        <v>7302</v>
      </c>
      <c r="FD31" s="321" t="s">
        <v>7346</v>
      </c>
      <c r="FE31" s="321" t="s">
        <v>7304</v>
      </c>
      <c r="FF31" s="329" t="s">
        <v>7305</v>
      </c>
      <c r="FG31" s="330" t="s">
        <v>7326</v>
      </c>
      <c r="FH31" s="331">
        <v>2.0</v>
      </c>
      <c r="FI31" s="332">
        <v>0.1818</v>
      </c>
      <c r="FJ31" s="331">
        <v>4.0</v>
      </c>
      <c r="FK31" s="332">
        <v>0.4</v>
      </c>
      <c r="FL31" s="331">
        <v>5.0</v>
      </c>
      <c r="FM31" s="332">
        <v>0.3125</v>
      </c>
      <c r="FN31" s="331">
        <v>2.0</v>
      </c>
      <c r="FO31" s="332">
        <v>0.25</v>
      </c>
      <c r="FP31" s="331">
        <v>6.0</v>
      </c>
      <c r="FQ31" s="332">
        <v>1.0</v>
      </c>
      <c r="FR31" s="333">
        <v>4.0</v>
      </c>
      <c r="FS31" s="332">
        <v>0.5714</v>
      </c>
      <c r="FT31" s="331">
        <v>18.0</v>
      </c>
      <c r="FU31" s="332">
        <v>0.4091</v>
      </c>
      <c r="FW31" s="318" t="s">
        <v>7451</v>
      </c>
      <c r="FX31" s="318">
        <v>2.7301839729E10</v>
      </c>
      <c r="FY31" s="319" t="s">
        <v>63</v>
      </c>
      <c r="FZ31" s="336">
        <v>0.4</v>
      </c>
      <c r="GA31" s="318" t="s">
        <v>547</v>
      </c>
      <c r="GB31" s="336">
        <v>0.3125</v>
      </c>
      <c r="GC31" s="336">
        <v>1.0</v>
      </c>
      <c r="GD31" s="336">
        <v>0.5714</v>
      </c>
      <c r="GE31" s="336">
        <v>0.1818</v>
      </c>
      <c r="GF31" s="336">
        <v>0.4</v>
      </c>
      <c r="GG31" s="336">
        <v>0.3125</v>
      </c>
      <c r="GH31" s="336">
        <v>0.25</v>
      </c>
      <c r="GI31" s="336">
        <v>0.4091</v>
      </c>
    </row>
    <row r="32" ht="15.75" customHeight="1">
      <c r="B32" s="3" t="str">
        <f t="shared" si="1"/>
        <v>#REF!</v>
      </c>
      <c r="C32" s="320">
        <v>44369.36256944444</v>
      </c>
      <c r="D32" s="321" t="s">
        <v>7452</v>
      </c>
      <c r="E32" s="321" t="s">
        <v>7453</v>
      </c>
      <c r="F32" s="322">
        <v>2.7251428048E10</v>
      </c>
      <c r="G32" s="321">
        <v>2.7251428048E10</v>
      </c>
      <c r="H32" s="322">
        <v>1.156236986E9</v>
      </c>
      <c r="I32" s="321" t="s">
        <v>622</v>
      </c>
      <c r="J32" s="321" t="s">
        <v>7454</v>
      </c>
      <c r="K32" s="321" t="s">
        <v>4115</v>
      </c>
      <c r="L32" s="323"/>
      <c r="M32" s="323"/>
      <c r="N32" s="323"/>
      <c r="O32" s="323"/>
      <c r="P32" s="321" t="s">
        <v>7275</v>
      </c>
      <c r="Q32" s="321" t="s">
        <v>7364</v>
      </c>
      <c r="R32" s="321" t="s">
        <v>7340</v>
      </c>
      <c r="S32" s="323"/>
      <c r="T32" s="323"/>
      <c r="U32" s="324">
        <v>4.0</v>
      </c>
      <c r="V32" s="323"/>
      <c r="W32" s="325" t="s">
        <v>7278</v>
      </c>
      <c r="X32" s="323" t="s">
        <v>7279</v>
      </c>
      <c r="Y32" s="324">
        <v>5.0</v>
      </c>
      <c r="Z32" s="326">
        <v>200.0</v>
      </c>
      <c r="AA32" s="323" t="s">
        <v>7279</v>
      </c>
      <c r="AB32" s="324">
        <v>5.0</v>
      </c>
      <c r="AC32" s="326">
        <v>85.0</v>
      </c>
      <c r="AD32" s="323" t="s">
        <v>7279</v>
      </c>
      <c r="AE32" s="324">
        <v>5.0</v>
      </c>
      <c r="AF32" s="325" t="s">
        <v>7312</v>
      </c>
      <c r="AG32" s="323" t="s">
        <v>7279</v>
      </c>
      <c r="AH32" s="324">
        <v>5.0</v>
      </c>
      <c r="AI32" s="326">
        <v>6.0</v>
      </c>
      <c r="AJ32" s="323" t="s">
        <v>7279</v>
      </c>
      <c r="AK32" s="324">
        <v>5.0</v>
      </c>
      <c r="AL32" s="327">
        <v>238000.0</v>
      </c>
      <c r="AM32" s="323" t="s">
        <v>7279</v>
      </c>
      <c r="AN32" s="324">
        <v>5.0</v>
      </c>
      <c r="AO32" s="325" t="s">
        <v>7281</v>
      </c>
      <c r="AP32" s="323" t="s">
        <v>7279</v>
      </c>
      <c r="AQ32" s="324">
        <v>6.0</v>
      </c>
      <c r="AR32" s="321" t="s">
        <v>7282</v>
      </c>
      <c r="AS32" s="323"/>
      <c r="AT32" s="323"/>
      <c r="AU32" s="321" t="s">
        <v>7282</v>
      </c>
      <c r="AV32" s="323"/>
      <c r="AW32" s="323"/>
      <c r="AX32" s="321" t="s">
        <v>7331</v>
      </c>
      <c r="AY32" s="323"/>
      <c r="AZ32" s="323"/>
      <c r="BA32" s="325" t="s">
        <v>7285</v>
      </c>
      <c r="BB32" s="323" t="s">
        <v>7279</v>
      </c>
      <c r="BC32" s="324">
        <v>6.0</v>
      </c>
      <c r="BD32" s="321" t="s">
        <v>7282</v>
      </c>
      <c r="BE32" s="323"/>
      <c r="BF32" s="323"/>
      <c r="BG32" s="321" t="s">
        <v>7282</v>
      </c>
      <c r="BH32" s="323"/>
      <c r="BI32" s="323"/>
      <c r="BJ32" s="325" t="s">
        <v>7342</v>
      </c>
      <c r="BK32" s="323" t="s">
        <v>7279</v>
      </c>
      <c r="BL32" s="324">
        <v>3.0</v>
      </c>
      <c r="BM32" s="325" t="s">
        <v>7289</v>
      </c>
      <c r="BN32" s="323" t="s">
        <v>7279</v>
      </c>
      <c r="BO32" s="324">
        <v>3.0</v>
      </c>
      <c r="BP32" s="324">
        <v>2.0</v>
      </c>
      <c r="BQ32" s="321" t="s">
        <v>7282</v>
      </c>
      <c r="BR32" s="323"/>
      <c r="BS32" s="323"/>
      <c r="BT32" s="321" t="s">
        <v>7282</v>
      </c>
      <c r="BU32" s="323"/>
      <c r="BV32" s="323"/>
      <c r="BW32" s="323"/>
      <c r="BX32" s="321" t="s">
        <v>7282</v>
      </c>
      <c r="BY32" s="323"/>
      <c r="BZ32" s="323"/>
      <c r="CA32" s="321" t="s">
        <v>7282</v>
      </c>
      <c r="CB32" s="323"/>
      <c r="CC32" s="323"/>
      <c r="CD32" s="321" t="s">
        <v>7282</v>
      </c>
      <c r="CE32" s="323"/>
      <c r="CF32" s="323"/>
      <c r="CG32" s="321" t="s">
        <v>7282</v>
      </c>
      <c r="CH32" s="323"/>
      <c r="CI32" s="323"/>
      <c r="CJ32" s="321" t="s">
        <v>7282</v>
      </c>
      <c r="CK32" s="323"/>
      <c r="CL32" s="323"/>
      <c r="CM32" s="323"/>
      <c r="CN32" s="321" t="s">
        <v>7282</v>
      </c>
      <c r="CO32" s="323"/>
      <c r="CP32" s="323"/>
      <c r="CQ32" s="323"/>
      <c r="CR32" s="323"/>
      <c r="CS32" s="321" t="s">
        <v>7282</v>
      </c>
      <c r="CT32" s="323"/>
      <c r="CU32" s="323"/>
      <c r="CV32" s="321" t="s">
        <v>7282</v>
      </c>
      <c r="CW32" s="323"/>
      <c r="CX32" s="323"/>
      <c r="CY32" s="323"/>
      <c r="CZ32" s="321" t="s">
        <v>7282</v>
      </c>
      <c r="DA32" s="323"/>
      <c r="DB32" s="323"/>
      <c r="DC32" s="323"/>
      <c r="DD32" s="321" t="s">
        <v>7282</v>
      </c>
      <c r="DE32" s="323"/>
      <c r="DF32" s="323"/>
      <c r="DG32" s="321" t="s">
        <v>7282</v>
      </c>
      <c r="DH32" s="323"/>
      <c r="DI32" s="323"/>
      <c r="DJ32" s="321" t="s">
        <v>7282</v>
      </c>
      <c r="DK32" s="323"/>
      <c r="DL32" s="323"/>
      <c r="DM32" s="321" t="s">
        <v>7282</v>
      </c>
      <c r="DN32" s="323"/>
      <c r="DO32" s="323"/>
      <c r="DP32" s="321" t="s">
        <v>7282</v>
      </c>
      <c r="DQ32" s="323"/>
      <c r="DR32" s="323"/>
      <c r="DS32" s="321" t="s">
        <v>7282</v>
      </c>
      <c r="DT32" s="323"/>
      <c r="DU32" s="323"/>
      <c r="DV32" s="321" t="s">
        <v>7282</v>
      </c>
      <c r="DW32" s="323"/>
      <c r="DX32" s="323"/>
      <c r="DY32" s="321" t="s">
        <v>7282</v>
      </c>
      <c r="DZ32" s="323"/>
      <c r="EA32" s="323"/>
      <c r="EB32" s="321" t="s">
        <v>7282</v>
      </c>
      <c r="EC32" s="323"/>
      <c r="ED32" s="323"/>
      <c r="EE32" s="321" t="s">
        <v>7282</v>
      </c>
      <c r="EF32" s="323"/>
      <c r="EG32" s="323"/>
      <c r="EH32" s="321" t="s">
        <v>7282</v>
      </c>
      <c r="EI32" s="323"/>
      <c r="EJ32" s="323"/>
      <c r="EK32" s="323"/>
      <c r="EL32" s="321" t="s">
        <v>7282</v>
      </c>
      <c r="EM32" s="323"/>
      <c r="EN32" s="323"/>
      <c r="EO32" s="323"/>
      <c r="EP32" s="321" t="s">
        <v>7282</v>
      </c>
      <c r="EQ32" s="323"/>
      <c r="ER32" s="323"/>
      <c r="ES32" s="321" t="s">
        <v>7282</v>
      </c>
      <c r="ET32" s="323"/>
      <c r="EU32" s="323"/>
      <c r="EV32" s="321" t="s">
        <v>7282</v>
      </c>
      <c r="EW32" s="323"/>
      <c r="EX32" s="323"/>
      <c r="EY32" s="321" t="s">
        <v>7282</v>
      </c>
      <c r="EZ32" s="323"/>
      <c r="FA32" s="323"/>
      <c r="FB32" s="321" t="s">
        <v>1455</v>
      </c>
      <c r="FC32" s="321" t="s">
        <v>7302</v>
      </c>
      <c r="FD32" s="321" t="s">
        <v>7303</v>
      </c>
      <c r="FE32" s="321" t="s">
        <v>7304</v>
      </c>
      <c r="FF32" s="329" t="s">
        <v>7305</v>
      </c>
      <c r="FG32" s="330" t="s">
        <v>7306</v>
      </c>
      <c r="FH32" s="331">
        <v>0.0</v>
      </c>
      <c r="FI32" s="332">
        <v>0.0</v>
      </c>
      <c r="FJ32" s="331">
        <v>1.0</v>
      </c>
      <c r="FK32" s="332">
        <v>0.1</v>
      </c>
      <c r="FL32" s="331">
        <v>2.0</v>
      </c>
      <c r="FM32" s="332">
        <v>0.125</v>
      </c>
      <c r="FN32" s="331">
        <v>1.0</v>
      </c>
      <c r="FO32" s="332">
        <v>0.125</v>
      </c>
      <c r="FP32" s="331">
        <v>6.0</v>
      </c>
      <c r="FQ32" s="332">
        <v>1.0</v>
      </c>
      <c r="FR32" s="333">
        <v>2.0</v>
      </c>
      <c r="FS32" s="332">
        <v>0.2857</v>
      </c>
      <c r="FT32" s="331">
        <v>10.0</v>
      </c>
      <c r="FU32" s="332">
        <v>0.2273</v>
      </c>
      <c r="FW32" s="334" t="s">
        <v>7453</v>
      </c>
      <c r="FX32" s="334">
        <v>2.7251428048E10</v>
      </c>
      <c r="FY32" s="319" t="s">
        <v>548</v>
      </c>
      <c r="FZ32" s="335">
        <v>0.125</v>
      </c>
      <c r="GA32" s="318" t="s">
        <v>547</v>
      </c>
      <c r="GB32" s="336">
        <v>0.125</v>
      </c>
      <c r="GC32" s="337">
        <v>1.0</v>
      </c>
      <c r="GD32" s="337">
        <v>0.2857</v>
      </c>
      <c r="GE32" s="336">
        <v>0.0</v>
      </c>
      <c r="GF32" s="336">
        <v>0.1</v>
      </c>
      <c r="GG32" s="336">
        <v>0.125</v>
      </c>
      <c r="GH32" s="336">
        <v>0.125</v>
      </c>
      <c r="GI32" s="338">
        <v>0.2273</v>
      </c>
    </row>
    <row r="33" ht="15.75" customHeight="1">
      <c r="B33" s="3" t="str">
        <f t="shared" si="1"/>
        <v>#REF!</v>
      </c>
      <c r="C33" s="320">
        <v>44369.36258101852</v>
      </c>
      <c r="D33" s="321" t="s">
        <v>857</v>
      </c>
      <c r="E33" s="321" t="s">
        <v>7455</v>
      </c>
      <c r="F33" s="322">
        <v>2.7185516879E10</v>
      </c>
      <c r="G33" s="321">
        <v>2.7185516879E10</v>
      </c>
      <c r="H33" s="322">
        <v>1.159928557E9</v>
      </c>
      <c r="I33" s="321" t="s">
        <v>641</v>
      </c>
      <c r="J33" s="321" t="s">
        <v>7274</v>
      </c>
      <c r="K33" s="321" t="s">
        <v>4115</v>
      </c>
      <c r="L33" s="323"/>
      <c r="M33" s="323"/>
      <c r="N33" s="323"/>
      <c r="O33" s="323"/>
      <c r="P33" s="321" t="s">
        <v>7338</v>
      </c>
      <c r="Q33" s="321" t="s">
        <v>7349</v>
      </c>
      <c r="R33" s="321" t="s">
        <v>7340</v>
      </c>
      <c r="S33" s="323"/>
      <c r="T33" s="323"/>
      <c r="U33" s="324">
        <v>4.0</v>
      </c>
      <c r="V33" s="323"/>
      <c r="W33" s="325" t="s">
        <v>7278</v>
      </c>
      <c r="X33" s="323" t="s">
        <v>7279</v>
      </c>
      <c r="Y33" s="324">
        <v>5.0</v>
      </c>
      <c r="Z33" s="326">
        <v>200.0</v>
      </c>
      <c r="AA33" s="323" t="s">
        <v>7279</v>
      </c>
      <c r="AB33" s="324">
        <v>5.0</v>
      </c>
      <c r="AC33" s="326">
        <v>85.0</v>
      </c>
      <c r="AD33" s="323" t="s">
        <v>7279</v>
      </c>
      <c r="AE33" s="324">
        <v>5.0</v>
      </c>
      <c r="AF33" s="325" t="s">
        <v>7312</v>
      </c>
      <c r="AG33" s="323" t="s">
        <v>7279</v>
      </c>
      <c r="AH33" s="324">
        <v>5.0</v>
      </c>
      <c r="AI33" s="322">
        <v>7.0</v>
      </c>
      <c r="AJ33" s="323"/>
      <c r="AK33" s="323"/>
      <c r="AL33" s="327">
        <v>238000.0</v>
      </c>
      <c r="AM33" s="323" t="s">
        <v>7279</v>
      </c>
      <c r="AN33" s="324">
        <v>5.0</v>
      </c>
      <c r="AO33" s="325" t="s">
        <v>7281</v>
      </c>
      <c r="AP33" s="323" t="s">
        <v>7279</v>
      </c>
      <c r="AQ33" s="324">
        <v>6.0</v>
      </c>
      <c r="AR33" s="321" t="s">
        <v>7282</v>
      </c>
      <c r="AS33" s="323"/>
      <c r="AT33" s="323"/>
      <c r="AU33" s="321" t="s">
        <v>7418</v>
      </c>
      <c r="AV33" s="323"/>
      <c r="AW33" s="323"/>
      <c r="AX33" s="325" t="s">
        <v>7284</v>
      </c>
      <c r="AY33" s="323" t="s">
        <v>7279</v>
      </c>
      <c r="AZ33" s="324">
        <v>6.0</v>
      </c>
      <c r="BA33" s="325" t="s">
        <v>7285</v>
      </c>
      <c r="BB33" s="323" t="s">
        <v>7279</v>
      </c>
      <c r="BC33" s="324">
        <v>6.0</v>
      </c>
      <c r="BD33" s="325" t="s">
        <v>7286</v>
      </c>
      <c r="BE33" s="323" t="s">
        <v>7279</v>
      </c>
      <c r="BF33" s="324">
        <v>6.0</v>
      </c>
      <c r="BG33" s="321" t="s">
        <v>7360</v>
      </c>
      <c r="BH33" s="323"/>
      <c r="BI33" s="323"/>
      <c r="BJ33" s="321" t="s">
        <v>7288</v>
      </c>
      <c r="BK33" s="323"/>
      <c r="BL33" s="323"/>
      <c r="BM33" s="325" t="s">
        <v>7289</v>
      </c>
      <c r="BN33" s="323" t="s">
        <v>7279</v>
      </c>
      <c r="BO33" s="324">
        <v>3.0</v>
      </c>
      <c r="BP33" s="324">
        <v>2.0</v>
      </c>
      <c r="BQ33" s="321" t="s">
        <v>7282</v>
      </c>
      <c r="BR33" s="323"/>
      <c r="BS33" s="323"/>
      <c r="BT33" s="325" t="s">
        <v>7291</v>
      </c>
      <c r="BU33" s="323" t="s">
        <v>7279</v>
      </c>
      <c r="BV33" s="324">
        <v>3.0</v>
      </c>
      <c r="BW33" s="324">
        <v>2.0</v>
      </c>
      <c r="BX33" s="321" t="s">
        <v>7282</v>
      </c>
      <c r="BY33" s="323"/>
      <c r="BZ33" s="323"/>
      <c r="CA33" s="321" t="s">
        <v>7282</v>
      </c>
      <c r="CB33" s="323"/>
      <c r="CC33" s="323"/>
      <c r="CD33" s="321" t="s">
        <v>7282</v>
      </c>
      <c r="CE33" s="323"/>
      <c r="CF33" s="323"/>
      <c r="CG33" s="321" t="s">
        <v>7282</v>
      </c>
      <c r="CH33" s="323"/>
      <c r="CI33" s="323"/>
      <c r="CJ33" s="321" t="s">
        <v>7332</v>
      </c>
      <c r="CK33" s="323"/>
      <c r="CL33" s="323"/>
      <c r="CM33" s="323"/>
      <c r="CN33" s="321" t="s">
        <v>7282</v>
      </c>
      <c r="CO33" s="323"/>
      <c r="CP33" s="323"/>
      <c r="CQ33" s="323"/>
      <c r="CR33" s="323"/>
      <c r="CS33" s="325" t="s">
        <v>7319</v>
      </c>
      <c r="CT33" s="323" t="s">
        <v>7279</v>
      </c>
      <c r="CU33" s="324">
        <v>2.0</v>
      </c>
      <c r="CV33" s="321" t="s">
        <v>7282</v>
      </c>
      <c r="CW33" s="323"/>
      <c r="CX33" s="323"/>
      <c r="CY33" s="323"/>
      <c r="CZ33" s="321" t="s">
        <v>7282</v>
      </c>
      <c r="DA33" s="323"/>
      <c r="DB33" s="323"/>
      <c r="DC33" s="323"/>
      <c r="DD33" s="321" t="s">
        <v>7334</v>
      </c>
      <c r="DE33" s="323"/>
      <c r="DF33" s="323"/>
      <c r="DG33" s="321" t="s">
        <v>7282</v>
      </c>
      <c r="DH33" s="323"/>
      <c r="DI33" s="323"/>
      <c r="DJ33" s="325" t="s">
        <v>7321</v>
      </c>
      <c r="DK33" s="323" t="s">
        <v>7279</v>
      </c>
      <c r="DL33" s="323">
        <v>1.0</v>
      </c>
      <c r="DM33" s="321" t="s">
        <v>7282</v>
      </c>
      <c r="DN33" s="323"/>
      <c r="DO33" s="323"/>
      <c r="DP33" s="321" t="s">
        <v>7282</v>
      </c>
      <c r="DQ33" s="323"/>
      <c r="DR33" s="323"/>
      <c r="DS33" s="321" t="s">
        <v>7282</v>
      </c>
      <c r="DT33" s="323"/>
      <c r="DU33" s="323"/>
      <c r="DV33" s="321" t="s">
        <v>7296</v>
      </c>
      <c r="DW33" s="323"/>
      <c r="DX33" s="323"/>
      <c r="DY33" s="321" t="s">
        <v>7296</v>
      </c>
      <c r="DZ33" s="323"/>
      <c r="EA33" s="323"/>
      <c r="EB33" s="321" t="s">
        <v>7282</v>
      </c>
      <c r="EC33" s="323"/>
      <c r="ED33" s="323"/>
      <c r="EE33" s="321" t="s">
        <v>7282</v>
      </c>
      <c r="EF33" s="323"/>
      <c r="EG33" s="323"/>
      <c r="EH33" s="321" t="s">
        <v>7282</v>
      </c>
      <c r="EI33" s="323"/>
      <c r="EJ33" s="323"/>
      <c r="EK33" s="323"/>
      <c r="EL33" s="321" t="s">
        <v>7282</v>
      </c>
      <c r="EM33" s="323"/>
      <c r="EN33" s="323"/>
      <c r="EO33" s="323"/>
      <c r="EP33" s="326">
        <v>4.0</v>
      </c>
      <c r="EQ33" s="323" t="s">
        <v>7279</v>
      </c>
      <c r="ER33" s="323">
        <v>3.0</v>
      </c>
      <c r="ES33" s="321" t="s">
        <v>7448</v>
      </c>
      <c r="ET33" s="323"/>
      <c r="EU33" s="323"/>
      <c r="EV33" s="321" t="s">
        <v>7407</v>
      </c>
      <c r="EW33" s="323"/>
      <c r="EX33" s="323"/>
      <c r="EY33" s="321" t="s">
        <v>7282</v>
      </c>
      <c r="EZ33" s="323"/>
      <c r="FA33" s="323"/>
      <c r="FB33" s="321" t="s">
        <v>864</v>
      </c>
      <c r="FC33" s="321" t="s">
        <v>7302</v>
      </c>
      <c r="FD33" s="321" t="s">
        <v>7335</v>
      </c>
      <c r="FE33" s="321" t="s">
        <v>7304</v>
      </c>
      <c r="FF33" s="329" t="s">
        <v>7305</v>
      </c>
      <c r="FG33" s="330" t="s">
        <v>7456</v>
      </c>
      <c r="FH33" s="331">
        <v>1.0</v>
      </c>
      <c r="FI33" s="332">
        <v>0.0909</v>
      </c>
      <c r="FJ33" s="331">
        <v>3.0</v>
      </c>
      <c r="FK33" s="332">
        <v>0.3</v>
      </c>
      <c r="FL33" s="331">
        <v>3.0</v>
      </c>
      <c r="FM33" s="332">
        <v>0.1875</v>
      </c>
      <c r="FN33" s="331">
        <v>2.0</v>
      </c>
      <c r="FO33" s="332">
        <v>0.25</v>
      </c>
      <c r="FP33" s="331">
        <v>5.0</v>
      </c>
      <c r="FQ33" s="332">
        <v>0.8333</v>
      </c>
      <c r="FR33" s="333">
        <v>4.0</v>
      </c>
      <c r="FS33" s="332">
        <v>0.5714</v>
      </c>
      <c r="FT33" s="331">
        <v>14.0</v>
      </c>
      <c r="FU33" s="332">
        <v>0.3182</v>
      </c>
      <c r="FW33" s="334" t="s">
        <v>7455</v>
      </c>
      <c r="FX33" s="334">
        <v>2.7185516879E10</v>
      </c>
      <c r="FY33" s="318" t="s">
        <v>63</v>
      </c>
      <c r="FZ33" s="335">
        <v>0.3</v>
      </c>
      <c r="GA33" s="319" t="s">
        <v>548</v>
      </c>
      <c r="GB33" s="336">
        <v>0.25</v>
      </c>
      <c r="GC33" s="337">
        <v>0.8333</v>
      </c>
      <c r="GD33" s="337">
        <v>0.5714</v>
      </c>
      <c r="GE33" s="336">
        <v>0.0909</v>
      </c>
      <c r="GF33" s="336">
        <v>0.3</v>
      </c>
      <c r="GG33" s="336">
        <v>0.1875</v>
      </c>
      <c r="GH33" s="336">
        <v>0.25</v>
      </c>
      <c r="GI33" s="338">
        <v>0.3182</v>
      </c>
    </row>
    <row r="34" ht="15.75" customHeight="1">
      <c r="B34" s="3" t="str">
        <f t="shared" si="1"/>
        <v>#REF!</v>
      </c>
      <c r="C34" s="320">
        <v>44369.363229166665</v>
      </c>
      <c r="D34" s="321" t="s">
        <v>938</v>
      </c>
      <c r="E34" s="321" t="s">
        <v>7457</v>
      </c>
      <c r="F34" s="321" t="s">
        <v>2526</v>
      </c>
      <c r="G34" s="321">
        <v>2.7357997947E10</v>
      </c>
      <c r="H34" s="322">
        <v>1.153740017E9</v>
      </c>
      <c r="I34" s="321" t="s">
        <v>715</v>
      </c>
      <c r="J34" s="321" t="s">
        <v>7458</v>
      </c>
      <c r="K34" s="321" t="s">
        <v>7459</v>
      </c>
      <c r="L34" s="323"/>
      <c r="M34" s="324">
        <v>2.0</v>
      </c>
      <c r="N34" s="323"/>
      <c r="O34" s="323"/>
      <c r="P34" s="321" t="s">
        <v>7275</v>
      </c>
      <c r="Q34" s="321" t="s">
        <v>7339</v>
      </c>
      <c r="R34" s="321" t="s">
        <v>7310</v>
      </c>
      <c r="S34" s="323"/>
      <c r="T34" s="324">
        <v>2.0</v>
      </c>
      <c r="U34" s="323"/>
      <c r="V34" s="323"/>
      <c r="W34" s="325" t="s">
        <v>7278</v>
      </c>
      <c r="X34" s="323" t="s">
        <v>7279</v>
      </c>
      <c r="Y34" s="324">
        <v>5.0</v>
      </c>
      <c r="Z34" s="326">
        <v>200.0</v>
      </c>
      <c r="AA34" s="323" t="s">
        <v>7279</v>
      </c>
      <c r="AB34" s="324">
        <v>5.0</v>
      </c>
      <c r="AC34" s="326">
        <v>85.0</v>
      </c>
      <c r="AD34" s="323" t="s">
        <v>7279</v>
      </c>
      <c r="AE34" s="324">
        <v>5.0</v>
      </c>
      <c r="AF34" s="325" t="s">
        <v>7312</v>
      </c>
      <c r="AG34" s="323" t="s">
        <v>7279</v>
      </c>
      <c r="AH34" s="324">
        <v>5.0</v>
      </c>
      <c r="AI34" s="326">
        <v>6.0</v>
      </c>
      <c r="AJ34" s="323" t="s">
        <v>7279</v>
      </c>
      <c r="AK34" s="324">
        <v>5.0</v>
      </c>
      <c r="AL34" s="327">
        <v>238000.0</v>
      </c>
      <c r="AM34" s="323" t="s">
        <v>7279</v>
      </c>
      <c r="AN34" s="324">
        <v>5.0</v>
      </c>
      <c r="AO34" s="325" t="s">
        <v>7281</v>
      </c>
      <c r="AP34" s="323" t="s">
        <v>7279</v>
      </c>
      <c r="AQ34" s="324">
        <v>6.0</v>
      </c>
      <c r="AR34" s="325" t="s">
        <v>7314</v>
      </c>
      <c r="AS34" s="323" t="s">
        <v>7279</v>
      </c>
      <c r="AT34" s="324">
        <v>6.0</v>
      </c>
      <c r="AU34" s="325" t="s">
        <v>7283</v>
      </c>
      <c r="AV34" s="323" t="s">
        <v>7279</v>
      </c>
      <c r="AW34" s="324">
        <v>6.0</v>
      </c>
      <c r="AX34" s="325" t="s">
        <v>7284</v>
      </c>
      <c r="AY34" s="323" t="s">
        <v>7279</v>
      </c>
      <c r="AZ34" s="324">
        <v>6.0</v>
      </c>
      <c r="BA34" s="325" t="s">
        <v>7285</v>
      </c>
      <c r="BB34" s="323" t="s">
        <v>7279</v>
      </c>
      <c r="BC34" s="324">
        <v>6.0</v>
      </c>
      <c r="BD34" s="325" t="s">
        <v>7286</v>
      </c>
      <c r="BE34" s="323" t="s">
        <v>7279</v>
      </c>
      <c r="BF34" s="324">
        <v>6.0</v>
      </c>
      <c r="BG34" s="321" t="s">
        <v>7334</v>
      </c>
      <c r="BH34" s="323"/>
      <c r="BI34" s="323"/>
      <c r="BJ34" s="321" t="s">
        <v>7288</v>
      </c>
      <c r="BK34" s="323"/>
      <c r="BL34" s="323"/>
      <c r="BM34" s="325" t="s">
        <v>7289</v>
      </c>
      <c r="BN34" s="323" t="s">
        <v>7279</v>
      </c>
      <c r="BO34" s="324">
        <v>3.0</v>
      </c>
      <c r="BP34" s="324">
        <v>2.0</v>
      </c>
      <c r="BQ34" s="321" t="s">
        <v>7367</v>
      </c>
      <c r="BR34" s="323"/>
      <c r="BS34" s="323"/>
      <c r="BT34" s="325" t="s">
        <v>7291</v>
      </c>
      <c r="BU34" s="323" t="s">
        <v>7279</v>
      </c>
      <c r="BV34" s="324">
        <v>3.0</v>
      </c>
      <c r="BW34" s="324">
        <v>2.0</v>
      </c>
      <c r="BX34" s="325" t="s">
        <v>7352</v>
      </c>
      <c r="BY34" s="323" t="s">
        <v>7279</v>
      </c>
      <c r="BZ34" s="324">
        <v>3.0</v>
      </c>
      <c r="CA34" s="325" t="s">
        <v>7353</v>
      </c>
      <c r="CB34" s="323" t="s">
        <v>7279</v>
      </c>
      <c r="CC34" s="324">
        <v>4.0</v>
      </c>
      <c r="CD34" s="325" t="s">
        <v>7292</v>
      </c>
      <c r="CE34" s="323" t="s">
        <v>7279</v>
      </c>
      <c r="CF34" s="324">
        <v>4.0</v>
      </c>
      <c r="CG34" s="325" t="s">
        <v>7334</v>
      </c>
      <c r="CH34" s="323" t="s">
        <v>7279</v>
      </c>
      <c r="CI34" s="324">
        <v>4.0</v>
      </c>
      <c r="CJ34" s="325" t="s">
        <v>7354</v>
      </c>
      <c r="CK34" s="323" t="s">
        <v>7279</v>
      </c>
      <c r="CL34" s="324">
        <v>4.0</v>
      </c>
      <c r="CM34" s="324">
        <v>2.0</v>
      </c>
      <c r="CN34" s="321" t="s">
        <v>7460</v>
      </c>
      <c r="CO34" s="323"/>
      <c r="CP34" s="323"/>
      <c r="CQ34" s="323"/>
      <c r="CR34" s="323"/>
      <c r="CS34" s="325" t="s">
        <v>7319</v>
      </c>
      <c r="CT34" s="323" t="s">
        <v>7279</v>
      </c>
      <c r="CU34" s="324">
        <v>2.0</v>
      </c>
      <c r="CV34" s="321" t="s">
        <v>7381</v>
      </c>
      <c r="CW34" s="323"/>
      <c r="CX34" s="323"/>
      <c r="CY34" s="323"/>
      <c r="CZ34" s="325" t="s">
        <v>7333</v>
      </c>
      <c r="DA34" s="323" t="s">
        <v>7279</v>
      </c>
      <c r="DB34" s="324">
        <v>2.0</v>
      </c>
      <c r="DC34" s="323">
        <v>1.0</v>
      </c>
      <c r="DD34" s="321" t="s">
        <v>7334</v>
      </c>
      <c r="DE34" s="323"/>
      <c r="DF34" s="323"/>
      <c r="DG34" s="325" t="s">
        <v>7320</v>
      </c>
      <c r="DH34" s="323" t="s">
        <v>7279</v>
      </c>
      <c r="DI34" s="323">
        <v>3.0</v>
      </c>
      <c r="DJ34" s="321" t="s">
        <v>7294</v>
      </c>
      <c r="DK34" s="323"/>
      <c r="DL34" s="323"/>
      <c r="DM34" s="325" t="s">
        <v>7281</v>
      </c>
      <c r="DN34" s="323" t="s">
        <v>7279</v>
      </c>
      <c r="DO34" s="323">
        <v>1.0</v>
      </c>
      <c r="DP34" s="325" t="s">
        <v>7359</v>
      </c>
      <c r="DQ34" s="323" t="s">
        <v>7279</v>
      </c>
      <c r="DR34" s="323">
        <v>1.0</v>
      </c>
      <c r="DS34" s="325" t="s">
        <v>7387</v>
      </c>
      <c r="DT34" s="323" t="s">
        <v>7279</v>
      </c>
      <c r="DU34" s="323">
        <v>1.0</v>
      </c>
      <c r="DV34" s="325" t="s">
        <v>7298</v>
      </c>
      <c r="DW34" s="323" t="s">
        <v>7279</v>
      </c>
      <c r="DX34" s="323">
        <v>1.0</v>
      </c>
      <c r="DY34" s="325" t="s">
        <v>7297</v>
      </c>
      <c r="DZ34" s="323" t="s">
        <v>7279</v>
      </c>
      <c r="EA34" s="323">
        <v>1.0</v>
      </c>
      <c r="EB34" s="325" t="s">
        <v>7296</v>
      </c>
      <c r="EC34" s="323" t="s">
        <v>7279</v>
      </c>
      <c r="ED34" s="323">
        <v>1.0</v>
      </c>
      <c r="EE34" s="321" t="s">
        <v>7331</v>
      </c>
      <c r="EF34" s="323"/>
      <c r="EG34" s="323"/>
      <c r="EH34" s="325" t="s">
        <v>7361</v>
      </c>
      <c r="EI34" s="323" t="s">
        <v>7279</v>
      </c>
      <c r="EJ34" s="323">
        <v>3.0</v>
      </c>
      <c r="EK34" s="323">
        <v>4.0</v>
      </c>
      <c r="EL34" s="321" t="s">
        <v>7411</v>
      </c>
      <c r="EM34" s="323"/>
      <c r="EN34" s="323"/>
      <c r="EO34" s="323"/>
      <c r="EP34" s="326">
        <v>4.0</v>
      </c>
      <c r="EQ34" s="323" t="s">
        <v>7279</v>
      </c>
      <c r="ER34" s="323">
        <v>3.0</v>
      </c>
      <c r="ES34" s="321" t="s">
        <v>7382</v>
      </c>
      <c r="ET34" s="323"/>
      <c r="EU34" s="323"/>
      <c r="EV34" s="325" t="b">
        <v>0</v>
      </c>
      <c r="EW34" s="323" t="s">
        <v>7279</v>
      </c>
      <c r="EX34" s="323">
        <v>3.0</v>
      </c>
      <c r="EY34" s="325" t="s">
        <v>7383</v>
      </c>
      <c r="EZ34" s="323" t="s">
        <v>7279</v>
      </c>
      <c r="FA34" s="323">
        <v>3.0</v>
      </c>
      <c r="FB34" s="321" t="s">
        <v>946</v>
      </c>
      <c r="FC34" s="321" t="s">
        <v>7302</v>
      </c>
      <c r="FD34" s="321" t="s">
        <v>7303</v>
      </c>
      <c r="FE34" s="321" t="s">
        <v>7304</v>
      </c>
      <c r="FF34" s="329" t="s">
        <v>7305</v>
      </c>
      <c r="FG34" s="330" t="s">
        <v>7326</v>
      </c>
      <c r="FH34" s="331">
        <v>7.0</v>
      </c>
      <c r="FI34" s="332">
        <v>0.6364</v>
      </c>
      <c r="FJ34" s="331">
        <v>7.0</v>
      </c>
      <c r="FK34" s="332">
        <v>0.7</v>
      </c>
      <c r="FL34" s="331">
        <v>8.0</v>
      </c>
      <c r="FM34" s="332">
        <v>0.5</v>
      </c>
      <c r="FN34" s="331">
        <v>6.0</v>
      </c>
      <c r="FO34" s="332">
        <v>0.75</v>
      </c>
      <c r="FP34" s="331">
        <v>6.0</v>
      </c>
      <c r="FQ34" s="332">
        <v>1.0</v>
      </c>
      <c r="FR34" s="333">
        <v>6.0</v>
      </c>
      <c r="FS34" s="332">
        <v>0.8571</v>
      </c>
      <c r="FT34" s="331">
        <v>32.0</v>
      </c>
      <c r="FU34" s="332">
        <v>0.7273</v>
      </c>
      <c r="FW34" s="318" t="s">
        <v>7457</v>
      </c>
      <c r="FX34" s="318">
        <v>2.7357997947E10</v>
      </c>
      <c r="FY34" s="318" t="s">
        <v>548</v>
      </c>
      <c r="FZ34" s="336">
        <v>0.75</v>
      </c>
      <c r="GA34" s="319" t="s">
        <v>63</v>
      </c>
      <c r="GB34" s="336">
        <v>0.7</v>
      </c>
      <c r="GC34" s="336">
        <v>1.0</v>
      </c>
      <c r="GD34" s="336">
        <v>0.8571</v>
      </c>
      <c r="GE34" s="336">
        <v>0.6364</v>
      </c>
      <c r="GF34" s="336">
        <v>0.7</v>
      </c>
      <c r="GG34" s="336">
        <v>0.5</v>
      </c>
      <c r="GH34" s="336">
        <v>0.75</v>
      </c>
      <c r="GI34" s="336">
        <v>0.7273</v>
      </c>
    </row>
    <row r="35" ht="15.75" customHeight="1">
      <c r="B35" s="3" t="str">
        <f t="shared" si="1"/>
        <v>#REF!</v>
      </c>
      <c r="C35" s="320">
        <v>44369.363275462965</v>
      </c>
      <c r="D35" s="321" t="s">
        <v>5358</v>
      </c>
      <c r="E35" s="321" t="s">
        <v>7461</v>
      </c>
      <c r="F35" s="321" t="s">
        <v>3487</v>
      </c>
      <c r="G35" s="321">
        <v>2.3244587364E10</v>
      </c>
      <c r="H35" s="322">
        <v>1.562733771E9</v>
      </c>
      <c r="I35" s="321" t="s">
        <v>641</v>
      </c>
      <c r="J35" s="321" t="s">
        <v>7462</v>
      </c>
      <c r="K35" s="321" t="s">
        <v>4115</v>
      </c>
      <c r="L35" s="323"/>
      <c r="M35" s="323"/>
      <c r="N35" s="323"/>
      <c r="O35" s="323"/>
      <c r="P35" s="321" t="s">
        <v>7275</v>
      </c>
      <c r="Q35" s="321" t="s">
        <v>7349</v>
      </c>
      <c r="R35" s="321" t="s">
        <v>7277</v>
      </c>
      <c r="S35" s="324">
        <v>1.0</v>
      </c>
      <c r="T35" s="323"/>
      <c r="U35" s="323"/>
      <c r="V35" s="323"/>
      <c r="W35" s="325" t="s">
        <v>7278</v>
      </c>
      <c r="X35" s="323" t="s">
        <v>7279</v>
      </c>
      <c r="Y35" s="324">
        <v>5.0</v>
      </c>
      <c r="Z35" s="322">
        <v>80.0</v>
      </c>
      <c r="AA35" s="323"/>
      <c r="AB35" s="323"/>
      <c r="AC35" s="326">
        <v>85.0</v>
      </c>
      <c r="AD35" s="323" t="s">
        <v>7279</v>
      </c>
      <c r="AE35" s="324">
        <v>5.0</v>
      </c>
      <c r="AF35" s="325" t="s">
        <v>7312</v>
      </c>
      <c r="AG35" s="323" t="s">
        <v>7279</v>
      </c>
      <c r="AH35" s="324">
        <v>5.0</v>
      </c>
      <c r="AI35" s="326">
        <v>6.0</v>
      </c>
      <c r="AJ35" s="323" t="s">
        <v>7279</v>
      </c>
      <c r="AK35" s="324">
        <v>5.0</v>
      </c>
      <c r="AL35" s="342">
        <v>158000.0</v>
      </c>
      <c r="AM35" s="323"/>
      <c r="AN35" s="323"/>
      <c r="AO35" s="321" t="s">
        <v>7313</v>
      </c>
      <c r="AP35" s="323"/>
      <c r="AQ35" s="323"/>
      <c r="AR35" s="325" t="s">
        <v>7314</v>
      </c>
      <c r="AS35" s="323" t="s">
        <v>7279</v>
      </c>
      <c r="AT35" s="324">
        <v>6.0</v>
      </c>
      <c r="AU35" s="325" t="s">
        <v>7283</v>
      </c>
      <c r="AV35" s="323" t="s">
        <v>7279</v>
      </c>
      <c r="AW35" s="324">
        <v>6.0</v>
      </c>
      <c r="AX35" s="325" t="s">
        <v>7284</v>
      </c>
      <c r="AY35" s="323" t="s">
        <v>7279</v>
      </c>
      <c r="AZ35" s="324">
        <v>6.0</v>
      </c>
      <c r="BA35" s="321" t="s">
        <v>7282</v>
      </c>
      <c r="BB35" s="323"/>
      <c r="BC35" s="323"/>
      <c r="BD35" s="321" t="s">
        <v>7316</v>
      </c>
      <c r="BE35" s="323"/>
      <c r="BF35" s="323"/>
      <c r="BG35" s="325" t="s">
        <v>7287</v>
      </c>
      <c r="BH35" s="323" t="s">
        <v>7279</v>
      </c>
      <c r="BI35" s="324">
        <v>6.0</v>
      </c>
      <c r="BJ35" s="321" t="s">
        <v>7288</v>
      </c>
      <c r="BK35" s="323"/>
      <c r="BL35" s="323"/>
      <c r="BM35" s="325" t="s">
        <v>7289</v>
      </c>
      <c r="BN35" s="323" t="s">
        <v>7279</v>
      </c>
      <c r="BO35" s="324">
        <v>3.0</v>
      </c>
      <c r="BP35" s="324">
        <v>2.0</v>
      </c>
      <c r="BQ35" s="321" t="s">
        <v>7290</v>
      </c>
      <c r="BR35" s="323"/>
      <c r="BS35" s="323"/>
      <c r="BT35" s="321" t="s">
        <v>7282</v>
      </c>
      <c r="BU35" s="323"/>
      <c r="BV35" s="323"/>
      <c r="BW35" s="323"/>
      <c r="BX35" s="321" t="s">
        <v>7282</v>
      </c>
      <c r="BY35" s="323"/>
      <c r="BZ35" s="323"/>
      <c r="CA35" s="321" t="s">
        <v>7282</v>
      </c>
      <c r="CB35" s="323"/>
      <c r="CC35" s="323"/>
      <c r="CD35" s="321" t="s">
        <v>7282</v>
      </c>
      <c r="CE35" s="323"/>
      <c r="CF35" s="323"/>
      <c r="CG35" s="321" t="s">
        <v>7282</v>
      </c>
      <c r="CH35" s="323"/>
      <c r="CI35" s="323"/>
      <c r="CJ35" s="321" t="s">
        <v>7282</v>
      </c>
      <c r="CK35" s="323"/>
      <c r="CL35" s="323"/>
      <c r="CM35" s="323"/>
      <c r="CN35" s="321" t="s">
        <v>7282</v>
      </c>
      <c r="CO35" s="323"/>
      <c r="CP35" s="323"/>
      <c r="CQ35" s="323"/>
      <c r="CR35" s="323"/>
      <c r="CS35" s="325" t="s">
        <v>7319</v>
      </c>
      <c r="CT35" s="323" t="s">
        <v>7279</v>
      </c>
      <c r="CU35" s="324">
        <v>2.0</v>
      </c>
      <c r="CV35" s="321" t="s">
        <v>7282</v>
      </c>
      <c r="CW35" s="323"/>
      <c r="CX35" s="323"/>
      <c r="CY35" s="323"/>
      <c r="CZ35" s="321" t="s">
        <v>7282</v>
      </c>
      <c r="DA35" s="323"/>
      <c r="DB35" s="323"/>
      <c r="DC35" s="323"/>
      <c r="DD35" s="321" t="s">
        <v>7282</v>
      </c>
      <c r="DE35" s="323"/>
      <c r="DF35" s="323"/>
      <c r="DG35" s="321" t="s">
        <v>7402</v>
      </c>
      <c r="DH35" s="323"/>
      <c r="DI35" s="323"/>
      <c r="DJ35" s="325" t="s">
        <v>7321</v>
      </c>
      <c r="DK35" s="323" t="s">
        <v>7279</v>
      </c>
      <c r="DL35" s="323">
        <v>1.0</v>
      </c>
      <c r="DM35" s="321" t="s">
        <v>7295</v>
      </c>
      <c r="DN35" s="323"/>
      <c r="DO35" s="323"/>
      <c r="DP35" s="325" t="s">
        <v>7359</v>
      </c>
      <c r="DQ35" s="323" t="s">
        <v>7279</v>
      </c>
      <c r="DR35" s="323">
        <v>1.0</v>
      </c>
      <c r="DS35" s="325" t="s">
        <v>7387</v>
      </c>
      <c r="DT35" s="323" t="s">
        <v>7279</v>
      </c>
      <c r="DU35" s="323">
        <v>1.0</v>
      </c>
      <c r="DV35" s="321" t="s">
        <v>7296</v>
      </c>
      <c r="DW35" s="323"/>
      <c r="DX35" s="323"/>
      <c r="DY35" s="321" t="s">
        <v>7298</v>
      </c>
      <c r="DZ35" s="323"/>
      <c r="EA35" s="323"/>
      <c r="EB35" s="321" t="s">
        <v>7297</v>
      </c>
      <c r="EC35" s="323"/>
      <c r="ED35" s="323"/>
      <c r="EE35" s="321" t="s">
        <v>7282</v>
      </c>
      <c r="EF35" s="323"/>
      <c r="EG35" s="323"/>
      <c r="EH35" s="321" t="s">
        <v>7282</v>
      </c>
      <c r="EI35" s="323"/>
      <c r="EJ35" s="323"/>
      <c r="EK35" s="323"/>
      <c r="EL35" s="321" t="s">
        <v>7282</v>
      </c>
      <c r="EM35" s="323"/>
      <c r="EN35" s="323"/>
      <c r="EO35" s="323"/>
      <c r="EP35" s="321" t="s">
        <v>7282</v>
      </c>
      <c r="EQ35" s="323"/>
      <c r="ER35" s="323"/>
      <c r="ES35" s="321" t="s">
        <v>7282</v>
      </c>
      <c r="ET35" s="323"/>
      <c r="EU35" s="323"/>
      <c r="EV35" s="325" t="b">
        <v>0</v>
      </c>
      <c r="EW35" s="323" t="s">
        <v>7279</v>
      </c>
      <c r="EX35" s="323">
        <v>3.0</v>
      </c>
      <c r="EY35" s="321" t="s">
        <v>7282</v>
      </c>
      <c r="EZ35" s="323"/>
      <c r="FA35" s="323"/>
      <c r="FB35" s="321" t="s">
        <v>7463</v>
      </c>
      <c r="FC35" s="321" t="s">
        <v>7302</v>
      </c>
      <c r="FD35" s="321" t="s">
        <v>7303</v>
      </c>
      <c r="FE35" s="321" t="s">
        <v>7304</v>
      </c>
      <c r="FF35" s="329" t="s">
        <v>7305</v>
      </c>
      <c r="FG35" s="330" t="s">
        <v>7306</v>
      </c>
      <c r="FH35" s="331">
        <v>4.0</v>
      </c>
      <c r="FI35" s="332">
        <v>0.3636</v>
      </c>
      <c r="FJ35" s="331">
        <v>2.0</v>
      </c>
      <c r="FK35" s="332">
        <v>0.2</v>
      </c>
      <c r="FL35" s="331">
        <v>2.0</v>
      </c>
      <c r="FM35" s="332">
        <v>0.125</v>
      </c>
      <c r="FN35" s="331">
        <v>0.0</v>
      </c>
      <c r="FO35" s="332">
        <v>0.0</v>
      </c>
      <c r="FP35" s="331">
        <v>4.0</v>
      </c>
      <c r="FQ35" s="332">
        <v>0.6667</v>
      </c>
      <c r="FR35" s="333">
        <v>4.0</v>
      </c>
      <c r="FS35" s="332">
        <v>0.5714</v>
      </c>
      <c r="FT35" s="331">
        <v>14.0</v>
      </c>
      <c r="FU35" s="332">
        <v>0.3182</v>
      </c>
      <c r="FW35" s="334" t="s">
        <v>7461</v>
      </c>
      <c r="FX35" s="334">
        <v>2.3244587364E10</v>
      </c>
      <c r="FY35" s="319" t="s">
        <v>61</v>
      </c>
      <c r="FZ35" s="335">
        <v>0.3636</v>
      </c>
      <c r="GA35" s="318" t="s">
        <v>63</v>
      </c>
      <c r="GB35" s="336">
        <v>0.2</v>
      </c>
      <c r="GC35" s="337">
        <v>0.6667</v>
      </c>
      <c r="GD35" s="337">
        <v>0.5714</v>
      </c>
      <c r="GE35" s="336">
        <v>0.3636</v>
      </c>
      <c r="GF35" s="336">
        <v>0.2</v>
      </c>
      <c r="GG35" s="336">
        <v>0.125</v>
      </c>
      <c r="GH35" s="336">
        <v>0.0</v>
      </c>
      <c r="GI35" s="338">
        <v>0.3182</v>
      </c>
    </row>
    <row r="36" ht="15.75" customHeight="1">
      <c r="B36" s="3" t="str">
        <f t="shared" si="1"/>
        <v>#REF!</v>
      </c>
      <c r="C36" s="320">
        <v>44369.363344907404</v>
      </c>
      <c r="D36" s="321" t="s">
        <v>6578</v>
      </c>
      <c r="E36" s="321" t="s">
        <v>7464</v>
      </c>
      <c r="F36" s="322">
        <v>2.727540419E10</v>
      </c>
      <c r="G36" s="321">
        <v>2.727540419E10</v>
      </c>
      <c r="H36" s="322">
        <v>1.53174352E9</v>
      </c>
      <c r="I36" s="321" t="s">
        <v>622</v>
      </c>
      <c r="J36" s="321" t="s">
        <v>7424</v>
      </c>
      <c r="K36" s="321" t="s">
        <v>4115</v>
      </c>
      <c r="L36" s="323"/>
      <c r="M36" s="323"/>
      <c r="N36" s="323"/>
      <c r="O36" s="323"/>
      <c r="P36" s="321" t="s">
        <v>7338</v>
      </c>
      <c r="Q36" s="321" t="s">
        <v>7425</v>
      </c>
      <c r="R36" s="321" t="s">
        <v>7310</v>
      </c>
      <c r="S36" s="323"/>
      <c r="T36" s="324">
        <v>2.0</v>
      </c>
      <c r="U36" s="323"/>
      <c r="V36" s="323"/>
      <c r="W36" s="325" t="s">
        <v>7278</v>
      </c>
      <c r="X36" s="323" t="s">
        <v>7279</v>
      </c>
      <c r="Y36" s="324">
        <v>5.0</v>
      </c>
      <c r="Z36" s="326">
        <v>200.0</v>
      </c>
      <c r="AA36" s="323" t="s">
        <v>7279</v>
      </c>
      <c r="AB36" s="324">
        <v>5.0</v>
      </c>
      <c r="AC36" s="322">
        <v>77.0</v>
      </c>
      <c r="AD36" s="323"/>
      <c r="AE36" s="323"/>
      <c r="AF36" s="325" t="s">
        <v>7312</v>
      </c>
      <c r="AG36" s="323" t="s">
        <v>7279</v>
      </c>
      <c r="AH36" s="324">
        <v>5.0</v>
      </c>
      <c r="AI36" s="326">
        <v>6.0</v>
      </c>
      <c r="AJ36" s="323" t="s">
        <v>7279</v>
      </c>
      <c r="AK36" s="324">
        <v>5.0</v>
      </c>
      <c r="AL36" s="327">
        <v>238000.0</v>
      </c>
      <c r="AM36" s="323" t="s">
        <v>7279</v>
      </c>
      <c r="AN36" s="324">
        <v>5.0</v>
      </c>
      <c r="AO36" s="325" t="s">
        <v>7281</v>
      </c>
      <c r="AP36" s="323" t="s">
        <v>7279</v>
      </c>
      <c r="AQ36" s="324">
        <v>6.0</v>
      </c>
      <c r="AR36" s="321" t="s">
        <v>7409</v>
      </c>
      <c r="AS36" s="323"/>
      <c r="AT36" s="323"/>
      <c r="AU36" s="325" t="s">
        <v>7283</v>
      </c>
      <c r="AV36" s="323" t="s">
        <v>7279</v>
      </c>
      <c r="AW36" s="324">
        <v>6.0</v>
      </c>
      <c r="AX36" s="325" t="s">
        <v>7284</v>
      </c>
      <c r="AY36" s="323" t="s">
        <v>7279</v>
      </c>
      <c r="AZ36" s="324">
        <v>6.0</v>
      </c>
      <c r="BA36" s="321" t="s">
        <v>7282</v>
      </c>
      <c r="BB36" s="323"/>
      <c r="BC36" s="323"/>
      <c r="BD36" s="325" t="s">
        <v>7286</v>
      </c>
      <c r="BE36" s="323" t="s">
        <v>7279</v>
      </c>
      <c r="BF36" s="324">
        <v>6.0</v>
      </c>
      <c r="BG36" s="321" t="s">
        <v>7366</v>
      </c>
      <c r="BH36" s="323"/>
      <c r="BI36" s="323"/>
      <c r="BJ36" s="321" t="s">
        <v>7288</v>
      </c>
      <c r="BK36" s="323"/>
      <c r="BL36" s="323"/>
      <c r="BM36" s="325" t="s">
        <v>7289</v>
      </c>
      <c r="BN36" s="323" t="s">
        <v>7279</v>
      </c>
      <c r="BO36" s="324">
        <v>3.0</v>
      </c>
      <c r="BP36" s="324">
        <v>2.0</v>
      </c>
      <c r="BQ36" s="325" t="s">
        <v>7351</v>
      </c>
      <c r="BR36" s="323" t="s">
        <v>7279</v>
      </c>
      <c r="BS36" s="324">
        <v>3.0</v>
      </c>
      <c r="BT36" s="321" t="s">
        <v>7282</v>
      </c>
      <c r="BU36" s="323"/>
      <c r="BV36" s="323"/>
      <c r="BW36" s="323"/>
      <c r="BX36" s="325" t="s">
        <v>7352</v>
      </c>
      <c r="BY36" s="323" t="s">
        <v>7279</v>
      </c>
      <c r="BZ36" s="324">
        <v>3.0</v>
      </c>
      <c r="CA36" s="321" t="s">
        <v>7282</v>
      </c>
      <c r="CB36" s="323"/>
      <c r="CC36" s="323"/>
      <c r="CD36" s="321" t="s">
        <v>7380</v>
      </c>
      <c r="CE36" s="323"/>
      <c r="CF36" s="323"/>
      <c r="CG36" s="321" t="s">
        <v>7282</v>
      </c>
      <c r="CH36" s="323"/>
      <c r="CI36" s="323"/>
      <c r="CJ36" s="321" t="s">
        <v>7282</v>
      </c>
      <c r="CK36" s="323"/>
      <c r="CL36" s="323"/>
      <c r="CM36" s="323"/>
      <c r="CN36" s="321" t="s">
        <v>7282</v>
      </c>
      <c r="CO36" s="323"/>
      <c r="CP36" s="323"/>
      <c r="CQ36" s="323"/>
      <c r="CR36" s="323"/>
      <c r="CS36" s="325" t="s">
        <v>7319</v>
      </c>
      <c r="CT36" s="323" t="s">
        <v>7279</v>
      </c>
      <c r="CU36" s="324">
        <v>2.0</v>
      </c>
      <c r="CV36" s="321" t="s">
        <v>7282</v>
      </c>
      <c r="CW36" s="323"/>
      <c r="CX36" s="323"/>
      <c r="CY36" s="323"/>
      <c r="CZ36" s="321" t="s">
        <v>7465</v>
      </c>
      <c r="DA36" s="323"/>
      <c r="DB36" s="323"/>
      <c r="DC36" s="323"/>
      <c r="DD36" s="321" t="s">
        <v>7334</v>
      </c>
      <c r="DE36" s="323"/>
      <c r="DF36" s="323"/>
      <c r="DG36" s="321" t="s">
        <v>7343</v>
      </c>
      <c r="DH36" s="323"/>
      <c r="DI36" s="323"/>
      <c r="DJ36" s="321" t="s">
        <v>7358</v>
      </c>
      <c r="DK36" s="323"/>
      <c r="DL36" s="323"/>
      <c r="DM36" s="321" t="s">
        <v>7322</v>
      </c>
      <c r="DN36" s="323"/>
      <c r="DO36" s="323"/>
      <c r="DP36" s="321" t="s">
        <v>7282</v>
      </c>
      <c r="DQ36" s="323"/>
      <c r="DR36" s="323"/>
      <c r="DS36" s="325" t="s">
        <v>7387</v>
      </c>
      <c r="DT36" s="323" t="s">
        <v>7279</v>
      </c>
      <c r="DU36" s="323">
        <v>1.0</v>
      </c>
      <c r="DV36" s="325" t="s">
        <v>7298</v>
      </c>
      <c r="DW36" s="323" t="s">
        <v>7279</v>
      </c>
      <c r="DX36" s="323">
        <v>1.0</v>
      </c>
      <c r="DY36" s="321" t="s">
        <v>7298</v>
      </c>
      <c r="DZ36" s="323"/>
      <c r="EA36" s="323"/>
      <c r="EB36" s="321" t="s">
        <v>7297</v>
      </c>
      <c r="EC36" s="323"/>
      <c r="ED36" s="323"/>
      <c r="EE36" s="321" t="s">
        <v>7282</v>
      </c>
      <c r="EF36" s="323"/>
      <c r="EG36" s="323"/>
      <c r="EH36" s="321" t="s">
        <v>7282</v>
      </c>
      <c r="EI36" s="323"/>
      <c r="EJ36" s="323"/>
      <c r="EK36" s="323"/>
      <c r="EL36" s="321" t="s">
        <v>7282</v>
      </c>
      <c r="EM36" s="323"/>
      <c r="EN36" s="323"/>
      <c r="EO36" s="323"/>
      <c r="EP36" s="326">
        <v>4.0</v>
      </c>
      <c r="EQ36" s="323" t="s">
        <v>7279</v>
      </c>
      <c r="ER36" s="323">
        <v>3.0</v>
      </c>
      <c r="ES36" s="321" t="s">
        <v>7282</v>
      </c>
      <c r="ET36" s="323"/>
      <c r="EU36" s="323"/>
      <c r="EV36" s="321" t="s">
        <v>7407</v>
      </c>
      <c r="EW36" s="323"/>
      <c r="EX36" s="323"/>
      <c r="EY36" s="321" t="s">
        <v>7282</v>
      </c>
      <c r="EZ36" s="323"/>
      <c r="FA36" s="323"/>
      <c r="FB36" s="321" t="s">
        <v>1240</v>
      </c>
      <c r="FC36" s="321" t="s">
        <v>7302</v>
      </c>
      <c r="FD36" s="321" t="s">
        <v>7335</v>
      </c>
      <c r="FE36" s="321" t="s">
        <v>7304</v>
      </c>
      <c r="FF36" s="329" t="s">
        <v>7305</v>
      </c>
      <c r="FG36" s="330" t="s">
        <v>7326</v>
      </c>
      <c r="FH36" s="331">
        <v>2.0</v>
      </c>
      <c r="FI36" s="332">
        <v>0.1818</v>
      </c>
      <c r="FJ36" s="331">
        <v>3.0</v>
      </c>
      <c r="FK36" s="332">
        <v>0.3</v>
      </c>
      <c r="FL36" s="331">
        <v>4.0</v>
      </c>
      <c r="FM36" s="332">
        <v>0.25</v>
      </c>
      <c r="FN36" s="331">
        <v>1.0</v>
      </c>
      <c r="FO36" s="332">
        <v>0.125</v>
      </c>
      <c r="FP36" s="331">
        <v>5.0</v>
      </c>
      <c r="FQ36" s="332">
        <v>0.8333</v>
      </c>
      <c r="FR36" s="333">
        <v>4.0</v>
      </c>
      <c r="FS36" s="332">
        <v>0.5714</v>
      </c>
      <c r="FT36" s="331">
        <v>16.0</v>
      </c>
      <c r="FU36" s="332">
        <v>0.3636</v>
      </c>
      <c r="FW36" s="334" t="s">
        <v>7464</v>
      </c>
      <c r="FX36" s="334">
        <v>2.727540419E10</v>
      </c>
      <c r="FY36" s="319" t="s">
        <v>63</v>
      </c>
      <c r="FZ36" s="335">
        <v>0.3</v>
      </c>
      <c r="GA36" s="318" t="s">
        <v>547</v>
      </c>
      <c r="GB36" s="336">
        <v>0.25</v>
      </c>
      <c r="GC36" s="337">
        <v>0.8333</v>
      </c>
      <c r="GD36" s="337">
        <v>0.5714</v>
      </c>
      <c r="GE36" s="336">
        <v>0.1818</v>
      </c>
      <c r="GF36" s="336">
        <v>0.3</v>
      </c>
      <c r="GG36" s="336">
        <v>0.25</v>
      </c>
      <c r="GH36" s="336">
        <v>0.125</v>
      </c>
      <c r="GI36" s="338">
        <v>0.3636</v>
      </c>
    </row>
    <row r="37" ht="15.75" customHeight="1">
      <c r="B37" s="3" t="str">
        <f t="shared" si="1"/>
        <v>#REF!</v>
      </c>
      <c r="C37" s="320">
        <v>44369.36347222222</v>
      </c>
      <c r="D37" s="321" t="s">
        <v>7466</v>
      </c>
      <c r="E37" s="321" t="s">
        <v>7467</v>
      </c>
      <c r="F37" s="322">
        <v>2.7245863999E10</v>
      </c>
      <c r="G37" s="321">
        <v>2.7245863999E10</v>
      </c>
      <c r="H37" s="322">
        <v>1.164512002E9</v>
      </c>
      <c r="I37" s="321" t="s">
        <v>641</v>
      </c>
      <c r="J37" s="321" t="s">
        <v>7396</v>
      </c>
      <c r="K37" s="321" t="s">
        <v>4115</v>
      </c>
      <c r="L37" s="323"/>
      <c r="M37" s="323"/>
      <c r="N37" s="323"/>
      <c r="O37" s="323"/>
      <c r="P37" s="321" t="s">
        <v>7275</v>
      </c>
      <c r="Q37" s="321" t="s">
        <v>7379</v>
      </c>
      <c r="R37" s="321" t="s">
        <v>7340</v>
      </c>
      <c r="S37" s="323"/>
      <c r="T37" s="323"/>
      <c r="U37" s="324">
        <v>4.0</v>
      </c>
      <c r="V37" s="323"/>
      <c r="W37" s="325" t="s">
        <v>7278</v>
      </c>
      <c r="X37" s="323" t="s">
        <v>7279</v>
      </c>
      <c r="Y37" s="324">
        <v>5.0</v>
      </c>
      <c r="Z37" s="326">
        <v>200.0</v>
      </c>
      <c r="AA37" s="323" t="s">
        <v>7279</v>
      </c>
      <c r="AB37" s="324">
        <v>5.0</v>
      </c>
      <c r="AC37" s="326">
        <v>85.0</v>
      </c>
      <c r="AD37" s="323" t="s">
        <v>7279</v>
      </c>
      <c r="AE37" s="324">
        <v>5.0</v>
      </c>
      <c r="AF37" s="321" t="s">
        <v>7397</v>
      </c>
      <c r="AG37" s="323"/>
      <c r="AH37" s="323"/>
      <c r="AI37" s="326">
        <v>6.0</v>
      </c>
      <c r="AJ37" s="323" t="s">
        <v>7279</v>
      </c>
      <c r="AK37" s="324">
        <v>5.0</v>
      </c>
      <c r="AL37" s="342">
        <v>221000.0</v>
      </c>
      <c r="AM37" s="323"/>
      <c r="AN37" s="323"/>
      <c r="AO37" s="325" t="s">
        <v>7281</v>
      </c>
      <c r="AP37" s="323" t="s">
        <v>7279</v>
      </c>
      <c r="AQ37" s="324">
        <v>6.0</v>
      </c>
      <c r="AR37" s="325" t="s">
        <v>7314</v>
      </c>
      <c r="AS37" s="323" t="s">
        <v>7279</v>
      </c>
      <c r="AT37" s="324">
        <v>6.0</v>
      </c>
      <c r="AU37" s="325" t="s">
        <v>7283</v>
      </c>
      <c r="AV37" s="323" t="s">
        <v>7279</v>
      </c>
      <c r="AW37" s="324">
        <v>6.0</v>
      </c>
      <c r="AX37" s="321" t="s">
        <v>7341</v>
      </c>
      <c r="AY37" s="323"/>
      <c r="AZ37" s="323"/>
      <c r="BA37" s="321" t="s">
        <v>7315</v>
      </c>
      <c r="BB37" s="323"/>
      <c r="BC37" s="323"/>
      <c r="BD37" s="325" t="s">
        <v>7286</v>
      </c>
      <c r="BE37" s="323" t="s">
        <v>7279</v>
      </c>
      <c r="BF37" s="324">
        <v>6.0</v>
      </c>
      <c r="BG37" s="321" t="s">
        <v>7360</v>
      </c>
      <c r="BH37" s="323"/>
      <c r="BI37" s="323"/>
      <c r="BJ37" s="325" t="s">
        <v>7342</v>
      </c>
      <c r="BK37" s="323" t="s">
        <v>7279</v>
      </c>
      <c r="BL37" s="324">
        <v>3.0</v>
      </c>
      <c r="BM37" s="325" t="s">
        <v>7289</v>
      </c>
      <c r="BN37" s="323" t="s">
        <v>7279</v>
      </c>
      <c r="BO37" s="324">
        <v>3.0</v>
      </c>
      <c r="BP37" s="324">
        <v>2.0</v>
      </c>
      <c r="BQ37" s="321" t="s">
        <v>7290</v>
      </c>
      <c r="BR37" s="323"/>
      <c r="BS37" s="323"/>
      <c r="BT37" s="321" t="s">
        <v>7282</v>
      </c>
      <c r="BU37" s="323"/>
      <c r="BV37" s="323"/>
      <c r="BW37" s="323"/>
      <c r="BX37" s="321" t="s">
        <v>7282</v>
      </c>
      <c r="BY37" s="323"/>
      <c r="BZ37" s="323"/>
      <c r="CA37" s="321" t="s">
        <v>7282</v>
      </c>
      <c r="CB37" s="323"/>
      <c r="CC37" s="323"/>
      <c r="CD37" s="321" t="s">
        <v>7380</v>
      </c>
      <c r="CE37" s="323"/>
      <c r="CF37" s="323"/>
      <c r="CG37" s="321" t="s">
        <v>7282</v>
      </c>
      <c r="CH37" s="323"/>
      <c r="CI37" s="323"/>
      <c r="CJ37" s="325" t="s">
        <v>7354</v>
      </c>
      <c r="CK37" s="323" t="s">
        <v>7279</v>
      </c>
      <c r="CL37" s="324">
        <v>4.0</v>
      </c>
      <c r="CM37" s="324">
        <v>2.0</v>
      </c>
      <c r="CN37" s="321" t="s">
        <v>7282</v>
      </c>
      <c r="CO37" s="323"/>
      <c r="CP37" s="323"/>
      <c r="CQ37" s="323"/>
      <c r="CR37" s="323"/>
      <c r="CS37" s="321" t="s">
        <v>7282</v>
      </c>
      <c r="CT37" s="323"/>
      <c r="CU37" s="323"/>
      <c r="CV37" s="321" t="s">
        <v>7282</v>
      </c>
      <c r="CW37" s="323"/>
      <c r="CX37" s="323"/>
      <c r="CY37" s="323"/>
      <c r="CZ37" s="321" t="s">
        <v>7282</v>
      </c>
      <c r="DA37" s="323"/>
      <c r="DB37" s="323"/>
      <c r="DC37" s="323"/>
      <c r="DD37" s="321" t="s">
        <v>7282</v>
      </c>
      <c r="DE37" s="323"/>
      <c r="DF37" s="323"/>
      <c r="DG37" s="321" t="s">
        <v>7282</v>
      </c>
      <c r="DH37" s="323"/>
      <c r="DI37" s="323"/>
      <c r="DJ37" s="325" t="s">
        <v>7321</v>
      </c>
      <c r="DK37" s="323" t="s">
        <v>7279</v>
      </c>
      <c r="DL37" s="323">
        <v>1.0</v>
      </c>
      <c r="DM37" s="321" t="s">
        <v>7368</v>
      </c>
      <c r="DN37" s="323"/>
      <c r="DO37" s="323"/>
      <c r="DP37" s="321" t="s">
        <v>7282</v>
      </c>
      <c r="DQ37" s="323"/>
      <c r="DR37" s="323"/>
      <c r="DS37" s="321" t="s">
        <v>7282</v>
      </c>
      <c r="DT37" s="323"/>
      <c r="DU37" s="323"/>
      <c r="DV37" s="325" t="s">
        <v>7298</v>
      </c>
      <c r="DW37" s="323" t="s">
        <v>7279</v>
      </c>
      <c r="DX37" s="323">
        <v>1.0</v>
      </c>
      <c r="DY37" s="325" t="s">
        <v>7297</v>
      </c>
      <c r="DZ37" s="323" t="s">
        <v>7279</v>
      </c>
      <c r="EA37" s="323">
        <v>1.0</v>
      </c>
      <c r="EB37" s="321" t="s">
        <v>7298</v>
      </c>
      <c r="EC37" s="323"/>
      <c r="ED37" s="323"/>
      <c r="EE37" s="321" t="s">
        <v>7282</v>
      </c>
      <c r="EF37" s="323"/>
      <c r="EG37" s="323"/>
      <c r="EH37" s="321" t="s">
        <v>7282</v>
      </c>
      <c r="EI37" s="323"/>
      <c r="EJ37" s="323"/>
      <c r="EK37" s="323"/>
      <c r="EL37" s="321" t="s">
        <v>7282</v>
      </c>
      <c r="EM37" s="323"/>
      <c r="EN37" s="323"/>
      <c r="EO37" s="323"/>
      <c r="EP37" s="321" t="s">
        <v>7282</v>
      </c>
      <c r="EQ37" s="323"/>
      <c r="ER37" s="323"/>
      <c r="ES37" s="321" t="s">
        <v>7282</v>
      </c>
      <c r="ET37" s="323"/>
      <c r="EU37" s="323"/>
      <c r="EV37" s="321" t="s">
        <v>7282</v>
      </c>
      <c r="EW37" s="323"/>
      <c r="EX37" s="323"/>
      <c r="EY37" s="321" t="s">
        <v>7282</v>
      </c>
      <c r="EZ37" s="323"/>
      <c r="FA37" s="323"/>
      <c r="FB37" s="321" t="s">
        <v>755</v>
      </c>
      <c r="FC37" s="321" t="s">
        <v>7302</v>
      </c>
      <c r="FD37" s="321" t="s">
        <v>7303</v>
      </c>
      <c r="FE37" s="321" t="s">
        <v>7468</v>
      </c>
      <c r="FF37" s="329" t="s">
        <v>7305</v>
      </c>
      <c r="FG37" s="330" t="s">
        <v>7326</v>
      </c>
      <c r="FH37" s="331">
        <v>3.0</v>
      </c>
      <c r="FI37" s="332">
        <v>0.2727</v>
      </c>
      <c r="FJ37" s="331">
        <v>2.0</v>
      </c>
      <c r="FK37" s="332">
        <v>0.2</v>
      </c>
      <c r="FL37" s="331">
        <v>2.0</v>
      </c>
      <c r="FM37" s="332">
        <v>0.125</v>
      </c>
      <c r="FN37" s="331">
        <v>2.0</v>
      </c>
      <c r="FO37" s="332">
        <v>0.25</v>
      </c>
      <c r="FP37" s="331">
        <v>4.0</v>
      </c>
      <c r="FQ37" s="332">
        <v>0.6667</v>
      </c>
      <c r="FR37" s="333">
        <v>4.0</v>
      </c>
      <c r="FS37" s="332">
        <v>0.5714</v>
      </c>
      <c r="FT37" s="331">
        <v>14.0</v>
      </c>
      <c r="FU37" s="332">
        <v>0.3182</v>
      </c>
      <c r="FW37" s="334" t="s">
        <v>7467</v>
      </c>
      <c r="FX37" s="334">
        <v>2.7245863999E10</v>
      </c>
      <c r="FY37" s="318" t="s">
        <v>61</v>
      </c>
      <c r="FZ37" s="335">
        <v>0.2727</v>
      </c>
      <c r="GA37" s="319" t="s">
        <v>548</v>
      </c>
      <c r="GB37" s="336">
        <v>0.25</v>
      </c>
      <c r="GC37" s="337">
        <v>0.6667</v>
      </c>
      <c r="GD37" s="337">
        <v>0.5714</v>
      </c>
      <c r="GE37" s="336">
        <v>0.2727</v>
      </c>
      <c r="GF37" s="336">
        <v>0.2</v>
      </c>
      <c r="GG37" s="336">
        <v>0.125</v>
      </c>
      <c r="GH37" s="336">
        <v>0.25</v>
      </c>
      <c r="GI37" s="338">
        <v>0.3182</v>
      </c>
    </row>
    <row r="38" ht="15.75" customHeight="1">
      <c r="B38" s="3" t="str">
        <f t="shared" si="1"/>
        <v>#REF!</v>
      </c>
      <c r="C38" s="320">
        <v>44369.363703703704</v>
      </c>
      <c r="D38" s="321" t="s">
        <v>865</v>
      </c>
      <c r="E38" s="321" t="s">
        <v>7469</v>
      </c>
      <c r="F38" s="321" t="s">
        <v>480</v>
      </c>
      <c r="G38" s="321">
        <v>2.7290423053E10</v>
      </c>
      <c r="H38" s="322">
        <v>1.156567828E9</v>
      </c>
      <c r="I38" s="321" t="s">
        <v>622</v>
      </c>
      <c r="J38" s="321" t="s">
        <v>7274</v>
      </c>
      <c r="K38" s="321" t="s">
        <v>4115</v>
      </c>
      <c r="L38" s="323"/>
      <c r="M38" s="323"/>
      <c r="N38" s="323"/>
      <c r="O38" s="323"/>
      <c r="P38" s="321" t="s">
        <v>7338</v>
      </c>
      <c r="Q38" s="321" t="s">
        <v>7329</v>
      </c>
      <c r="R38" s="321" t="s">
        <v>7340</v>
      </c>
      <c r="S38" s="323"/>
      <c r="T38" s="323"/>
      <c r="U38" s="324">
        <v>4.0</v>
      </c>
      <c r="V38" s="323"/>
      <c r="W38" s="325" t="s">
        <v>7278</v>
      </c>
      <c r="X38" s="323" t="s">
        <v>7279</v>
      </c>
      <c r="Y38" s="324">
        <v>5.0</v>
      </c>
      <c r="Z38" s="326">
        <v>200.0</v>
      </c>
      <c r="AA38" s="323" t="s">
        <v>7279</v>
      </c>
      <c r="AB38" s="324">
        <v>5.0</v>
      </c>
      <c r="AC38" s="326">
        <v>85.0</v>
      </c>
      <c r="AD38" s="323" t="s">
        <v>7279</v>
      </c>
      <c r="AE38" s="324">
        <v>5.0</v>
      </c>
      <c r="AF38" s="325" t="s">
        <v>7312</v>
      </c>
      <c r="AG38" s="323" t="s">
        <v>7279</v>
      </c>
      <c r="AH38" s="324">
        <v>5.0</v>
      </c>
      <c r="AI38" s="326">
        <v>6.0</v>
      </c>
      <c r="AJ38" s="323" t="s">
        <v>7279</v>
      </c>
      <c r="AK38" s="324">
        <v>5.0</v>
      </c>
      <c r="AL38" s="327">
        <v>238000.0</v>
      </c>
      <c r="AM38" s="323" t="s">
        <v>7279</v>
      </c>
      <c r="AN38" s="324">
        <v>5.0</v>
      </c>
      <c r="AO38" s="325" t="s">
        <v>7281</v>
      </c>
      <c r="AP38" s="323" t="s">
        <v>7279</v>
      </c>
      <c r="AQ38" s="324">
        <v>6.0</v>
      </c>
      <c r="AR38" s="325" t="s">
        <v>7314</v>
      </c>
      <c r="AS38" s="323" t="s">
        <v>7279</v>
      </c>
      <c r="AT38" s="324">
        <v>6.0</v>
      </c>
      <c r="AU38" s="325" t="s">
        <v>7283</v>
      </c>
      <c r="AV38" s="323" t="s">
        <v>7279</v>
      </c>
      <c r="AW38" s="324">
        <v>6.0</v>
      </c>
      <c r="AX38" s="321" t="s">
        <v>7331</v>
      </c>
      <c r="AY38" s="323"/>
      <c r="AZ38" s="323"/>
      <c r="BA38" s="325" t="s">
        <v>7285</v>
      </c>
      <c r="BB38" s="323" t="s">
        <v>7279</v>
      </c>
      <c r="BC38" s="324">
        <v>6.0</v>
      </c>
      <c r="BD38" s="325" t="s">
        <v>7286</v>
      </c>
      <c r="BE38" s="323" t="s">
        <v>7279</v>
      </c>
      <c r="BF38" s="324">
        <v>6.0</v>
      </c>
      <c r="BG38" s="325" t="s">
        <v>7287</v>
      </c>
      <c r="BH38" s="323" t="s">
        <v>7279</v>
      </c>
      <c r="BI38" s="324">
        <v>6.0</v>
      </c>
      <c r="BJ38" s="321" t="s">
        <v>7288</v>
      </c>
      <c r="BK38" s="323"/>
      <c r="BL38" s="323"/>
      <c r="BM38" s="325" t="s">
        <v>7289</v>
      </c>
      <c r="BN38" s="323" t="s">
        <v>7279</v>
      </c>
      <c r="BO38" s="324">
        <v>3.0</v>
      </c>
      <c r="BP38" s="324">
        <v>2.0</v>
      </c>
      <c r="BQ38" s="321" t="s">
        <v>7290</v>
      </c>
      <c r="BR38" s="323"/>
      <c r="BS38" s="323"/>
      <c r="BT38" s="325" t="s">
        <v>7291</v>
      </c>
      <c r="BU38" s="323" t="s">
        <v>7279</v>
      </c>
      <c r="BV38" s="324">
        <v>3.0</v>
      </c>
      <c r="BW38" s="324">
        <v>2.0</v>
      </c>
      <c r="BX38" s="325" t="s">
        <v>7352</v>
      </c>
      <c r="BY38" s="323" t="s">
        <v>7279</v>
      </c>
      <c r="BZ38" s="324">
        <v>3.0</v>
      </c>
      <c r="CA38" s="325" t="s">
        <v>7353</v>
      </c>
      <c r="CB38" s="323" t="s">
        <v>7279</v>
      </c>
      <c r="CC38" s="324">
        <v>4.0</v>
      </c>
      <c r="CD38" s="325" t="s">
        <v>7292</v>
      </c>
      <c r="CE38" s="323" t="s">
        <v>7279</v>
      </c>
      <c r="CF38" s="324">
        <v>4.0</v>
      </c>
      <c r="CG38" s="325" t="s">
        <v>7334</v>
      </c>
      <c r="CH38" s="323" t="s">
        <v>7279</v>
      </c>
      <c r="CI38" s="324">
        <v>4.0</v>
      </c>
      <c r="CJ38" s="321" t="s">
        <v>7332</v>
      </c>
      <c r="CK38" s="323"/>
      <c r="CL38" s="323"/>
      <c r="CM38" s="323"/>
      <c r="CN38" s="325" t="s">
        <v>7355</v>
      </c>
      <c r="CO38" s="323"/>
      <c r="CP38" s="323"/>
      <c r="CQ38" s="323" t="s">
        <v>7279</v>
      </c>
      <c r="CR38" s="324">
        <v>4.0</v>
      </c>
      <c r="CS38" s="325" t="s">
        <v>7319</v>
      </c>
      <c r="CT38" s="323" t="s">
        <v>7279</v>
      </c>
      <c r="CU38" s="324">
        <v>2.0</v>
      </c>
      <c r="CV38" s="321" t="s">
        <v>7282</v>
      </c>
      <c r="CW38" s="323"/>
      <c r="CX38" s="323"/>
      <c r="CY38" s="323"/>
      <c r="CZ38" s="325" t="s">
        <v>7333</v>
      </c>
      <c r="DA38" s="323" t="s">
        <v>7279</v>
      </c>
      <c r="DB38" s="324">
        <v>2.0</v>
      </c>
      <c r="DC38" s="323">
        <v>1.0</v>
      </c>
      <c r="DD38" s="325" t="s">
        <v>7357</v>
      </c>
      <c r="DE38" s="323" t="s">
        <v>7279</v>
      </c>
      <c r="DF38" s="323">
        <v>1.0</v>
      </c>
      <c r="DG38" s="325" t="s">
        <v>7320</v>
      </c>
      <c r="DH38" s="323" t="s">
        <v>7279</v>
      </c>
      <c r="DI38" s="323">
        <v>3.0</v>
      </c>
      <c r="DJ38" s="325" t="s">
        <v>7321</v>
      </c>
      <c r="DK38" s="323" t="s">
        <v>7279</v>
      </c>
      <c r="DL38" s="323">
        <v>1.0</v>
      </c>
      <c r="DM38" s="321" t="s">
        <v>7282</v>
      </c>
      <c r="DN38" s="323"/>
      <c r="DO38" s="323"/>
      <c r="DP38" s="325" t="s">
        <v>7359</v>
      </c>
      <c r="DQ38" s="323" t="s">
        <v>7279</v>
      </c>
      <c r="DR38" s="323">
        <v>1.0</v>
      </c>
      <c r="DS38" s="325" t="s">
        <v>7387</v>
      </c>
      <c r="DT38" s="323" t="s">
        <v>7279</v>
      </c>
      <c r="DU38" s="323">
        <v>1.0</v>
      </c>
      <c r="DV38" s="321" t="s">
        <v>7296</v>
      </c>
      <c r="DW38" s="323"/>
      <c r="DX38" s="323"/>
      <c r="DY38" s="325" t="s">
        <v>7297</v>
      </c>
      <c r="DZ38" s="323" t="s">
        <v>7279</v>
      </c>
      <c r="EA38" s="323">
        <v>1.0</v>
      </c>
      <c r="EB38" s="321" t="s">
        <v>7298</v>
      </c>
      <c r="EC38" s="323"/>
      <c r="ED38" s="323"/>
      <c r="EE38" s="321" t="s">
        <v>7331</v>
      </c>
      <c r="EF38" s="323"/>
      <c r="EG38" s="323"/>
      <c r="EH38" s="321" t="s">
        <v>7325</v>
      </c>
      <c r="EI38" s="323"/>
      <c r="EJ38" s="323"/>
      <c r="EK38" s="323"/>
      <c r="EL38" s="325" t="s">
        <v>7345</v>
      </c>
      <c r="EM38" s="323" t="s">
        <v>7279</v>
      </c>
      <c r="EN38" s="323">
        <v>3.0</v>
      </c>
      <c r="EO38" s="323">
        <v>4.0</v>
      </c>
      <c r="EP38" s="326">
        <v>4.0</v>
      </c>
      <c r="EQ38" s="323" t="s">
        <v>7279</v>
      </c>
      <c r="ER38" s="323">
        <v>3.0</v>
      </c>
      <c r="ES38" s="321" t="s">
        <v>7282</v>
      </c>
      <c r="ET38" s="323"/>
      <c r="EU38" s="323"/>
      <c r="EV38" s="321" t="s">
        <v>7407</v>
      </c>
      <c r="EW38" s="323"/>
      <c r="EX38" s="323"/>
      <c r="EY38" s="321" t="s">
        <v>7470</v>
      </c>
      <c r="EZ38" s="323"/>
      <c r="FA38" s="323"/>
      <c r="FB38" s="321" t="s">
        <v>873</v>
      </c>
      <c r="FC38" s="321" t="s">
        <v>7302</v>
      </c>
      <c r="FD38" s="321" t="s">
        <v>7303</v>
      </c>
      <c r="FE38" s="321" t="s">
        <v>7304</v>
      </c>
      <c r="FF38" s="329" t="s">
        <v>7305</v>
      </c>
      <c r="FG38" s="330" t="s">
        <v>7326</v>
      </c>
      <c r="FH38" s="331">
        <v>6.0</v>
      </c>
      <c r="FI38" s="332">
        <v>0.5455</v>
      </c>
      <c r="FJ38" s="331">
        <v>4.0</v>
      </c>
      <c r="FK38" s="332">
        <v>0.4</v>
      </c>
      <c r="FL38" s="331">
        <v>6.0</v>
      </c>
      <c r="FM38" s="332">
        <v>0.375</v>
      </c>
      <c r="FN38" s="331">
        <v>7.0</v>
      </c>
      <c r="FO38" s="332">
        <v>0.875</v>
      </c>
      <c r="FP38" s="331">
        <v>6.0</v>
      </c>
      <c r="FQ38" s="332">
        <v>1.0</v>
      </c>
      <c r="FR38" s="333">
        <v>6.0</v>
      </c>
      <c r="FS38" s="332">
        <v>0.8571</v>
      </c>
      <c r="FT38" s="331">
        <v>29.0</v>
      </c>
      <c r="FU38" s="332">
        <v>0.6591</v>
      </c>
      <c r="FW38" s="318" t="s">
        <v>7469</v>
      </c>
      <c r="FX38" s="318">
        <v>2.7290423053E10</v>
      </c>
      <c r="FY38" s="319" t="s">
        <v>548</v>
      </c>
      <c r="FZ38" s="336">
        <v>0.875</v>
      </c>
      <c r="GA38" s="318" t="s">
        <v>61</v>
      </c>
      <c r="GB38" s="336">
        <v>0.5455</v>
      </c>
      <c r="GC38" s="336">
        <v>1.0</v>
      </c>
      <c r="GD38" s="336">
        <v>0.8571</v>
      </c>
      <c r="GE38" s="336">
        <v>0.5455</v>
      </c>
      <c r="GF38" s="336">
        <v>0.4</v>
      </c>
      <c r="GG38" s="336">
        <v>0.375</v>
      </c>
      <c r="GH38" s="336">
        <v>0.875</v>
      </c>
      <c r="GI38" s="336">
        <v>0.6591</v>
      </c>
    </row>
    <row r="39" ht="15.75" customHeight="1">
      <c r="B39" s="3" t="str">
        <f t="shared" si="1"/>
        <v>#REF!</v>
      </c>
      <c r="C39" s="320">
        <v>44369.36394675926</v>
      </c>
      <c r="D39" s="321" t="s">
        <v>7073</v>
      </c>
      <c r="E39" s="321" t="s">
        <v>7471</v>
      </c>
      <c r="F39" s="322">
        <v>2.72575109E10</v>
      </c>
      <c r="G39" s="321">
        <v>2.72575109E10</v>
      </c>
      <c r="H39" s="322">
        <v>1.567384039E9</v>
      </c>
      <c r="I39" s="321" t="s">
        <v>641</v>
      </c>
      <c r="J39" s="321" t="s">
        <v>7472</v>
      </c>
      <c r="K39" s="321" t="s">
        <v>7473</v>
      </c>
      <c r="L39" s="323"/>
      <c r="M39" s="323"/>
      <c r="N39" s="323"/>
      <c r="O39" s="324">
        <v>3.0</v>
      </c>
      <c r="P39" s="321" t="s">
        <v>7309</v>
      </c>
      <c r="Q39" s="321" t="s">
        <v>7406</v>
      </c>
      <c r="R39" s="321" t="s">
        <v>7340</v>
      </c>
      <c r="S39" s="323"/>
      <c r="T39" s="323"/>
      <c r="U39" s="324">
        <v>4.0</v>
      </c>
      <c r="V39" s="323"/>
      <c r="W39" s="325" t="s">
        <v>7278</v>
      </c>
      <c r="X39" s="323" t="s">
        <v>7279</v>
      </c>
      <c r="Y39" s="324">
        <v>5.0</v>
      </c>
      <c r="Z39" s="321"/>
      <c r="AA39" s="323"/>
      <c r="AB39" s="323"/>
      <c r="AC39" s="322">
        <v>102.0</v>
      </c>
      <c r="AD39" s="323"/>
      <c r="AE39" s="323"/>
      <c r="AF39" s="321" t="s">
        <v>7397</v>
      </c>
      <c r="AG39" s="323"/>
      <c r="AH39" s="323"/>
      <c r="AI39" s="322">
        <v>9.0</v>
      </c>
      <c r="AJ39" s="323"/>
      <c r="AK39" s="323"/>
      <c r="AL39" s="342">
        <v>221000.0</v>
      </c>
      <c r="AM39" s="323"/>
      <c r="AN39" s="323"/>
      <c r="AO39" s="325" t="s">
        <v>7281</v>
      </c>
      <c r="AP39" s="323" t="s">
        <v>7279</v>
      </c>
      <c r="AQ39" s="324">
        <v>6.0</v>
      </c>
      <c r="AR39" s="325" t="s">
        <v>7314</v>
      </c>
      <c r="AS39" s="323" t="s">
        <v>7279</v>
      </c>
      <c r="AT39" s="324">
        <v>6.0</v>
      </c>
      <c r="AU39" s="325" t="s">
        <v>7283</v>
      </c>
      <c r="AV39" s="323" t="s">
        <v>7279</v>
      </c>
      <c r="AW39" s="324">
        <v>6.0</v>
      </c>
      <c r="AX39" s="325" t="s">
        <v>7284</v>
      </c>
      <c r="AY39" s="323" t="s">
        <v>7279</v>
      </c>
      <c r="AZ39" s="324">
        <v>6.0</v>
      </c>
      <c r="BA39" s="321" t="s">
        <v>7315</v>
      </c>
      <c r="BB39" s="323"/>
      <c r="BC39" s="323"/>
      <c r="BD39" s="325" t="s">
        <v>7286</v>
      </c>
      <c r="BE39" s="323" t="s">
        <v>7279</v>
      </c>
      <c r="BF39" s="324">
        <v>6.0</v>
      </c>
      <c r="BG39" s="321" t="s">
        <v>7282</v>
      </c>
      <c r="BH39" s="323"/>
      <c r="BI39" s="323"/>
      <c r="BJ39" s="325" t="s">
        <v>7342</v>
      </c>
      <c r="BK39" s="323" t="s">
        <v>7279</v>
      </c>
      <c r="BL39" s="324">
        <v>3.0</v>
      </c>
      <c r="BM39" s="325" t="s">
        <v>7289</v>
      </c>
      <c r="BN39" s="323" t="s">
        <v>7279</v>
      </c>
      <c r="BO39" s="324">
        <v>3.0</v>
      </c>
      <c r="BP39" s="324">
        <v>2.0</v>
      </c>
      <c r="BQ39" s="321" t="s">
        <v>7282</v>
      </c>
      <c r="BR39" s="323"/>
      <c r="BS39" s="323"/>
      <c r="BT39" s="321" t="s">
        <v>7282</v>
      </c>
      <c r="BU39" s="323"/>
      <c r="BV39" s="323"/>
      <c r="BW39" s="323"/>
      <c r="BX39" s="321" t="s">
        <v>7282</v>
      </c>
      <c r="BY39" s="323"/>
      <c r="BZ39" s="323"/>
      <c r="CA39" s="321" t="s">
        <v>7282</v>
      </c>
      <c r="CB39" s="323"/>
      <c r="CC39" s="323"/>
      <c r="CD39" s="321" t="s">
        <v>7282</v>
      </c>
      <c r="CE39" s="323"/>
      <c r="CF39" s="323"/>
      <c r="CG39" s="321" t="s">
        <v>7282</v>
      </c>
      <c r="CH39" s="323"/>
      <c r="CI39" s="323"/>
      <c r="CJ39" s="321" t="s">
        <v>7282</v>
      </c>
      <c r="CK39" s="323"/>
      <c r="CL39" s="323"/>
      <c r="CM39" s="323"/>
      <c r="CN39" s="321" t="s">
        <v>7282</v>
      </c>
      <c r="CO39" s="323"/>
      <c r="CP39" s="323"/>
      <c r="CQ39" s="323"/>
      <c r="CR39" s="323"/>
      <c r="CS39" s="321" t="s">
        <v>7282</v>
      </c>
      <c r="CT39" s="323"/>
      <c r="CU39" s="323"/>
      <c r="CV39" s="321" t="s">
        <v>7282</v>
      </c>
      <c r="CW39" s="323"/>
      <c r="CX39" s="323"/>
      <c r="CY39" s="323"/>
      <c r="CZ39" s="321" t="s">
        <v>7282</v>
      </c>
      <c r="DA39" s="323"/>
      <c r="DB39" s="323"/>
      <c r="DC39" s="323"/>
      <c r="DD39" s="321" t="s">
        <v>7282</v>
      </c>
      <c r="DE39" s="323"/>
      <c r="DF39" s="323"/>
      <c r="DG39" s="321" t="s">
        <v>7282</v>
      </c>
      <c r="DH39" s="323"/>
      <c r="DI39" s="323"/>
      <c r="DJ39" s="321" t="s">
        <v>7282</v>
      </c>
      <c r="DK39" s="323"/>
      <c r="DL39" s="323"/>
      <c r="DM39" s="321" t="s">
        <v>7282</v>
      </c>
      <c r="DN39" s="323"/>
      <c r="DO39" s="323"/>
      <c r="DP39" s="321" t="s">
        <v>7282</v>
      </c>
      <c r="DQ39" s="323"/>
      <c r="DR39" s="323"/>
      <c r="DS39" s="321" t="s">
        <v>7192</v>
      </c>
      <c r="DT39" s="323"/>
      <c r="DU39" s="323"/>
      <c r="DV39" s="321" t="s">
        <v>7296</v>
      </c>
      <c r="DW39" s="323"/>
      <c r="DX39" s="323"/>
      <c r="DY39" s="321" t="s">
        <v>7296</v>
      </c>
      <c r="DZ39" s="323"/>
      <c r="EA39" s="323"/>
      <c r="EB39" s="325" t="s">
        <v>7296</v>
      </c>
      <c r="EC39" s="323" t="s">
        <v>7279</v>
      </c>
      <c r="ED39" s="323">
        <v>1.0</v>
      </c>
      <c r="EE39" s="321" t="s">
        <v>7282</v>
      </c>
      <c r="EF39" s="323"/>
      <c r="EG39" s="323"/>
      <c r="EH39" s="321" t="s">
        <v>7282</v>
      </c>
      <c r="EI39" s="323"/>
      <c r="EJ39" s="323"/>
      <c r="EK39" s="323"/>
      <c r="EL39" s="321" t="s">
        <v>7282</v>
      </c>
      <c r="EM39" s="323"/>
      <c r="EN39" s="323"/>
      <c r="EO39" s="323"/>
      <c r="EP39" s="321" t="s">
        <v>7282</v>
      </c>
      <c r="EQ39" s="323"/>
      <c r="ER39" s="323"/>
      <c r="ES39" s="321" t="s">
        <v>7282</v>
      </c>
      <c r="ET39" s="323"/>
      <c r="EU39" s="323"/>
      <c r="EV39" s="321" t="s">
        <v>7282</v>
      </c>
      <c r="EW39" s="323"/>
      <c r="EX39" s="323"/>
      <c r="EY39" s="321" t="s">
        <v>7282</v>
      </c>
      <c r="EZ39" s="323"/>
      <c r="FA39" s="323"/>
      <c r="FB39" s="321" t="s">
        <v>1455</v>
      </c>
      <c r="FC39" s="321" t="s">
        <v>7372</v>
      </c>
      <c r="FD39" s="321" t="s">
        <v>7303</v>
      </c>
      <c r="FE39" s="321" t="s">
        <v>7468</v>
      </c>
      <c r="FF39" s="329" t="s">
        <v>7305</v>
      </c>
      <c r="FG39" s="330" t="s">
        <v>7326</v>
      </c>
      <c r="FH39" s="331">
        <v>1.0</v>
      </c>
      <c r="FI39" s="332">
        <v>0.0909</v>
      </c>
      <c r="FJ39" s="331">
        <v>1.0</v>
      </c>
      <c r="FK39" s="332">
        <v>0.1</v>
      </c>
      <c r="FL39" s="331">
        <v>3.0</v>
      </c>
      <c r="FM39" s="332">
        <v>0.1875</v>
      </c>
      <c r="FN39" s="331">
        <v>1.0</v>
      </c>
      <c r="FO39" s="332">
        <v>0.125</v>
      </c>
      <c r="FP39" s="331">
        <v>1.0</v>
      </c>
      <c r="FQ39" s="332">
        <v>0.1667</v>
      </c>
      <c r="FR39" s="333">
        <v>5.0</v>
      </c>
      <c r="FS39" s="332">
        <v>0.7143</v>
      </c>
      <c r="FT39" s="331">
        <v>9.0</v>
      </c>
      <c r="FU39" s="332">
        <v>0.2045</v>
      </c>
      <c r="FW39" s="334" t="s">
        <v>7471</v>
      </c>
      <c r="FX39" s="334">
        <v>2.72575109E10</v>
      </c>
      <c r="FY39" s="318" t="s">
        <v>547</v>
      </c>
      <c r="FZ39" s="335">
        <v>0.1875</v>
      </c>
      <c r="GA39" s="319" t="s">
        <v>548</v>
      </c>
      <c r="GB39" s="336">
        <v>0.125</v>
      </c>
      <c r="GC39" s="335">
        <v>0.1667</v>
      </c>
      <c r="GD39" s="337">
        <v>0.7143</v>
      </c>
      <c r="GE39" s="336">
        <v>0.0909</v>
      </c>
      <c r="GF39" s="336">
        <v>0.1</v>
      </c>
      <c r="GG39" s="336">
        <v>0.1875</v>
      </c>
      <c r="GH39" s="336">
        <v>0.125</v>
      </c>
      <c r="GI39" s="338">
        <v>0.2045</v>
      </c>
    </row>
    <row r="40" ht="15.75" customHeight="1">
      <c r="B40" s="3" t="str">
        <f t="shared" si="1"/>
        <v>#REF!</v>
      </c>
      <c r="C40" s="320">
        <v>44369.36418981481</v>
      </c>
      <c r="D40" s="321" t="s">
        <v>930</v>
      </c>
      <c r="E40" s="321" t="s">
        <v>7474</v>
      </c>
      <c r="F40" s="321" t="s">
        <v>488</v>
      </c>
      <c r="G40" s="321">
        <v>2.7325171729E10</v>
      </c>
      <c r="H40" s="322">
        <v>1.536506942E9</v>
      </c>
      <c r="I40" s="321" t="s">
        <v>641</v>
      </c>
      <c r="J40" s="321" t="s">
        <v>7475</v>
      </c>
      <c r="K40" s="321" t="s">
        <v>4115</v>
      </c>
      <c r="L40" s="323"/>
      <c r="M40" s="323"/>
      <c r="N40" s="323"/>
      <c r="O40" s="323"/>
      <c r="P40" s="321" t="s">
        <v>7275</v>
      </c>
      <c r="Q40" s="321" t="s">
        <v>7417</v>
      </c>
      <c r="R40" s="321" t="s">
        <v>7340</v>
      </c>
      <c r="S40" s="323"/>
      <c r="T40" s="323"/>
      <c r="U40" s="324">
        <v>4.0</v>
      </c>
      <c r="V40" s="323"/>
      <c r="W40" s="325" t="s">
        <v>7278</v>
      </c>
      <c r="X40" s="323" t="s">
        <v>7279</v>
      </c>
      <c r="Y40" s="324">
        <v>5.0</v>
      </c>
      <c r="Z40" s="326">
        <v>200.0</v>
      </c>
      <c r="AA40" s="323" t="s">
        <v>7279</v>
      </c>
      <c r="AB40" s="324">
        <v>5.0</v>
      </c>
      <c r="AC40" s="326">
        <v>85.0</v>
      </c>
      <c r="AD40" s="323" t="s">
        <v>7279</v>
      </c>
      <c r="AE40" s="324">
        <v>5.0</v>
      </c>
      <c r="AF40" s="321" t="s">
        <v>7397</v>
      </c>
      <c r="AG40" s="323"/>
      <c r="AH40" s="323"/>
      <c r="AI40" s="326">
        <v>6.0</v>
      </c>
      <c r="AJ40" s="323" t="s">
        <v>7279</v>
      </c>
      <c r="AK40" s="324">
        <v>5.0</v>
      </c>
      <c r="AL40" s="342">
        <v>158000.0</v>
      </c>
      <c r="AM40" s="323"/>
      <c r="AN40" s="323"/>
      <c r="AO40" s="325" t="s">
        <v>7281</v>
      </c>
      <c r="AP40" s="323" t="s">
        <v>7279</v>
      </c>
      <c r="AQ40" s="324">
        <v>6.0</v>
      </c>
      <c r="AR40" s="325" t="s">
        <v>7314</v>
      </c>
      <c r="AS40" s="323" t="s">
        <v>7279</v>
      </c>
      <c r="AT40" s="324">
        <v>6.0</v>
      </c>
      <c r="AU40" s="321" t="s">
        <v>7418</v>
      </c>
      <c r="AV40" s="323"/>
      <c r="AW40" s="323"/>
      <c r="AX40" s="321" t="s">
        <v>7341</v>
      </c>
      <c r="AY40" s="323"/>
      <c r="AZ40" s="323"/>
      <c r="BA40" s="325" t="s">
        <v>7285</v>
      </c>
      <c r="BB40" s="323" t="s">
        <v>7279</v>
      </c>
      <c r="BC40" s="324">
        <v>6.0</v>
      </c>
      <c r="BD40" s="325" t="s">
        <v>7286</v>
      </c>
      <c r="BE40" s="323" t="s">
        <v>7279</v>
      </c>
      <c r="BF40" s="324">
        <v>6.0</v>
      </c>
      <c r="BG40" s="325" t="s">
        <v>7287</v>
      </c>
      <c r="BH40" s="323" t="s">
        <v>7279</v>
      </c>
      <c r="BI40" s="324">
        <v>6.0</v>
      </c>
      <c r="BJ40" s="321" t="s">
        <v>7350</v>
      </c>
      <c r="BK40" s="323"/>
      <c r="BL40" s="323"/>
      <c r="BM40" s="325" t="s">
        <v>7289</v>
      </c>
      <c r="BN40" s="323" t="s">
        <v>7279</v>
      </c>
      <c r="BO40" s="324">
        <v>3.0</v>
      </c>
      <c r="BP40" s="324">
        <v>2.0</v>
      </c>
      <c r="BQ40" s="321" t="s">
        <v>7290</v>
      </c>
      <c r="BR40" s="323"/>
      <c r="BS40" s="323"/>
      <c r="BT40" s="325" t="s">
        <v>7291</v>
      </c>
      <c r="BU40" s="323" t="s">
        <v>7279</v>
      </c>
      <c r="BV40" s="324">
        <v>3.0</v>
      </c>
      <c r="BW40" s="324">
        <v>2.0</v>
      </c>
      <c r="BX40" s="321" t="s">
        <v>7317</v>
      </c>
      <c r="BY40" s="323"/>
      <c r="BZ40" s="323"/>
      <c r="CA40" s="325" t="s">
        <v>7353</v>
      </c>
      <c r="CB40" s="323" t="s">
        <v>7279</v>
      </c>
      <c r="CC40" s="324">
        <v>4.0</v>
      </c>
      <c r="CD40" s="321" t="s">
        <v>7318</v>
      </c>
      <c r="CE40" s="323"/>
      <c r="CF40" s="323"/>
      <c r="CG40" s="325" t="s">
        <v>7334</v>
      </c>
      <c r="CH40" s="323" t="s">
        <v>7279</v>
      </c>
      <c r="CI40" s="324">
        <v>4.0</v>
      </c>
      <c r="CJ40" s="325" t="s">
        <v>7354</v>
      </c>
      <c r="CK40" s="323" t="s">
        <v>7279</v>
      </c>
      <c r="CL40" s="324">
        <v>4.0</v>
      </c>
      <c r="CM40" s="324">
        <v>2.0</v>
      </c>
      <c r="CN40" s="325" t="s">
        <v>7355</v>
      </c>
      <c r="CO40" s="323"/>
      <c r="CP40" s="323"/>
      <c r="CQ40" s="323" t="s">
        <v>7279</v>
      </c>
      <c r="CR40" s="324">
        <v>4.0</v>
      </c>
      <c r="CS40" s="325" t="s">
        <v>7319</v>
      </c>
      <c r="CT40" s="323" t="s">
        <v>7279</v>
      </c>
      <c r="CU40" s="324">
        <v>2.0</v>
      </c>
      <c r="CV40" s="321" t="s">
        <v>7381</v>
      </c>
      <c r="CW40" s="323"/>
      <c r="CX40" s="323"/>
      <c r="CY40" s="323"/>
      <c r="CZ40" s="321" t="s">
        <v>7399</v>
      </c>
      <c r="DA40" s="323"/>
      <c r="DB40" s="323"/>
      <c r="DC40" s="323"/>
      <c r="DD40" s="321" t="s">
        <v>7334</v>
      </c>
      <c r="DE40" s="323"/>
      <c r="DF40" s="323"/>
      <c r="DG40" s="321" t="s">
        <v>7343</v>
      </c>
      <c r="DH40" s="323"/>
      <c r="DI40" s="323"/>
      <c r="DJ40" s="325" t="s">
        <v>7321</v>
      </c>
      <c r="DK40" s="323" t="s">
        <v>7279</v>
      </c>
      <c r="DL40" s="323">
        <v>1.0</v>
      </c>
      <c r="DM40" s="325" t="s">
        <v>7281</v>
      </c>
      <c r="DN40" s="323" t="s">
        <v>7279</v>
      </c>
      <c r="DO40" s="323">
        <v>1.0</v>
      </c>
      <c r="DP40" s="325" t="s">
        <v>7359</v>
      </c>
      <c r="DQ40" s="323" t="s">
        <v>7279</v>
      </c>
      <c r="DR40" s="323">
        <v>1.0</v>
      </c>
      <c r="DS40" s="321" t="s">
        <v>7192</v>
      </c>
      <c r="DT40" s="323"/>
      <c r="DU40" s="323"/>
      <c r="DV40" s="321" t="s">
        <v>7296</v>
      </c>
      <c r="DW40" s="323"/>
      <c r="DX40" s="323"/>
      <c r="DY40" s="321" t="s">
        <v>7298</v>
      </c>
      <c r="DZ40" s="323"/>
      <c r="EA40" s="323"/>
      <c r="EB40" s="321" t="s">
        <v>7297</v>
      </c>
      <c r="EC40" s="323"/>
      <c r="ED40" s="323"/>
      <c r="EE40" s="321" t="s">
        <v>7331</v>
      </c>
      <c r="EF40" s="323"/>
      <c r="EG40" s="323"/>
      <c r="EH40" s="321" t="s">
        <v>7325</v>
      </c>
      <c r="EI40" s="323"/>
      <c r="EJ40" s="323"/>
      <c r="EK40" s="323"/>
      <c r="EL40" s="325" t="s">
        <v>7345</v>
      </c>
      <c r="EM40" s="323" t="s">
        <v>7279</v>
      </c>
      <c r="EN40" s="323">
        <v>3.0</v>
      </c>
      <c r="EO40" s="323">
        <v>4.0</v>
      </c>
      <c r="EP40" s="326">
        <v>4.0</v>
      </c>
      <c r="EQ40" s="323" t="s">
        <v>7279</v>
      </c>
      <c r="ER40" s="323">
        <v>3.0</v>
      </c>
      <c r="ES40" s="321" t="s">
        <v>7282</v>
      </c>
      <c r="ET40" s="323"/>
      <c r="EU40" s="323"/>
      <c r="EV40" s="325" t="b">
        <v>0</v>
      </c>
      <c r="EW40" s="323" t="s">
        <v>7279</v>
      </c>
      <c r="EX40" s="323">
        <v>3.0</v>
      </c>
      <c r="EY40" s="321" t="s">
        <v>7282</v>
      </c>
      <c r="EZ40" s="323"/>
      <c r="FA40" s="323"/>
      <c r="FB40" s="321" t="s">
        <v>936</v>
      </c>
      <c r="FC40" s="321" t="s">
        <v>7302</v>
      </c>
      <c r="FD40" s="321" t="s">
        <v>7303</v>
      </c>
      <c r="FE40" s="321" t="s">
        <v>7304</v>
      </c>
      <c r="FF40" s="329" t="s">
        <v>7305</v>
      </c>
      <c r="FG40" s="330" t="s">
        <v>7306</v>
      </c>
      <c r="FH40" s="331">
        <v>3.0</v>
      </c>
      <c r="FI40" s="332">
        <v>0.2727</v>
      </c>
      <c r="FJ40" s="331">
        <v>4.0</v>
      </c>
      <c r="FK40" s="332">
        <v>0.4</v>
      </c>
      <c r="FL40" s="331">
        <v>5.0</v>
      </c>
      <c r="FM40" s="332">
        <v>0.3125</v>
      </c>
      <c r="FN40" s="331">
        <v>7.0</v>
      </c>
      <c r="FO40" s="332">
        <v>0.875</v>
      </c>
      <c r="FP40" s="331">
        <v>4.0</v>
      </c>
      <c r="FQ40" s="332">
        <v>0.6667</v>
      </c>
      <c r="FR40" s="333">
        <v>5.0</v>
      </c>
      <c r="FS40" s="332">
        <v>0.7143</v>
      </c>
      <c r="FT40" s="331">
        <v>22.0</v>
      </c>
      <c r="FU40" s="332">
        <v>0.5</v>
      </c>
      <c r="FW40" s="318" t="s">
        <v>7474</v>
      </c>
      <c r="FX40" s="318">
        <v>2.7325171729E10</v>
      </c>
      <c r="FY40" s="319" t="s">
        <v>548</v>
      </c>
      <c r="FZ40" s="336">
        <v>0.875</v>
      </c>
      <c r="GA40" s="318" t="s">
        <v>63</v>
      </c>
      <c r="GB40" s="336">
        <v>0.4</v>
      </c>
      <c r="GC40" s="336">
        <v>0.6667</v>
      </c>
      <c r="GD40" s="336">
        <v>0.7143</v>
      </c>
      <c r="GE40" s="336">
        <v>0.2727</v>
      </c>
      <c r="GF40" s="336">
        <v>0.4</v>
      </c>
      <c r="GG40" s="336">
        <v>0.3125</v>
      </c>
      <c r="GH40" s="336">
        <v>0.875</v>
      </c>
      <c r="GI40" s="336">
        <v>0.5</v>
      </c>
    </row>
    <row r="41" ht="15.75" customHeight="1">
      <c r="B41" s="3" t="str">
        <f t="shared" si="1"/>
        <v>#REF!</v>
      </c>
      <c r="C41" s="320">
        <v>44369.364224537036</v>
      </c>
      <c r="D41" s="321" t="s">
        <v>5010</v>
      </c>
      <c r="E41" s="321" t="s">
        <v>7476</v>
      </c>
      <c r="F41" s="321" t="s">
        <v>175</v>
      </c>
      <c r="G41" s="321">
        <v>2.3278234924E10</v>
      </c>
      <c r="H41" s="322">
        <v>1.167025932E9</v>
      </c>
      <c r="I41" s="321" t="s">
        <v>622</v>
      </c>
      <c r="J41" s="321" t="s">
        <v>7391</v>
      </c>
      <c r="K41" s="321" t="s">
        <v>4115</v>
      </c>
      <c r="L41" s="323"/>
      <c r="M41" s="323"/>
      <c r="N41" s="323"/>
      <c r="O41" s="323"/>
      <c r="P41" s="321" t="s">
        <v>7338</v>
      </c>
      <c r="Q41" s="321" t="s">
        <v>7349</v>
      </c>
      <c r="R41" s="321" t="s">
        <v>7340</v>
      </c>
      <c r="S41" s="323"/>
      <c r="T41" s="323"/>
      <c r="U41" s="324">
        <v>4.0</v>
      </c>
      <c r="V41" s="323"/>
      <c r="W41" s="321" t="s">
        <v>7311</v>
      </c>
      <c r="X41" s="323"/>
      <c r="Y41" s="323"/>
      <c r="Z41" s="326">
        <v>200.0</v>
      </c>
      <c r="AA41" s="323" t="s">
        <v>7279</v>
      </c>
      <c r="AB41" s="324">
        <v>5.0</v>
      </c>
      <c r="AC41" s="326">
        <v>85.0</v>
      </c>
      <c r="AD41" s="323" t="s">
        <v>7279</v>
      </c>
      <c r="AE41" s="324">
        <v>5.0</v>
      </c>
      <c r="AF41" s="325" t="s">
        <v>7312</v>
      </c>
      <c r="AG41" s="323" t="s">
        <v>7279</v>
      </c>
      <c r="AH41" s="324">
        <v>5.0</v>
      </c>
      <c r="AI41" s="326">
        <v>6.0</v>
      </c>
      <c r="AJ41" s="323" t="s">
        <v>7279</v>
      </c>
      <c r="AK41" s="324">
        <v>5.0</v>
      </c>
      <c r="AL41" s="327">
        <v>238000.0</v>
      </c>
      <c r="AM41" s="323" t="s">
        <v>7279</v>
      </c>
      <c r="AN41" s="324">
        <v>5.0</v>
      </c>
      <c r="AO41" s="325" t="s">
        <v>7281</v>
      </c>
      <c r="AP41" s="323" t="s">
        <v>7279</v>
      </c>
      <c r="AQ41" s="324">
        <v>6.0</v>
      </c>
      <c r="AR41" s="325" t="s">
        <v>7314</v>
      </c>
      <c r="AS41" s="323" t="s">
        <v>7279</v>
      </c>
      <c r="AT41" s="324">
        <v>6.0</v>
      </c>
      <c r="AU41" s="325" t="s">
        <v>7283</v>
      </c>
      <c r="AV41" s="323" t="s">
        <v>7279</v>
      </c>
      <c r="AW41" s="324">
        <v>6.0</v>
      </c>
      <c r="AX41" s="325" t="s">
        <v>7284</v>
      </c>
      <c r="AY41" s="323" t="s">
        <v>7279</v>
      </c>
      <c r="AZ41" s="324">
        <v>6.0</v>
      </c>
      <c r="BA41" s="325" t="s">
        <v>7285</v>
      </c>
      <c r="BB41" s="323" t="s">
        <v>7279</v>
      </c>
      <c r="BC41" s="324">
        <v>6.0</v>
      </c>
      <c r="BD41" s="321" t="s">
        <v>7316</v>
      </c>
      <c r="BE41" s="323"/>
      <c r="BF41" s="323"/>
      <c r="BG41" s="325" t="s">
        <v>7287</v>
      </c>
      <c r="BH41" s="323" t="s">
        <v>7279</v>
      </c>
      <c r="BI41" s="324">
        <v>6.0</v>
      </c>
      <c r="BJ41" s="321" t="s">
        <v>7288</v>
      </c>
      <c r="BK41" s="323"/>
      <c r="BL41" s="323"/>
      <c r="BM41" s="325" t="s">
        <v>7289</v>
      </c>
      <c r="BN41" s="323" t="s">
        <v>7279</v>
      </c>
      <c r="BO41" s="324">
        <v>3.0</v>
      </c>
      <c r="BP41" s="324">
        <v>2.0</v>
      </c>
      <c r="BQ41" s="325" t="s">
        <v>7351</v>
      </c>
      <c r="BR41" s="323" t="s">
        <v>7279</v>
      </c>
      <c r="BS41" s="324">
        <v>3.0</v>
      </c>
      <c r="BT41" s="325" t="s">
        <v>7291</v>
      </c>
      <c r="BU41" s="323" t="s">
        <v>7279</v>
      </c>
      <c r="BV41" s="324">
        <v>3.0</v>
      </c>
      <c r="BW41" s="324">
        <v>2.0</v>
      </c>
      <c r="BX41" s="325" t="s">
        <v>7352</v>
      </c>
      <c r="BY41" s="323" t="s">
        <v>7279</v>
      </c>
      <c r="BZ41" s="324">
        <v>3.0</v>
      </c>
      <c r="CA41" s="321" t="s">
        <v>7399</v>
      </c>
      <c r="CB41" s="323"/>
      <c r="CC41" s="323"/>
      <c r="CD41" s="321" t="s">
        <v>7318</v>
      </c>
      <c r="CE41" s="323"/>
      <c r="CF41" s="323"/>
      <c r="CG41" s="321" t="s">
        <v>7477</v>
      </c>
      <c r="CH41" s="323"/>
      <c r="CI41" s="323"/>
      <c r="CJ41" s="321" t="s">
        <v>7332</v>
      </c>
      <c r="CK41" s="323"/>
      <c r="CL41" s="323"/>
      <c r="CM41" s="323"/>
      <c r="CN41" s="321" t="s">
        <v>7331</v>
      </c>
      <c r="CO41" s="323"/>
      <c r="CP41" s="323"/>
      <c r="CQ41" s="323"/>
      <c r="CR41" s="323"/>
      <c r="CS41" s="325" t="s">
        <v>7319</v>
      </c>
      <c r="CT41" s="323" t="s">
        <v>7279</v>
      </c>
      <c r="CU41" s="324">
        <v>2.0</v>
      </c>
      <c r="CV41" s="321" t="s">
        <v>7282</v>
      </c>
      <c r="CW41" s="323"/>
      <c r="CX41" s="323"/>
      <c r="CY41" s="323"/>
      <c r="CZ41" s="325" t="s">
        <v>7333</v>
      </c>
      <c r="DA41" s="323" t="s">
        <v>7279</v>
      </c>
      <c r="DB41" s="324">
        <v>2.0</v>
      </c>
      <c r="DC41" s="323">
        <v>1.0</v>
      </c>
      <c r="DD41" s="321" t="s">
        <v>7334</v>
      </c>
      <c r="DE41" s="323"/>
      <c r="DF41" s="323"/>
      <c r="DG41" s="321" t="s">
        <v>7282</v>
      </c>
      <c r="DH41" s="323"/>
      <c r="DI41" s="323"/>
      <c r="DJ41" s="325" t="s">
        <v>7321</v>
      </c>
      <c r="DK41" s="323" t="s">
        <v>7279</v>
      </c>
      <c r="DL41" s="323">
        <v>1.0</v>
      </c>
      <c r="DM41" s="325" t="s">
        <v>7281</v>
      </c>
      <c r="DN41" s="323" t="s">
        <v>7279</v>
      </c>
      <c r="DO41" s="323">
        <v>1.0</v>
      </c>
      <c r="DP41" s="325" t="s">
        <v>7359</v>
      </c>
      <c r="DQ41" s="323" t="s">
        <v>7279</v>
      </c>
      <c r="DR41" s="323">
        <v>1.0</v>
      </c>
      <c r="DS41" s="325" t="s">
        <v>7387</v>
      </c>
      <c r="DT41" s="323" t="s">
        <v>7279</v>
      </c>
      <c r="DU41" s="323">
        <v>1.0</v>
      </c>
      <c r="DV41" s="325" t="s">
        <v>7298</v>
      </c>
      <c r="DW41" s="323" t="s">
        <v>7279</v>
      </c>
      <c r="DX41" s="323">
        <v>1.0</v>
      </c>
      <c r="DY41" s="321" t="s">
        <v>7296</v>
      </c>
      <c r="DZ41" s="323"/>
      <c r="EA41" s="323"/>
      <c r="EB41" s="321" t="s">
        <v>7297</v>
      </c>
      <c r="EC41" s="323"/>
      <c r="ED41" s="323"/>
      <c r="EE41" s="321" t="s">
        <v>7331</v>
      </c>
      <c r="EF41" s="323"/>
      <c r="EG41" s="323"/>
      <c r="EH41" s="321" t="s">
        <v>7325</v>
      </c>
      <c r="EI41" s="323"/>
      <c r="EJ41" s="323"/>
      <c r="EK41" s="323"/>
      <c r="EL41" s="325" t="s">
        <v>7345</v>
      </c>
      <c r="EM41" s="323" t="s">
        <v>7279</v>
      </c>
      <c r="EN41" s="323">
        <v>3.0</v>
      </c>
      <c r="EO41" s="323">
        <v>4.0</v>
      </c>
      <c r="EP41" s="321" t="s">
        <v>7478</v>
      </c>
      <c r="EQ41" s="323"/>
      <c r="ER41" s="323"/>
      <c r="ES41" s="321" t="s">
        <v>7282</v>
      </c>
      <c r="ET41" s="323"/>
      <c r="EU41" s="323"/>
      <c r="EV41" s="325" t="b">
        <v>0</v>
      </c>
      <c r="EW41" s="323" t="s">
        <v>7279</v>
      </c>
      <c r="EX41" s="323">
        <v>3.0</v>
      </c>
      <c r="EY41" s="321" t="s">
        <v>7436</v>
      </c>
      <c r="EZ41" s="323"/>
      <c r="FA41" s="323"/>
      <c r="FB41" s="321" t="s">
        <v>7479</v>
      </c>
      <c r="FC41" s="321" t="s">
        <v>7372</v>
      </c>
      <c r="FD41" s="321" t="s">
        <v>7335</v>
      </c>
      <c r="FE41" s="321" t="s">
        <v>7304</v>
      </c>
      <c r="FF41" s="329" t="s">
        <v>7305</v>
      </c>
      <c r="FG41" s="330" t="s">
        <v>7326</v>
      </c>
      <c r="FH41" s="331">
        <v>6.0</v>
      </c>
      <c r="FI41" s="332">
        <v>0.5455</v>
      </c>
      <c r="FJ41" s="331">
        <v>4.0</v>
      </c>
      <c r="FK41" s="332">
        <v>0.4</v>
      </c>
      <c r="FL41" s="331">
        <v>6.0</v>
      </c>
      <c r="FM41" s="332">
        <v>0.375</v>
      </c>
      <c r="FN41" s="331">
        <v>2.0</v>
      </c>
      <c r="FO41" s="332">
        <v>0.25</v>
      </c>
      <c r="FP41" s="331">
        <v>5.0</v>
      </c>
      <c r="FQ41" s="332">
        <v>0.8333</v>
      </c>
      <c r="FR41" s="333">
        <v>6.0</v>
      </c>
      <c r="FS41" s="332">
        <v>0.8571</v>
      </c>
      <c r="FT41" s="331">
        <v>24.0</v>
      </c>
      <c r="FU41" s="332">
        <v>0.5455</v>
      </c>
      <c r="FW41" s="318" t="s">
        <v>7476</v>
      </c>
      <c r="FX41" s="318">
        <v>2.3278234924E10</v>
      </c>
      <c r="FY41" s="318" t="s">
        <v>61</v>
      </c>
      <c r="FZ41" s="336">
        <v>0.5455</v>
      </c>
      <c r="GA41" s="318" t="s">
        <v>63</v>
      </c>
      <c r="GB41" s="336">
        <v>0.4</v>
      </c>
      <c r="GC41" s="336">
        <v>0.8333</v>
      </c>
      <c r="GD41" s="336">
        <v>0.8571</v>
      </c>
      <c r="GE41" s="336">
        <v>0.5455</v>
      </c>
      <c r="GF41" s="336">
        <v>0.4</v>
      </c>
      <c r="GG41" s="336">
        <v>0.375</v>
      </c>
      <c r="GH41" s="336">
        <v>0.25</v>
      </c>
      <c r="GI41" s="336">
        <v>0.5455</v>
      </c>
    </row>
    <row r="42" ht="15.75" customHeight="1">
      <c r="B42" s="3" t="str">
        <f t="shared" si="1"/>
        <v>#REF!</v>
      </c>
      <c r="C42" s="320">
        <v>44369.364386574074</v>
      </c>
      <c r="D42" s="321" t="s">
        <v>7480</v>
      </c>
      <c r="E42" s="321" t="s">
        <v>6653</v>
      </c>
      <c r="F42" s="322">
        <v>2.7299225513E10</v>
      </c>
      <c r="G42" s="321">
        <v>2.7299225513E10</v>
      </c>
      <c r="H42" s="321">
        <v>1.164229897E9</v>
      </c>
      <c r="I42" s="321" t="s">
        <v>641</v>
      </c>
      <c r="J42" s="321" t="s">
        <v>7475</v>
      </c>
      <c r="K42" s="321" t="s">
        <v>7473</v>
      </c>
      <c r="L42" s="323"/>
      <c r="M42" s="323"/>
      <c r="N42" s="323"/>
      <c r="O42" s="324">
        <v>3.0</v>
      </c>
      <c r="P42" s="321" t="s">
        <v>7405</v>
      </c>
      <c r="Q42" s="321" t="s">
        <v>7364</v>
      </c>
      <c r="R42" s="321" t="s">
        <v>7340</v>
      </c>
      <c r="S42" s="323"/>
      <c r="T42" s="323"/>
      <c r="U42" s="324">
        <v>4.0</v>
      </c>
      <c r="V42" s="323"/>
      <c r="W42" s="325" t="s">
        <v>7278</v>
      </c>
      <c r="X42" s="323" t="s">
        <v>7279</v>
      </c>
      <c r="Y42" s="324">
        <v>5.0</v>
      </c>
      <c r="Z42" s="322">
        <v>400.0</v>
      </c>
      <c r="AA42" s="323"/>
      <c r="AB42" s="323"/>
      <c r="AC42" s="326">
        <v>85.0</v>
      </c>
      <c r="AD42" s="323" t="s">
        <v>7279</v>
      </c>
      <c r="AE42" s="324">
        <v>5.0</v>
      </c>
      <c r="AF42" s="325" t="s">
        <v>7312</v>
      </c>
      <c r="AG42" s="323" t="s">
        <v>7279</v>
      </c>
      <c r="AH42" s="324">
        <v>5.0</v>
      </c>
      <c r="AI42" s="326">
        <v>6.0</v>
      </c>
      <c r="AJ42" s="323" t="s">
        <v>7279</v>
      </c>
      <c r="AK42" s="324">
        <v>5.0</v>
      </c>
      <c r="AL42" s="342">
        <v>221000.0</v>
      </c>
      <c r="AM42" s="323"/>
      <c r="AN42" s="323"/>
      <c r="AO42" s="321" t="s">
        <v>7398</v>
      </c>
      <c r="AP42" s="323"/>
      <c r="AQ42" s="323"/>
      <c r="AR42" s="321" t="s">
        <v>7330</v>
      </c>
      <c r="AS42" s="323"/>
      <c r="AT42" s="323"/>
      <c r="AU42" s="325" t="s">
        <v>7283</v>
      </c>
      <c r="AV42" s="323" t="s">
        <v>7279</v>
      </c>
      <c r="AW42" s="324">
        <v>6.0</v>
      </c>
      <c r="AX42" s="325" t="s">
        <v>7284</v>
      </c>
      <c r="AY42" s="323" t="s">
        <v>7279</v>
      </c>
      <c r="AZ42" s="324">
        <v>6.0</v>
      </c>
      <c r="BA42" s="325" t="s">
        <v>7285</v>
      </c>
      <c r="BB42" s="323" t="s">
        <v>7279</v>
      </c>
      <c r="BC42" s="324">
        <v>6.0</v>
      </c>
      <c r="BD42" s="321" t="s">
        <v>7316</v>
      </c>
      <c r="BE42" s="323"/>
      <c r="BF42" s="323"/>
      <c r="BG42" s="325" t="s">
        <v>7287</v>
      </c>
      <c r="BH42" s="323" t="s">
        <v>7279</v>
      </c>
      <c r="BI42" s="324">
        <v>6.0</v>
      </c>
      <c r="BJ42" s="325" t="s">
        <v>7342</v>
      </c>
      <c r="BK42" s="323" t="s">
        <v>7279</v>
      </c>
      <c r="BL42" s="324">
        <v>3.0</v>
      </c>
      <c r="BM42" s="325" t="s">
        <v>7289</v>
      </c>
      <c r="BN42" s="323" t="s">
        <v>7279</v>
      </c>
      <c r="BO42" s="324">
        <v>3.0</v>
      </c>
      <c r="BP42" s="324">
        <v>2.0</v>
      </c>
      <c r="BQ42" s="325" t="s">
        <v>7351</v>
      </c>
      <c r="BR42" s="323" t="s">
        <v>7279</v>
      </c>
      <c r="BS42" s="324">
        <v>3.0</v>
      </c>
      <c r="BT42" s="325" t="s">
        <v>7291</v>
      </c>
      <c r="BU42" s="323" t="s">
        <v>7279</v>
      </c>
      <c r="BV42" s="324">
        <v>3.0</v>
      </c>
      <c r="BW42" s="324">
        <v>2.0</v>
      </c>
      <c r="BX42" s="325" t="s">
        <v>7352</v>
      </c>
      <c r="BY42" s="323" t="s">
        <v>7279</v>
      </c>
      <c r="BZ42" s="324">
        <v>3.0</v>
      </c>
      <c r="CA42" s="325" t="s">
        <v>7353</v>
      </c>
      <c r="CB42" s="323" t="s">
        <v>7279</v>
      </c>
      <c r="CC42" s="324">
        <v>4.0</v>
      </c>
      <c r="CD42" s="321" t="s">
        <v>7380</v>
      </c>
      <c r="CE42" s="323"/>
      <c r="CF42" s="323"/>
      <c r="CG42" s="321" t="s">
        <v>7477</v>
      </c>
      <c r="CH42" s="323"/>
      <c r="CI42" s="323"/>
      <c r="CJ42" s="321" t="s">
        <v>7282</v>
      </c>
      <c r="CK42" s="323"/>
      <c r="CL42" s="323"/>
      <c r="CM42" s="323"/>
      <c r="CN42" s="325" t="s">
        <v>7355</v>
      </c>
      <c r="CO42" s="323"/>
      <c r="CP42" s="323"/>
      <c r="CQ42" s="323" t="s">
        <v>7279</v>
      </c>
      <c r="CR42" s="324">
        <v>4.0</v>
      </c>
      <c r="CS42" s="325" t="s">
        <v>7319</v>
      </c>
      <c r="CT42" s="323" t="s">
        <v>7279</v>
      </c>
      <c r="CU42" s="324">
        <v>2.0</v>
      </c>
      <c r="CV42" s="321" t="s">
        <v>7282</v>
      </c>
      <c r="CW42" s="323"/>
      <c r="CX42" s="323"/>
      <c r="CY42" s="323"/>
      <c r="CZ42" s="321" t="s">
        <v>7282</v>
      </c>
      <c r="DA42" s="323"/>
      <c r="DB42" s="323"/>
      <c r="DC42" s="323"/>
      <c r="DD42" s="321" t="s">
        <v>7293</v>
      </c>
      <c r="DE42" s="323"/>
      <c r="DF42" s="323"/>
      <c r="DG42" s="321" t="s">
        <v>7282</v>
      </c>
      <c r="DH42" s="323"/>
      <c r="DI42" s="323"/>
      <c r="DJ42" s="325" t="s">
        <v>7321</v>
      </c>
      <c r="DK42" s="323" t="s">
        <v>7279</v>
      </c>
      <c r="DL42" s="323">
        <v>1.0</v>
      </c>
      <c r="DM42" s="321" t="s">
        <v>7322</v>
      </c>
      <c r="DN42" s="323"/>
      <c r="DO42" s="323"/>
      <c r="DP42" s="321" t="s">
        <v>7323</v>
      </c>
      <c r="DQ42" s="323"/>
      <c r="DR42" s="323"/>
      <c r="DS42" s="321" t="s">
        <v>7192</v>
      </c>
      <c r="DT42" s="323"/>
      <c r="DU42" s="323"/>
      <c r="DV42" s="325" t="s">
        <v>7298</v>
      </c>
      <c r="DW42" s="323" t="s">
        <v>7279</v>
      </c>
      <c r="DX42" s="323">
        <v>1.0</v>
      </c>
      <c r="DY42" s="321" t="s">
        <v>7296</v>
      </c>
      <c r="DZ42" s="323"/>
      <c r="EA42" s="323"/>
      <c r="EB42" s="321" t="s">
        <v>7297</v>
      </c>
      <c r="EC42" s="323"/>
      <c r="ED42" s="323"/>
      <c r="EE42" s="321" t="s">
        <v>7282</v>
      </c>
      <c r="EF42" s="323"/>
      <c r="EG42" s="323"/>
      <c r="EH42" s="321" t="s">
        <v>7282</v>
      </c>
      <c r="EI42" s="323"/>
      <c r="EJ42" s="323"/>
      <c r="EK42" s="323"/>
      <c r="EL42" s="321" t="s">
        <v>7282</v>
      </c>
      <c r="EM42" s="323"/>
      <c r="EN42" s="323"/>
      <c r="EO42" s="323"/>
      <c r="EP42" s="321" t="s">
        <v>7282</v>
      </c>
      <c r="EQ42" s="323"/>
      <c r="ER42" s="323"/>
      <c r="ES42" s="321" t="s">
        <v>7282</v>
      </c>
      <c r="ET42" s="323"/>
      <c r="EU42" s="323"/>
      <c r="EV42" s="321" t="s">
        <v>7282</v>
      </c>
      <c r="EW42" s="323"/>
      <c r="EX42" s="323"/>
      <c r="EY42" s="321" t="s">
        <v>7282</v>
      </c>
      <c r="EZ42" s="323"/>
      <c r="FA42" s="323"/>
      <c r="FB42" s="321" t="s">
        <v>7481</v>
      </c>
      <c r="FC42" s="321" t="s">
        <v>7372</v>
      </c>
      <c r="FD42" s="321" t="s">
        <v>7482</v>
      </c>
      <c r="FE42" s="321" t="s">
        <v>7468</v>
      </c>
      <c r="FF42" s="329" t="s">
        <v>7305</v>
      </c>
      <c r="FG42" s="330" t="s">
        <v>7326</v>
      </c>
      <c r="FH42" s="331">
        <v>2.0</v>
      </c>
      <c r="FI42" s="332">
        <v>0.1818</v>
      </c>
      <c r="FJ42" s="331">
        <v>3.0</v>
      </c>
      <c r="FK42" s="332">
        <v>0.3</v>
      </c>
      <c r="FL42" s="331">
        <v>6.0</v>
      </c>
      <c r="FM42" s="332">
        <v>0.375</v>
      </c>
      <c r="FN42" s="331">
        <v>3.0</v>
      </c>
      <c r="FO42" s="332">
        <v>0.375</v>
      </c>
      <c r="FP42" s="331">
        <v>4.0</v>
      </c>
      <c r="FQ42" s="332">
        <v>0.6667</v>
      </c>
      <c r="FR42" s="333">
        <v>4.0</v>
      </c>
      <c r="FS42" s="332">
        <v>0.5714</v>
      </c>
      <c r="FT42" s="331">
        <v>18.0</v>
      </c>
      <c r="FU42" s="332">
        <v>0.4091</v>
      </c>
      <c r="FW42" s="318" t="s">
        <v>6653</v>
      </c>
      <c r="FX42" s="318">
        <v>2.7299225513E10</v>
      </c>
      <c r="FY42" s="319" t="s">
        <v>548</v>
      </c>
      <c r="FZ42" s="336">
        <v>0.375</v>
      </c>
      <c r="GA42" s="318" t="s">
        <v>547</v>
      </c>
      <c r="GB42" s="336">
        <v>0.375</v>
      </c>
      <c r="GC42" s="336">
        <v>0.6667</v>
      </c>
      <c r="GD42" s="336">
        <v>0.5714</v>
      </c>
      <c r="GE42" s="336">
        <v>0.1818</v>
      </c>
      <c r="GF42" s="336">
        <v>0.3</v>
      </c>
      <c r="GG42" s="336">
        <v>0.375</v>
      </c>
      <c r="GH42" s="336">
        <v>0.375</v>
      </c>
      <c r="GI42" s="336">
        <v>0.4091</v>
      </c>
    </row>
    <row r="43" ht="15.75" customHeight="1">
      <c r="B43" s="3" t="str">
        <f t="shared" si="1"/>
        <v>#REF!</v>
      </c>
      <c r="C43" s="320">
        <v>44369.36451388889</v>
      </c>
      <c r="D43" s="321" t="s">
        <v>7483</v>
      </c>
      <c r="E43" s="321" t="s">
        <v>7484</v>
      </c>
      <c r="F43" s="322">
        <v>2.7267563239E10</v>
      </c>
      <c r="G43" s="321">
        <v>2.7267563239E10</v>
      </c>
      <c r="H43" s="322">
        <v>1.14980935E9</v>
      </c>
      <c r="I43" s="321" t="s">
        <v>622</v>
      </c>
      <c r="J43" s="321" t="s">
        <v>7475</v>
      </c>
      <c r="K43" s="321" t="s">
        <v>4115</v>
      </c>
      <c r="L43" s="323"/>
      <c r="M43" s="323"/>
      <c r="N43" s="323"/>
      <c r="O43" s="323"/>
      <c r="P43" s="321" t="s">
        <v>7338</v>
      </c>
      <c r="Q43" s="321" t="s">
        <v>7360</v>
      </c>
      <c r="R43" s="321" t="s">
        <v>7310</v>
      </c>
      <c r="S43" s="323"/>
      <c r="T43" s="324">
        <v>2.0</v>
      </c>
      <c r="U43" s="323"/>
      <c r="V43" s="323"/>
      <c r="W43" s="325" t="s">
        <v>7278</v>
      </c>
      <c r="X43" s="323" t="s">
        <v>7279</v>
      </c>
      <c r="Y43" s="324">
        <v>5.0</v>
      </c>
      <c r="Z43" s="326">
        <v>200.0</v>
      </c>
      <c r="AA43" s="323" t="s">
        <v>7279</v>
      </c>
      <c r="AB43" s="324">
        <v>5.0</v>
      </c>
      <c r="AC43" s="326">
        <v>85.0</v>
      </c>
      <c r="AD43" s="323" t="s">
        <v>7279</v>
      </c>
      <c r="AE43" s="324">
        <v>5.0</v>
      </c>
      <c r="AF43" s="321" t="s">
        <v>7280</v>
      </c>
      <c r="AG43" s="323"/>
      <c r="AH43" s="323"/>
      <c r="AI43" s="326">
        <v>6.0</v>
      </c>
      <c r="AJ43" s="323" t="s">
        <v>7279</v>
      </c>
      <c r="AK43" s="324">
        <v>5.0</v>
      </c>
      <c r="AL43" s="327">
        <v>238000.0</v>
      </c>
      <c r="AM43" s="323" t="s">
        <v>7279</v>
      </c>
      <c r="AN43" s="324">
        <v>5.0</v>
      </c>
      <c r="AO43" s="325" t="s">
        <v>7281</v>
      </c>
      <c r="AP43" s="323" t="s">
        <v>7279</v>
      </c>
      <c r="AQ43" s="324">
        <v>6.0</v>
      </c>
      <c r="AR43" s="321" t="s">
        <v>7282</v>
      </c>
      <c r="AS43" s="323"/>
      <c r="AT43" s="323"/>
      <c r="AU43" s="325" t="s">
        <v>7283</v>
      </c>
      <c r="AV43" s="323" t="s">
        <v>7279</v>
      </c>
      <c r="AW43" s="324">
        <v>6.0</v>
      </c>
      <c r="AX43" s="321" t="s">
        <v>7341</v>
      </c>
      <c r="AY43" s="323"/>
      <c r="AZ43" s="323"/>
      <c r="BA43" s="325" t="s">
        <v>7285</v>
      </c>
      <c r="BB43" s="323" t="s">
        <v>7279</v>
      </c>
      <c r="BC43" s="324">
        <v>6.0</v>
      </c>
      <c r="BD43" s="321" t="s">
        <v>7282</v>
      </c>
      <c r="BE43" s="323"/>
      <c r="BF43" s="323"/>
      <c r="BG43" s="321" t="s">
        <v>7282</v>
      </c>
      <c r="BH43" s="323"/>
      <c r="BI43" s="323"/>
      <c r="BJ43" s="321" t="s">
        <v>7350</v>
      </c>
      <c r="BK43" s="323"/>
      <c r="BL43" s="323"/>
      <c r="BM43" s="321" t="s">
        <v>7440</v>
      </c>
      <c r="BN43" s="323"/>
      <c r="BO43" s="323"/>
      <c r="BP43" s="323"/>
      <c r="BQ43" s="321" t="s">
        <v>7282</v>
      </c>
      <c r="BR43" s="323"/>
      <c r="BS43" s="323"/>
      <c r="BT43" s="321" t="s">
        <v>7282</v>
      </c>
      <c r="BU43" s="323"/>
      <c r="BV43" s="323"/>
      <c r="BW43" s="323"/>
      <c r="BX43" s="321" t="s">
        <v>7282</v>
      </c>
      <c r="BY43" s="323"/>
      <c r="BZ43" s="323"/>
      <c r="CA43" s="321" t="s">
        <v>7282</v>
      </c>
      <c r="CB43" s="323"/>
      <c r="CC43" s="323"/>
      <c r="CD43" s="321" t="s">
        <v>7282</v>
      </c>
      <c r="CE43" s="323"/>
      <c r="CF43" s="323"/>
      <c r="CG43" s="321" t="s">
        <v>7282</v>
      </c>
      <c r="CH43" s="323"/>
      <c r="CI43" s="323"/>
      <c r="CJ43" s="321" t="s">
        <v>7282</v>
      </c>
      <c r="CK43" s="323"/>
      <c r="CL43" s="323"/>
      <c r="CM43" s="323"/>
      <c r="CN43" s="321" t="s">
        <v>7282</v>
      </c>
      <c r="CO43" s="323"/>
      <c r="CP43" s="323"/>
      <c r="CQ43" s="323"/>
      <c r="CR43" s="323"/>
      <c r="CS43" s="321" t="s">
        <v>7282</v>
      </c>
      <c r="CT43" s="323"/>
      <c r="CU43" s="323"/>
      <c r="CV43" s="321" t="s">
        <v>7282</v>
      </c>
      <c r="CW43" s="323"/>
      <c r="CX43" s="323"/>
      <c r="CY43" s="323"/>
      <c r="CZ43" s="321" t="s">
        <v>7401</v>
      </c>
      <c r="DA43" s="323"/>
      <c r="DB43" s="323"/>
      <c r="DC43" s="323"/>
      <c r="DD43" s="321" t="s">
        <v>7282</v>
      </c>
      <c r="DE43" s="323"/>
      <c r="DF43" s="323"/>
      <c r="DG43" s="321" t="s">
        <v>7282</v>
      </c>
      <c r="DH43" s="323"/>
      <c r="DI43" s="323"/>
      <c r="DJ43" s="325" t="s">
        <v>7321</v>
      </c>
      <c r="DK43" s="323" t="s">
        <v>7279</v>
      </c>
      <c r="DL43" s="323">
        <v>1.0</v>
      </c>
      <c r="DM43" s="321" t="s">
        <v>7322</v>
      </c>
      <c r="DN43" s="323"/>
      <c r="DO43" s="323"/>
      <c r="DP43" s="321" t="s">
        <v>7282</v>
      </c>
      <c r="DQ43" s="323"/>
      <c r="DR43" s="323"/>
      <c r="DS43" s="321" t="s">
        <v>7192</v>
      </c>
      <c r="DT43" s="323"/>
      <c r="DU43" s="323"/>
      <c r="DV43" s="325" t="s">
        <v>7298</v>
      </c>
      <c r="DW43" s="323" t="s">
        <v>7279</v>
      </c>
      <c r="DX43" s="323">
        <v>1.0</v>
      </c>
      <c r="DY43" s="325" t="s">
        <v>7297</v>
      </c>
      <c r="DZ43" s="323" t="s">
        <v>7279</v>
      </c>
      <c r="EA43" s="323">
        <v>1.0</v>
      </c>
      <c r="EB43" s="325" t="s">
        <v>7296</v>
      </c>
      <c r="EC43" s="323" t="s">
        <v>7279</v>
      </c>
      <c r="ED43" s="323">
        <v>1.0</v>
      </c>
      <c r="EE43" s="321" t="s">
        <v>7282</v>
      </c>
      <c r="EF43" s="323"/>
      <c r="EG43" s="323"/>
      <c r="EH43" s="321" t="s">
        <v>7282</v>
      </c>
      <c r="EI43" s="323"/>
      <c r="EJ43" s="323"/>
      <c r="EK43" s="323"/>
      <c r="EL43" s="321" t="s">
        <v>7282</v>
      </c>
      <c r="EM43" s="323"/>
      <c r="EN43" s="323"/>
      <c r="EO43" s="323"/>
      <c r="EP43" s="321" t="s">
        <v>7282</v>
      </c>
      <c r="EQ43" s="323"/>
      <c r="ER43" s="323"/>
      <c r="ES43" s="321" t="s">
        <v>7282</v>
      </c>
      <c r="ET43" s="323"/>
      <c r="EU43" s="323"/>
      <c r="EV43" s="321" t="s">
        <v>7282</v>
      </c>
      <c r="EW43" s="323"/>
      <c r="EX43" s="323"/>
      <c r="EY43" s="321" t="s">
        <v>7282</v>
      </c>
      <c r="EZ43" s="323"/>
      <c r="FA43" s="323"/>
      <c r="FB43" s="321" t="s">
        <v>1329</v>
      </c>
      <c r="FC43" s="321" t="s">
        <v>7302</v>
      </c>
      <c r="FD43" s="321" t="s">
        <v>7303</v>
      </c>
      <c r="FE43" s="321" t="s">
        <v>7304</v>
      </c>
      <c r="FF43" s="329" t="s">
        <v>7305</v>
      </c>
      <c r="FG43" s="330" t="s">
        <v>7326</v>
      </c>
      <c r="FH43" s="331">
        <v>4.0</v>
      </c>
      <c r="FI43" s="332">
        <v>0.3636</v>
      </c>
      <c r="FJ43" s="331">
        <v>1.0</v>
      </c>
      <c r="FK43" s="332">
        <v>0.1</v>
      </c>
      <c r="FL43" s="331">
        <v>0.0</v>
      </c>
      <c r="FM43" s="332">
        <v>0.0</v>
      </c>
      <c r="FN43" s="331">
        <v>0.0</v>
      </c>
      <c r="FO43" s="332">
        <v>0.0</v>
      </c>
      <c r="FP43" s="331">
        <v>5.0</v>
      </c>
      <c r="FQ43" s="332">
        <v>0.8333</v>
      </c>
      <c r="FR43" s="333">
        <v>3.0</v>
      </c>
      <c r="FS43" s="332">
        <v>0.4286</v>
      </c>
      <c r="FT43" s="331">
        <v>12.0</v>
      </c>
      <c r="FU43" s="332">
        <v>0.2727</v>
      </c>
      <c r="FW43" s="334" t="s">
        <v>7484</v>
      </c>
      <c r="FX43" s="334">
        <v>2.7267563239E10</v>
      </c>
      <c r="FY43" s="318" t="s">
        <v>61</v>
      </c>
      <c r="FZ43" s="335">
        <v>0.3636</v>
      </c>
      <c r="GA43" s="319" t="s">
        <v>63</v>
      </c>
      <c r="GB43" s="336">
        <v>0.1</v>
      </c>
      <c r="GC43" s="337">
        <v>0.8333</v>
      </c>
      <c r="GD43" s="337">
        <v>0.4286</v>
      </c>
      <c r="GE43" s="336">
        <v>0.3636</v>
      </c>
      <c r="GF43" s="336">
        <v>0.1</v>
      </c>
      <c r="GG43" s="336">
        <v>0.0</v>
      </c>
      <c r="GH43" s="336">
        <v>0.0</v>
      </c>
      <c r="GI43" s="338">
        <v>0.2727</v>
      </c>
    </row>
    <row r="44" ht="15.75" customHeight="1">
      <c r="B44" s="3" t="str">
        <f t="shared" si="1"/>
        <v>#REF!</v>
      </c>
      <c r="C44" s="320">
        <v>44369.36545138889</v>
      </c>
      <c r="D44" s="321" t="s">
        <v>7485</v>
      </c>
      <c r="E44" s="321" t="s">
        <v>7486</v>
      </c>
      <c r="F44" s="321" t="s">
        <v>509</v>
      </c>
      <c r="G44" s="321">
        <v>2.7275193645E10</v>
      </c>
      <c r="H44" s="322">
        <v>1.13323047E9</v>
      </c>
      <c r="I44" s="321" t="s">
        <v>641</v>
      </c>
      <c r="J44" s="321" t="s">
        <v>7328</v>
      </c>
      <c r="K44" s="321" t="s">
        <v>4115</v>
      </c>
      <c r="L44" s="323"/>
      <c r="M44" s="323"/>
      <c r="N44" s="323"/>
      <c r="O44" s="323"/>
      <c r="P44" s="321" t="s">
        <v>7275</v>
      </c>
      <c r="Q44" s="321" t="s">
        <v>7364</v>
      </c>
      <c r="R44" s="321" t="s">
        <v>7340</v>
      </c>
      <c r="S44" s="323"/>
      <c r="T44" s="323"/>
      <c r="U44" s="324">
        <v>4.0</v>
      </c>
      <c r="V44" s="323"/>
      <c r="W44" s="325" t="s">
        <v>7278</v>
      </c>
      <c r="X44" s="323" t="s">
        <v>7279</v>
      </c>
      <c r="Y44" s="324">
        <v>5.0</v>
      </c>
      <c r="Z44" s="326">
        <v>200.0</v>
      </c>
      <c r="AA44" s="323" t="s">
        <v>7279</v>
      </c>
      <c r="AB44" s="324">
        <v>5.0</v>
      </c>
      <c r="AC44" s="326">
        <v>85.0</v>
      </c>
      <c r="AD44" s="323" t="s">
        <v>7279</v>
      </c>
      <c r="AE44" s="324">
        <v>5.0</v>
      </c>
      <c r="AF44" s="325" t="s">
        <v>7312</v>
      </c>
      <c r="AG44" s="323" t="s">
        <v>7279</v>
      </c>
      <c r="AH44" s="324">
        <v>5.0</v>
      </c>
      <c r="AI44" s="326">
        <v>6.0</v>
      </c>
      <c r="AJ44" s="323" t="s">
        <v>7279</v>
      </c>
      <c r="AK44" s="324">
        <v>5.0</v>
      </c>
      <c r="AL44" s="327">
        <v>238000.0</v>
      </c>
      <c r="AM44" s="323" t="s">
        <v>7279</v>
      </c>
      <c r="AN44" s="324">
        <v>5.0</v>
      </c>
      <c r="AO44" s="325" t="s">
        <v>7281</v>
      </c>
      <c r="AP44" s="323" t="s">
        <v>7279</v>
      </c>
      <c r="AQ44" s="324">
        <v>6.0</v>
      </c>
      <c r="AR44" s="321" t="s">
        <v>7282</v>
      </c>
      <c r="AS44" s="323"/>
      <c r="AT44" s="323"/>
      <c r="AU44" s="325" t="s">
        <v>7283</v>
      </c>
      <c r="AV44" s="323" t="s">
        <v>7279</v>
      </c>
      <c r="AW44" s="324">
        <v>6.0</v>
      </c>
      <c r="AX44" s="325" t="s">
        <v>7284</v>
      </c>
      <c r="AY44" s="323" t="s">
        <v>7279</v>
      </c>
      <c r="AZ44" s="324">
        <v>6.0</v>
      </c>
      <c r="BA44" s="321" t="s">
        <v>7282</v>
      </c>
      <c r="BB44" s="323"/>
      <c r="BC44" s="323"/>
      <c r="BD44" s="325" t="s">
        <v>7286</v>
      </c>
      <c r="BE44" s="323" t="s">
        <v>7279</v>
      </c>
      <c r="BF44" s="324">
        <v>6.0</v>
      </c>
      <c r="BG44" s="321" t="s">
        <v>7360</v>
      </c>
      <c r="BH44" s="323"/>
      <c r="BI44" s="323"/>
      <c r="BJ44" s="321" t="s">
        <v>7288</v>
      </c>
      <c r="BK44" s="323"/>
      <c r="BL44" s="323"/>
      <c r="BM44" s="325" t="s">
        <v>7289</v>
      </c>
      <c r="BN44" s="323" t="s">
        <v>7279</v>
      </c>
      <c r="BO44" s="324">
        <v>3.0</v>
      </c>
      <c r="BP44" s="324">
        <v>2.0</v>
      </c>
      <c r="BQ44" s="321" t="s">
        <v>7290</v>
      </c>
      <c r="BR44" s="323"/>
      <c r="BS44" s="323"/>
      <c r="BT44" s="325" t="s">
        <v>7291</v>
      </c>
      <c r="BU44" s="323" t="s">
        <v>7279</v>
      </c>
      <c r="BV44" s="324">
        <v>3.0</v>
      </c>
      <c r="BW44" s="324">
        <v>2.0</v>
      </c>
      <c r="BX44" s="321" t="s">
        <v>7282</v>
      </c>
      <c r="BY44" s="323"/>
      <c r="BZ44" s="323"/>
      <c r="CA44" s="321" t="s">
        <v>7282</v>
      </c>
      <c r="CB44" s="323"/>
      <c r="CC44" s="323"/>
      <c r="CD44" s="321" t="s">
        <v>7380</v>
      </c>
      <c r="CE44" s="323"/>
      <c r="CF44" s="323"/>
      <c r="CG44" s="321" t="s">
        <v>7282</v>
      </c>
      <c r="CH44" s="323"/>
      <c r="CI44" s="323"/>
      <c r="CJ44" s="321" t="s">
        <v>7332</v>
      </c>
      <c r="CK44" s="323"/>
      <c r="CL44" s="323"/>
      <c r="CM44" s="323"/>
      <c r="CN44" s="325" t="s">
        <v>7421</v>
      </c>
      <c r="CO44" s="323" t="s">
        <v>7279</v>
      </c>
      <c r="CP44" s="324">
        <v>4.0</v>
      </c>
      <c r="CQ44" s="323"/>
      <c r="CR44" s="323"/>
      <c r="CS44" s="325" t="s">
        <v>7319</v>
      </c>
      <c r="CT44" s="323" t="s">
        <v>7279</v>
      </c>
      <c r="CU44" s="324">
        <v>2.0</v>
      </c>
      <c r="CV44" s="321" t="s">
        <v>7282</v>
      </c>
      <c r="CW44" s="323"/>
      <c r="CX44" s="323"/>
      <c r="CY44" s="323"/>
      <c r="CZ44" s="321" t="s">
        <v>7282</v>
      </c>
      <c r="DA44" s="323"/>
      <c r="DB44" s="323"/>
      <c r="DC44" s="323"/>
      <c r="DD44" s="321" t="s">
        <v>7282</v>
      </c>
      <c r="DE44" s="323"/>
      <c r="DF44" s="323"/>
      <c r="DG44" s="321" t="s">
        <v>7282</v>
      </c>
      <c r="DH44" s="323"/>
      <c r="DI44" s="323"/>
      <c r="DJ44" s="325" t="s">
        <v>7321</v>
      </c>
      <c r="DK44" s="323" t="s">
        <v>7279</v>
      </c>
      <c r="DL44" s="323">
        <v>1.0</v>
      </c>
      <c r="DM44" s="321" t="s">
        <v>7282</v>
      </c>
      <c r="DN44" s="323"/>
      <c r="DO44" s="323"/>
      <c r="DP44" s="321" t="s">
        <v>7487</v>
      </c>
      <c r="DQ44" s="323"/>
      <c r="DR44" s="323"/>
      <c r="DS44" s="321" t="s">
        <v>7192</v>
      </c>
      <c r="DT44" s="323"/>
      <c r="DU44" s="323"/>
      <c r="DV44" s="325" t="s">
        <v>7298</v>
      </c>
      <c r="DW44" s="323" t="s">
        <v>7279</v>
      </c>
      <c r="DX44" s="323">
        <v>1.0</v>
      </c>
      <c r="DY44" s="325" t="s">
        <v>7297</v>
      </c>
      <c r="DZ44" s="323" t="s">
        <v>7279</v>
      </c>
      <c r="EA44" s="323">
        <v>1.0</v>
      </c>
      <c r="EB44" s="325" t="s">
        <v>7296</v>
      </c>
      <c r="EC44" s="323" t="s">
        <v>7279</v>
      </c>
      <c r="ED44" s="323">
        <v>1.0</v>
      </c>
      <c r="EE44" s="321" t="s">
        <v>7282</v>
      </c>
      <c r="EF44" s="323"/>
      <c r="EG44" s="323"/>
      <c r="EH44" s="321" t="s">
        <v>7282</v>
      </c>
      <c r="EI44" s="323"/>
      <c r="EJ44" s="323"/>
      <c r="EK44" s="323"/>
      <c r="EL44" s="321" t="s">
        <v>7282</v>
      </c>
      <c r="EM44" s="323"/>
      <c r="EN44" s="323"/>
      <c r="EO44" s="323"/>
      <c r="EP44" s="326">
        <v>4.0</v>
      </c>
      <c r="EQ44" s="323" t="s">
        <v>7279</v>
      </c>
      <c r="ER44" s="323">
        <v>3.0</v>
      </c>
      <c r="ES44" s="321" t="s">
        <v>7412</v>
      </c>
      <c r="ET44" s="323"/>
      <c r="EU44" s="323"/>
      <c r="EV44" s="321" t="s">
        <v>7282</v>
      </c>
      <c r="EW44" s="323"/>
      <c r="EX44" s="323"/>
      <c r="EY44" s="321" t="s">
        <v>7282</v>
      </c>
      <c r="EZ44" s="323"/>
      <c r="FA44" s="323"/>
      <c r="FB44" s="321" t="s">
        <v>873</v>
      </c>
      <c r="FC44" s="321" t="s">
        <v>7372</v>
      </c>
      <c r="FD44" s="321" t="s">
        <v>7303</v>
      </c>
      <c r="FE44" s="321" t="s">
        <v>7488</v>
      </c>
      <c r="FF44" s="329" t="s">
        <v>7305</v>
      </c>
      <c r="FG44" s="330" t="s">
        <v>7306</v>
      </c>
      <c r="FH44" s="331">
        <v>4.0</v>
      </c>
      <c r="FI44" s="332">
        <v>0.3636</v>
      </c>
      <c r="FJ44" s="331">
        <v>3.0</v>
      </c>
      <c r="FK44" s="332">
        <v>0.3</v>
      </c>
      <c r="FL44" s="331">
        <v>3.0</v>
      </c>
      <c r="FM44" s="332">
        <v>0.1875</v>
      </c>
      <c r="FN44" s="331">
        <v>3.0</v>
      </c>
      <c r="FO44" s="332">
        <v>0.375</v>
      </c>
      <c r="FP44" s="331">
        <v>6.0</v>
      </c>
      <c r="FQ44" s="332">
        <v>1.0</v>
      </c>
      <c r="FR44" s="333">
        <v>4.0</v>
      </c>
      <c r="FS44" s="332">
        <v>0.5714</v>
      </c>
      <c r="FT44" s="331">
        <v>19.0</v>
      </c>
      <c r="FU44" s="332">
        <v>0.4318</v>
      </c>
      <c r="FW44" s="318" t="s">
        <v>7486</v>
      </c>
      <c r="FX44" s="318">
        <v>2.7275193645E10</v>
      </c>
      <c r="FY44" s="319" t="s">
        <v>548</v>
      </c>
      <c r="FZ44" s="336">
        <v>0.375</v>
      </c>
      <c r="GA44" s="318" t="s">
        <v>61</v>
      </c>
      <c r="GB44" s="336">
        <v>0.3636</v>
      </c>
      <c r="GC44" s="336">
        <v>1.0</v>
      </c>
      <c r="GD44" s="336">
        <v>0.5714</v>
      </c>
      <c r="GE44" s="336">
        <v>0.3636</v>
      </c>
      <c r="GF44" s="336">
        <v>0.3</v>
      </c>
      <c r="GG44" s="336">
        <v>0.1875</v>
      </c>
      <c r="GH44" s="336">
        <v>0.375</v>
      </c>
      <c r="GI44" s="336">
        <v>0.4318</v>
      </c>
    </row>
    <row r="45" ht="15.75" customHeight="1">
      <c r="B45" s="3" t="str">
        <f t="shared" si="1"/>
        <v>#REF!</v>
      </c>
      <c r="C45" s="320">
        <v>44369.36550925926</v>
      </c>
      <c r="D45" s="321" t="s">
        <v>1689</v>
      </c>
      <c r="E45" s="321" t="s">
        <v>7489</v>
      </c>
      <c r="F45" s="322">
        <v>2.7241103108E10</v>
      </c>
      <c r="G45" s="321">
        <v>2.7241103108E10</v>
      </c>
      <c r="H45" s="322">
        <v>1.13209051E9</v>
      </c>
      <c r="I45" s="321" t="s">
        <v>1093</v>
      </c>
      <c r="J45" s="321" t="s">
        <v>7490</v>
      </c>
      <c r="K45" s="321" t="s">
        <v>7392</v>
      </c>
      <c r="L45" s="323"/>
      <c r="M45" s="323"/>
      <c r="N45" s="324">
        <v>4.0</v>
      </c>
      <c r="O45" s="323"/>
      <c r="P45" s="321" t="s">
        <v>7309</v>
      </c>
      <c r="Q45" s="321" t="s">
        <v>7329</v>
      </c>
      <c r="R45" s="321" t="s">
        <v>7340</v>
      </c>
      <c r="S45" s="323"/>
      <c r="T45" s="323"/>
      <c r="U45" s="324">
        <v>4.0</v>
      </c>
      <c r="V45" s="323"/>
      <c r="W45" s="325" t="s">
        <v>7278</v>
      </c>
      <c r="X45" s="323" t="s">
        <v>7279</v>
      </c>
      <c r="Y45" s="324">
        <v>5.0</v>
      </c>
      <c r="Z45" s="326">
        <v>200.0</v>
      </c>
      <c r="AA45" s="323" t="s">
        <v>7279</v>
      </c>
      <c r="AB45" s="324">
        <v>5.0</v>
      </c>
      <c r="AC45" s="326">
        <v>85.0</v>
      </c>
      <c r="AD45" s="323" t="s">
        <v>7279</v>
      </c>
      <c r="AE45" s="324">
        <v>5.0</v>
      </c>
      <c r="AF45" s="321" t="s">
        <v>7280</v>
      </c>
      <c r="AG45" s="323"/>
      <c r="AH45" s="323"/>
      <c r="AI45" s="326">
        <v>6.0</v>
      </c>
      <c r="AJ45" s="323" t="s">
        <v>7279</v>
      </c>
      <c r="AK45" s="324">
        <v>5.0</v>
      </c>
      <c r="AL45" s="327">
        <v>238000.0</v>
      </c>
      <c r="AM45" s="323" t="s">
        <v>7279</v>
      </c>
      <c r="AN45" s="324">
        <v>5.0</v>
      </c>
      <c r="AO45" s="321" t="s">
        <v>7313</v>
      </c>
      <c r="AP45" s="323"/>
      <c r="AQ45" s="323"/>
      <c r="AR45" s="325" t="s">
        <v>7314</v>
      </c>
      <c r="AS45" s="323" t="s">
        <v>7279</v>
      </c>
      <c r="AT45" s="324">
        <v>6.0</v>
      </c>
      <c r="AU45" s="325" t="s">
        <v>7283</v>
      </c>
      <c r="AV45" s="323" t="s">
        <v>7279</v>
      </c>
      <c r="AW45" s="324">
        <v>6.0</v>
      </c>
      <c r="AX45" s="321" t="s">
        <v>7331</v>
      </c>
      <c r="AY45" s="323"/>
      <c r="AZ45" s="323"/>
      <c r="BA45" s="321" t="s">
        <v>7282</v>
      </c>
      <c r="BB45" s="323"/>
      <c r="BC45" s="323"/>
      <c r="BD45" s="325" t="s">
        <v>7286</v>
      </c>
      <c r="BE45" s="323" t="s">
        <v>7279</v>
      </c>
      <c r="BF45" s="324">
        <v>6.0</v>
      </c>
      <c r="BG45" s="325" t="s">
        <v>7287</v>
      </c>
      <c r="BH45" s="323" t="s">
        <v>7279</v>
      </c>
      <c r="BI45" s="324">
        <v>6.0</v>
      </c>
      <c r="BJ45" s="321" t="s">
        <v>7288</v>
      </c>
      <c r="BK45" s="323"/>
      <c r="BL45" s="323"/>
      <c r="BM45" s="325" t="s">
        <v>7289</v>
      </c>
      <c r="BN45" s="323" t="s">
        <v>7279</v>
      </c>
      <c r="BO45" s="324">
        <v>3.0</v>
      </c>
      <c r="BP45" s="324">
        <v>2.0</v>
      </c>
      <c r="BQ45" s="321" t="s">
        <v>7290</v>
      </c>
      <c r="BR45" s="323"/>
      <c r="BS45" s="323"/>
      <c r="BT45" s="321" t="s">
        <v>7282</v>
      </c>
      <c r="BU45" s="323"/>
      <c r="BV45" s="323"/>
      <c r="BW45" s="323"/>
      <c r="BX45" s="325" t="s">
        <v>7352</v>
      </c>
      <c r="BY45" s="323" t="s">
        <v>7279</v>
      </c>
      <c r="BZ45" s="324">
        <v>3.0</v>
      </c>
      <c r="CA45" s="321" t="s">
        <v>7399</v>
      </c>
      <c r="CB45" s="323"/>
      <c r="CC45" s="323"/>
      <c r="CD45" s="321" t="s">
        <v>7282</v>
      </c>
      <c r="CE45" s="323"/>
      <c r="CF45" s="323"/>
      <c r="CG45" s="325" t="s">
        <v>7334</v>
      </c>
      <c r="CH45" s="323" t="s">
        <v>7279</v>
      </c>
      <c r="CI45" s="324">
        <v>4.0</v>
      </c>
      <c r="CJ45" s="325" t="s">
        <v>7354</v>
      </c>
      <c r="CK45" s="323" t="s">
        <v>7279</v>
      </c>
      <c r="CL45" s="324">
        <v>4.0</v>
      </c>
      <c r="CM45" s="324">
        <v>2.0</v>
      </c>
      <c r="CN45" s="321" t="s">
        <v>7282</v>
      </c>
      <c r="CO45" s="323"/>
      <c r="CP45" s="323"/>
      <c r="CQ45" s="323"/>
      <c r="CR45" s="323"/>
      <c r="CS45" s="325" t="s">
        <v>7319</v>
      </c>
      <c r="CT45" s="323" t="s">
        <v>7279</v>
      </c>
      <c r="CU45" s="324">
        <v>2.0</v>
      </c>
      <c r="CV45" s="321" t="s">
        <v>7282</v>
      </c>
      <c r="CW45" s="323"/>
      <c r="CX45" s="323"/>
      <c r="CY45" s="323"/>
      <c r="CZ45" s="321" t="s">
        <v>7465</v>
      </c>
      <c r="DA45" s="323"/>
      <c r="DB45" s="323"/>
      <c r="DC45" s="323"/>
      <c r="DD45" s="321" t="s">
        <v>7293</v>
      </c>
      <c r="DE45" s="323"/>
      <c r="DF45" s="323"/>
      <c r="DG45" s="321" t="s">
        <v>7282</v>
      </c>
      <c r="DH45" s="323"/>
      <c r="DI45" s="323"/>
      <c r="DJ45" s="325" t="s">
        <v>7321</v>
      </c>
      <c r="DK45" s="323" t="s">
        <v>7279</v>
      </c>
      <c r="DL45" s="323">
        <v>1.0</v>
      </c>
      <c r="DM45" s="321" t="s">
        <v>7282</v>
      </c>
      <c r="DN45" s="323"/>
      <c r="DO45" s="323"/>
      <c r="DP45" s="321" t="s">
        <v>7487</v>
      </c>
      <c r="DQ45" s="323"/>
      <c r="DR45" s="323"/>
      <c r="DS45" s="321" t="s">
        <v>7192</v>
      </c>
      <c r="DT45" s="323"/>
      <c r="DU45" s="323"/>
      <c r="DV45" s="321" t="s">
        <v>7282</v>
      </c>
      <c r="DW45" s="323"/>
      <c r="DX45" s="323"/>
      <c r="DY45" s="321" t="s">
        <v>7296</v>
      </c>
      <c r="DZ45" s="323"/>
      <c r="EA45" s="323"/>
      <c r="EB45" s="321" t="s">
        <v>7360</v>
      </c>
      <c r="EC45" s="323"/>
      <c r="ED45" s="323"/>
      <c r="EE45" s="325" t="s">
        <v>7324</v>
      </c>
      <c r="EF45" s="323" t="s">
        <v>7279</v>
      </c>
      <c r="EG45" s="323">
        <v>3.0</v>
      </c>
      <c r="EH45" s="321" t="s">
        <v>7325</v>
      </c>
      <c r="EI45" s="323"/>
      <c r="EJ45" s="323"/>
      <c r="EK45" s="323"/>
      <c r="EL45" s="325" t="s">
        <v>7345</v>
      </c>
      <c r="EM45" s="323" t="s">
        <v>7279</v>
      </c>
      <c r="EN45" s="323">
        <v>3.0</v>
      </c>
      <c r="EO45" s="323">
        <v>4.0</v>
      </c>
      <c r="EP45" s="321" t="s">
        <v>7478</v>
      </c>
      <c r="EQ45" s="323"/>
      <c r="ER45" s="323"/>
      <c r="ES45" s="321" t="s">
        <v>7282</v>
      </c>
      <c r="ET45" s="323"/>
      <c r="EU45" s="323"/>
      <c r="EV45" s="321" t="b">
        <v>1</v>
      </c>
      <c r="EW45" s="323"/>
      <c r="EX45" s="323"/>
      <c r="EY45" s="321" t="s">
        <v>7282</v>
      </c>
      <c r="EZ45" s="323"/>
      <c r="FA45" s="323"/>
      <c r="FB45" s="321" t="s">
        <v>1054</v>
      </c>
      <c r="FC45" s="321" t="s">
        <v>7302</v>
      </c>
      <c r="FD45" s="321" t="s">
        <v>7335</v>
      </c>
      <c r="FE45" s="321" t="s">
        <v>7304</v>
      </c>
      <c r="FF45" s="329" t="s">
        <v>7305</v>
      </c>
      <c r="FG45" s="330" t="s">
        <v>7306</v>
      </c>
      <c r="FH45" s="331">
        <v>1.0</v>
      </c>
      <c r="FI45" s="332">
        <v>0.0909</v>
      </c>
      <c r="FJ45" s="331">
        <v>3.0</v>
      </c>
      <c r="FK45" s="332">
        <v>0.3</v>
      </c>
      <c r="FL45" s="331">
        <v>4.0</v>
      </c>
      <c r="FM45" s="332">
        <v>0.25</v>
      </c>
      <c r="FN45" s="331">
        <v>5.0</v>
      </c>
      <c r="FO45" s="332">
        <v>0.625</v>
      </c>
      <c r="FP45" s="331">
        <v>5.0</v>
      </c>
      <c r="FQ45" s="332">
        <v>0.8333</v>
      </c>
      <c r="FR45" s="333">
        <v>4.0</v>
      </c>
      <c r="FS45" s="332">
        <v>0.5714</v>
      </c>
      <c r="FT45" s="331">
        <v>17.0</v>
      </c>
      <c r="FU45" s="332">
        <v>0.3864</v>
      </c>
      <c r="FW45" s="334" t="s">
        <v>7489</v>
      </c>
      <c r="FX45" s="334">
        <v>2.7241103108E10</v>
      </c>
      <c r="FY45" s="319" t="s">
        <v>548</v>
      </c>
      <c r="FZ45" s="337">
        <v>0.625</v>
      </c>
      <c r="GA45" s="318" t="s">
        <v>63</v>
      </c>
      <c r="GB45" s="336">
        <v>0.3</v>
      </c>
      <c r="GC45" s="337">
        <v>0.8333</v>
      </c>
      <c r="GD45" s="337">
        <v>0.5714</v>
      </c>
      <c r="GE45" s="336">
        <v>0.0909</v>
      </c>
      <c r="GF45" s="336">
        <v>0.3</v>
      </c>
      <c r="GG45" s="336">
        <v>0.25</v>
      </c>
      <c r="GH45" s="336">
        <v>0.625</v>
      </c>
      <c r="GI45" s="338">
        <v>0.3864</v>
      </c>
    </row>
    <row r="46" ht="15.75" customHeight="1">
      <c r="B46" s="3" t="str">
        <f t="shared" si="1"/>
        <v>#REF!</v>
      </c>
      <c r="C46" s="320">
        <v>44369.365648148145</v>
      </c>
      <c r="D46" s="321" t="s">
        <v>7491</v>
      </c>
      <c r="E46" s="321" t="s">
        <v>7492</v>
      </c>
      <c r="F46" s="322">
        <v>2.7334083425E10</v>
      </c>
      <c r="G46" s="321">
        <v>2.7334083425E10</v>
      </c>
      <c r="H46" s="322">
        <v>1.139567026E9</v>
      </c>
      <c r="I46" s="321" t="s">
        <v>622</v>
      </c>
      <c r="J46" s="321" t="s">
        <v>7377</v>
      </c>
      <c r="K46" s="321" t="s">
        <v>4115</v>
      </c>
      <c r="L46" s="323"/>
      <c r="M46" s="323"/>
      <c r="N46" s="323"/>
      <c r="O46" s="323"/>
      <c r="P46" s="321" t="s">
        <v>7338</v>
      </c>
      <c r="Q46" s="321" t="s">
        <v>7493</v>
      </c>
      <c r="R46" s="321" t="s">
        <v>7277</v>
      </c>
      <c r="S46" s="324">
        <v>1.0</v>
      </c>
      <c r="T46" s="323"/>
      <c r="U46" s="323"/>
      <c r="V46" s="323"/>
      <c r="W46" s="325" t="s">
        <v>7278</v>
      </c>
      <c r="X46" s="323" t="s">
        <v>7279</v>
      </c>
      <c r="Y46" s="324">
        <v>5.0</v>
      </c>
      <c r="Z46" s="326">
        <v>200.0</v>
      </c>
      <c r="AA46" s="323" t="s">
        <v>7279</v>
      </c>
      <c r="AB46" s="324">
        <v>5.0</v>
      </c>
      <c r="AC46" s="326">
        <v>85.0</v>
      </c>
      <c r="AD46" s="323" t="s">
        <v>7279</v>
      </c>
      <c r="AE46" s="324">
        <v>5.0</v>
      </c>
      <c r="AF46" s="321" t="s">
        <v>7280</v>
      </c>
      <c r="AG46" s="323"/>
      <c r="AH46" s="323"/>
      <c r="AI46" s="326">
        <v>6.0</v>
      </c>
      <c r="AJ46" s="323" t="s">
        <v>7279</v>
      </c>
      <c r="AK46" s="324">
        <v>5.0</v>
      </c>
      <c r="AL46" s="342">
        <v>158000.0</v>
      </c>
      <c r="AM46" s="323"/>
      <c r="AN46" s="323"/>
      <c r="AO46" s="325" t="s">
        <v>7281</v>
      </c>
      <c r="AP46" s="323" t="s">
        <v>7279</v>
      </c>
      <c r="AQ46" s="324">
        <v>6.0</v>
      </c>
      <c r="AR46" s="325" t="s">
        <v>7314</v>
      </c>
      <c r="AS46" s="323" t="s">
        <v>7279</v>
      </c>
      <c r="AT46" s="324">
        <v>6.0</v>
      </c>
      <c r="AU46" s="325" t="s">
        <v>7283</v>
      </c>
      <c r="AV46" s="323" t="s">
        <v>7279</v>
      </c>
      <c r="AW46" s="324">
        <v>6.0</v>
      </c>
      <c r="AX46" s="321" t="s">
        <v>7341</v>
      </c>
      <c r="AY46" s="323"/>
      <c r="AZ46" s="323"/>
      <c r="BA46" s="325" t="s">
        <v>7285</v>
      </c>
      <c r="BB46" s="323" t="s">
        <v>7279</v>
      </c>
      <c r="BC46" s="324">
        <v>6.0</v>
      </c>
      <c r="BD46" s="321" t="s">
        <v>7494</v>
      </c>
      <c r="BE46" s="323"/>
      <c r="BF46" s="323"/>
      <c r="BG46" s="321" t="s">
        <v>7334</v>
      </c>
      <c r="BH46" s="323"/>
      <c r="BI46" s="323"/>
      <c r="BJ46" s="321" t="s">
        <v>7350</v>
      </c>
      <c r="BK46" s="323"/>
      <c r="BL46" s="323"/>
      <c r="BM46" s="325" t="s">
        <v>7289</v>
      </c>
      <c r="BN46" s="323" t="s">
        <v>7279</v>
      </c>
      <c r="BO46" s="324">
        <v>3.0</v>
      </c>
      <c r="BP46" s="324">
        <v>2.0</v>
      </c>
      <c r="BQ46" s="321" t="s">
        <v>7290</v>
      </c>
      <c r="BR46" s="323"/>
      <c r="BS46" s="323"/>
      <c r="BT46" s="325" t="s">
        <v>7291</v>
      </c>
      <c r="BU46" s="323" t="s">
        <v>7279</v>
      </c>
      <c r="BV46" s="324">
        <v>3.0</v>
      </c>
      <c r="BW46" s="324">
        <v>2.0</v>
      </c>
      <c r="BX46" s="325" t="s">
        <v>7352</v>
      </c>
      <c r="BY46" s="323" t="s">
        <v>7279</v>
      </c>
      <c r="BZ46" s="324">
        <v>3.0</v>
      </c>
      <c r="CA46" s="325" t="s">
        <v>7353</v>
      </c>
      <c r="CB46" s="323" t="s">
        <v>7279</v>
      </c>
      <c r="CC46" s="324">
        <v>4.0</v>
      </c>
      <c r="CD46" s="321" t="s">
        <v>7318</v>
      </c>
      <c r="CE46" s="323"/>
      <c r="CF46" s="323"/>
      <c r="CG46" s="325" t="s">
        <v>7334</v>
      </c>
      <c r="CH46" s="323" t="s">
        <v>7279</v>
      </c>
      <c r="CI46" s="324">
        <v>4.0</v>
      </c>
      <c r="CJ46" s="325" t="s">
        <v>7354</v>
      </c>
      <c r="CK46" s="323" t="s">
        <v>7279</v>
      </c>
      <c r="CL46" s="324">
        <v>4.0</v>
      </c>
      <c r="CM46" s="324">
        <v>2.0</v>
      </c>
      <c r="CN46" s="325" t="s">
        <v>7421</v>
      </c>
      <c r="CO46" s="323" t="s">
        <v>7279</v>
      </c>
      <c r="CP46" s="324">
        <v>4.0</v>
      </c>
      <c r="CQ46" s="323"/>
      <c r="CR46" s="323"/>
      <c r="CS46" s="325" t="s">
        <v>7319</v>
      </c>
      <c r="CT46" s="323" t="s">
        <v>7279</v>
      </c>
      <c r="CU46" s="324">
        <v>2.0</v>
      </c>
      <c r="CV46" s="325" t="s">
        <v>7356</v>
      </c>
      <c r="CW46" s="323" t="s">
        <v>7279</v>
      </c>
      <c r="CX46" s="324">
        <v>2.0</v>
      </c>
      <c r="CY46" s="324">
        <v>3.0</v>
      </c>
      <c r="CZ46" s="321" t="s">
        <v>7401</v>
      </c>
      <c r="DA46" s="323"/>
      <c r="DB46" s="323"/>
      <c r="DC46" s="323"/>
      <c r="DD46" s="321" t="s">
        <v>7293</v>
      </c>
      <c r="DE46" s="323"/>
      <c r="DF46" s="323"/>
      <c r="DG46" s="321" t="s">
        <v>7343</v>
      </c>
      <c r="DH46" s="323"/>
      <c r="DI46" s="323"/>
      <c r="DJ46" s="321" t="s">
        <v>7360</v>
      </c>
      <c r="DK46" s="323"/>
      <c r="DL46" s="323"/>
      <c r="DM46" s="325" t="s">
        <v>7281</v>
      </c>
      <c r="DN46" s="323" t="s">
        <v>7279</v>
      </c>
      <c r="DO46" s="323">
        <v>1.0</v>
      </c>
      <c r="DP46" s="343" t="s">
        <v>7359</v>
      </c>
      <c r="DQ46" s="323" t="s">
        <v>7279</v>
      </c>
      <c r="DR46" s="323">
        <v>1.0</v>
      </c>
      <c r="DS46" s="321" t="s">
        <v>7192</v>
      </c>
      <c r="DT46" s="323"/>
      <c r="DU46" s="323"/>
      <c r="DV46" s="325" t="s">
        <v>7298</v>
      </c>
      <c r="DW46" s="323" t="s">
        <v>7279</v>
      </c>
      <c r="DX46" s="323">
        <v>1.0</v>
      </c>
      <c r="DY46" s="321" t="s">
        <v>7296</v>
      </c>
      <c r="DZ46" s="323"/>
      <c r="EA46" s="323"/>
      <c r="EB46" s="325" t="s">
        <v>7296</v>
      </c>
      <c r="EC46" s="323" t="s">
        <v>7279</v>
      </c>
      <c r="ED46" s="323">
        <v>1.0</v>
      </c>
      <c r="EE46" s="325" t="s">
        <v>7324</v>
      </c>
      <c r="EF46" s="323" t="s">
        <v>7279</v>
      </c>
      <c r="EG46" s="323">
        <v>3.0</v>
      </c>
      <c r="EH46" s="321" t="s">
        <v>7325</v>
      </c>
      <c r="EI46" s="323"/>
      <c r="EJ46" s="323"/>
      <c r="EK46" s="323"/>
      <c r="EL46" s="321" t="s">
        <v>7394</v>
      </c>
      <c r="EM46" s="323"/>
      <c r="EN46" s="323"/>
      <c r="EO46" s="323"/>
      <c r="EP46" s="326">
        <v>4.0</v>
      </c>
      <c r="EQ46" s="323" t="s">
        <v>7279</v>
      </c>
      <c r="ER46" s="323">
        <v>3.0</v>
      </c>
      <c r="ES46" s="325" t="s">
        <v>7388</v>
      </c>
      <c r="ET46" s="323" t="s">
        <v>7279</v>
      </c>
      <c r="EU46" s="323">
        <v>3.0</v>
      </c>
      <c r="EV46" s="321" t="s">
        <v>7407</v>
      </c>
      <c r="EW46" s="323"/>
      <c r="EX46" s="323"/>
      <c r="EY46" s="321" t="s">
        <v>7282</v>
      </c>
      <c r="EZ46" s="323"/>
      <c r="FA46" s="323"/>
      <c r="FB46" s="321" t="s">
        <v>928</v>
      </c>
      <c r="FC46" s="321" t="s">
        <v>7372</v>
      </c>
      <c r="FD46" s="321" t="s">
        <v>7335</v>
      </c>
      <c r="FE46" s="321" t="s">
        <v>7304</v>
      </c>
      <c r="FF46" s="329" t="s">
        <v>7305</v>
      </c>
      <c r="FG46" s="330" t="s">
        <v>7326</v>
      </c>
      <c r="FH46" s="331">
        <v>5.0</v>
      </c>
      <c r="FI46" s="332">
        <v>0.4545</v>
      </c>
      <c r="FJ46" s="331">
        <v>5.0</v>
      </c>
      <c r="FK46" s="332">
        <v>0.5</v>
      </c>
      <c r="FL46" s="331">
        <v>7.0</v>
      </c>
      <c r="FM46" s="332">
        <v>0.4375</v>
      </c>
      <c r="FN46" s="331">
        <v>5.0</v>
      </c>
      <c r="FO46" s="332">
        <v>0.625</v>
      </c>
      <c r="FP46" s="331">
        <v>4.0</v>
      </c>
      <c r="FQ46" s="332">
        <v>0.6667</v>
      </c>
      <c r="FR46" s="333">
        <v>4.0</v>
      </c>
      <c r="FS46" s="332">
        <v>0.5714</v>
      </c>
      <c r="FT46" s="331">
        <v>24.0</v>
      </c>
      <c r="FU46" s="332">
        <v>0.5455</v>
      </c>
      <c r="FW46" s="318" t="s">
        <v>7492</v>
      </c>
      <c r="FX46" s="318">
        <v>2.7334083425E10</v>
      </c>
      <c r="FY46" s="318" t="s">
        <v>548</v>
      </c>
      <c r="FZ46" s="336">
        <v>0.625</v>
      </c>
      <c r="GA46" s="318" t="s">
        <v>63</v>
      </c>
      <c r="GB46" s="336">
        <v>0.5</v>
      </c>
      <c r="GC46" s="336">
        <v>0.6667</v>
      </c>
      <c r="GD46" s="336">
        <v>0.5714</v>
      </c>
      <c r="GE46" s="336">
        <v>0.4545</v>
      </c>
      <c r="GF46" s="336">
        <v>0.5</v>
      </c>
      <c r="GG46" s="336">
        <v>0.4375</v>
      </c>
      <c r="GH46" s="336">
        <v>0.625</v>
      </c>
      <c r="GI46" s="336">
        <v>0.5455</v>
      </c>
    </row>
    <row r="47" ht="15.75" customHeight="1">
      <c r="B47" s="3" t="str">
        <f t="shared" si="1"/>
        <v>#REF!</v>
      </c>
      <c r="C47" s="320">
        <v>44369.36592592593</v>
      </c>
      <c r="D47" s="321" t="s">
        <v>7495</v>
      </c>
      <c r="E47" s="321" t="s">
        <v>7496</v>
      </c>
      <c r="F47" s="322">
        <v>2.723205876E10</v>
      </c>
      <c r="G47" s="321">
        <v>2.723205876E10</v>
      </c>
      <c r="H47" s="322">
        <v>1.162282074E9</v>
      </c>
      <c r="I47" s="321" t="s">
        <v>641</v>
      </c>
      <c r="J47" s="321" t="s">
        <v>7490</v>
      </c>
      <c r="K47" s="321" t="s">
        <v>7392</v>
      </c>
      <c r="L47" s="323"/>
      <c r="M47" s="323"/>
      <c r="N47" s="324">
        <v>4.0</v>
      </c>
      <c r="O47" s="323"/>
      <c r="P47" s="321" t="s">
        <v>7309</v>
      </c>
      <c r="Q47" s="321" t="s">
        <v>7439</v>
      </c>
      <c r="R47" s="321" t="s">
        <v>7340</v>
      </c>
      <c r="S47" s="323"/>
      <c r="T47" s="323"/>
      <c r="U47" s="324">
        <v>4.0</v>
      </c>
      <c r="V47" s="323"/>
      <c r="W47" s="325" t="s">
        <v>7278</v>
      </c>
      <c r="X47" s="323" t="s">
        <v>7279</v>
      </c>
      <c r="Y47" s="324">
        <v>5.0</v>
      </c>
      <c r="Z47" s="326">
        <v>200.0</v>
      </c>
      <c r="AA47" s="323" t="s">
        <v>7279</v>
      </c>
      <c r="AB47" s="324">
        <v>5.0</v>
      </c>
      <c r="AC47" s="326">
        <v>85.0</v>
      </c>
      <c r="AD47" s="323" t="s">
        <v>7279</v>
      </c>
      <c r="AE47" s="324">
        <v>5.0</v>
      </c>
      <c r="AF47" s="325" t="s">
        <v>7312</v>
      </c>
      <c r="AG47" s="323" t="s">
        <v>7279</v>
      </c>
      <c r="AH47" s="324">
        <v>5.0</v>
      </c>
      <c r="AI47" s="326">
        <v>6.0</v>
      </c>
      <c r="AJ47" s="323" t="s">
        <v>7279</v>
      </c>
      <c r="AK47" s="324">
        <v>5.0</v>
      </c>
      <c r="AL47" s="342">
        <v>158000.0</v>
      </c>
      <c r="AM47" s="323"/>
      <c r="AN47" s="323"/>
      <c r="AO47" s="321" t="s">
        <v>7398</v>
      </c>
      <c r="AP47" s="323"/>
      <c r="AQ47" s="323"/>
      <c r="AR47" s="325" t="s">
        <v>7314</v>
      </c>
      <c r="AS47" s="323" t="s">
        <v>7279</v>
      </c>
      <c r="AT47" s="324">
        <v>6.0</v>
      </c>
      <c r="AU47" s="325" t="s">
        <v>7283</v>
      </c>
      <c r="AV47" s="323" t="s">
        <v>7279</v>
      </c>
      <c r="AW47" s="324">
        <v>6.0</v>
      </c>
      <c r="AX47" s="325" t="s">
        <v>7284</v>
      </c>
      <c r="AY47" s="323" t="s">
        <v>7279</v>
      </c>
      <c r="AZ47" s="324">
        <v>6.0</v>
      </c>
      <c r="BA47" s="321" t="s">
        <v>7315</v>
      </c>
      <c r="BB47" s="323"/>
      <c r="BC47" s="323"/>
      <c r="BD47" s="321" t="s">
        <v>7494</v>
      </c>
      <c r="BE47" s="323"/>
      <c r="BF47" s="323"/>
      <c r="BG47" s="321" t="s">
        <v>7360</v>
      </c>
      <c r="BH47" s="323"/>
      <c r="BI47" s="323"/>
      <c r="BJ47" s="321" t="s">
        <v>7288</v>
      </c>
      <c r="BK47" s="323"/>
      <c r="BL47" s="323"/>
      <c r="BM47" s="325" t="s">
        <v>7289</v>
      </c>
      <c r="BN47" s="323" t="s">
        <v>7279</v>
      </c>
      <c r="BO47" s="324">
        <v>3.0</v>
      </c>
      <c r="BP47" s="324">
        <v>2.0</v>
      </c>
      <c r="BQ47" s="321" t="s">
        <v>7290</v>
      </c>
      <c r="BR47" s="323"/>
      <c r="BS47" s="323"/>
      <c r="BT47" s="325" t="s">
        <v>7291</v>
      </c>
      <c r="BU47" s="323" t="s">
        <v>7279</v>
      </c>
      <c r="BV47" s="324">
        <v>3.0</v>
      </c>
      <c r="BW47" s="324">
        <v>2.0</v>
      </c>
      <c r="BX47" s="325" t="s">
        <v>7352</v>
      </c>
      <c r="BY47" s="323" t="s">
        <v>7279</v>
      </c>
      <c r="BZ47" s="324">
        <v>3.0</v>
      </c>
      <c r="CA47" s="325" t="s">
        <v>7353</v>
      </c>
      <c r="CB47" s="323" t="s">
        <v>7279</v>
      </c>
      <c r="CC47" s="324">
        <v>4.0</v>
      </c>
      <c r="CD47" s="321" t="s">
        <v>7380</v>
      </c>
      <c r="CE47" s="323"/>
      <c r="CF47" s="323"/>
      <c r="CG47" s="321" t="s">
        <v>7419</v>
      </c>
      <c r="CH47" s="323"/>
      <c r="CI47" s="323"/>
      <c r="CJ47" s="321" t="s">
        <v>7400</v>
      </c>
      <c r="CK47" s="323"/>
      <c r="CL47" s="323"/>
      <c r="CM47" s="323"/>
      <c r="CN47" s="325" t="s">
        <v>7421</v>
      </c>
      <c r="CO47" s="323" t="s">
        <v>7279</v>
      </c>
      <c r="CP47" s="324">
        <v>4.0</v>
      </c>
      <c r="CQ47" s="323"/>
      <c r="CR47" s="323"/>
      <c r="CS47" s="325" t="s">
        <v>7319</v>
      </c>
      <c r="CT47" s="323" t="s">
        <v>7279</v>
      </c>
      <c r="CU47" s="324">
        <v>2.0</v>
      </c>
      <c r="CV47" s="321" t="s">
        <v>7381</v>
      </c>
      <c r="CW47" s="323"/>
      <c r="CX47" s="323"/>
      <c r="CY47" s="323"/>
      <c r="CZ47" s="325" t="s">
        <v>7333</v>
      </c>
      <c r="DA47" s="323" t="s">
        <v>7279</v>
      </c>
      <c r="DB47" s="324">
        <v>2.0</v>
      </c>
      <c r="DC47" s="323">
        <v>1.0</v>
      </c>
      <c r="DD47" s="321" t="s">
        <v>7334</v>
      </c>
      <c r="DE47" s="323"/>
      <c r="DF47" s="323"/>
      <c r="DG47" s="325" t="s">
        <v>7320</v>
      </c>
      <c r="DH47" s="323" t="s">
        <v>7279</v>
      </c>
      <c r="DI47" s="323">
        <v>3.0</v>
      </c>
      <c r="DJ47" s="325" t="s">
        <v>7321</v>
      </c>
      <c r="DK47" s="323" t="s">
        <v>7279</v>
      </c>
      <c r="DL47" s="323">
        <v>1.0</v>
      </c>
      <c r="DM47" s="321" t="s">
        <v>7368</v>
      </c>
      <c r="DN47" s="323"/>
      <c r="DO47" s="339"/>
      <c r="DP47" s="340" t="s">
        <v>7359</v>
      </c>
      <c r="DQ47" s="323" t="s">
        <v>7279</v>
      </c>
      <c r="DR47" s="323">
        <v>1.0</v>
      </c>
      <c r="DS47" s="321"/>
      <c r="DT47" s="323"/>
      <c r="DU47" s="323"/>
      <c r="DV47" s="321" t="s">
        <v>7296</v>
      </c>
      <c r="DW47" s="323"/>
      <c r="DX47" s="323"/>
      <c r="DY47" s="325" t="s">
        <v>7297</v>
      </c>
      <c r="DZ47" s="323" t="s">
        <v>7279</v>
      </c>
      <c r="EA47" s="323">
        <v>1.0</v>
      </c>
      <c r="EB47" s="321" t="s">
        <v>7282</v>
      </c>
      <c r="EC47" s="323"/>
      <c r="ED47" s="323"/>
      <c r="EE47" s="325" t="s">
        <v>7324</v>
      </c>
      <c r="EF47" s="323" t="s">
        <v>7279</v>
      </c>
      <c r="EG47" s="323">
        <v>3.0</v>
      </c>
      <c r="EH47" s="321" t="s">
        <v>7282</v>
      </c>
      <c r="EI47" s="323"/>
      <c r="EJ47" s="323"/>
      <c r="EK47" s="323"/>
      <c r="EL47" s="321" t="s">
        <v>7394</v>
      </c>
      <c r="EM47" s="323"/>
      <c r="EN47" s="323"/>
      <c r="EO47" s="323"/>
      <c r="EP47" s="321" t="s">
        <v>7478</v>
      </c>
      <c r="EQ47" s="323"/>
      <c r="ER47" s="323"/>
      <c r="ES47" s="321" t="s">
        <v>7448</v>
      </c>
      <c r="ET47" s="323"/>
      <c r="EU47" s="323"/>
      <c r="EV47" s="321" t="s">
        <v>7407</v>
      </c>
      <c r="EW47" s="323"/>
      <c r="EX47" s="323"/>
      <c r="EY47" s="321" t="s">
        <v>7282</v>
      </c>
      <c r="EZ47" s="323"/>
      <c r="FA47" s="323"/>
      <c r="FB47" s="321" t="s">
        <v>755</v>
      </c>
      <c r="FC47" s="321" t="s">
        <v>7302</v>
      </c>
      <c r="FD47" s="321" t="s">
        <v>7335</v>
      </c>
      <c r="FE47" s="321" t="s">
        <v>7304</v>
      </c>
      <c r="FF47" s="329" t="s">
        <v>7305</v>
      </c>
      <c r="FG47" s="330" t="s">
        <v>7326</v>
      </c>
      <c r="FH47" s="331">
        <v>4.0</v>
      </c>
      <c r="FI47" s="332">
        <v>0.3636</v>
      </c>
      <c r="FJ47" s="331">
        <v>4.0</v>
      </c>
      <c r="FK47" s="332">
        <v>0.4</v>
      </c>
      <c r="FL47" s="331">
        <v>5.0</v>
      </c>
      <c r="FM47" s="332">
        <v>0.3125</v>
      </c>
      <c r="FN47" s="331">
        <v>4.0</v>
      </c>
      <c r="FO47" s="332">
        <v>0.5</v>
      </c>
      <c r="FP47" s="331">
        <v>5.0</v>
      </c>
      <c r="FQ47" s="332">
        <v>0.8333</v>
      </c>
      <c r="FR47" s="333">
        <v>3.0</v>
      </c>
      <c r="FS47" s="332">
        <v>0.4286</v>
      </c>
      <c r="FT47" s="331">
        <v>20.0</v>
      </c>
      <c r="FU47" s="332">
        <v>0.4545</v>
      </c>
      <c r="FW47" s="318" t="s">
        <v>7496</v>
      </c>
      <c r="FX47" s="318">
        <v>2.723205876E10</v>
      </c>
      <c r="FY47" s="319" t="s">
        <v>548</v>
      </c>
      <c r="FZ47" s="336">
        <v>0.5</v>
      </c>
      <c r="GA47" s="318" t="s">
        <v>63</v>
      </c>
      <c r="GB47" s="336">
        <v>0.4</v>
      </c>
      <c r="GC47" s="336">
        <v>0.8333</v>
      </c>
      <c r="GD47" s="336">
        <v>0.4286</v>
      </c>
      <c r="GE47" s="336">
        <v>0.3636</v>
      </c>
      <c r="GF47" s="336">
        <v>0.4</v>
      </c>
      <c r="GG47" s="336">
        <v>0.3125</v>
      </c>
      <c r="GH47" s="336">
        <v>0.5</v>
      </c>
      <c r="GI47" s="336">
        <v>0.4545</v>
      </c>
    </row>
    <row r="48" ht="15.75" customHeight="1">
      <c r="B48" s="3" t="str">
        <f t="shared" si="1"/>
        <v>#REF!</v>
      </c>
      <c r="C48" s="320">
        <v>44369.365960648145</v>
      </c>
      <c r="D48" s="321" t="s">
        <v>4800</v>
      </c>
      <c r="E48" s="321" t="s">
        <v>7497</v>
      </c>
      <c r="F48" s="322">
        <v>2.7227060552E10</v>
      </c>
      <c r="G48" s="321">
        <v>2.7227060552E10</v>
      </c>
      <c r="H48" s="322">
        <v>1.154033803E9</v>
      </c>
      <c r="I48" s="321" t="s">
        <v>1093</v>
      </c>
      <c r="J48" s="321" t="s">
        <v>7337</v>
      </c>
      <c r="K48" s="321" t="s">
        <v>7348</v>
      </c>
      <c r="L48" s="323"/>
      <c r="M48" s="324">
        <v>2.0</v>
      </c>
      <c r="N48" s="324">
        <v>4.0</v>
      </c>
      <c r="O48" s="323"/>
      <c r="P48" s="321" t="s">
        <v>7275</v>
      </c>
      <c r="Q48" s="321" t="s">
        <v>7329</v>
      </c>
      <c r="R48" s="321" t="s">
        <v>7340</v>
      </c>
      <c r="S48" s="323"/>
      <c r="T48" s="323"/>
      <c r="U48" s="324">
        <v>4.0</v>
      </c>
      <c r="V48" s="323"/>
      <c r="W48" s="325" t="s">
        <v>7278</v>
      </c>
      <c r="X48" s="323" t="s">
        <v>7279</v>
      </c>
      <c r="Y48" s="324">
        <v>5.0</v>
      </c>
      <c r="Z48" s="326">
        <v>200.0</v>
      </c>
      <c r="AA48" s="323" t="s">
        <v>7279</v>
      </c>
      <c r="AB48" s="324">
        <v>5.0</v>
      </c>
      <c r="AC48" s="326">
        <v>85.0</v>
      </c>
      <c r="AD48" s="323" t="s">
        <v>7279</v>
      </c>
      <c r="AE48" s="324">
        <v>5.0</v>
      </c>
      <c r="AF48" s="325" t="s">
        <v>7312</v>
      </c>
      <c r="AG48" s="323" t="s">
        <v>7279</v>
      </c>
      <c r="AH48" s="324">
        <v>5.0</v>
      </c>
      <c r="AI48" s="326">
        <v>6.0</v>
      </c>
      <c r="AJ48" s="323" t="s">
        <v>7279</v>
      </c>
      <c r="AK48" s="324">
        <v>5.0</v>
      </c>
      <c r="AL48" s="342">
        <v>221000.0</v>
      </c>
      <c r="AM48" s="323"/>
      <c r="AN48" s="323"/>
      <c r="AO48" s="321" t="s">
        <v>7313</v>
      </c>
      <c r="AP48" s="323"/>
      <c r="AQ48" s="323"/>
      <c r="AR48" s="325" t="s">
        <v>7314</v>
      </c>
      <c r="AS48" s="323" t="s">
        <v>7279</v>
      </c>
      <c r="AT48" s="324">
        <v>6.0</v>
      </c>
      <c r="AU48" s="325" t="s">
        <v>7283</v>
      </c>
      <c r="AV48" s="323" t="s">
        <v>7279</v>
      </c>
      <c r="AW48" s="324">
        <v>6.0</v>
      </c>
      <c r="AX48" s="321" t="s">
        <v>7331</v>
      </c>
      <c r="AY48" s="323"/>
      <c r="AZ48" s="323"/>
      <c r="BA48" s="321" t="s">
        <v>7315</v>
      </c>
      <c r="BB48" s="323"/>
      <c r="BC48" s="323"/>
      <c r="BD48" s="325" t="s">
        <v>7286</v>
      </c>
      <c r="BE48" s="323" t="s">
        <v>7279</v>
      </c>
      <c r="BF48" s="324">
        <v>6.0</v>
      </c>
      <c r="BG48" s="325" t="s">
        <v>7287</v>
      </c>
      <c r="BH48" s="323" t="s">
        <v>7279</v>
      </c>
      <c r="BI48" s="324">
        <v>6.0</v>
      </c>
      <c r="BJ48" s="321" t="s">
        <v>7350</v>
      </c>
      <c r="BK48" s="323"/>
      <c r="BL48" s="323"/>
      <c r="BM48" s="325" t="s">
        <v>7289</v>
      </c>
      <c r="BN48" s="323" t="s">
        <v>7279</v>
      </c>
      <c r="BO48" s="324">
        <v>3.0</v>
      </c>
      <c r="BP48" s="324">
        <v>2.0</v>
      </c>
      <c r="BQ48" s="321" t="s">
        <v>7290</v>
      </c>
      <c r="BR48" s="323"/>
      <c r="BS48" s="323"/>
      <c r="BT48" s="321" t="s">
        <v>7282</v>
      </c>
      <c r="BU48" s="323"/>
      <c r="BV48" s="323"/>
      <c r="BW48" s="323"/>
      <c r="BX48" s="325" t="s">
        <v>7352</v>
      </c>
      <c r="BY48" s="323" t="s">
        <v>7279</v>
      </c>
      <c r="BZ48" s="324">
        <v>3.0</v>
      </c>
      <c r="CA48" s="325" t="s">
        <v>7353</v>
      </c>
      <c r="CB48" s="323" t="s">
        <v>7279</v>
      </c>
      <c r="CC48" s="324">
        <v>4.0</v>
      </c>
      <c r="CD48" s="325" t="s">
        <v>7292</v>
      </c>
      <c r="CE48" s="323" t="s">
        <v>7279</v>
      </c>
      <c r="CF48" s="324">
        <v>4.0</v>
      </c>
      <c r="CG48" s="321" t="s">
        <v>7282</v>
      </c>
      <c r="CH48" s="323"/>
      <c r="CI48" s="323"/>
      <c r="CJ48" s="321" t="s">
        <v>7332</v>
      </c>
      <c r="CK48" s="323"/>
      <c r="CL48" s="323"/>
      <c r="CM48" s="323"/>
      <c r="CN48" s="321" t="s">
        <v>7282</v>
      </c>
      <c r="CO48" s="323"/>
      <c r="CP48" s="323"/>
      <c r="CQ48" s="323"/>
      <c r="CR48" s="323"/>
      <c r="CS48" s="325" t="s">
        <v>7319</v>
      </c>
      <c r="CT48" s="323" t="s">
        <v>7279</v>
      </c>
      <c r="CU48" s="324">
        <v>2.0</v>
      </c>
      <c r="CV48" s="321" t="s">
        <v>7282</v>
      </c>
      <c r="CW48" s="323"/>
      <c r="CX48" s="323"/>
      <c r="CY48" s="323"/>
      <c r="CZ48" s="325" t="s">
        <v>7333</v>
      </c>
      <c r="DA48" s="323" t="s">
        <v>7279</v>
      </c>
      <c r="DB48" s="324">
        <v>2.0</v>
      </c>
      <c r="DC48" s="323">
        <v>1.0</v>
      </c>
      <c r="DD48" s="321" t="s">
        <v>7293</v>
      </c>
      <c r="DE48" s="323"/>
      <c r="DF48" s="323"/>
      <c r="DG48" s="325" t="s">
        <v>7320</v>
      </c>
      <c r="DH48" s="323" t="s">
        <v>7279</v>
      </c>
      <c r="DI48" s="323">
        <v>3.0</v>
      </c>
      <c r="DJ48" s="321" t="s">
        <v>7358</v>
      </c>
      <c r="DK48" s="323"/>
      <c r="DL48" s="323"/>
      <c r="DM48" s="321" t="s">
        <v>7282</v>
      </c>
      <c r="DN48" s="323"/>
      <c r="DO48" s="323"/>
      <c r="DP48" s="325" t="s">
        <v>7359</v>
      </c>
      <c r="DQ48" s="323" t="s">
        <v>7279</v>
      </c>
      <c r="DR48" s="323">
        <v>1.0</v>
      </c>
      <c r="DS48" s="321" t="s">
        <v>7192</v>
      </c>
      <c r="DT48" s="323"/>
      <c r="DU48" s="323"/>
      <c r="DV48" s="321" t="s">
        <v>7344</v>
      </c>
      <c r="DW48" s="323"/>
      <c r="DX48" s="323"/>
      <c r="DY48" s="325" t="s">
        <v>7297</v>
      </c>
      <c r="DZ48" s="323" t="s">
        <v>7279</v>
      </c>
      <c r="EA48" s="323">
        <v>1.0</v>
      </c>
      <c r="EB48" s="321" t="s">
        <v>7298</v>
      </c>
      <c r="EC48" s="323"/>
      <c r="ED48" s="323"/>
      <c r="EE48" s="321" t="s">
        <v>7299</v>
      </c>
      <c r="EF48" s="323"/>
      <c r="EG48" s="323"/>
      <c r="EH48" s="325" t="s">
        <v>7361</v>
      </c>
      <c r="EI48" s="323" t="s">
        <v>7279</v>
      </c>
      <c r="EJ48" s="323">
        <v>3.0</v>
      </c>
      <c r="EK48" s="323">
        <v>4.0</v>
      </c>
      <c r="EL48" s="321" t="s">
        <v>7282</v>
      </c>
      <c r="EM48" s="323"/>
      <c r="EN48" s="323"/>
      <c r="EO48" s="323"/>
      <c r="EP48" s="321" t="s">
        <v>7282</v>
      </c>
      <c r="EQ48" s="323"/>
      <c r="ER48" s="323"/>
      <c r="ES48" s="321" t="s">
        <v>7282</v>
      </c>
      <c r="ET48" s="323"/>
      <c r="EU48" s="323"/>
      <c r="EV48" s="321" t="s">
        <v>7282</v>
      </c>
      <c r="EW48" s="323"/>
      <c r="EX48" s="323"/>
      <c r="EY48" s="321" t="s">
        <v>7282</v>
      </c>
      <c r="EZ48" s="323"/>
      <c r="FA48" s="323"/>
      <c r="FB48" s="321" t="s">
        <v>7498</v>
      </c>
      <c r="FC48" s="321" t="s">
        <v>7302</v>
      </c>
      <c r="FD48" s="321" t="s">
        <v>7335</v>
      </c>
      <c r="FE48" s="321" t="s">
        <v>7304</v>
      </c>
      <c r="FF48" s="329" t="s">
        <v>7305</v>
      </c>
      <c r="FG48" s="330" t="s">
        <v>7326</v>
      </c>
      <c r="FH48" s="331">
        <v>3.0</v>
      </c>
      <c r="FI48" s="332">
        <v>0.2727</v>
      </c>
      <c r="FJ48" s="331">
        <v>4.0</v>
      </c>
      <c r="FK48" s="332">
        <v>0.4</v>
      </c>
      <c r="FL48" s="331">
        <v>4.0</v>
      </c>
      <c r="FM48" s="332">
        <v>0.25</v>
      </c>
      <c r="FN48" s="331">
        <v>5.0</v>
      </c>
      <c r="FO48" s="332">
        <v>0.625</v>
      </c>
      <c r="FP48" s="331">
        <v>5.0</v>
      </c>
      <c r="FQ48" s="332">
        <v>0.8333</v>
      </c>
      <c r="FR48" s="333">
        <v>4.0</v>
      </c>
      <c r="FS48" s="332">
        <v>0.5714</v>
      </c>
      <c r="FT48" s="331">
        <v>19.0</v>
      </c>
      <c r="FU48" s="332">
        <v>0.4318</v>
      </c>
      <c r="FW48" s="318" t="s">
        <v>7497</v>
      </c>
      <c r="FX48" s="318">
        <v>2.7227060552E10</v>
      </c>
      <c r="FY48" s="319" t="s">
        <v>548</v>
      </c>
      <c r="FZ48" s="336">
        <v>0.625</v>
      </c>
      <c r="GA48" s="318" t="s">
        <v>63</v>
      </c>
      <c r="GB48" s="336">
        <v>0.4</v>
      </c>
      <c r="GC48" s="336">
        <v>0.8333</v>
      </c>
      <c r="GD48" s="336">
        <v>0.5714</v>
      </c>
      <c r="GE48" s="336">
        <v>0.2727</v>
      </c>
      <c r="GF48" s="336">
        <v>0.4</v>
      </c>
      <c r="GG48" s="336">
        <v>0.25</v>
      </c>
      <c r="GH48" s="336">
        <v>0.625</v>
      </c>
      <c r="GI48" s="336">
        <v>0.4318</v>
      </c>
    </row>
    <row r="49" ht="15.75" customHeight="1">
      <c r="B49" s="3" t="str">
        <f t="shared" si="1"/>
        <v>#REF!</v>
      </c>
      <c r="C49" s="320">
        <v>44369.36662037037</v>
      </c>
      <c r="D49" s="321" t="s">
        <v>1578</v>
      </c>
      <c r="E49" s="321" t="s">
        <v>1577</v>
      </c>
      <c r="F49" s="321" t="s">
        <v>2386</v>
      </c>
      <c r="G49" s="321">
        <v>2.7146164302E10</v>
      </c>
      <c r="H49" s="321" t="s">
        <v>7499</v>
      </c>
      <c r="I49" s="321" t="s">
        <v>715</v>
      </c>
      <c r="J49" s="321" t="s">
        <v>7337</v>
      </c>
      <c r="K49" s="321" t="s">
        <v>4115</v>
      </c>
      <c r="L49" s="323"/>
      <c r="M49" s="323"/>
      <c r="N49" s="323"/>
      <c r="O49" s="323"/>
      <c r="P49" s="321" t="s">
        <v>7405</v>
      </c>
      <c r="Q49" s="321" t="s">
        <v>7439</v>
      </c>
      <c r="R49" s="321" t="s">
        <v>7310</v>
      </c>
      <c r="S49" s="323"/>
      <c r="T49" s="324">
        <v>2.0</v>
      </c>
      <c r="U49" s="323"/>
      <c r="V49" s="323"/>
      <c r="W49" s="325" t="s">
        <v>7278</v>
      </c>
      <c r="X49" s="323" t="s">
        <v>7279</v>
      </c>
      <c r="Y49" s="324">
        <v>5.0</v>
      </c>
      <c r="Z49" s="326">
        <v>200.0</v>
      </c>
      <c r="AA49" s="323" t="s">
        <v>7279</v>
      </c>
      <c r="AB49" s="324">
        <v>5.0</v>
      </c>
      <c r="AC49" s="326">
        <v>85.0</v>
      </c>
      <c r="AD49" s="323" t="s">
        <v>7279</v>
      </c>
      <c r="AE49" s="324">
        <v>5.0</v>
      </c>
      <c r="AF49" s="325" t="s">
        <v>7312</v>
      </c>
      <c r="AG49" s="323" t="s">
        <v>7279</v>
      </c>
      <c r="AH49" s="324">
        <v>5.0</v>
      </c>
      <c r="AI49" s="322">
        <v>7.0</v>
      </c>
      <c r="AJ49" s="323"/>
      <c r="AK49" s="323"/>
      <c r="AL49" s="327">
        <v>238000.0</v>
      </c>
      <c r="AM49" s="323" t="s">
        <v>7279</v>
      </c>
      <c r="AN49" s="324">
        <v>5.0</v>
      </c>
      <c r="AO49" s="325" t="s">
        <v>7281</v>
      </c>
      <c r="AP49" s="323" t="s">
        <v>7279</v>
      </c>
      <c r="AQ49" s="324">
        <v>6.0</v>
      </c>
      <c r="AR49" s="321" t="s">
        <v>7282</v>
      </c>
      <c r="AS49" s="323"/>
      <c r="AT49" s="323"/>
      <c r="AU49" s="325" t="s">
        <v>7283</v>
      </c>
      <c r="AV49" s="323" t="s">
        <v>7279</v>
      </c>
      <c r="AW49" s="324">
        <v>6.0</v>
      </c>
      <c r="AX49" s="325" t="s">
        <v>7284</v>
      </c>
      <c r="AY49" s="323" t="s">
        <v>7279</v>
      </c>
      <c r="AZ49" s="324">
        <v>6.0</v>
      </c>
      <c r="BA49" s="321" t="s">
        <v>7282</v>
      </c>
      <c r="BB49" s="323"/>
      <c r="BC49" s="323"/>
      <c r="BD49" s="321" t="s">
        <v>7494</v>
      </c>
      <c r="BE49" s="323"/>
      <c r="BF49" s="323"/>
      <c r="BG49" s="321" t="s">
        <v>7282</v>
      </c>
      <c r="BH49" s="323"/>
      <c r="BI49" s="323"/>
      <c r="BJ49" s="321" t="s">
        <v>7288</v>
      </c>
      <c r="BK49" s="323"/>
      <c r="BL49" s="323"/>
      <c r="BM49" s="325" t="s">
        <v>7289</v>
      </c>
      <c r="BN49" s="323" t="s">
        <v>7279</v>
      </c>
      <c r="BO49" s="324">
        <v>3.0</v>
      </c>
      <c r="BP49" s="324">
        <v>2.0</v>
      </c>
      <c r="BQ49" s="321" t="s">
        <v>7290</v>
      </c>
      <c r="BR49" s="323"/>
      <c r="BS49" s="323"/>
      <c r="BT49" s="321" t="s">
        <v>7500</v>
      </c>
      <c r="BU49" s="323"/>
      <c r="BV49" s="323"/>
      <c r="BW49" s="323"/>
      <c r="BX49" s="321" t="s">
        <v>7282</v>
      </c>
      <c r="BY49" s="323"/>
      <c r="BZ49" s="323"/>
      <c r="CA49" s="321" t="s">
        <v>7282</v>
      </c>
      <c r="CB49" s="323"/>
      <c r="CC49" s="323"/>
      <c r="CD49" s="321" t="s">
        <v>7380</v>
      </c>
      <c r="CE49" s="323"/>
      <c r="CF49" s="323"/>
      <c r="CG49" s="321" t="s">
        <v>7282</v>
      </c>
      <c r="CH49" s="323"/>
      <c r="CI49" s="323"/>
      <c r="CJ49" s="321" t="s">
        <v>7332</v>
      </c>
      <c r="CK49" s="323"/>
      <c r="CL49" s="323"/>
      <c r="CM49" s="323"/>
      <c r="CN49" s="325" t="s">
        <v>7355</v>
      </c>
      <c r="CO49" s="323"/>
      <c r="CP49" s="323"/>
      <c r="CQ49" s="323" t="s">
        <v>7279</v>
      </c>
      <c r="CR49" s="324">
        <v>4.0</v>
      </c>
      <c r="CS49" s="325" t="s">
        <v>7319</v>
      </c>
      <c r="CT49" s="323" t="s">
        <v>7279</v>
      </c>
      <c r="CU49" s="324">
        <v>2.0</v>
      </c>
      <c r="CV49" s="321" t="s">
        <v>7282</v>
      </c>
      <c r="CW49" s="323"/>
      <c r="CX49" s="323"/>
      <c r="CY49" s="323"/>
      <c r="CZ49" s="321" t="s">
        <v>7282</v>
      </c>
      <c r="DA49" s="323"/>
      <c r="DB49" s="323"/>
      <c r="DC49" s="323"/>
      <c r="DD49" s="325" t="s">
        <v>7357</v>
      </c>
      <c r="DE49" s="323" t="s">
        <v>7279</v>
      </c>
      <c r="DF49" s="323">
        <v>1.0</v>
      </c>
      <c r="DG49" s="321" t="s">
        <v>7282</v>
      </c>
      <c r="DH49" s="323"/>
      <c r="DI49" s="323"/>
      <c r="DJ49" s="325" t="s">
        <v>7321</v>
      </c>
      <c r="DK49" s="323" t="s">
        <v>7279</v>
      </c>
      <c r="DL49" s="323">
        <v>1.0</v>
      </c>
      <c r="DM49" s="321" t="s">
        <v>7282</v>
      </c>
      <c r="DN49" s="323"/>
      <c r="DO49" s="323"/>
      <c r="DP49" s="321" t="s">
        <v>7282</v>
      </c>
      <c r="DQ49" s="323"/>
      <c r="DR49" s="323"/>
      <c r="DS49" s="321" t="s">
        <v>7282</v>
      </c>
      <c r="DT49" s="323"/>
      <c r="DU49" s="323"/>
      <c r="DV49" s="321" t="s">
        <v>7344</v>
      </c>
      <c r="DW49" s="323"/>
      <c r="DX49" s="323"/>
      <c r="DY49" s="321" t="s">
        <v>7298</v>
      </c>
      <c r="DZ49" s="323"/>
      <c r="EA49" s="323"/>
      <c r="EB49" s="325" t="s">
        <v>7296</v>
      </c>
      <c r="EC49" s="323" t="s">
        <v>7279</v>
      </c>
      <c r="ED49" s="323">
        <v>1.0</v>
      </c>
      <c r="EE49" s="321" t="s">
        <v>7331</v>
      </c>
      <c r="EF49" s="323"/>
      <c r="EG49" s="323"/>
      <c r="EH49" s="321" t="s">
        <v>7282</v>
      </c>
      <c r="EI49" s="323"/>
      <c r="EJ49" s="323"/>
      <c r="EK49" s="323"/>
      <c r="EL49" s="321" t="s">
        <v>7282</v>
      </c>
      <c r="EM49" s="323"/>
      <c r="EN49" s="323"/>
      <c r="EO49" s="323"/>
      <c r="EP49" s="341">
        <v>44235.0</v>
      </c>
      <c r="EQ49" s="323"/>
      <c r="ER49" s="323"/>
      <c r="ES49" s="321" t="s">
        <v>7282</v>
      </c>
      <c r="ET49" s="323"/>
      <c r="EU49" s="323"/>
      <c r="EV49" s="321" t="s">
        <v>7407</v>
      </c>
      <c r="EW49" s="323"/>
      <c r="EX49" s="323"/>
      <c r="EY49" s="321" t="s">
        <v>7282</v>
      </c>
      <c r="EZ49" s="323"/>
      <c r="FA49" s="323"/>
      <c r="FB49" s="321" t="s">
        <v>1584</v>
      </c>
      <c r="FC49" s="321" t="s">
        <v>7372</v>
      </c>
      <c r="FD49" s="321" t="s">
        <v>7303</v>
      </c>
      <c r="FE49" s="321" t="s">
        <v>7304</v>
      </c>
      <c r="FF49" s="329" t="s">
        <v>7305</v>
      </c>
      <c r="FG49" s="330" t="s">
        <v>7384</v>
      </c>
      <c r="FH49" s="331">
        <v>3.0</v>
      </c>
      <c r="FI49" s="332">
        <v>0.2727</v>
      </c>
      <c r="FJ49" s="331">
        <v>3.0</v>
      </c>
      <c r="FK49" s="332">
        <v>0.3</v>
      </c>
      <c r="FL49" s="331">
        <v>1.0</v>
      </c>
      <c r="FM49" s="332">
        <v>0.0625</v>
      </c>
      <c r="FN49" s="331">
        <v>1.0</v>
      </c>
      <c r="FO49" s="332">
        <v>0.125</v>
      </c>
      <c r="FP49" s="331">
        <v>5.0</v>
      </c>
      <c r="FQ49" s="332">
        <v>0.8333</v>
      </c>
      <c r="FR49" s="333">
        <v>3.0</v>
      </c>
      <c r="FS49" s="332">
        <v>0.4286</v>
      </c>
      <c r="FT49" s="331">
        <v>14.0</v>
      </c>
      <c r="FU49" s="332">
        <v>0.3182</v>
      </c>
      <c r="FW49" s="334" t="s">
        <v>1577</v>
      </c>
      <c r="FX49" s="334">
        <v>2.7146164302E10</v>
      </c>
      <c r="FY49" s="319" t="s">
        <v>63</v>
      </c>
      <c r="FZ49" s="335">
        <v>0.3</v>
      </c>
      <c r="GA49" s="318" t="s">
        <v>61</v>
      </c>
      <c r="GB49" s="336">
        <v>0.2727</v>
      </c>
      <c r="GC49" s="337">
        <v>0.8333</v>
      </c>
      <c r="GD49" s="337">
        <v>0.4286</v>
      </c>
      <c r="GE49" s="336">
        <v>0.2727</v>
      </c>
      <c r="GF49" s="336">
        <v>0.3</v>
      </c>
      <c r="GG49" s="336">
        <v>0.0625</v>
      </c>
      <c r="GH49" s="336">
        <v>0.125</v>
      </c>
      <c r="GI49" s="338">
        <v>0.3182</v>
      </c>
    </row>
    <row r="50" ht="15.75" customHeight="1">
      <c r="B50" s="3" t="str">
        <f t="shared" si="1"/>
        <v>#REF!</v>
      </c>
      <c r="C50" s="320">
        <v>44369.366643518515</v>
      </c>
      <c r="D50" s="321" t="s">
        <v>7501</v>
      </c>
      <c r="E50" s="321" t="s">
        <v>7502</v>
      </c>
      <c r="F50" s="322">
        <v>2.7326395671E10</v>
      </c>
      <c r="G50" s="321">
        <v>2.7326395671E10</v>
      </c>
      <c r="H50" s="322">
        <v>1.168980965E9</v>
      </c>
      <c r="I50" s="321" t="s">
        <v>641</v>
      </c>
      <c r="J50" s="321" t="s">
        <v>7503</v>
      </c>
      <c r="K50" s="321" t="s">
        <v>4115</v>
      </c>
      <c r="L50" s="323"/>
      <c r="M50" s="323"/>
      <c r="N50" s="323"/>
      <c r="O50" s="323"/>
      <c r="P50" s="321" t="s">
        <v>7309</v>
      </c>
      <c r="Q50" s="321" t="s">
        <v>7379</v>
      </c>
      <c r="R50" s="321" t="s">
        <v>7386</v>
      </c>
      <c r="S50" s="323"/>
      <c r="T50" s="323"/>
      <c r="U50" s="323"/>
      <c r="V50" s="324">
        <v>3.0</v>
      </c>
      <c r="W50" s="325" t="s">
        <v>7278</v>
      </c>
      <c r="X50" s="323" t="s">
        <v>7279</v>
      </c>
      <c r="Y50" s="324">
        <v>5.0</v>
      </c>
      <c r="Z50" s="326">
        <v>200.0</v>
      </c>
      <c r="AA50" s="323" t="s">
        <v>7279</v>
      </c>
      <c r="AB50" s="324">
        <v>5.0</v>
      </c>
      <c r="AC50" s="326">
        <v>85.0</v>
      </c>
      <c r="AD50" s="323" t="s">
        <v>7279</v>
      </c>
      <c r="AE50" s="324">
        <v>5.0</v>
      </c>
      <c r="AF50" s="325" t="s">
        <v>7312</v>
      </c>
      <c r="AG50" s="323" t="s">
        <v>7279</v>
      </c>
      <c r="AH50" s="324">
        <v>5.0</v>
      </c>
      <c r="AI50" s="326">
        <v>6.0</v>
      </c>
      <c r="AJ50" s="323" t="s">
        <v>7279</v>
      </c>
      <c r="AK50" s="324">
        <v>5.0</v>
      </c>
      <c r="AL50" s="342">
        <v>221000.0</v>
      </c>
      <c r="AM50" s="323"/>
      <c r="AN50" s="323"/>
      <c r="AO50" s="321" t="s">
        <v>7313</v>
      </c>
      <c r="AP50" s="323"/>
      <c r="AQ50" s="323"/>
      <c r="AR50" s="325" t="s">
        <v>7314</v>
      </c>
      <c r="AS50" s="323" t="s">
        <v>7279</v>
      </c>
      <c r="AT50" s="324">
        <v>6.0</v>
      </c>
      <c r="AU50" s="325" t="s">
        <v>7283</v>
      </c>
      <c r="AV50" s="323" t="s">
        <v>7279</v>
      </c>
      <c r="AW50" s="324">
        <v>6.0</v>
      </c>
      <c r="AX50" s="325" t="s">
        <v>7284</v>
      </c>
      <c r="AY50" s="323" t="s">
        <v>7279</v>
      </c>
      <c r="AZ50" s="324">
        <v>6.0</v>
      </c>
      <c r="BA50" s="321" t="s">
        <v>7315</v>
      </c>
      <c r="BB50" s="323"/>
      <c r="BC50" s="323"/>
      <c r="BD50" s="321" t="s">
        <v>7316</v>
      </c>
      <c r="BE50" s="323"/>
      <c r="BF50" s="323"/>
      <c r="BG50" s="321" t="s">
        <v>7282</v>
      </c>
      <c r="BH50" s="323"/>
      <c r="BI50" s="323"/>
      <c r="BJ50" s="321" t="s">
        <v>7282</v>
      </c>
      <c r="BK50" s="323"/>
      <c r="BL50" s="323"/>
      <c r="BM50" s="325" t="s">
        <v>7289</v>
      </c>
      <c r="BN50" s="323" t="s">
        <v>7279</v>
      </c>
      <c r="BO50" s="324">
        <v>3.0</v>
      </c>
      <c r="BP50" s="324">
        <v>2.0</v>
      </c>
      <c r="BQ50" s="321" t="s">
        <v>7290</v>
      </c>
      <c r="BR50" s="323"/>
      <c r="BS50" s="323"/>
      <c r="BT50" s="325" t="s">
        <v>7291</v>
      </c>
      <c r="BU50" s="323" t="s">
        <v>7279</v>
      </c>
      <c r="BV50" s="324">
        <v>3.0</v>
      </c>
      <c r="BW50" s="324">
        <v>2.0</v>
      </c>
      <c r="BX50" s="321" t="s">
        <v>7317</v>
      </c>
      <c r="BY50" s="323"/>
      <c r="BZ50" s="323"/>
      <c r="CA50" s="321" t="s">
        <v>7282</v>
      </c>
      <c r="CB50" s="323"/>
      <c r="CC50" s="323"/>
      <c r="CD50" s="321" t="s">
        <v>7380</v>
      </c>
      <c r="CE50" s="323"/>
      <c r="CF50" s="323"/>
      <c r="CG50" s="321" t="s">
        <v>7282</v>
      </c>
      <c r="CH50" s="323"/>
      <c r="CI50" s="323"/>
      <c r="CJ50" s="321" t="s">
        <v>7282</v>
      </c>
      <c r="CK50" s="323"/>
      <c r="CL50" s="323"/>
      <c r="CM50" s="323"/>
      <c r="CN50" s="321"/>
      <c r="CO50" s="323"/>
      <c r="CP50" s="323"/>
      <c r="CQ50" s="323"/>
      <c r="CR50" s="323"/>
      <c r="CS50" s="325" t="s">
        <v>7319</v>
      </c>
      <c r="CT50" s="323" t="s">
        <v>7279</v>
      </c>
      <c r="CU50" s="324">
        <v>2.0</v>
      </c>
      <c r="CV50" s="321" t="s">
        <v>7282</v>
      </c>
      <c r="CW50" s="323"/>
      <c r="CX50" s="323"/>
      <c r="CY50" s="323"/>
      <c r="CZ50" s="321" t="s">
        <v>7465</v>
      </c>
      <c r="DA50" s="323"/>
      <c r="DB50" s="323"/>
      <c r="DC50" s="323"/>
      <c r="DD50" s="321" t="s">
        <v>7334</v>
      </c>
      <c r="DE50" s="323"/>
      <c r="DF50" s="323"/>
      <c r="DG50" s="321" t="s">
        <v>7282</v>
      </c>
      <c r="DH50" s="323"/>
      <c r="DI50" s="323"/>
      <c r="DJ50" s="321" t="s">
        <v>7358</v>
      </c>
      <c r="DK50" s="323"/>
      <c r="DL50" s="323"/>
      <c r="DM50" s="321" t="s">
        <v>7295</v>
      </c>
      <c r="DN50" s="323"/>
      <c r="DO50" s="323"/>
      <c r="DP50" s="321" t="s">
        <v>7487</v>
      </c>
      <c r="DQ50" s="323"/>
      <c r="DR50" s="323"/>
      <c r="DS50" s="325" t="s">
        <v>7387</v>
      </c>
      <c r="DT50" s="323" t="s">
        <v>7279</v>
      </c>
      <c r="DU50" s="323">
        <v>1.0</v>
      </c>
      <c r="DV50" s="325" t="s">
        <v>7298</v>
      </c>
      <c r="DW50" s="323" t="s">
        <v>7279</v>
      </c>
      <c r="DX50" s="323">
        <v>1.0</v>
      </c>
      <c r="DY50" s="321" t="s">
        <v>7298</v>
      </c>
      <c r="DZ50" s="323"/>
      <c r="EA50" s="323"/>
      <c r="EB50" s="321" t="s">
        <v>7297</v>
      </c>
      <c r="EC50" s="323"/>
      <c r="ED50" s="323"/>
      <c r="EE50" s="321" t="s">
        <v>7331</v>
      </c>
      <c r="EF50" s="323"/>
      <c r="EG50" s="323"/>
      <c r="EH50" s="321" t="s">
        <v>7282</v>
      </c>
      <c r="EI50" s="323"/>
      <c r="EJ50" s="323"/>
      <c r="EK50" s="323"/>
      <c r="EL50" s="321" t="s">
        <v>7282</v>
      </c>
      <c r="EM50" s="323"/>
      <c r="EN50" s="323"/>
      <c r="EO50" s="323"/>
      <c r="EP50" s="326">
        <v>4.0</v>
      </c>
      <c r="EQ50" s="323" t="s">
        <v>7279</v>
      </c>
      <c r="ER50" s="323">
        <v>3.0</v>
      </c>
      <c r="ES50" s="321" t="s">
        <v>7282</v>
      </c>
      <c r="ET50" s="323"/>
      <c r="EU50" s="323"/>
      <c r="EV50" s="321" t="s">
        <v>7407</v>
      </c>
      <c r="EW50" s="323"/>
      <c r="EX50" s="323"/>
      <c r="EY50" s="321" t="s">
        <v>7282</v>
      </c>
      <c r="EZ50" s="323"/>
      <c r="FA50" s="323"/>
      <c r="FB50" s="321" t="s">
        <v>1224</v>
      </c>
      <c r="FC50" s="321" t="s">
        <v>7302</v>
      </c>
      <c r="FD50" s="321" t="s">
        <v>7346</v>
      </c>
      <c r="FE50" s="321" t="s">
        <v>7468</v>
      </c>
      <c r="FF50" s="329" t="s">
        <v>7305</v>
      </c>
      <c r="FG50" s="330" t="s">
        <v>7326</v>
      </c>
      <c r="FH50" s="331">
        <v>2.0</v>
      </c>
      <c r="FI50" s="332">
        <v>0.1818</v>
      </c>
      <c r="FJ50" s="331">
        <v>3.0</v>
      </c>
      <c r="FK50" s="332">
        <v>0.3</v>
      </c>
      <c r="FL50" s="331">
        <v>4.0</v>
      </c>
      <c r="FM50" s="332">
        <v>0.25</v>
      </c>
      <c r="FN50" s="331">
        <v>1.0</v>
      </c>
      <c r="FO50" s="332">
        <v>0.125</v>
      </c>
      <c r="FP50" s="331">
        <v>5.0</v>
      </c>
      <c r="FQ50" s="332">
        <v>0.8333</v>
      </c>
      <c r="FR50" s="333">
        <v>3.0</v>
      </c>
      <c r="FS50" s="332">
        <v>0.4286</v>
      </c>
      <c r="FT50" s="331">
        <v>14.0</v>
      </c>
      <c r="FU50" s="332">
        <v>0.3182</v>
      </c>
      <c r="FW50" s="334" t="s">
        <v>7502</v>
      </c>
      <c r="FX50" s="334">
        <v>2.7326395671E10</v>
      </c>
      <c r="FY50" s="318" t="s">
        <v>63</v>
      </c>
      <c r="FZ50" s="335">
        <v>0.3</v>
      </c>
      <c r="GA50" s="319" t="s">
        <v>547</v>
      </c>
      <c r="GB50" s="336">
        <v>0.25</v>
      </c>
      <c r="GC50" s="337">
        <v>0.8333</v>
      </c>
      <c r="GD50" s="337">
        <v>0.4286</v>
      </c>
      <c r="GE50" s="336">
        <v>0.1818</v>
      </c>
      <c r="GF50" s="336">
        <v>0.3</v>
      </c>
      <c r="GG50" s="336">
        <v>0.25</v>
      </c>
      <c r="GH50" s="336">
        <v>0.125</v>
      </c>
      <c r="GI50" s="338">
        <v>0.3182</v>
      </c>
    </row>
    <row r="51" ht="15.75" customHeight="1">
      <c r="B51" s="3" t="str">
        <f t="shared" si="1"/>
        <v>#REF!</v>
      </c>
      <c r="C51" s="320">
        <v>44369.36677083333</v>
      </c>
      <c r="D51" s="321" t="s">
        <v>6131</v>
      </c>
      <c r="E51" s="321" t="s">
        <v>7504</v>
      </c>
      <c r="F51" s="322">
        <v>2.7324026237E10</v>
      </c>
      <c r="G51" s="321">
        <v>2.7324026237E10</v>
      </c>
      <c r="H51" s="322">
        <v>1.155843598E9</v>
      </c>
      <c r="I51" s="321" t="s">
        <v>641</v>
      </c>
      <c r="J51" s="321" t="s">
        <v>7490</v>
      </c>
      <c r="K51" s="321" t="s">
        <v>4115</v>
      </c>
      <c r="L51" s="323"/>
      <c r="M51" s="323"/>
      <c r="N51" s="323"/>
      <c r="O51" s="323"/>
      <c r="P51" s="321" t="s">
        <v>7338</v>
      </c>
      <c r="Q51" s="321" t="s">
        <v>7276</v>
      </c>
      <c r="R51" s="321" t="s">
        <v>7340</v>
      </c>
      <c r="S51" s="323"/>
      <c r="T51" s="323"/>
      <c r="U51" s="324">
        <v>4.0</v>
      </c>
      <c r="V51" s="323"/>
      <c r="W51" s="325" t="s">
        <v>7278</v>
      </c>
      <c r="X51" s="323" t="s">
        <v>7279</v>
      </c>
      <c r="Y51" s="324">
        <v>5.0</v>
      </c>
      <c r="Z51" s="326">
        <v>200.0</v>
      </c>
      <c r="AA51" s="323" t="s">
        <v>7279</v>
      </c>
      <c r="AB51" s="324">
        <v>5.0</v>
      </c>
      <c r="AC51" s="326">
        <v>85.0</v>
      </c>
      <c r="AD51" s="323" t="s">
        <v>7279</v>
      </c>
      <c r="AE51" s="324">
        <v>5.0</v>
      </c>
      <c r="AF51" s="325" t="s">
        <v>7312</v>
      </c>
      <c r="AG51" s="323" t="s">
        <v>7279</v>
      </c>
      <c r="AH51" s="324">
        <v>5.0</v>
      </c>
      <c r="AI51" s="326">
        <v>6.0</v>
      </c>
      <c r="AJ51" s="323" t="s">
        <v>7279</v>
      </c>
      <c r="AK51" s="324">
        <v>5.0</v>
      </c>
      <c r="AL51" s="327">
        <v>238000.0</v>
      </c>
      <c r="AM51" s="323" t="s">
        <v>7279</v>
      </c>
      <c r="AN51" s="324">
        <v>5.0</v>
      </c>
      <c r="AO51" s="325" t="s">
        <v>7281</v>
      </c>
      <c r="AP51" s="323" t="s">
        <v>7279</v>
      </c>
      <c r="AQ51" s="324">
        <v>6.0</v>
      </c>
      <c r="AR51" s="325" t="s">
        <v>7314</v>
      </c>
      <c r="AS51" s="323" t="s">
        <v>7279</v>
      </c>
      <c r="AT51" s="324">
        <v>6.0</v>
      </c>
      <c r="AU51" s="325" t="s">
        <v>7283</v>
      </c>
      <c r="AV51" s="323" t="s">
        <v>7279</v>
      </c>
      <c r="AW51" s="324">
        <v>6.0</v>
      </c>
      <c r="AX51" s="325" t="s">
        <v>7284</v>
      </c>
      <c r="AY51" s="323" t="s">
        <v>7279</v>
      </c>
      <c r="AZ51" s="324">
        <v>6.0</v>
      </c>
      <c r="BA51" s="321" t="s">
        <v>7315</v>
      </c>
      <c r="BB51" s="323"/>
      <c r="BC51" s="323"/>
      <c r="BD51" s="325" t="s">
        <v>7286</v>
      </c>
      <c r="BE51" s="323" t="s">
        <v>7279</v>
      </c>
      <c r="BF51" s="324">
        <v>6.0</v>
      </c>
      <c r="BG51" s="325" t="s">
        <v>7287</v>
      </c>
      <c r="BH51" s="323" t="s">
        <v>7279</v>
      </c>
      <c r="BI51" s="324">
        <v>6.0</v>
      </c>
      <c r="BJ51" s="325" t="s">
        <v>7342</v>
      </c>
      <c r="BK51" s="323" t="s">
        <v>7279</v>
      </c>
      <c r="BL51" s="324">
        <v>3.0</v>
      </c>
      <c r="BM51" s="325" t="s">
        <v>7289</v>
      </c>
      <c r="BN51" s="323" t="s">
        <v>7279</v>
      </c>
      <c r="BO51" s="324">
        <v>3.0</v>
      </c>
      <c r="BP51" s="324">
        <v>2.0</v>
      </c>
      <c r="BQ51" s="325" t="s">
        <v>7351</v>
      </c>
      <c r="BR51" s="323" t="s">
        <v>7279</v>
      </c>
      <c r="BS51" s="324">
        <v>3.0</v>
      </c>
      <c r="BT51" s="325" t="s">
        <v>7291</v>
      </c>
      <c r="BU51" s="323" t="s">
        <v>7279</v>
      </c>
      <c r="BV51" s="324">
        <v>3.0</v>
      </c>
      <c r="BW51" s="324">
        <v>2.0</v>
      </c>
      <c r="BX51" s="321" t="s">
        <v>7282</v>
      </c>
      <c r="BY51" s="323"/>
      <c r="BZ51" s="323"/>
      <c r="CA51" s="325" t="s">
        <v>7353</v>
      </c>
      <c r="CB51" s="323" t="s">
        <v>7279</v>
      </c>
      <c r="CC51" s="324">
        <v>4.0</v>
      </c>
      <c r="CD51" s="325" t="s">
        <v>7292</v>
      </c>
      <c r="CE51" s="323" t="s">
        <v>7279</v>
      </c>
      <c r="CF51" s="324">
        <v>4.0</v>
      </c>
      <c r="CG51" s="321" t="s">
        <v>7477</v>
      </c>
      <c r="CH51" s="323"/>
      <c r="CI51" s="323"/>
      <c r="CJ51" s="321" t="s">
        <v>7332</v>
      </c>
      <c r="CK51" s="323"/>
      <c r="CL51" s="323"/>
      <c r="CM51" s="323"/>
      <c r="CN51" s="325" t="s">
        <v>7355</v>
      </c>
      <c r="CO51" s="323"/>
      <c r="CP51" s="323"/>
      <c r="CQ51" s="323" t="s">
        <v>7279</v>
      </c>
      <c r="CR51" s="324">
        <v>4.0</v>
      </c>
      <c r="CS51" s="325" t="s">
        <v>7319</v>
      </c>
      <c r="CT51" s="323" t="s">
        <v>7279</v>
      </c>
      <c r="CU51" s="324">
        <v>2.0</v>
      </c>
      <c r="CV51" s="321" t="s">
        <v>7282</v>
      </c>
      <c r="CW51" s="323"/>
      <c r="CX51" s="323"/>
      <c r="CY51" s="323"/>
      <c r="CZ51" s="325" t="s">
        <v>7333</v>
      </c>
      <c r="DA51" s="323" t="s">
        <v>7279</v>
      </c>
      <c r="DB51" s="324">
        <v>2.0</v>
      </c>
      <c r="DC51" s="323">
        <v>1.0</v>
      </c>
      <c r="DD51" s="325" t="s">
        <v>7357</v>
      </c>
      <c r="DE51" s="323" t="s">
        <v>7279</v>
      </c>
      <c r="DF51" s="323">
        <v>1.0</v>
      </c>
      <c r="DG51" s="325" t="s">
        <v>7320</v>
      </c>
      <c r="DH51" s="323" t="s">
        <v>7279</v>
      </c>
      <c r="DI51" s="323">
        <v>3.0</v>
      </c>
      <c r="DJ51" s="325" t="s">
        <v>7321</v>
      </c>
      <c r="DK51" s="323" t="s">
        <v>7279</v>
      </c>
      <c r="DL51" s="323">
        <v>1.0</v>
      </c>
      <c r="DM51" s="321" t="s">
        <v>7282</v>
      </c>
      <c r="DN51" s="323"/>
      <c r="DO51" s="323"/>
      <c r="DP51" s="321" t="s">
        <v>7282</v>
      </c>
      <c r="DQ51" s="323"/>
      <c r="DR51" s="323"/>
      <c r="DS51" s="325" t="s">
        <v>7387</v>
      </c>
      <c r="DT51" s="323" t="s">
        <v>7279</v>
      </c>
      <c r="DU51" s="323">
        <v>1.0</v>
      </c>
      <c r="DV51" s="321" t="s">
        <v>7296</v>
      </c>
      <c r="DW51" s="323"/>
      <c r="DX51" s="323"/>
      <c r="DY51" s="325" t="s">
        <v>7297</v>
      </c>
      <c r="DZ51" s="323" t="s">
        <v>7279</v>
      </c>
      <c r="EA51" s="323">
        <v>1.0</v>
      </c>
      <c r="EB51" s="321" t="s">
        <v>7298</v>
      </c>
      <c r="EC51" s="323"/>
      <c r="ED51" s="323"/>
      <c r="EE51" s="325" t="s">
        <v>7324</v>
      </c>
      <c r="EF51" s="323" t="s">
        <v>7279</v>
      </c>
      <c r="EG51" s="323">
        <v>3.0</v>
      </c>
      <c r="EH51" s="325" t="s">
        <v>7361</v>
      </c>
      <c r="EI51" s="323" t="s">
        <v>7279</v>
      </c>
      <c r="EJ51" s="323">
        <v>3.0</v>
      </c>
      <c r="EK51" s="323">
        <v>4.0</v>
      </c>
      <c r="EL51" s="325" t="s">
        <v>7345</v>
      </c>
      <c r="EM51" s="323" t="s">
        <v>7279</v>
      </c>
      <c r="EN51" s="323">
        <v>3.0</v>
      </c>
      <c r="EO51" s="323">
        <v>4.0</v>
      </c>
      <c r="EP51" s="321" t="s">
        <v>7282</v>
      </c>
      <c r="EQ51" s="323"/>
      <c r="ER51" s="323"/>
      <c r="ES51" s="321" t="s">
        <v>7282</v>
      </c>
      <c r="ET51" s="323"/>
      <c r="EU51" s="323"/>
      <c r="EV51" s="325" t="b">
        <v>0</v>
      </c>
      <c r="EW51" s="323" t="s">
        <v>7279</v>
      </c>
      <c r="EX51" s="323">
        <v>3.0</v>
      </c>
      <c r="EY51" s="321" t="s">
        <v>7282</v>
      </c>
      <c r="EZ51" s="323"/>
      <c r="FA51" s="323"/>
      <c r="FB51" s="321" t="s">
        <v>7505</v>
      </c>
      <c r="FC51" s="321" t="s">
        <v>7302</v>
      </c>
      <c r="FD51" s="321" t="s">
        <v>7303</v>
      </c>
      <c r="FE51" s="321" t="s">
        <v>7304</v>
      </c>
      <c r="FF51" s="329" t="s">
        <v>7305</v>
      </c>
      <c r="FG51" s="330" t="s">
        <v>7384</v>
      </c>
      <c r="FH51" s="331">
        <v>5.0</v>
      </c>
      <c r="FI51" s="332">
        <v>0.4545</v>
      </c>
      <c r="FJ51" s="331">
        <v>4.0</v>
      </c>
      <c r="FK51" s="332">
        <v>0.4</v>
      </c>
      <c r="FL51" s="331">
        <v>9.0</v>
      </c>
      <c r="FM51" s="332">
        <v>0.5625</v>
      </c>
      <c r="FN51" s="331">
        <v>6.0</v>
      </c>
      <c r="FO51" s="332">
        <v>0.75</v>
      </c>
      <c r="FP51" s="331">
        <v>6.0</v>
      </c>
      <c r="FQ51" s="332">
        <v>1.0</v>
      </c>
      <c r="FR51" s="333">
        <v>6.0</v>
      </c>
      <c r="FS51" s="332">
        <v>0.8571</v>
      </c>
      <c r="FT51" s="331">
        <v>30.0</v>
      </c>
      <c r="FU51" s="332">
        <v>0.6818</v>
      </c>
      <c r="FW51" s="318" t="s">
        <v>7504</v>
      </c>
      <c r="FX51" s="318">
        <v>2.7324026237E10</v>
      </c>
      <c r="FY51" s="319" t="s">
        <v>548</v>
      </c>
      <c r="FZ51" s="336">
        <v>0.75</v>
      </c>
      <c r="GA51" s="318" t="s">
        <v>547</v>
      </c>
      <c r="GB51" s="336">
        <v>0.5625</v>
      </c>
      <c r="GC51" s="336">
        <v>1.0</v>
      </c>
      <c r="GD51" s="336">
        <v>0.8571</v>
      </c>
      <c r="GE51" s="336">
        <v>0.4545</v>
      </c>
      <c r="GF51" s="336">
        <v>0.4</v>
      </c>
      <c r="GG51" s="336">
        <v>0.5625</v>
      </c>
      <c r="GH51" s="336">
        <v>0.75</v>
      </c>
      <c r="GI51" s="336">
        <v>0.6818</v>
      </c>
    </row>
    <row r="52" ht="15.75" customHeight="1">
      <c r="B52" s="3" t="str">
        <f t="shared" si="1"/>
        <v>#REF!</v>
      </c>
      <c r="C52" s="320">
        <v>44369.3671875</v>
      </c>
      <c r="D52" s="321" t="s">
        <v>1594</v>
      </c>
      <c r="E52" s="321" t="s">
        <v>7506</v>
      </c>
      <c r="F52" s="322">
        <v>2.3216575164E10</v>
      </c>
      <c r="G52" s="321">
        <v>2.3216575164E10</v>
      </c>
      <c r="H52" s="322">
        <v>1.553144829E9</v>
      </c>
      <c r="I52" s="321" t="s">
        <v>715</v>
      </c>
      <c r="J52" s="321" t="s">
        <v>7462</v>
      </c>
      <c r="K52" s="321" t="s">
        <v>4115</v>
      </c>
      <c r="L52" s="323"/>
      <c r="M52" s="323"/>
      <c r="N52" s="323"/>
      <c r="O52" s="323"/>
      <c r="P52" s="321" t="s">
        <v>7309</v>
      </c>
      <c r="Q52" s="321" t="s">
        <v>7379</v>
      </c>
      <c r="R52" s="321" t="s">
        <v>7310</v>
      </c>
      <c r="S52" s="323"/>
      <c r="T52" s="324">
        <v>2.0</v>
      </c>
      <c r="U52" s="323"/>
      <c r="V52" s="323"/>
      <c r="W52" s="321" t="s">
        <v>7507</v>
      </c>
      <c r="X52" s="323"/>
      <c r="Y52" s="323"/>
      <c r="Z52" s="326">
        <v>200.0</v>
      </c>
      <c r="AA52" s="323" t="s">
        <v>7279</v>
      </c>
      <c r="AB52" s="324">
        <v>5.0</v>
      </c>
      <c r="AC52" s="326">
        <v>85.0</v>
      </c>
      <c r="AD52" s="323" t="s">
        <v>7279</v>
      </c>
      <c r="AE52" s="324">
        <v>5.0</v>
      </c>
      <c r="AF52" s="325" t="s">
        <v>7312</v>
      </c>
      <c r="AG52" s="323" t="s">
        <v>7279</v>
      </c>
      <c r="AH52" s="324">
        <v>5.0</v>
      </c>
      <c r="AI52" s="326">
        <v>6.0</v>
      </c>
      <c r="AJ52" s="323" t="s">
        <v>7279</v>
      </c>
      <c r="AK52" s="324">
        <v>5.0</v>
      </c>
      <c r="AL52" s="327">
        <v>238000.0</v>
      </c>
      <c r="AM52" s="323" t="s">
        <v>7279</v>
      </c>
      <c r="AN52" s="324">
        <v>5.0</v>
      </c>
      <c r="AO52" s="325" t="s">
        <v>7281</v>
      </c>
      <c r="AP52" s="323" t="s">
        <v>7279</v>
      </c>
      <c r="AQ52" s="324">
        <v>6.0</v>
      </c>
      <c r="AR52" s="325" t="s">
        <v>7314</v>
      </c>
      <c r="AS52" s="323" t="s">
        <v>7279</v>
      </c>
      <c r="AT52" s="324">
        <v>6.0</v>
      </c>
      <c r="AU52" s="325" t="s">
        <v>7283</v>
      </c>
      <c r="AV52" s="323" t="s">
        <v>7279</v>
      </c>
      <c r="AW52" s="324">
        <v>6.0</v>
      </c>
      <c r="AX52" s="321" t="s">
        <v>7341</v>
      </c>
      <c r="AY52" s="323"/>
      <c r="AZ52" s="323"/>
      <c r="BA52" s="321" t="s">
        <v>7282</v>
      </c>
      <c r="BB52" s="323"/>
      <c r="BC52" s="323"/>
      <c r="BD52" s="321" t="s">
        <v>7316</v>
      </c>
      <c r="BE52" s="323"/>
      <c r="BF52" s="323"/>
      <c r="BG52" s="325" t="s">
        <v>7287</v>
      </c>
      <c r="BH52" s="323" t="s">
        <v>7279</v>
      </c>
      <c r="BI52" s="324">
        <v>6.0</v>
      </c>
      <c r="BJ52" s="321" t="s">
        <v>7350</v>
      </c>
      <c r="BK52" s="323"/>
      <c r="BL52" s="323"/>
      <c r="BM52" s="325" t="s">
        <v>7289</v>
      </c>
      <c r="BN52" s="323" t="s">
        <v>7279</v>
      </c>
      <c r="BO52" s="324">
        <v>3.0</v>
      </c>
      <c r="BP52" s="324">
        <v>2.0</v>
      </c>
      <c r="BQ52" s="321" t="s">
        <v>7282</v>
      </c>
      <c r="BR52" s="323"/>
      <c r="BS52" s="323"/>
      <c r="BT52" s="321" t="s">
        <v>7282</v>
      </c>
      <c r="BU52" s="323"/>
      <c r="BV52" s="323"/>
      <c r="BW52" s="323"/>
      <c r="BX52" s="321" t="s">
        <v>7282</v>
      </c>
      <c r="BY52" s="323"/>
      <c r="BZ52" s="323"/>
      <c r="CA52" s="321" t="s">
        <v>7282</v>
      </c>
      <c r="CB52" s="323"/>
      <c r="CC52" s="323"/>
      <c r="CD52" s="321"/>
      <c r="CE52" s="323"/>
      <c r="CF52" s="323"/>
      <c r="CG52" s="321" t="s">
        <v>7282</v>
      </c>
      <c r="CH52" s="323"/>
      <c r="CI52" s="323"/>
      <c r="CJ52" s="321" t="s">
        <v>7282</v>
      </c>
      <c r="CK52" s="323"/>
      <c r="CL52" s="323"/>
      <c r="CM52" s="323"/>
      <c r="CN52" s="321" t="s">
        <v>7282</v>
      </c>
      <c r="CO52" s="323"/>
      <c r="CP52" s="323"/>
      <c r="CQ52" s="323"/>
      <c r="CR52" s="323"/>
      <c r="CS52" s="321" t="s">
        <v>7282</v>
      </c>
      <c r="CT52" s="323"/>
      <c r="CU52" s="323"/>
      <c r="CV52" s="321" t="s">
        <v>7282</v>
      </c>
      <c r="CW52" s="323"/>
      <c r="CX52" s="323"/>
      <c r="CY52" s="323"/>
      <c r="CZ52" s="321" t="s">
        <v>7282</v>
      </c>
      <c r="DA52" s="323"/>
      <c r="DB52" s="323"/>
      <c r="DC52" s="323"/>
      <c r="DD52" s="321" t="s">
        <v>7293</v>
      </c>
      <c r="DE52" s="323"/>
      <c r="DF52" s="323"/>
      <c r="DG52" s="321" t="s">
        <v>7282</v>
      </c>
      <c r="DH52" s="323"/>
      <c r="DI52" s="323"/>
      <c r="DJ52" s="321" t="s">
        <v>7358</v>
      </c>
      <c r="DK52" s="323"/>
      <c r="DL52" s="323"/>
      <c r="DM52" s="321" t="s">
        <v>7282</v>
      </c>
      <c r="DN52" s="323"/>
      <c r="DO52" s="323"/>
      <c r="DP52" s="321" t="s">
        <v>7282</v>
      </c>
      <c r="DQ52" s="323"/>
      <c r="DR52" s="323"/>
      <c r="DS52" s="321" t="s">
        <v>7426</v>
      </c>
      <c r="DT52" s="323"/>
      <c r="DU52" s="323"/>
      <c r="DV52" s="321" t="s">
        <v>7296</v>
      </c>
      <c r="DW52" s="323"/>
      <c r="DX52" s="323"/>
      <c r="DY52" s="325" t="s">
        <v>7297</v>
      </c>
      <c r="DZ52" s="323" t="s">
        <v>7279</v>
      </c>
      <c r="EA52" s="323">
        <v>1.0</v>
      </c>
      <c r="EB52" s="321" t="s">
        <v>7297</v>
      </c>
      <c r="EC52" s="323"/>
      <c r="ED52" s="323"/>
      <c r="EE52" s="321" t="s">
        <v>7282</v>
      </c>
      <c r="EF52" s="323"/>
      <c r="EG52" s="323"/>
      <c r="EH52" s="321" t="s">
        <v>7282</v>
      </c>
      <c r="EI52" s="323"/>
      <c r="EJ52" s="323"/>
      <c r="EK52" s="323"/>
      <c r="EL52" s="321" t="s">
        <v>7282</v>
      </c>
      <c r="EM52" s="323"/>
      <c r="EN52" s="323"/>
      <c r="EO52" s="323"/>
      <c r="EP52" s="321" t="s">
        <v>7282</v>
      </c>
      <c r="EQ52" s="323"/>
      <c r="ER52" s="323"/>
      <c r="ES52" s="321" t="s">
        <v>7282</v>
      </c>
      <c r="ET52" s="323"/>
      <c r="EU52" s="323"/>
      <c r="EV52" s="321" t="s">
        <v>7282</v>
      </c>
      <c r="EW52" s="323"/>
      <c r="EX52" s="323"/>
      <c r="EY52" s="321" t="s">
        <v>7282</v>
      </c>
      <c r="EZ52" s="323"/>
      <c r="FA52" s="323"/>
      <c r="FB52" s="321" t="s">
        <v>1601</v>
      </c>
      <c r="FC52" s="321" t="s">
        <v>7302</v>
      </c>
      <c r="FD52" s="321" t="s">
        <v>7303</v>
      </c>
      <c r="FE52" s="321" t="s">
        <v>7304</v>
      </c>
      <c r="FF52" s="329" t="s">
        <v>7305</v>
      </c>
      <c r="FG52" s="330" t="s">
        <v>7384</v>
      </c>
      <c r="FH52" s="331">
        <v>1.0</v>
      </c>
      <c r="FI52" s="332">
        <v>0.0909</v>
      </c>
      <c r="FJ52" s="331">
        <v>2.0</v>
      </c>
      <c r="FK52" s="332">
        <v>0.2</v>
      </c>
      <c r="FL52" s="331">
        <v>1.0</v>
      </c>
      <c r="FM52" s="332">
        <v>0.0625</v>
      </c>
      <c r="FN52" s="331">
        <v>0.0</v>
      </c>
      <c r="FO52" s="332">
        <v>0.0</v>
      </c>
      <c r="FP52" s="331">
        <v>5.0</v>
      </c>
      <c r="FQ52" s="332">
        <v>0.8333</v>
      </c>
      <c r="FR52" s="333">
        <v>4.0</v>
      </c>
      <c r="FS52" s="332">
        <v>0.5714</v>
      </c>
      <c r="FT52" s="331">
        <v>11.0</v>
      </c>
      <c r="FU52" s="332">
        <v>0.25</v>
      </c>
      <c r="FW52" s="334" t="s">
        <v>7506</v>
      </c>
      <c r="FX52" s="334">
        <v>2.3216575164E10</v>
      </c>
      <c r="FY52" s="319" t="s">
        <v>63</v>
      </c>
      <c r="FZ52" s="335">
        <v>0.2</v>
      </c>
      <c r="GA52" s="318" t="s">
        <v>61</v>
      </c>
      <c r="GB52" s="336">
        <v>0.0909</v>
      </c>
      <c r="GC52" s="337">
        <v>0.8333</v>
      </c>
      <c r="GD52" s="337">
        <v>0.5714</v>
      </c>
      <c r="GE52" s="336">
        <v>0.0909</v>
      </c>
      <c r="GF52" s="336">
        <v>0.2</v>
      </c>
      <c r="GG52" s="336">
        <v>0.0625</v>
      </c>
      <c r="GH52" s="336">
        <v>0.0</v>
      </c>
      <c r="GI52" s="338">
        <v>0.25</v>
      </c>
    </row>
    <row r="53" ht="15.75" customHeight="1">
      <c r="B53" s="3" t="str">
        <f t="shared" si="1"/>
        <v>#REF!</v>
      </c>
      <c r="C53" s="320">
        <v>44369.36771990741</v>
      </c>
      <c r="D53" s="321" t="s">
        <v>4545</v>
      </c>
      <c r="E53" s="321" t="s">
        <v>7508</v>
      </c>
      <c r="F53" s="321" t="s">
        <v>4544</v>
      </c>
      <c r="G53" s="321">
        <v>2.7258550116E10</v>
      </c>
      <c r="H53" s="322">
        <v>1.122513893E9</v>
      </c>
      <c r="I53" s="321" t="s">
        <v>622</v>
      </c>
      <c r="J53" s="321" t="s">
        <v>7458</v>
      </c>
      <c r="K53" s="321" t="s">
        <v>7392</v>
      </c>
      <c r="L53" s="323"/>
      <c r="M53" s="323"/>
      <c r="N53" s="324">
        <v>4.0</v>
      </c>
      <c r="O53" s="323"/>
      <c r="P53" s="321" t="s">
        <v>7275</v>
      </c>
      <c r="Q53" s="321" t="s">
        <v>7276</v>
      </c>
      <c r="R53" s="321" t="s">
        <v>7277</v>
      </c>
      <c r="S53" s="324">
        <v>1.0</v>
      </c>
      <c r="T53" s="323"/>
      <c r="U53" s="323"/>
      <c r="V53" s="323"/>
      <c r="W53" s="325" t="s">
        <v>7278</v>
      </c>
      <c r="X53" s="323" t="s">
        <v>7279</v>
      </c>
      <c r="Y53" s="324">
        <v>5.0</v>
      </c>
      <c r="Z53" s="326">
        <v>200.0</v>
      </c>
      <c r="AA53" s="323" t="s">
        <v>7279</v>
      </c>
      <c r="AB53" s="324">
        <v>5.0</v>
      </c>
      <c r="AC53" s="326">
        <v>85.0</v>
      </c>
      <c r="AD53" s="323" t="s">
        <v>7279</v>
      </c>
      <c r="AE53" s="324">
        <v>5.0</v>
      </c>
      <c r="AF53" s="325" t="s">
        <v>7312</v>
      </c>
      <c r="AG53" s="323" t="s">
        <v>7279</v>
      </c>
      <c r="AH53" s="324">
        <v>5.0</v>
      </c>
      <c r="AI53" s="326">
        <v>6.0</v>
      </c>
      <c r="AJ53" s="323" t="s">
        <v>7279</v>
      </c>
      <c r="AK53" s="324">
        <v>5.0</v>
      </c>
      <c r="AL53" s="321"/>
      <c r="AM53" s="323"/>
      <c r="AN53" s="323"/>
      <c r="AO53" s="321" t="s">
        <v>7509</v>
      </c>
      <c r="AP53" s="323"/>
      <c r="AQ53" s="323"/>
      <c r="AR53" s="321" t="s">
        <v>7282</v>
      </c>
      <c r="AS53" s="323"/>
      <c r="AT53" s="323"/>
      <c r="AU53" s="321" t="s">
        <v>7282</v>
      </c>
      <c r="AV53" s="323"/>
      <c r="AW53" s="323"/>
      <c r="AX53" s="321" t="s">
        <v>7282</v>
      </c>
      <c r="AY53" s="323"/>
      <c r="AZ53" s="323"/>
      <c r="BA53" s="321" t="s">
        <v>7282</v>
      </c>
      <c r="BB53" s="323"/>
      <c r="BC53" s="323"/>
      <c r="BD53" s="325" t="s">
        <v>7286</v>
      </c>
      <c r="BE53" s="323" t="s">
        <v>7279</v>
      </c>
      <c r="BF53" s="324">
        <v>6.0</v>
      </c>
      <c r="BG53" s="321" t="s">
        <v>7282</v>
      </c>
      <c r="BH53" s="323"/>
      <c r="BI53" s="323"/>
      <c r="BJ53" s="321" t="s">
        <v>7350</v>
      </c>
      <c r="BK53" s="323"/>
      <c r="BL53" s="323"/>
      <c r="BM53" s="325" t="s">
        <v>7289</v>
      </c>
      <c r="BN53" s="323" t="s">
        <v>7279</v>
      </c>
      <c r="BO53" s="324">
        <v>3.0</v>
      </c>
      <c r="BP53" s="324">
        <v>2.0</v>
      </c>
      <c r="BQ53" s="325" t="s">
        <v>7351</v>
      </c>
      <c r="BR53" s="323" t="s">
        <v>7279</v>
      </c>
      <c r="BS53" s="324">
        <v>3.0</v>
      </c>
      <c r="BT53" s="325" t="s">
        <v>7291</v>
      </c>
      <c r="BU53" s="323" t="s">
        <v>7279</v>
      </c>
      <c r="BV53" s="324">
        <v>3.0</v>
      </c>
      <c r="BW53" s="324">
        <v>2.0</v>
      </c>
      <c r="BX53" s="321" t="s">
        <v>7282</v>
      </c>
      <c r="BY53" s="323"/>
      <c r="BZ53" s="323"/>
      <c r="CA53" s="321" t="s">
        <v>7282</v>
      </c>
      <c r="CB53" s="323"/>
      <c r="CC53" s="323"/>
      <c r="CD53" s="321" t="s">
        <v>7282</v>
      </c>
      <c r="CE53" s="323"/>
      <c r="CF53" s="323"/>
      <c r="CG53" s="321" t="s">
        <v>7419</v>
      </c>
      <c r="CH53" s="323"/>
      <c r="CI53" s="323"/>
      <c r="CJ53" s="321" t="s">
        <v>7282</v>
      </c>
      <c r="CK53" s="323"/>
      <c r="CL53" s="323"/>
      <c r="CM53" s="323"/>
      <c r="CN53" s="321" t="s">
        <v>7282</v>
      </c>
      <c r="CO53" s="323"/>
      <c r="CP53" s="323"/>
      <c r="CQ53" s="323"/>
      <c r="CR53" s="323"/>
      <c r="CS53" s="325" t="s">
        <v>7319</v>
      </c>
      <c r="CT53" s="323" t="s">
        <v>7279</v>
      </c>
      <c r="CU53" s="324">
        <v>2.0</v>
      </c>
      <c r="CV53" s="321" t="s">
        <v>7282</v>
      </c>
      <c r="CW53" s="323"/>
      <c r="CX53" s="323"/>
      <c r="CY53" s="323"/>
      <c r="CZ53" s="321" t="s">
        <v>7282</v>
      </c>
      <c r="DA53" s="323"/>
      <c r="DB53" s="323"/>
      <c r="DC53" s="323"/>
      <c r="DD53" s="321" t="s">
        <v>7293</v>
      </c>
      <c r="DE53" s="323"/>
      <c r="DF53" s="323"/>
      <c r="DG53" s="321" t="s">
        <v>7402</v>
      </c>
      <c r="DH53" s="323"/>
      <c r="DI53" s="323"/>
      <c r="DJ53" s="325" t="s">
        <v>7321</v>
      </c>
      <c r="DK53" s="323" t="s">
        <v>7279</v>
      </c>
      <c r="DL53" s="323">
        <v>1.0</v>
      </c>
      <c r="DM53" s="321" t="s">
        <v>7282</v>
      </c>
      <c r="DN53" s="323"/>
      <c r="DO53" s="323"/>
      <c r="DP53" s="325" t="s">
        <v>7359</v>
      </c>
      <c r="DQ53" s="323" t="s">
        <v>7279</v>
      </c>
      <c r="DR53" s="323">
        <v>1.0</v>
      </c>
      <c r="DS53" s="321" t="s">
        <v>7192</v>
      </c>
      <c r="DT53" s="323"/>
      <c r="DU53" s="323"/>
      <c r="DV53" s="325" t="s">
        <v>7298</v>
      </c>
      <c r="DW53" s="323" t="s">
        <v>7279</v>
      </c>
      <c r="DX53" s="323">
        <v>1.0</v>
      </c>
      <c r="DY53" s="325" t="s">
        <v>7297</v>
      </c>
      <c r="DZ53" s="323" t="s">
        <v>7279</v>
      </c>
      <c r="EA53" s="323">
        <v>1.0</v>
      </c>
      <c r="EB53" s="325" t="s">
        <v>7296</v>
      </c>
      <c r="EC53" s="323" t="s">
        <v>7279</v>
      </c>
      <c r="ED53" s="323">
        <v>1.0</v>
      </c>
      <c r="EE53" s="321" t="s">
        <v>7282</v>
      </c>
      <c r="EF53" s="323"/>
      <c r="EG53" s="323"/>
      <c r="EH53" s="321" t="s">
        <v>7282</v>
      </c>
      <c r="EI53" s="323"/>
      <c r="EJ53" s="323"/>
      <c r="EK53" s="323"/>
      <c r="EL53" s="321" t="s">
        <v>7282</v>
      </c>
      <c r="EM53" s="323"/>
      <c r="EN53" s="323"/>
      <c r="EO53" s="323"/>
      <c r="EP53" s="321" t="s">
        <v>7282</v>
      </c>
      <c r="EQ53" s="323"/>
      <c r="ER53" s="323"/>
      <c r="ES53" s="321" t="s">
        <v>7282</v>
      </c>
      <c r="ET53" s="323"/>
      <c r="EU53" s="323"/>
      <c r="EV53" s="321" t="b">
        <v>1</v>
      </c>
      <c r="EW53" s="323"/>
      <c r="EX53" s="323"/>
      <c r="EY53" s="321" t="s">
        <v>7282</v>
      </c>
      <c r="EZ53" s="323"/>
      <c r="FA53" s="323"/>
      <c r="FB53" s="321" t="s">
        <v>7510</v>
      </c>
      <c r="FC53" s="321" t="s">
        <v>7302</v>
      </c>
      <c r="FD53" s="321" t="s">
        <v>7303</v>
      </c>
      <c r="FE53" s="321" t="s">
        <v>7304</v>
      </c>
      <c r="FF53" s="329" t="s">
        <v>7511</v>
      </c>
      <c r="FG53" s="330" t="s">
        <v>7384</v>
      </c>
      <c r="FH53" s="331">
        <v>6.0</v>
      </c>
      <c r="FI53" s="332">
        <v>0.5455</v>
      </c>
      <c r="FJ53" s="331">
        <v>3.0</v>
      </c>
      <c r="FK53" s="332">
        <v>0.3</v>
      </c>
      <c r="FL53" s="331">
        <v>3.0</v>
      </c>
      <c r="FM53" s="332">
        <v>0.1875</v>
      </c>
      <c r="FN53" s="331">
        <v>1.0</v>
      </c>
      <c r="FO53" s="332">
        <v>0.125</v>
      </c>
      <c r="FP53" s="331">
        <v>5.0</v>
      </c>
      <c r="FQ53" s="332">
        <v>0.8333</v>
      </c>
      <c r="FR53" s="333">
        <v>1.0</v>
      </c>
      <c r="FS53" s="332">
        <v>0.1429</v>
      </c>
      <c r="FT53" s="331">
        <v>15.0</v>
      </c>
      <c r="FU53" s="332">
        <v>0.3409</v>
      </c>
      <c r="FW53" s="318" t="s">
        <v>7508</v>
      </c>
      <c r="FX53" s="318">
        <v>2.7258550116E10</v>
      </c>
      <c r="FY53" s="319" t="s">
        <v>61</v>
      </c>
      <c r="FZ53" s="336">
        <v>0.5455</v>
      </c>
      <c r="GA53" s="318" t="s">
        <v>63</v>
      </c>
      <c r="GB53" s="336">
        <v>0.3</v>
      </c>
      <c r="GC53" s="336">
        <v>0.8333</v>
      </c>
      <c r="GD53" s="336">
        <v>0.1429</v>
      </c>
      <c r="GE53" s="336">
        <v>0.5455</v>
      </c>
      <c r="GF53" s="336">
        <v>0.3</v>
      </c>
      <c r="GG53" s="336">
        <v>0.1875</v>
      </c>
      <c r="GH53" s="336">
        <v>0.125</v>
      </c>
      <c r="GI53" s="336">
        <v>0.3409</v>
      </c>
    </row>
    <row r="54" ht="15.75" customHeight="1">
      <c r="B54" s="3" t="str">
        <f t="shared" si="1"/>
        <v>#REF!</v>
      </c>
      <c r="C54" s="320">
        <v>44369.36783564815</v>
      </c>
      <c r="D54" s="321" t="s">
        <v>4245</v>
      </c>
      <c r="E54" s="321" t="s">
        <v>7512</v>
      </c>
      <c r="F54" s="322">
        <v>2.7335092614E10</v>
      </c>
      <c r="G54" s="321">
        <v>2.7335092614E10</v>
      </c>
      <c r="H54" s="322">
        <v>1.161970028E9</v>
      </c>
      <c r="I54" s="321" t="s">
        <v>641</v>
      </c>
      <c r="J54" s="321" t="s">
        <v>7274</v>
      </c>
      <c r="K54" s="321" t="s">
        <v>4115</v>
      </c>
      <c r="L54" s="323"/>
      <c r="M54" s="323"/>
      <c r="N54" s="323"/>
      <c r="O54" s="323"/>
      <c r="P54" s="321" t="s">
        <v>7338</v>
      </c>
      <c r="Q54" s="321" t="s">
        <v>7276</v>
      </c>
      <c r="R54" s="321" t="s">
        <v>7310</v>
      </c>
      <c r="S54" s="323"/>
      <c r="T54" s="324">
        <v>2.0</v>
      </c>
      <c r="U54" s="323"/>
      <c r="V54" s="323"/>
      <c r="W54" s="325" t="s">
        <v>7278</v>
      </c>
      <c r="X54" s="323" t="s">
        <v>7279</v>
      </c>
      <c r="Y54" s="324">
        <v>5.0</v>
      </c>
      <c r="Z54" s="326">
        <v>200.0</v>
      </c>
      <c r="AA54" s="323" t="s">
        <v>7279</v>
      </c>
      <c r="AB54" s="324">
        <v>5.0</v>
      </c>
      <c r="AC54" s="326">
        <v>85.0</v>
      </c>
      <c r="AD54" s="323" t="s">
        <v>7279</v>
      </c>
      <c r="AE54" s="324">
        <v>5.0</v>
      </c>
      <c r="AF54" s="325" t="s">
        <v>7312</v>
      </c>
      <c r="AG54" s="323" t="s">
        <v>7279</v>
      </c>
      <c r="AH54" s="324">
        <v>5.0</v>
      </c>
      <c r="AI54" s="326">
        <v>6.0</v>
      </c>
      <c r="AJ54" s="323" t="s">
        <v>7279</v>
      </c>
      <c r="AK54" s="324">
        <v>5.0</v>
      </c>
      <c r="AL54" s="327">
        <v>238000.0</v>
      </c>
      <c r="AM54" s="323" t="s">
        <v>7279</v>
      </c>
      <c r="AN54" s="324">
        <v>5.0</v>
      </c>
      <c r="AO54" s="325" t="s">
        <v>7281</v>
      </c>
      <c r="AP54" s="323" t="s">
        <v>7279</v>
      </c>
      <c r="AQ54" s="324">
        <v>6.0</v>
      </c>
      <c r="AR54" s="325" t="s">
        <v>7314</v>
      </c>
      <c r="AS54" s="323" t="s">
        <v>7279</v>
      </c>
      <c r="AT54" s="324">
        <v>6.0</v>
      </c>
      <c r="AU54" s="321" t="s">
        <v>7418</v>
      </c>
      <c r="AV54" s="323"/>
      <c r="AW54" s="323"/>
      <c r="AX54" s="321" t="s">
        <v>7331</v>
      </c>
      <c r="AY54" s="323"/>
      <c r="AZ54" s="323"/>
      <c r="BA54" s="321" t="s">
        <v>7282</v>
      </c>
      <c r="BB54" s="323"/>
      <c r="BC54" s="323"/>
      <c r="BD54" s="325" t="s">
        <v>7286</v>
      </c>
      <c r="BE54" s="323" t="s">
        <v>7279</v>
      </c>
      <c r="BF54" s="324">
        <v>6.0</v>
      </c>
      <c r="BG54" s="325" t="s">
        <v>7287</v>
      </c>
      <c r="BH54" s="323" t="s">
        <v>7279</v>
      </c>
      <c r="BI54" s="324">
        <v>6.0</v>
      </c>
      <c r="BJ54" s="321" t="s">
        <v>7288</v>
      </c>
      <c r="BK54" s="323"/>
      <c r="BL54" s="323"/>
      <c r="BM54" s="325" t="s">
        <v>7289</v>
      </c>
      <c r="BN54" s="323" t="s">
        <v>7279</v>
      </c>
      <c r="BO54" s="324">
        <v>3.0</v>
      </c>
      <c r="BP54" s="324">
        <v>2.0</v>
      </c>
      <c r="BQ54" s="321" t="s">
        <v>7282</v>
      </c>
      <c r="BR54" s="323"/>
      <c r="BS54" s="323"/>
      <c r="BT54" s="325" t="s">
        <v>7291</v>
      </c>
      <c r="BU54" s="323" t="s">
        <v>7279</v>
      </c>
      <c r="BV54" s="324">
        <v>3.0</v>
      </c>
      <c r="BW54" s="324">
        <v>2.0</v>
      </c>
      <c r="BX54" s="321" t="s">
        <v>7282</v>
      </c>
      <c r="BY54" s="323"/>
      <c r="BZ54" s="323"/>
      <c r="CA54" s="321" t="s">
        <v>7282</v>
      </c>
      <c r="CB54" s="323"/>
      <c r="CC54" s="323"/>
      <c r="CD54" s="321" t="s">
        <v>7282</v>
      </c>
      <c r="CE54" s="323"/>
      <c r="CF54" s="323"/>
      <c r="CG54" s="321" t="s">
        <v>7282</v>
      </c>
      <c r="CH54" s="323"/>
      <c r="CI54" s="323"/>
      <c r="CJ54" s="321" t="s">
        <v>7282</v>
      </c>
      <c r="CK54" s="323"/>
      <c r="CL54" s="323"/>
      <c r="CM54" s="323"/>
      <c r="CN54" s="321" t="s">
        <v>7282</v>
      </c>
      <c r="CO54" s="323"/>
      <c r="CP54" s="323"/>
      <c r="CQ54" s="323"/>
      <c r="CR54" s="323"/>
      <c r="CS54" s="321" t="s">
        <v>7282</v>
      </c>
      <c r="CT54" s="323"/>
      <c r="CU54" s="323"/>
      <c r="CV54" s="321" t="s">
        <v>7282</v>
      </c>
      <c r="CW54" s="323"/>
      <c r="CX54" s="323"/>
      <c r="CY54" s="323"/>
      <c r="CZ54" s="321" t="s">
        <v>7282</v>
      </c>
      <c r="DA54" s="323"/>
      <c r="DB54" s="323"/>
      <c r="DC54" s="323"/>
      <c r="DD54" s="321" t="s">
        <v>7282</v>
      </c>
      <c r="DE54" s="323"/>
      <c r="DF54" s="323"/>
      <c r="DG54" s="321" t="s">
        <v>7282</v>
      </c>
      <c r="DH54" s="323"/>
      <c r="DI54" s="323"/>
      <c r="DJ54" s="321" t="s">
        <v>7358</v>
      </c>
      <c r="DK54" s="323"/>
      <c r="DL54" s="323"/>
      <c r="DM54" s="321" t="s">
        <v>7282</v>
      </c>
      <c r="DN54" s="323"/>
      <c r="DO54" s="323"/>
      <c r="DP54" s="325" t="s">
        <v>7359</v>
      </c>
      <c r="DQ54" s="323" t="s">
        <v>7279</v>
      </c>
      <c r="DR54" s="323">
        <v>1.0</v>
      </c>
      <c r="DS54" s="321" t="s">
        <v>7192</v>
      </c>
      <c r="DT54" s="323"/>
      <c r="DU54" s="323"/>
      <c r="DV54" s="321" t="s">
        <v>7282</v>
      </c>
      <c r="DW54" s="323"/>
      <c r="DX54" s="323"/>
      <c r="DY54" s="321" t="s">
        <v>7282</v>
      </c>
      <c r="DZ54" s="323"/>
      <c r="EA54" s="323"/>
      <c r="EB54" s="321" t="s">
        <v>7282</v>
      </c>
      <c r="EC54" s="323"/>
      <c r="ED54" s="323"/>
      <c r="EE54" s="321" t="s">
        <v>7282</v>
      </c>
      <c r="EF54" s="323"/>
      <c r="EG54" s="323"/>
      <c r="EH54" s="321" t="s">
        <v>7282</v>
      </c>
      <c r="EI54" s="323"/>
      <c r="EJ54" s="323"/>
      <c r="EK54" s="323"/>
      <c r="EL54" s="321" t="s">
        <v>7282</v>
      </c>
      <c r="EM54" s="323"/>
      <c r="EN54" s="323"/>
      <c r="EO54" s="323"/>
      <c r="EP54" s="321" t="s">
        <v>7282</v>
      </c>
      <c r="EQ54" s="323"/>
      <c r="ER54" s="323"/>
      <c r="ES54" s="321" t="s">
        <v>7282</v>
      </c>
      <c r="ET54" s="323"/>
      <c r="EU54" s="323"/>
      <c r="EV54" s="325" t="b">
        <v>0</v>
      </c>
      <c r="EW54" s="323" t="s">
        <v>7279</v>
      </c>
      <c r="EX54" s="323">
        <v>3.0</v>
      </c>
      <c r="EY54" s="321" t="s">
        <v>7282</v>
      </c>
      <c r="EZ54" s="323"/>
      <c r="FA54" s="323"/>
      <c r="FB54" s="321" t="s">
        <v>1455</v>
      </c>
      <c r="FC54" s="321" t="s">
        <v>7302</v>
      </c>
      <c r="FD54" s="321" t="s">
        <v>7335</v>
      </c>
      <c r="FE54" s="321" t="s">
        <v>7304</v>
      </c>
      <c r="FF54" s="329" t="s">
        <v>7305</v>
      </c>
      <c r="FG54" s="330" t="s">
        <v>7326</v>
      </c>
      <c r="FH54" s="331">
        <v>1.0</v>
      </c>
      <c r="FI54" s="332">
        <v>0.0909</v>
      </c>
      <c r="FJ54" s="331">
        <v>3.0</v>
      </c>
      <c r="FK54" s="332">
        <v>0.3</v>
      </c>
      <c r="FL54" s="331">
        <v>3.0</v>
      </c>
      <c r="FM54" s="332">
        <v>0.1875</v>
      </c>
      <c r="FN54" s="331">
        <v>0.0</v>
      </c>
      <c r="FO54" s="332">
        <v>0.0</v>
      </c>
      <c r="FP54" s="331">
        <v>6.0</v>
      </c>
      <c r="FQ54" s="332">
        <v>1.0</v>
      </c>
      <c r="FR54" s="333">
        <v>4.0</v>
      </c>
      <c r="FS54" s="332">
        <v>0.5714</v>
      </c>
      <c r="FT54" s="331">
        <v>14.0</v>
      </c>
      <c r="FU54" s="332">
        <v>0.3182</v>
      </c>
      <c r="FW54" s="334" t="s">
        <v>7512</v>
      </c>
      <c r="FX54" s="334">
        <v>2.7335092614E10</v>
      </c>
      <c r="FY54" s="319" t="s">
        <v>63</v>
      </c>
      <c r="FZ54" s="335">
        <v>0.3</v>
      </c>
      <c r="GA54" s="318" t="s">
        <v>547</v>
      </c>
      <c r="GB54" s="336">
        <v>0.1875</v>
      </c>
      <c r="GC54" s="337">
        <v>1.0</v>
      </c>
      <c r="GD54" s="337">
        <v>0.5714</v>
      </c>
      <c r="GE54" s="336">
        <v>0.0909</v>
      </c>
      <c r="GF54" s="336">
        <v>0.3</v>
      </c>
      <c r="GG54" s="336">
        <v>0.1875</v>
      </c>
      <c r="GH54" s="336">
        <v>0.0</v>
      </c>
      <c r="GI54" s="338">
        <v>0.3182</v>
      </c>
    </row>
    <row r="55" ht="15.75" customHeight="1">
      <c r="B55" s="3" t="str">
        <f t="shared" si="1"/>
        <v>#REF!</v>
      </c>
      <c r="C55" s="320">
        <v>44369.36802083333</v>
      </c>
      <c r="D55" s="321" t="s">
        <v>5718</v>
      </c>
      <c r="E55" s="321" t="s">
        <v>7513</v>
      </c>
      <c r="F55" s="322">
        <v>2.7253749399E10</v>
      </c>
      <c r="G55" s="321">
        <v>2.7253749399E10</v>
      </c>
      <c r="H55" s="321">
        <v>1.139359411E9</v>
      </c>
      <c r="I55" s="321" t="s">
        <v>622</v>
      </c>
      <c r="J55" s="321" t="s">
        <v>7514</v>
      </c>
      <c r="K55" s="321" t="s">
        <v>4115</v>
      </c>
      <c r="L55" s="323"/>
      <c r="M55" s="323"/>
      <c r="N55" s="323"/>
      <c r="O55" s="323"/>
      <c r="P55" s="321" t="s">
        <v>7338</v>
      </c>
      <c r="Q55" s="321" t="s">
        <v>7349</v>
      </c>
      <c r="R55" s="321" t="s">
        <v>7310</v>
      </c>
      <c r="S55" s="323"/>
      <c r="T55" s="324">
        <v>2.0</v>
      </c>
      <c r="U55" s="323"/>
      <c r="V55" s="323"/>
      <c r="W55" s="325" t="s">
        <v>7278</v>
      </c>
      <c r="X55" s="323" t="s">
        <v>7279</v>
      </c>
      <c r="Y55" s="324">
        <v>5.0</v>
      </c>
      <c r="Z55" s="326">
        <v>200.0</v>
      </c>
      <c r="AA55" s="323" t="s">
        <v>7279</v>
      </c>
      <c r="AB55" s="324">
        <v>5.0</v>
      </c>
      <c r="AC55" s="326">
        <v>85.0</v>
      </c>
      <c r="AD55" s="323" t="s">
        <v>7279</v>
      </c>
      <c r="AE55" s="324">
        <v>5.0</v>
      </c>
      <c r="AF55" s="321" t="s">
        <v>7280</v>
      </c>
      <c r="AG55" s="323"/>
      <c r="AH55" s="323"/>
      <c r="AI55" s="326">
        <v>6.0</v>
      </c>
      <c r="AJ55" s="323" t="s">
        <v>7279</v>
      </c>
      <c r="AK55" s="324">
        <v>5.0</v>
      </c>
      <c r="AL55" s="327">
        <v>238000.0</v>
      </c>
      <c r="AM55" s="323" t="s">
        <v>7279</v>
      </c>
      <c r="AN55" s="324">
        <v>5.0</v>
      </c>
      <c r="AO55" s="321" t="s">
        <v>7313</v>
      </c>
      <c r="AP55" s="323"/>
      <c r="AQ55" s="323"/>
      <c r="AR55" s="321" t="s">
        <v>7282</v>
      </c>
      <c r="AS55" s="323"/>
      <c r="AT55" s="323"/>
      <c r="AU55" s="325" t="s">
        <v>7283</v>
      </c>
      <c r="AV55" s="323" t="s">
        <v>7279</v>
      </c>
      <c r="AW55" s="324">
        <v>6.0</v>
      </c>
      <c r="AX55" s="321" t="s">
        <v>7331</v>
      </c>
      <c r="AY55" s="323"/>
      <c r="AZ55" s="323"/>
      <c r="BA55" s="325" t="s">
        <v>7285</v>
      </c>
      <c r="BB55" s="323" t="s">
        <v>7279</v>
      </c>
      <c r="BC55" s="324">
        <v>6.0</v>
      </c>
      <c r="BD55" s="321" t="s">
        <v>7282</v>
      </c>
      <c r="BE55" s="323"/>
      <c r="BF55" s="323"/>
      <c r="BG55" s="321" t="s">
        <v>7282</v>
      </c>
      <c r="BH55" s="323"/>
      <c r="BI55" s="323"/>
      <c r="BJ55" s="325" t="s">
        <v>7342</v>
      </c>
      <c r="BK55" s="323" t="s">
        <v>7279</v>
      </c>
      <c r="BL55" s="324">
        <v>3.0</v>
      </c>
      <c r="BM55" s="325" t="s">
        <v>7289</v>
      </c>
      <c r="BN55" s="323" t="s">
        <v>7279</v>
      </c>
      <c r="BO55" s="324">
        <v>3.0</v>
      </c>
      <c r="BP55" s="324">
        <v>2.0</v>
      </c>
      <c r="BQ55" s="325" t="s">
        <v>7351</v>
      </c>
      <c r="BR55" s="323" t="s">
        <v>7279</v>
      </c>
      <c r="BS55" s="324">
        <v>3.0</v>
      </c>
      <c r="BT55" s="325" t="s">
        <v>7291</v>
      </c>
      <c r="BU55" s="323" t="s">
        <v>7279</v>
      </c>
      <c r="BV55" s="324">
        <v>3.0</v>
      </c>
      <c r="BW55" s="324">
        <v>2.0</v>
      </c>
      <c r="BX55" s="321" t="s">
        <v>7282</v>
      </c>
      <c r="BY55" s="323"/>
      <c r="BZ55" s="323"/>
      <c r="CA55" s="321" t="s">
        <v>7282</v>
      </c>
      <c r="CB55" s="323"/>
      <c r="CC55" s="323"/>
      <c r="CD55" s="321" t="s">
        <v>7282</v>
      </c>
      <c r="CE55" s="323"/>
      <c r="CF55" s="323"/>
      <c r="CG55" s="321" t="s">
        <v>7282</v>
      </c>
      <c r="CH55" s="323"/>
      <c r="CI55" s="323"/>
      <c r="CJ55" s="321" t="s">
        <v>7282</v>
      </c>
      <c r="CK55" s="323"/>
      <c r="CL55" s="323"/>
      <c r="CM55" s="323"/>
      <c r="CN55" s="321" t="s">
        <v>7282</v>
      </c>
      <c r="CO55" s="323"/>
      <c r="CP55" s="323"/>
      <c r="CQ55" s="323"/>
      <c r="CR55" s="323"/>
      <c r="CS55" s="325" t="s">
        <v>7319</v>
      </c>
      <c r="CT55" s="323" t="s">
        <v>7279</v>
      </c>
      <c r="CU55" s="324">
        <v>2.0</v>
      </c>
      <c r="CV55" s="321" t="s">
        <v>7282</v>
      </c>
      <c r="CW55" s="323"/>
      <c r="CX55" s="323"/>
      <c r="CY55" s="323"/>
      <c r="CZ55" s="321" t="s">
        <v>7282</v>
      </c>
      <c r="DA55" s="323"/>
      <c r="DB55" s="323"/>
      <c r="DC55" s="323"/>
      <c r="DD55" s="321" t="s">
        <v>7293</v>
      </c>
      <c r="DE55" s="323"/>
      <c r="DF55" s="323"/>
      <c r="DG55" s="321" t="s">
        <v>7282</v>
      </c>
      <c r="DH55" s="323"/>
      <c r="DI55" s="323"/>
      <c r="DJ55" s="325" t="s">
        <v>7321</v>
      </c>
      <c r="DK55" s="323" t="s">
        <v>7279</v>
      </c>
      <c r="DL55" s="323">
        <v>1.0</v>
      </c>
      <c r="DM55" s="321" t="s">
        <v>7282</v>
      </c>
      <c r="DN55" s="323"/>
      <c r="DO55" s="323"/>
      <c r="DP55" s="325" t="s">
        <v>7359</v>
      </c>
      <c r="DQ55" s="323" t="s">
        <v>7279</v>
      </c>
      <c r="DR55" s="323">
        <v>1.0</v>
      </c>
      <c r="DS55" s="321" t="s">
        <v>7192</v>
      </c>
      <c r="DT55" s="323"/>
      <c r="DU55" s="323"/>
      <c r="DV55" s="325" t="s">
        <v>7298</v>
      </c>
      <c r="DW55" s="323" t="s">
        <v>7279</v>
      </c>
      <c r="DX55" s="323">
        <v>1.0</v>
      </c>
      <c r="DY55" s="321" t="s">
        <v>7296</v>
      </c>
      <c r="DZ55" s="323"/>
      <c r="EA55" s="323"/>
      <c r="EB55" s="321" t="s">
        <v>7360</v>
      </c>
      <c r="EC55" s="323"/>
      <c r="ED55" s="323"/>
      <c r="EE55" s="321" t="s">
        <v>7282</v>
      </c>
      <c r="EF55" s="323"/>
      <c r="EG55" s="323"/>
      <c r="EH55" s="321" t="s">
        <v>7282</v>
      </c>
      <c r="EI55" s="323"/>
      <c r="EJ55" s="323"/>
      <c r="EK55" s="323"/>
      <c r="EL55" s="321" t="s">
        <v>7282</v>
      </c>
      <c r="EM55" s="323"/>
      <c r="EN55" s="323"/>
      <c r="EO55" s="323"/>
      <c r="EP55" s="341">
        <v>44235.0</v>
      </c>
      <c r="EQ55" s="323"/>
      <c r="ER55" s="323"/>
      <c r="ES55" s="321" t="s">
        <v>7412</v>
      </c>
      <c r="ET55" s="323"/>
      <c r="EU55" s="323"/>
      <c r="EV55" s="321" t="s">
        <v>7282</v>
      </c>
      <c r="EW55" s="323"/>
      <c r="EX55" s="323"/>
      <c r="EY55" s="321" t="s">
        <v>7282</v>
      </c>
      <c r="EZ55" s="323"/>
      <c r="FA55" s="323"/>
      <c r="FB55" s="321" t="s">
        <v>7498</v>
      </c>
      <c r="FC55" s="321" t="s">
        <v>7302</v>
      </c>
      <c r="FD55" s="321" t="s">
        <v>7335</v>
      </c>
      <c r="FE55" s="321" t="s">
        <v>7304</v>
      </c>
      <c r="FF55" s="329" t="s">
        <v>7305</v>
      </c>
      <c r="FG55" s="330" t="s">
        <v>7326</v>
      </c>
      <c r="FH55" s="331">
        <v>3.0</v>
      </c>
      <c r="FI55" s="332">
        <v>0.2727</v>
      </c>
      <c r="FJ55" s="331">
        <v>4.0</v>
      </c>
      <c r="FK55" s="332">
        <v>0.4</v>
      </c>
      <c r="FL55" s="331">
        <v>4.0</v>
      </c>
      <c r="FM55" s="332">
        <v>0.25</v>
      </c>
      <c r="FN55" s="331">
        <v>0.0</v>
      </c>
      <c r="FO55" s="332">
        <v>0.0</v>
      </c>
      <c r="FP55" s="331">
        <v>5.0</v>
      </c>
      <c r="FQ55" s="332">
        <v>0.8333</v>
      </c>
      <c r="FR55" s="333">
        <v>2.0</v>
      </c>
      <c r="FS55" s="332">
        <v>0.2857</v>
      </c>
      <c r="FT55" s="331">
        <v>15.0</v>
      </c>
      <c r="FU55" s="332">
        <v>0.3409</v>
      </c>
      <c r="FW55" s="334" t="s">
        <v>7513</v>
      </c>
      <c r="FX55" s="334">
        <v>2.7253749399E10</v>
      </c>
      <c r="FY55" s="319" t="s">
        <v>63</v>
      </c>
      <c r="FZ55" s="337">
        <v>0.4</v>
      </c>
      <c r="GA55" s="318" t="s">
        <v>61</v>
      </c>
      <c r="GB55" s="336">
        <v>0.2727</v>
      </c>
      <c r="GC55" s="337">
        <v>0.8333</v>
      </c>
      <c r="GD55" s="335">
        <v>0.2857</v>
      </c>
      <c r="GE55" s="336">
        <v>0.2727</v>
      </c>
      <c r="GF55" s="336">
        <v>0.4</v>
      </c>
      <c r="GG55" s="336">
        <v>0.25</v>
      </c>
      <c r="GH55" s="336">
        <v>0.0</v>
      </c>
      <c r="GI55" s="338">
        <v>0.3409</v>
      </c>
    </row>
    <row r="56" ht="15.75" customHeight="1">
      <c r="B56" s="3" t="str">
        <f t="shared" si="1"/>
        <v>#REF!</v>
      </c>
      <c r="C56" s="320">
        <v>44369.36820601852</v>
      </c>
      <c r="D56" s="321" t="s">
        <v>6692</v>
      </c>
      <c r="E56" s="321" t="s">
        <v>7515</v>
      </c>
      <c r="F56" s="322">
        <v>2.7254779496E10</v>
      </c>
      <c r="G56" s="321">
        <v>2.7254779496E10</v>
      </c>
      <c r="H56" s="322">
        <v>1.150185946E9</v>
      </c>
      <c r="I56" s="321" t="s">
        <v>715</v>
      </c>
      <c r="J56" s="321" t="s">
        <v>7454</v>
      </c>
      <c r="K56" s="321" t="s">
        <v>7392</v>
      </c>
      <c r="L56" s="323"/>
      <c r="M56" s="323"/>
      <c r="N56" s="324">
        <v>4.0</v>
      </c>
      <c r="O56" s="323"/>
      <c r="P56" s="321" t="s">
        <v>7275</v>
      </c>
      <c r="Q56" s="321" t="s">
        <v>7349</v>
      </c>
      <c r="R56" s="321" t="s">
        <v>7310</v>
      </c>
      <c r="S56" s="323"/>
      <c r="T56" s="324">
        <v>2.0</v>
      </c>
      <c r="U56" s="323"/>
      <c r="V56" s="323"/>
      <c r="W56" s="325" t="s">
        <v>7278</v>
      </c>
      <c r="X56" s="323" t="s">
        <v>7279</v>
      </c>
      <c r="Y56" s="324">
        <v>5.0</v>
      </c>
      <c r="Z56" s="326">
        <v>200.0</v>
      </c>
      <c r="AA56" s="323" t="s">
        <v>7279</v>
      </c>
      <c r="AB56" s="324">
        <v>5.0</v>
      </c>
      <c r="AC56" s="326">
        <v>85.0</v>
      </c>
      <c r="AD56" s="323" t="s">
        <v>7279</v>
      </c>
      <c r="AE56" s="324">
        <v>5.0</v>
      </c>
      <c r="AF56" s="321" t="s">
        <v>7280</v>
      </c>
      <c r="AG56" s="323"/>
      <c r="AH56" s="323"/>
      <c r="AI56" s="326">
        <v>6.0</v>
      </c>
      <c r="AJ56" s="323" t="s">
        <v>7279</v>
      </c>
      <c r="AK56" s="324">
        <v>5.0</v>
      </c>
      <c r="AL56" s="327">
        <v>238000.0</v>
      </c>
      <c r="AM56" s="323" t="s">
        <v>7279</v>
      </c>
      <c r="AN56" s="324">
        <v>5.0</v>
      </c>
      <c r="AO56" s="321" t="s">
        <v>7313</v>
      </c>
      <c r="AP56" s="323"/>
      <c r="AQ56" s="323"/>
      <c r="AR56" s="325" t="s">
        <v>7314</v>
      </c>
      <c r="AS56" s="323" t="s">
        <v>7279</v>
      </c>
      <c r="AT56" s="324">
        <v>6.0</v>
      </c>
      <c r="AU56" s="321" t="s">
        <v>7516</v>
      </c>
      <c r="AV56" s="323"/>
      <c r="AW56" s="323"/>
      <c r="AX56" s="321" t="s">
        <v>7331</v>
      </c>
      <c r="AY56" s="323"/>
      <c r="AZ56" s="323"/>
      <c r="BA56" s="321" t="s">
        <v>7282</v>
      </c>
      <c r="BB56" s="323"/>
      <c r="BC56" s="323"/>
      <c r="BD56" s="325" t="s">
        <v>7286</v>
      </c>
      <c r="BE56" s="323" t="s">
        <v>7279</v>
      </c>
      <c r="BF56" s="324">
        <v>6.0</v>
      </c>
      <c r="BG56" s="321" t="s">
        <v>7517</v>
      </c>
      <c r="BH56" s="323"/>
      <c r="BI56" s="323"/>
      <c r="BJ56" s="321" t="s">
        <v>7288</v>
      </c>
      <c r="BK56" s="323"/>
      <c r="BL56" s="323"/>
      <c r="BM56" s="325" t="s">
        <v>7289</v>
      </c>
      <c r="BN56" s="323" t="s">
        <v>7279</v>
      </c>
      <c r="BO56" s="324">
        <v>3.0</v>
      </c>
      <c r="BP56" s="324">
        <v>2.0</v>
      </c>
      <c r="BQ56" s="325" t="s">
        <v>7351</v>
      </c>
      <c r="BR56" s="323" t="s">
        <v>7279</v>
      </c>
      <c r="BS56" s="324">
        <v>3.0</v>
      </c>
      <c r="BT56" s="325" t="s">
        <v>7291</v>
      </c>
      <c r="BU56" s="323" t="s">
        <v>7279</v>
      </c>
      <c r="BV56" s="324">
        <v>3.0</v>
      </c>
      <c r="BW56" s="324">
        <v>2.0</v>
      </c>
      <c r="BX56" s="325" t="s">
        <v>7352</v>
      </c>
      <c r="BY56" s="323" t="s">
        <v>7279</v>
      </c>
      <c r="BZ56" s="324">
        <v>3.0</v>
      </c>
      <c r="CA56" s="321" t="s">
        <v>7282</v>
      </c>
      <c r="CB56" s="323"/>
      <c r="CC56" s="323"/>
      <c r="CD56" s="321" t="s">
        <v>7380</v>
      </c>
      <c r="CE56" s="323"/>
      <c r="CF56" s="323"/>
      <c r="CG56" s="321" t="s">
        <v>7282</v>
      </c>
      <c r="CH56" s="323"/>
      <c r="CI56" s="323"/>
      <c r="CJ56" s="321" t="s">
        <v>7332</v>
      </c>
      <c r="CK56" s="323"/>
      <c r="CL56" s="323"/>
      <c r="CM56" s="323"/>
      <c r="CN56" s="321" t="s">
        <v>7282</v>
      </c>
      <c r="CO56" s="323"/>
      <c r="CP56" s="323"/>
      <c r="CQ56" s="323"/>
      <c r="CR56" s="323"/>
      <c r="CS56" s="325" t="s">
        <v>7319</v>
      </c>
      <c r="CT56" s="323" t="s">
        <v>7279</v>
      </c>
      <c r="CU56" s="324">
        <v>2.0</v>
      </c>
      <c r="CV56" s="321" t="s">
        <v>7282</v>
      </c>
      <c r="CW56" s="323"/>
      <c r="CX56" s="323"/>
      <c r="CY56" s="323"/>
      <c r="CZ56" s="321" t="s">
        <v>7282</v>
      </c>
      <c r="DA56" s="323"/>
      <c r="DB56" s="323"/>
      <c r="DC56" s="323"/>
      <c r="DD56" s="321" t="s">
        <v>7293</v>
      </c>
      <c r="DE56" s="323"/>
      <c r="DF56" s="323"/>
      <c r="DG56" s="321" t="s">
        <v>7282</v>
      </c>
      <c r="DH56" s="323"/>
      <c r="DI56" s="323"/>
      <c r="DJ56" s="325" t="s">
        <v>7321</v>
      </c>
      <c r="DK56" s="323" t="s">
        <v>7279</v>
      </c>
      <c r="DL56" s="323">
        <v>1.0</v>
      </c>
      <c r="DM56" s="321" t="s">
        <v>7282</v>
      </c>
      <c r="DN56" s="323"/>
      <c r="DO56" s="323"/>
      <c r="DP56" s="325" t="s">
        <v>7359</v>
      </c>
      <c r="DQ56" s="323" t="s">
        <v>7279</v>
      </c>
      <c r="DR56" s="323">
        <v>1.0</v>
      </c>
      <c r="DS56" s="321" t="s">
        <v>7282</v>
      </c>
      <c r="DT56" s="323"/>
      <c r="DU56" s="323"/>
      <c r="DV56" s="321" t="s">
        <v>7296</v>
      </c>
      <c r="DW56" s="323"/>
      <c r="DX56" s="323"/>
      <c r="DY56" s="321" t="s">
        <v>7298</v>
      </c>
      <c r="DZ56" s="323"/>
      <c r="EA56" s="323"/>
      <c r="EB56" s="321" t="s">
        <v>7297</v>
      </c>
      <c r="EC56" s="323"/>
      <c r="ED56" s="323"/>
      <c r="EE56" s="321" t="s">
        <v>7282</v>
      </c>
      <c r="EF56" s="323"/>
      <c r="EG56" s="323"/>
      <c r="EH56" s="321" t="s">
        <v>7282</v>
      </c>
      <c r="EI56" s="323"/>
      <c r="EJ56" s="323"/>
      <c r="EK56" s="323"/>
      <c r="EL56" s="321" t="s">
        <v>7282</v>
      </c>
      <c r="EM56" s="323"/>
      <c r="EN56" s="323"/>
      <c r="EO56" s="323"/>
      <c r="EP56" s="321" t="s">
        <v>7282</v>
      </c>
      <c r="EQ56" s="323"/>
      <c r="ER56" s="323"/>
      <c r="ES56" s="321" t="s">
        <v>7282</v>
      </c>
      <c r="ET56" s="323"/>
      <c r="EU56" s="323"/>
      <c r="EV56" s="321" t="s">
        <v>7407</v>
      </c>
      <c r="EW56" s="323"/>
      <c r="EX56" s="323"/>
      <c r="EY56" s="321" t="s">
        <v>7282</v>
      </c>
      <c r="EZ56" s="323"/>
      <c r="FA56" s="323"/>
      <c r="FB56" s="321" t="s">
        <v>1601</v>
      </c>
      <c r="FC56" s="321" t="s">
        <v>7446</v>
      </c>
      <c r="FD56" s="321" t="s">
        <v>7303</v>
      </c>
      <c r="FE56" s="321" t="s">
        <v>7488</v>
      </c>
      <c r="FF56" s="329" t="s">
        <v>7305</v>
      </c>
      <c r="FG56" s="330" t="s">
        <v>7384</v>
      </c>
      <c r="FH56" s="331">
        <v>2.0</v>
      </c>
      <c r="FI56" s="332">
        <v>0.1818</v>
      </c>
      <c r="FJ56" s="331">
        <v>4.0</v>
      </c>
      <c r="FK56" s="332">
        <v>0.4</v>
      </c>
      <c r="FL56" s="331">
        <v>4.0</v>
      </c>
      <c r="FM56" s="332">
        <v>0.25</v>
      </c>
      <c r="FN56" s="331">
        <v>1.0</v>
      </c>
      <c r="FO56" s="332">
        <v>0.125</v>
      </c>
      <c r="FP56" s="331">
        <v>5.0</v>
      </c>
      <c r="FQ56" s="332">
        <v>0.8333</v>
      </c>
      <c r="FR56" s="333">
        <v>2.0</v>
      </c>
      <c r="FS56" s="332">
        <v>0.2857</v>
      </c>
      <c r="FT56" s="331">
        <v>14.0</v>
      </c>
      <c r="FU56" s="332">
        <v>0.3182</v>
      </c>
      <c r="FW56" s="334" t="s">
        <v>7515</v>
      </c>
      <c r="FX56" s="334">
        <v>2.7254779496E10</v>
      </c>
      <c r="FY56" s="319" t="s">
        <v>63</v>
      </c>
      <c r="FZ56" s="337">
        <v>0.4</v>
      </c>
      <c r="GA56" s="318" t="s">
        <v>547</v>
      </c>
      <c r="GB56" s="336">
        <v>0.25</v>
      </c>
      <c r="GC56" s="337">
        <v>0.8333</v>
      </c>
      <c r="GD56" s="335">
        <v>0.2857</v>
      </c>
      <c r="GE56" s="336">
        <v>0.1818</v>
      </c>
      <c r="GF56" s="336">
        <v>0.4</v>
      </c>
      <c r="GG56" s="336">
        <v>0.25</v>
      </c>
      <c r="GH56" s="336">
        <v>0.125</v>
      </c>
      <c r="GI56" s="338">
        <v>0.3182</v>
      </c>
    </row>
    <row r="57" ht="15.75" customHeight="1">
      <c r="B57" s="3" t="str">
        <f t="shared" si="1"/>
        <v>#REF!</v>
      </c>
      <c r="C57" s="320">
        <v>44369.36885416666</v>
      </c>
      <c r="D57" s="321" t="s">
        <v>1268</v>
      </c>
      <c r="E57" s="321" t="s">
        <v>7518</v>
      </c>
      <c r="F57" s="321" t="s">
        <v>505</v>
      </c>
      <c r="G57" s="321">
        <v>2.7320714643E10</v>
      </c>
      <c r="H57" s="322">
        <v>1.159679397E9</v>
      </c>
      <c r="I57" s="321" t="s">
        <v>641</v>
      </c>
      <c r="J57" s="321" t="s">
        <v>7274</v>
      </c>
      <c r="K57" s="321" t="s">
        <v>7459</v>
      </c>
      <c r="L57" s="323"/>
      <c r="M57" s="324">
        <v>2.0</v>
      </c>
      <c r="N57" s="323"/>
      <c r="O57" s="323"/>
      <c r="P57" s="321" t="s">
        <v>7275</v>
      </c>
      <c r="Q57" s="321" t="s">
        <v>7276</v>
      </c>
      <c r="R57" s="321" t="s">
        <v>7277</v>
      </c>
      <c r="S57" s="324">
        <v>1.0</v>
      </c>
      <c r="T57" s="323"/>
      <c r="U57" s="323"/>
      <c r="V57" s="323"/>
      <c r="W57" s="325" t="s">
        <v>7278</v>
      </c>
      <c r="X57" s="323" t="s">
        <v>7279</v>
      </c>
      <c r="Y57" s="324">
        <v>5.0</v>
      </c>
      <c r="Z57" s="326">
        <v>200.0</v>
      </c>
      <c r="AA57" s="323" t="s">
        <v>7279</v>
      </c>
      <c r="AB57" s="324">
        <v>5.0</v>
      </c>
      <c r="AC57" s="326">
        <v>85.0</v>
      </c>
      <c r="AD57" s="323" t="s">
        <v>7279</v>
      </c>
      <c r="AE57" s="324">
        <v>5.0</v>
      </c>
      <c r="AF57" s="325" t="s">
        <v>7312</v>
      </c>
      <c r="AG57" s="323" t="s">
        <v>7279</v>
      </c>
      <c r="AH57" s="324">
        <v>5.0</v>
      </c>
      <c r="AI57" s="326">
        <v>6.0</v>
      </c>
      <c r="AJ57" s="323" t="s">
        <v>7279</v>
      </c>
      <c r="AK57" s="324">
        <v>5.0</v>
      </c>
      <c r="AL57" s="327">
        <v>238000.0</v>
      </c>
      <c r="AM57" s="323" t="s">
        <v>7279</v>
      </c>
      <c r="AN57" s="324">
        <v>5.0</v>
      </c>
      <c r="AO57" s="325" t="s">
        <v>7281</v>
      </c>
      <c r="AP57" s="323" t="s">
        <v>7279</v>
      </c>
      <c r="AQ57" s="324">
        <v>6.0</v>
      </c>
      <c r="AR57" s="325" t="s">
        <v>7314</v>
      </c>
      <c r="AS57" s="323" t="s">
        <v>7279</v>
      </c>
      <c r="AT57" s="324">
        <v>6.0</v>
      </c>
      <c r="AU57" s="325" t="s">
        <v>7283</v>
      </c>
      <c r="AV57" s="323" t="s">
        <v>7279</v>
      </c>
      <c r="AW57" s="324">
        <v>6.0</v>
      </c>
      <c r="AX57" s="325" t="s">
        <v>7284</v>
      </c>
      <c r="AY57" s="323" t="s">
        <v>7279</v>
      </c>
      <c r="AZ57" s="324">
        <v>6.0</v>
      </c>
      <c r="BA57" s="325" t="s">
        <v>7285</v>
      </c>
      <c r="BB57" s="323" t="s">
        <v>7279</v>
      </c>
      <c r="BC57" s="324">
        <v>6.0</v>
      </c>
      <c r="BD57" s="321" t="s">
        <v>7316</v>
      </c>
      <c r="BE57" s="323"/>
      <c r="BF57" s="323"/>
      <c r="BG57" s="321" t="s">
        <v>7366</v>
      </c>
      <c r="BH57" s="323"/>
      <c r="BI57" s="323"/>
      <c r="BJ57" s="321" t="s">
        <v>7288</v>
      </c>
      <c r="BK57" s="323"/>
      <c r="BL57" s="323"/>
      <c r="BM57" s="325" t="s">
        <v>7289</v>
      </c>
      <c r="BN57" s="323" t="s">
        <v>7279</v>
      </c>
      <c r="BO57" s="324">
        <v>3.0</v>
      </c>
      <c r="BP57" s="324">
        <v>2.0</v>
      </c>
      <c r="BQ57" s="325" t="s">
        <v>7351</v>
      </c>
      <c r="BR57" s="323" t="s">
        <v>7279</v>
      </c>
      <c r="BS57" s="324">
        <v>3.0</v>
      </c>
      <c r="BT57" s="325" t="s">
        <v>7291</v>
      </c>
      <c r="BU57" s="323" t="s">
        <v>7279</v>
      </c>
      <c r="BV57" s="324">
        <v>3.0</v>
      </c>
      <c r="BW57" s="324">
        <v>2.0</v>
      </c>
      <c r="BX57" s="325" t="s">
        <v>7352</v>
      </c>
      <c r="BY57" s="323" t="s">
        <v>7279</v>
      </c>
      <c r="BZ57" s="324">
        <v>3.0</v>
      </c>
      <c r="CA57" s="343" t="s">
        <v>7353</v>
      </c>
      <c r="CB57" s="323" t="s">
        <v>7279</v>
      </c>
      <c r="CC57" s="324">
        <v>4.0</v>
      </c>
      <c r="CD57" s="325" t="s">
        <v>7292</v>
      </c>
      <c r="CE57" s="323" t="s">
        <v>7279</v>
      </c>
      <c r="CF57" s="324">
        <v>4.0</v>
      </c>
      <c r="CG57" s="321" t="s">
        <v>7419</v>
      </c>
      <c r="CH57" s="323"/>
      <c r="CI57" s="323"/>
      <c r="CJ57" s="321" t="s">
        <v>7332</v>
      </c>
      <c r="CK57" s="323"/>
      <c r="CL57" s="323"/>
      <c r="CM57" s="323"/>
      <c r="CN57" s="325" t="s">
        <v>7355</v>
      </c>
      <c r="CO57" s="323"/>
      <c r="CP57" s="323"/>
      <c r="CQ57" s="323" t="s">
        <v>7279</v>
      </c>
      <c r="CR57" s="324">
        <v>4.0</v>
      </c>
      <c r="CS57" s="325" t="s">
        <v>7319</v>
      </c>
      <c r="CT57" s="323" t="s">
        <v>7279</v>
      </c>
      <c r="CU57" s="324">
        <v>2.0</v>
      </c>
      <c r="CV57" s="321" t="s">
        <v>7381</v>
      </c>
      <c r="CW57" s="323"/>
      <c r="CX57" s="323"/>
      <c r="CY57" s="323"/>
      <c r="CZ57" s="325" t="s">
        <v>7333</v>
      </c>
      <c r="DA57" s="323" t="s">
        <v>7279</v>
      </c>
      <c r="DB57" s="324">
        <v>2.0</v>
      </c>
      <c r="DC57" s="323">
        <v>1.0</v>
      </c>
      <c r="DD57" s="325" t="s">
        <v>7357</v>
      </c>
      <c r="DE57" s="323" t="s">
        <v>7279</v>
      </c>
      <c r="DF57" s="323">
        <v>1.0</v>
      </c>
      <c r="DG57" s="325" t="s">
        <v>7320</v>
      </c>
      <c r="DH57" s="323" t="s">
        <v>7279</v>
      </c>
      <c r="DI57" s="323">
        <v>3.0</v>
      </c>
      <c r="DJ57" s="343" t="s">
        <v>7321</v>
      </c>
      <c r="DK57" s="323" t="s">
        <v>7279</v>
      </c>
      <c r="DL57" s="323">
        <v>1.0</v>
      </c>
      <c r="DM57" s="321" t="s">
        <v>7322</v>
      </c>
      <c r="DN57" s="323"/>
      <c r="DO57" s="323"/>
      <c r="DP57" s="343" t="s">
        <v>7359</v>
      </c>
      <c r="DQ57" s="323" t="s">
        <v>7279</v>
      </c>
      <c r="DR57" s="323">
        <v>1.0</v>
      </c>
      <c r="DS57" s="325" t="s">
        <v>7387</v>
      </c>
      <c r="DT57" s="323" t="s">
        <v>7279</v>
      </c>
      <c r="DU57" s="323">
        <v>1.0</v>
      </c>
      <c r="DV57" s="325" t="s">
        <v>7298</v>
      </c>
      <c r="DW57" s="323" t="s">
        <v>7279</v>
      </c>
      <c r="DX57" s="323">
        <v>1.0</v>
      </c>
      <c r="DY57" s="325" t="s">
        <v>7297</v>
      </c>
      <c r="DZ57" s="323" t="s">
        <v>7279</v>
      </c>
      <c r="EA57" s="323">
        <v>1.0</v>
      </c>
      <c r="EB57" s="343" t="s">
        <v>7296</v>
      </c>
      <c r="EC57" s="323" t="s">
        <v>7279</v>
      </c>
      <c r="ED57" s="323">
        <v>1.0</v>
      </c>
      <c r="EE57" s="343" t="s">
        <v>7324</v>
      </c>
      <c r="EF57" s="323" t="s">
        <v>7279</v>
      </c>
      <c r="EG57" s="323">
        <v>3.0</v>
      </c>
      <c r="EH57" s="328" t="s">
        <v>7325</v>
      </c>
      <c r="EI57" s="323"/>
      <c r="EJ57" s="323"/>
      <c r="EK57" s="323"/>
      <c r="EL57" s="325" t="s">
        <v>7345</v>
      </c>
      <c r="EM57" s="323" t="s">
        <v>7279</v>
      </c>
      <c r="EN57" s="323">
        <v>3.0</v>
      </c>
      <c r="EO57" s="323">
        <v>4.0</v>
      </c>
      <c r="EP57" s="326">
        <v>4.0</v>
      </c>
      <c r="EQ57" s="323" t="s">
        <v>7279</v>
      </c>
      <c r="ER57" s="323">
        <v>3.0</v>
      </c>
      <c r="ES57" s="321" t="s">
        <v>7282</v>
      </c>
      <c r="ET57" s="323"/>
      <c r="EU57" s="323"/>
      <c r="EV57" s="325" t="b">
        <v>0</v>
      </c>
      <c r="EW57" s="323" t="s">
        <v>7279</v>
      </c>
      <c r="EX57" s="323">
        <v>3.0</v>
      </c>
      <c r="EY57" s="325" t="s">
        <v>7383</v>
      </c>
      <c r="EZ57" s="323" t="s">
        <v>7279</v>
      </c>
      <c r="FA57" s="323">
        <v>3.0</v>
      </c>
      <c r="FB57" s="321" t="s">
        <v>1275</v>
      </c>
      <c r="FC57" s="321" t="s">
        <v>7302</v>
      </c>
      <c r="FD57" s="321" t="s">
        <v>7346</v>
      </c>
      <c r="FE57" s="321" t="s">
        <v>7304</v>
      </c>
      <c r="FF57" s="329" t="s">
        <v>7305</v>
      </c>
      <c r="FG57" s="330" t="s">
        <v>7306</v>
      </c>
      <c r="FH57" s="331">
        <v>9.0</v>
      </c>
      <c r="FI57" s="332">
        <v>0.8182</v>
      </c>
      <c r="FJ57" s="331">
        <v>5.0</v>
      </c>
      <c r="FK57" s="332">
        <v>0.5</v>
      </c>
      <c r="FL57" s="331">
        <v>10.0</v>
      </c>
      <c r="FM57" s="332">
        <v>0.625</v>
      </c>
      <c r="FN57" s="331">
        <v>5.0</v>
      </c>
      <c r="FO57" s="332">
        <v>0.625</v>
      </c>
      <c r="FP57" s="331">
        <v>6.0</v>
      </c>
      <c r="FQ57" s="332">
        <v>1.0</v>
      </c>
      <c r="FR57" s="333">
        <v>5.0</v>
      </c>
      <c r="FS57" s="332">
        <v>0.7143</v>
      </c>
      <c r="FT57" s="331">
        <v>33.0</v>
      </c>
      <c r="FU57" s="332">
        <v>0.75</v>
      </c>
      <c r="FW57" s="318" t="s">
        <v>7518</v>
      </c>
      <c r="FX57" s="318">
        <v>2.7320714643E10</v>
      </c>
      <c r="FY57" s="319" t="s">
        <v>61</v>
      </c>
      <c r="FZ57" s="336">
        <v>0.8182</v>
      </c>
      <c r="GA57" s="318" t="s">
        <v>548</v>
      </c>
      <c r="GB57" s="336">
        <v>0.625</v>
      </c>
      <c r="GC57" s="336">
        <v>1.0</v>
      </c>
      <c r="GD57" s="336">
        <v>0.7143</v>
      </c>
      <c r="GE57" s="336">
        <v>0.8182</v>
      </c>
      <c r="GF57" s="336">
        <v>0.5</v>
      </c>
      <c r="GG57" s="336">
        <v>0.625</v>
      </c>
      <c r="GH57" s="336">
        <v>0.625</v>
      </c>
      <c r="GI57" s="336">
        <v>0.75</v>
      </c>
    </row>
    <row r="58" ht="15.75" customHeight="1">
      <c r="B58" s="3" t="str">
        <f t="shared" si="1"/>
        <v>#REF!</v>
      </c>
      <c r="C58" s="320">
        <v>44369.36921296296</v>
      </c>
      <c r="D58" s="321" t="s">
        <v>1046</v>
      </c>
      <c r="E58" s="321" t="s">
        <v>7519</v>
      </c>
      <c r="F58" s="322">
        <v>2.7174527364E10</v>
      </c>
      <c r="G58" s="321">
        <v>2.7174527364E10</v>
      </c>
      <c r="H58" s="321">
        <v>1.553384787E9</v>
      </c>
      <c r="I58" s="321" t="s">
        <v>622</v>
      </c>
      <c r="J58" s="321" t="s">
        <v>7414</v>
      </c>
      <c r="K58" s="321" t="s">
        <v>4115</v>
      </c>
      <c r="L58" s="323"/>
      <c r="M58" s="323"/>
      <c r="N58" s="323"/>
      <c r="O58" s="323"/>
      <c r="P58" s="321" t="s">
        <v>7309</v>
      </c>
      <c r="Q58" s="321" t="s">
        <v>7349</v>
      </c>
      <c r="R58" s="321" t="s">
        <v>7310</v>
      </c>
      <c r="S58" s="323"/>
      <c r="T58" s="324">
        <v>2.0</v>
      </c>
      <c r="U58" s="323"/>
      <c r="V58" s="323"/>
      <c r="W58" s="325" t="s">
        <v>7278</v>
      </c>
      <c r="X58" s="323" t="s">
        <v>7279</v>
      </c>
      <c r="Y58" s="324">
        <v>5.0</v>
      </c>
      <c r="Z58" s="326">
        <v>200.0</v>
      </c>
      <c r="AA58" s="323" t="s">
        <v>7279</v>
      </c>
      <c r="AB58" s="324">
        <v>5.0</v>
      </c>
      <c r="AC58" s="326">
        <v>85.0</v>
      </c>
      <c r="AD58" s="323" t="s">
        <v>7279</v>
      </c>
      <c r="AE58" s="324">
        <v>5.0</v>
      </c>
      <c r="AF58" s="325" t="s">
        <v>7312</v>
      </c>
      <c r="AG58" s="323" t="s">
        <v>7279</v>
      </c>
      <c r="AH58" s="324">
        <v>5.0</v>
      </c>
      <c r="AI58" s="326">
        <v>6.0</v>
      </c>
      <c r="AJ58" s="323" t="s">
        <v>7279</v>
      </c>
      <c r="AK58" s="324">
        <v>5.0</v>
      </c>
      <c r="AL58" s="321"/>
      <c r="AM58" s="323"/>
      <c r="AN58" s="323"/>
      <c r="AO58" s="325" t="s">
        <v>7281</v>
      </c>
      <c r="AP58" s="323" t="s">
        <v>7279</v>
      </c>
      <c r="AQ58" s="324">
        <v>6.0</v>
      </c>
      <c r="AR58" s="325" t="s">
        <v>7314</v>
      </c>
      <c r="AS58" s="323" t="s">
        <v>7279</v>
      </c>
      <c r="AT58" s="324">
        <v>6.0</v>
      </c>
      <c r="AU58" s="325" t="s">
        <v>7283</v>
      </c>
      <c r="AV58" s="323" t="s">
        <v>7279</v>
      </c>
      <c r="AW58" s="324">
        <v>6.0</v>
      </c>
      <c r="AX58" s="321" t="s">
        <v>7341</v>
      </c>
      <c r="AY58" s="323"/>
      <c r="AZ58" s="323"/>
      <c r="BA58" s="321" t="s">
        <v>7315</v>
      </c>
      <c r="BB58" s="323"/>
      <c r="BC58" s="323"/>
      <c r="BD58" s="321" t="s">
        <v>7316</v>
      </c>
      <c r="BE58" s="323"/>
      <c r="BF58" s="323"/>
      <c r="BG58" s="325" t="s">
        <v>7287</v>
      </c>
      <c r="BH58" s="323" t="s">
        <v>7279</v>
      </c>
      <c r="BI58" s="324">
        <v>6.0</v>
      </c>
      <c r="BJ58" s="321" t="s">
        <v>7288</v>
      </c>
      <c r="BK58" s="323"/>
      <c r="BL58" s="323"/>
      <c r="BM58" s="325" t="s">
        <v>7289</v>
      </c>
      <c r="BN58" s="323" t="s">
        <v>7279</v>
      </c>
      <c r="BO58" s="324">
        <v>3.0</v>
      </c>
      <c r="BP58" s="324">
        <v>2.0</v>
      </c>
      <c r="BQ58" s="321" t="s">
        <v>7290</v>
      </c>
      <c r="BR58" s="323"/>
      <c r="BS58" s="323"/>
      <c r="BT58" s="325" t="s">
        <v>7291</v>
      </c>
      <c r="BU58" s="323" t="s">
        <v>7279</v>
      </c>
      <c r="BV58" s="324">
        <v>3.0</v>
      </c>
      <c r="BW58" s="324">
        <v>2.0</v>
      </c>
      <c r="BX58" s="325" t="s">
        <v>7352</v>
      </c>
      <c r="BY58" s="323" t="s">
        <v>7279</v>
      </c>
      <c r="BZ58" s="344">
        <v>3.0</v>
      </c>
      <c r="CA58" s="340" t="s">
        <v>7353</v>
      </c>
      <c r="CB58" s="323" t="s">
        <v>7279</v>
      </c>
      <c r="CC58" s="324">
        <v>4.0</v>
      </c>
      <c r="CD58" s="321"/>
      <c r="CE58" s="323"/>
      <c r="CF58" s="323"/>
      <c r="CG58" s="321" t="s">
        <v>7477</v>
      </c>
      <c r="CH58" s="323"/>
      <c r="CI58" s="323"/>
      <c r="CJ58" s="321"/>
      <c r="CK58" s="323"/>
      <c r="CL58" s="323"/>
      <c r="CM58" s="323"/>
      <c r="CN58" s="321"/>
      <c r="CO58" s="323"/>
      <c r="CP58" s="323"/>
      <c r="CQ58" s="323"/>
      <c r="CR58" s="323"/>
      <c r="CS58" s="325" t="s">
        <v>7319</v>
      </c>
      <c r="CT58" s="323" t="s">
        <v>7279</v>
      </c>
      <c r="CU58" s="324">
        <v>2.0</v>
      </c>
      <c r="CV58" s="321" t="s">
        <v>7282</v>
      </c>
      <c r="CW58" s="323"/>
      <c r="CX58" s="323"/>
      <c r="CY58" s="323"/>
      <c r="CZ58" s="321"/>
      <c r="DA58" s="323"/>
      <c r="DB58" s="323"/>
      <c r="DC58" s="323"/>
      <c r="DD58" s="321"/>
      <c r="DE58" s="323"/>
      <c r="DF58" s="323"/>
      <c r="DG58" s="321"/>
      <c r="DH58" s="323"/>
      <c r="DI58" s="339"/>
      <c r="DJ58" s="330" t="s">
        <v>7358</v>
      </c>
      <c r="DK58" s="323"/>
      <c r="DL58" s="323"/>
      <c r="DM58" s="321"/>
      <c r="DN58" s="323"/>
      <c r="DO58" s="339"/>
      <c r="DP58" s="330" t="s">
        <v>7487</v>
      </c>
      <c r="DQ58" s="323"/>
      <c r="DR58" s="323"/>
      <c r="DS58" s="321"/>
      <c r="DT58" s="323"/>
      <c r="DU58" s="323"/>
      <c r="DV58" s="321"/>
      <c r="DW58" s="323"/>
      <c r="DX58" s="323"/>
      <c r="DY58" s="321"/>
      <c r="DZ58" s="323"/>
      <c r="EA58" s="339"/>
      <c r="EB58" s="330" t="s">
        <v>7298</v>
      </c>
      <c r="EC58" s="323"/>
      <c r="ED58" s="339"/>
      <c r="EE58" s="330"/>
      <c r="EF58" s="323"/>
      <c r="EG58" s="339"/>
      <c r="EH58" s="330"/>
      <c r="EI58" s="323"/>
      <c r="EJ58" s="323"/>
      <c r="EK58" s="323"/>
      <c r="EL58" s="321"/>
      <c r="EM58" s="323"/>
      <c r="EN58" s="323"/>
      <c r="EO58" s="323"/>
      <c r="EP58" s="321"/>
      <c r="EQ58" s="323"/>
      <c r="ER58" s="323"/>
      <c r="ES58" s="321"/>
      <c r="ET58" s="323"/>
      <c r="EU58" s="323"/>
      <c r="EV58" s="321"/>
      <c r="EW58" s="323"/>
      <c r="EX58" s="323"/>
      <c r="EY58" s="321"/>
      <c r="EZ58" s="323"/>
      <c r="FA58" s="323"/>
      <c r="FB58" s="321" t="s">
        <v>1054</v>
      </c>
      <c r="FC58" s="321" t="s">
        <v>7302</v>
      </c>
      <c r="FD58" s="321" t="s">
        <v>7303</v>
      </c>
      <c r="FE58" s="321" t="s">
        <v>7304</v>
      </c>
      <c r="FF58" s="329" t="s">
        <v>7305</v>
      </c>
      <c r="FG58" s="330" t="s">
        <v>7326</v>
      </c>
      <c r="FH58" s="331">
        <v>0.0</v>
      </c>
      <c r="FI58" s="332">
        <v>0.0</v>
      </c>
      <c r="FJ58" s="331">
        <v>4.0</v>
      </c>
      <c r="FK58" s="332">
        <v>0.4</v>
      </c>
      <c r="FL58" s="331">
        <v>3.0</v>
      </c>
      <c r="FM58" s="332">
        <v>0.1875</v>
      </c>
      <c r="FN58" s="331">
        <v>1.0</v>
      </c>
      <c r="FO58" s="332">
        <v>0.125</v>
      </c>
      <c r="FP58" s="331">
        <v>5.0</v>
      </c>
      <c r="FQ58" s="332">
        <v>0.8333</v>
      </c>
      <c r="FR58" s="333">
        <v>4.0</v>
      </c>
      <c r="FS58" s="332">
        <v>0.5714</v>
      </c>
      <c r="FT58" s="331">
        <v>14.0</v>
      </c>
      <c r="FU58" s="332">
        <v>0.3182</v>
      </c>
      <c r="FW58" s="334" t="s">
        <v>7519</v>
      </c>
      <c r="FX58" s="334">
        <v>2.7174527364E10</v>
      </c>
      <c r="FY58" s="319" t="s">
        <v>63</v>
      </c>
      <c r="FZ58" s="337">
        <v>0.4</v>
      </c>
      <c r="GA58" s="318" t="s">
        <v>547</v>
      </c>
      <c r="GB58" s="336">
        <v>0.1875</v>
      </c>
      <c r="GC58" s="337">
        <v>0.8333</v>
      </c>
      <c r="GD58" s="337">
        <v>0.5714</v>
      </c>
      <c r="GE58" s="336">
        <v>0.0</v>
      </c>
      <c r="GF58" s="336">
        <v>0.4</v>
      </c>
      <c r="GG58" s="336">
        <v>0.1875</v>
      </c>
      <c r="GH58" s="336">
        <v>0.125</v>
      </c>
      <c r="GI58" s="338">
        <v>0.3182</v>
      </c>
    </row>
    <row r="59" ht="15.75" customHeight="1">
      <c r="B59" s="3" t="str">
        <f t="shared" si="1"/>
        <v>#REF!</v>
      </c>
      <c r="C59" s="320">
        <v>44369.369479166664</v>
      </c>
      <c r="D59" s="321" t="s">
        <v>659</v>
      </c>
      <c r="E59" s="321" t="s">
        <v>7520</v>
      </c>
      <c r="F59" s="321" t="s">
        <v>318</v>
      </c>
      <c r="G59" s="321">
        <v>2.727498382E10</v>
      </c>
      <c r="H59" s="322">
        <v>1.164404208E9</v>
      </c>
      <c r="I59" s="321" t="s">
        <v>641</v>
      </c>
      <c r="J59" s="321" t="s">
        <v>7475</v>
      </c>
      <c r="K59" s="321" t="s">
        <v>7473</v>
      </c>
      <c r="L59" s="323"/>
      <c r="M59" s="323"/>
      <c r="N59" s="323"/>
      <c r="O59" s="324">
        <v>3.0</v>
      </c>
      <c r="P59" s="321" t="s">
        <v>7275</v>
      </c>
      <c r="Q59" s="321" t="s">
        <v>7349</v>
      </c>
      <c r="R59" s="321" t="s">
        <v>7386</v>
      </c>
      <c r="S59" s="323"/>
      <c r="T59" s="323"/>
      <c r="U59" s="323"/>
      <c r="V59" s="324">
        <v>3.0</v>
      </c>
      <c r="W59" s="325" t="s">
        <v>7278</v>
      </c>
      <c r="X59" s="323" t="s">
        <v>7279</v>
      </c>
      <c r="Y59" s="324">
        <v>5.0</v>
      </c>
      <c r="Z59" s="326">
        <v>200.0</v>
      </c>
      <c r="AA59" s="323" t="s">
        <v>7279</v>
      </c>
      <c r="AB59" s="324">
        <v>5.0</v>
      </c>
      <c r="AC59" s="326">
        <v>85.0</v>
      </c>
      <c r="AD59" s="323" t="s">
        <v>7279</v>
      </c>
      <c r="AE59" s="324">
        <v>5.0</v>
      </c>
      <c r="AF59" s="325" t="s">
        <v>7312</v>
      </c>
      <c r="AG59" s="323" t="s">
        <v>7279</v>
      </c>
      <c r="AH59" s="324">
        <v>5.0</v>
      </c>
      <c r="AI59" s="326">
        <v>6.0</v>
      </c>
      <c r="AJ59" s="323" t="s">
        <v>7279</v>
      </c>
      <c r="AK59" s="324">
        <v>5.0</v>
      </c>
      <c r="AL59" s="327">
        <v>238000.0</v>
      </c>
      <c r="AM59" s="323" t="s">
        <v>7279</v>
      </c>
      <c r="AN59" s="324">
        <v>5.0</v>
      </c>
      <c r="AO59" s="325" t="s">
        <v>7281</v>
      </c>
      <c r="AP59" s="323" t="s">
        <v>7279</v>
      </c>
      <c r="AQ59" s="324">
        <v>6.0</v>
      </c>
      <c r="AR59" s="325" t="s">
        <v>7314</v>
      </c>
      <c r="AS59" s="323" t="s">
        <v>7279</v>
      </c>
      <c r="AT59" s="324">
        <v>6.0</v>
      </c>
      <c r="AU59" s="325" t="s">
        <v>7283</v>
      </c>
      <c r="AV59" s="323" t="s">
        <v>7279</v>
      </c>
      <c r="AW59" s="324">
        <v>6.0</v>
      </c>
      <c r="AX59" s="321" t="s">
        <v>7331</v>
      </c>
      <c r="AY59" s="323"/>
      <c r="AZ59" s="323"/>
      <c r="BA59" s="325" t="s">
        <v>7285</v>
      </c>
      <c r="BB59" s="323" t="s">
        <v>7279</v>
      </c>
      <c r="BC59" s="324">
        <v>6.0</v>
      </c>
      <c r="BD59" s="325" t="s">
        <v>7286</v>
      </c>
      <c r="BE59" s="323" t="s">
        <v>7279</v>
      </c>
      <c r="BF59" s="324">
        <v>6.0</v>
      </c>
      <c r="BG59" s="325" t="s">
        <v>7287</v>
      </c>
      <c r="BH59" s="323" t="s">
        <v>7279</v>
      </c>
      <c r="BI59" s="324">
        <v>6.0</v>
      </c>
      <c r="BJ59" s="321" t="s">
        <v>7288</v>
      </c>
      <c r="BK59" s="323"/>
      <c r="BL59" s="323"/>
      <c r="BM59" s="325" t="s">
        <v>7289</v>
      </c>
      <c r="BN59" s="323" t="s">
        <v>7279</v>
      </c>
      <c r="BO59" s="324">
        <v>3.0</v>
      </c>
      <c r="BP59" s="324">
        <v>2.0</v>
      </c>
      <c r="BQ59" s="325" t="s">
        <v>7351</v>
      </c>
      <c r="BR59" s="323" t="s">
        <v>7279</v>
      </c>
      <c r="BS59" s="324">
        <v>3.0</v>
      </c>
      <c r="BT59" s="325" t="s">
        <v>7291</v>
      </c>
      <c r="BU59" s="323" t="s">
        <v>7279</v>
      </c>
      <c r="BV59" s="324">
        <v>3.0</v>
      </c>
      <c r="BW59" s="324">
        <v>2.0</v>
      </c>
      <c r="BX59" s="325" t="s">
        <v>7352</v>
      </c>
      <c r="BY59" s="323" t="s">
        <v>7279</v>
      </c>
      <c r="BZ59" s="324">
        <v>3.0</v>
      </c>
      <c r="CA59" s="325" t="s">
        <v>7353</v>
      </c>
      <c r="CB59" s="323" t="s">
        <v>7279</v>
      </c>
      <c r="CC59" s="324">
        <v>4.0</v>
      </c>
      <c r="CD59" s="321" t="s">
        <v>7282</v>
      </c>
      <c r="CE59" s="323"/>
      <c r="CF59" s="323"/>
      <c r="CG59" s="321" t="s">
        <v>7282</v>
      </c>
      <c r="CH59" s="323"/>
      <c r="CI59" s="323"/>
      <c r="CJ59" s="325" t="s">
        <v>7354</v>
      </c>
      <c r="CK59" s="323" t="s">
        <v>7279</v>
      </c>
      <c r="CL59" s="324">
        <v>4.0</v>
      </c>
      <c r="CM59" s="324">
        <v>2.0</v>
      </c>
      <c r="CN59" s="325" t="s">
        <v>7355</v>
      </c>
      <c r="CO59" s="323"/>
      <c r="CP59" s="323"/>
      <c r="CQ59" s="323" t="s">
        <v>7279</v>
      </c>
      <c r="CR59" s="324">
        <v>4.0</v>
      </c>
      <c r="CS59" s="325" t="s">
        <v>7319</v>
      </c>
      <c r="CT59" s="323" t="s">
        <v>7279</v>
      </c>
      <c r="CU59" s="324">
        <v>2.0</v>
      </c>
      <c r="CV59" s="321" t="s">
        <v>7282</v>
      </c>
      <c r="CW59" s="323"/>
      <c r="CX59" s="323"/>
      <c r="CY59" s="323"/>
      <c r="CZ59" s="321" t="s">
        <v>7401</v>
      </c>
      <c r="DA59" s="323"/>
      <c r="DB59" s="323"/>
      <c r="DC59" s="323"/>
      <c r="DD59" s="325" t="s">
        <v>7357</v>
      </c>
      <c r="DE59" s="323" t="s">
        <v>7279</v>
      </c>
      <c r="DF59" s="323">
        <v>1.0</v>
      </c>
      <c r="DG59" s="321" t="s">
        <v>7282</v>
      </c>
      <c r="DH59" s="323"/>
      <c r="DI59" s="323"/>
      <c r="DJ59" s="325" t="s">
        <v>7321</v>
      </c>
      <c r="DK59" s="323" t="s">
        <v>7279</v>
      </c>
      <c r="DL59" s="323">
        <v>1.0</v>
      </c>
      <c r="DM59" s="325" t="s">
        <v>7281</v>
      </c>
      <c r="DN59" s="323" t="s">
        <v>7279</v>
      </c>
      <c r="DO59" s="323">
        <v>1.0</v>
      </c>
      <c r="DP59" s="321" t="s">
        <v>7282</v>
      </c>
      <c r="DQ59" s="323"/>
      <c r="DR59" s="323"/>
      <c r="DS59" s="321" t="s">
        <v>7282</v>
      </c>
      <c r="DT59" s="323"/>
      <c r="DU59" s="323"/>
      <c r="DV59" s="321" t="s">
        <v>7296</v>
      </c>
      <c r="DW59" s="323"/>
      <c r="DX59" s="323"/>
      <c r="DY59" s="325" t="s">
        <v>7297</v>
      </c>
      <c r="DZ59" s="323" t="s">
        <v>7279</v>
      </c>
      <c r="EA59" s="323">
        <v>1.0</v>
      </c>
      <c r="EB59" s="321" t="s">
        <v>7282</v>
      </c>
      <c r="EC59" s="323"/>
      <c r="ED59" s="323"/>
      <c r="EE59" s="321" t="s">
        <v>7331</v>
      </c>
      <c r="EF59" s="323"/>
      <c r="EG59" s="323"/>
      <c r="EH59" s="321" t="s">
        <v>7282</v>
      </c>
      <c r="EI59" s="323"/>
      <c r="EJ59" s="323"/>
      <c r="EK59" s="323"/>
      <c r="EL59" s="325" t="s">
        <v>7345</v>
      </c>
      <c r="EM59" s="323" t="s">
        <v>7279</v>
      </c>
      <c r="EN59" s="323">
        <v>3.0</v>
      </c>
      <c r="EO59" s="323">
        <v>4.0</v>
      </c>
      <c r="EP59" s="321" t="s">
        <v>7282</v>
      </c>
      <c r="EQ59" s="323"/>
      <c r="ER59" s="323"/>
      <c r="ES59" s="325" t="s">
        <v>7388</v>
      </c>
      <c r="ET59" s="323" t="s">
        <v>7279</v>
      </c>
      <c r="EU59" s="323">
        <v>3.0</v>
      </c>
      <c r="EV59" s="321" t="s">
        <v>7407</v>
      </c>
      <c r="EW59" s="323"/>
      <c r="EX59" s="323"/>
      <c r="EY59" s="325" t="s">
        <v>7383</v>
      </c>
      <c r="EZ59" s="323" t="s">
        <v>7279</v>
      </c>
      <c r="FA59" s="323">
        <v>3.0</v>
      </c>
      <c r="FB59" s="321" t="s">
        <v>666</v>
      </c>
      <c r="FC59" s="321" t="s">
        <v>7302</v>
      </c>
      <c r="FD59" s="321" t="s">
        <v>7346</v>
      </c>
      <c r="FE59" s="321" t="s">
        <v>7304</v>
      </c>
      <c r="FF59" s="329" t="s">
        <v>7305</v>
      </c>
      <c r="FG59" s="330" t="s">
        <v>7384</v>
      </c>
      <c r="FH59" s="331">
        <v>4.0</v>
      </c>
      <c r="FI59" s="332">
        <v>0.3636</v>
      </c>
      <c r="FJ59" s="331">
        <v>4.0</v>
      </c>
      <c r="FK59" s="332">
        <v>0.4</v>
      </c>
      <c r="FL59" s="331">
        <v>9.0</v>
      </c>
      <c r="FM59" s="332">
        <v>0.5625</v>
      </c>
      <c r="FN59" s="331">
        <v>4.0</v>
      </c>
      <c r="FO59" s="332">
        <v>0.5</v>
      </c>
      <c r="FP59" s="331">
        <v>6.0</v>
      </c>
      <c r="FQ59" s="332">
        <v>1.0</v>
      </c>
      <c r="FR59" s="333">
        <v>6.0</v>
      </c>
      <c r="FS59" s="332">
        <v>0.8571</v>
      </c>
      <c r="FT59" s="331">
        <v>27.0</v>
      </c>
      <c r="FU59" s="332">
        <v>0.6136</v>
      </c>
      <c r="FW59" s="318" t="s">
        <v>7520</v>
      </c>
      <c r="FX59" s="318">
        <v>2.727498382E10</v>
      </c>
      <c r="FY59" s="319" t="s">
        <v>547</v>
      </c>
      <c r="FZ59" s="336">
        <v>0.5625</v>
      </c>
      <c r="GA59" s="318" t="s">
        <v>548</v>
      </c>
      <c r="GB59" s="336">
        <v>0.5</v>
      </c>
      <c r="GC59" s="336">
        <v>1.0</v>
      </c>
      <c r="GD59" s="336">
        <v>0.8571</v>
      </c>
      <c r="GE59" s="336">
        <v>0.3636</v>
      </c>
      <c r="GF59" s="336">
        <v>0.4</v>
      </c>
      <c r="GG59" s="336">
        <v>0.5625</v>
      </c>
      <c r="GH59" s="336">
        <v>0.5</v>
      </c>
      <c r="GI59" s="336">
        <v>0.6136</v>
      </c>
    </row>
    <row r="60" ht="15.75" customHeight="1">
      <c r="B60" s="3" t="str">
        <f t="shared" si="1"/>
        <v>#REF!</v>
      </c>
      <c r="C60" s="320">
        <v>44369.36956018519</v>
      </c>
      <c r="D60" s="321" t="s">
        <v>7521</v>
      </c>
      <c r="E60" s="321" t="s">
        <v>7522</v>
      </c>
      <c r="F60" s="322">
        <v>2.7206377823E10</v>
      </c>
      <c r="G60" s="321">
        <v>2.7206377823E10</v>
      </c>
      <c r="H60" s="322">
        <v>1.548705851E9</v>
      </c>
      <c r="I60" s="321" t="s">
        <v>715</v>
      </c>
      <c r="J60" s="321" t="s">
        <v>7328</v>
      </c>
      <c r="K60" s="321" t="s">
        <v>7392</v>
      </c>
      <c r="L60" s="323"/>
      <c r="M60" s="323"/>
      <c r="N60" s="324">
        <v>4.0</v>
      </c>
      <c r="O60" s="323"/>
      <c r="P60" s="321" t="s">
        <v>7309</v>
      </c>
      <c r="Q60" s="321" t="s">
        <v>7406</v>
      </c>
      <c r="R60" s="321" t="s">
        <v>7310</v>
      </c>
      <c r="S60" s="323"/>
      <c r="T60" s="324">
        <v>2.0</v>
      </c>
      <c r="U60" s="323"/>
      <c r="V60" s="323"/>
      <c r="W60" s="321" t="s">
        <v>7311</v>
      </c>
      <c r="X60" s="323"/>
      <c r="Y60" s="323"/>
      <c r="Z60" s="322">
        <v>80.0</v>
      </c>
      <c r="AA60" s="323"/>
      <c r="AB60" s="323"/>
      <c r="AC60" s="322">
        <v>119.0</v>
      </c>
      <c r="AD60" s="323"/>
      <c r="AE60" s="323"/>
      <c r="AF60" s="321" t="s">
        <v>7280</v>
      </c>
      <c r="AG60" s="323"/>
      <c r="AH60" s="323"/>
      <c r="AI60" s="322">
        <v>9.0</v>
      </c>
      <c r="AJ60" s="323"/>
      <c r="AK60" s="323"/>
      <c r="AL60" s="327">
        <v>238000.0</v>
      </c>
      <c r="AM60" s="323" t="s">
        <v>7279</v>
      </c>
      <c r="AN60" s="324">
        <v>5.0</v>
      </c>
      <c r="AO60" s="325" t="s">
        <v>7281</v>
      </c>
      <c r="AP60" s="323" t="s">
        <v>7279</v>
      </c>
      <c r="AQ60" s="324">
        <v>6.0</v>
      </c>
      <c r="AR60" s="321" t="s">
        <v>7282</v>
      </c>
      <c r="AS60" s="323"/>
      <c r="AT60" s="323"/>
      <c r="AU60" s="325" t="s">
        <v>7283</v>
      </c>
      <c r="AV60" s="323" t="s">
        <v>7279</v>
      </c>
      <c r="AW60" s="324">
        <v>6.0</v>
      </c>
      <c r="AX60" s="321" t="s">
        <v>7331</v>
      </c>
      <c r="AY60" s="323"/>
      <c r="AZ60" s="323"/>
      <c r="BA60" s="321" t="s">
        <v>7315</v>
      </c>
      <c r="BB60" s="323"/>
      <c r="BC60" s="323"/>
      <c r="BD60" s="325" t="s">
        <v>7286</v>
      </c>
      <c r="BE60" s="323" t="s">
        <v>7279</v>
      </c>
      <c r="BF60" s="324">
        <v>6.0</v>
      </c>
      <c r="BG60" s="321" t="s">
        <v>7282</v>
      </c>
      <c r="BH60" s="323"/>
      <c r="BI60" s="323"/>
      <c r="BJ60" s="325" t="s">
        <v>7342</v>
      </c>
      <c r="BK60" s="323" t="s">
        <v>7279</v>
      </c>
      <c r="BL60" s="324">
        <v>3.0</v>
      </c>
      <c r="BM60" s="321" t="s">
        <v>7523</v>
      </c>
      <c r="BN60" s="323"/>
      <c r="BO60" s="323"/>
      <c r="BP60" s="323"/>
      <c r="BQ60" s="321" t="s">
        <v>7290</v>
      </c>
      <c r="BR60" s="323"/>
      <c r="BS60" s="323"/>
      <c r="BT60" s="321" t="s">
        <v>7282</v>
      </c>
      <c r="BU60" s="323"/>
      <c r="BV60" s="323"/>
      <c r="BW60" s="323"/>
      <c r="BX60" s="325" t="s">
        <v>7352</v>
      </c>
      <c r="BY60" s="323" t="s">
        <v>7279</v>
      </c>
      <c r="BZ60" s="324">
        <v>3.0</v>
      </c>
      <c r="CA60" s="321" t="s">
        <v>7282</v>
      </c>
      <c r="CB60" s="323"/>
      <c r="CC60" s="323"/>
      <c r="CD60" s="321" t="s">
        <v>7282</v>
      </c>
      <c r="CE60" s="323"/>
      <c r="CF60" s="323"/>
      <c r="CG60" s="321" t="s">
        <v>7419</v>
      </c>
      <c r="CH60" s="323"/>
      <c r="CI60" s="323"/>
      <c r="CJ60" s="321" t="s">
        <v>7282</v>
      </c>
      <c r="CK60" s="323"/>
      <c r="CL60" s="323"/>
      <c r="CM60" s="323"/>
      <c r="CN60" s="321" t="s">
        <v>7282</v>
      </c>
      <c r="CO60" s="323"/>
      <c r="CP60" s="323"/>
      <c r="CQ60" s="323"/>
      <c r="CR60" s="323"/>
      <c r="CS60" s="321" t="s">
        <v>7282</v>
      </c>
      <c r="CT60" s="323"/>
      <c r="CU60" s="323"/>
      <c r="CV60" s="321" t="s">
        <v>7282</v>
      </c>
      <c r="CW60" s="323"/>
      <c r="CX60" s="323"/>
      <c r="CY60" s="323"/>
      <c r="CZ60" s="321" t="s">
        <v>7282</v>
      </c>
      <c r="DA60" s="323"/>
      <c r="DB60" s="323"/>
      <c r="DC60" s="323"/>
      <c r="DD60" s="321" t="s">
        <v>7334</v>
      </c>
      <c r="DE60" s="323"/>
      <c r="DF60" s="323"/>
      <c r="DG60" s="321" t="s">
        <v>7282</v>
      </c>
      <c r="DH60" s="323"/>
      <c r="DI60" s="323"/>
      <c r="DJ60" s="325" t="s">
        <v>7321</v>
      </c>
      <c r="DK60" s="323" t="s">
        <v>7279</v>
      </c>
      <c r="DL60" s="323">
        <v>1.0</v>
      </c>
      <c r="DM60" s="325" t="s">
        <v>7281</v>
      </c>
      <c r="DN60" s="323" t="s">
        <v>7279</v>
      </c>
      <c r="DO60" s="323">
        <v>1.0</v>
      </c>
      <c r="DP60" s="321" t="s">
        <v>7487</v>
      </c>
      <c r="DQ60" s="323"/>
      <c r="DR60" s="323"/>
      <c r="DS60" s="321" t="s">
        <v>7282</v>
      </c>
      <c r="DT60" s="323"/>
      <c r="DU60" s="323"/>
      <c r="DV60" s="321" t="s">
        <v>7296</v>
      </c>
      <c r="DW60" s="323"/>
      <c r="DX60" s="323"/>
      <c r="DY60" s="321" t="s">
        <v>7296</v>
      </c>
      <c r="DZ60" s="323"/>
      <c r="EA60" s="323"/>
      <c r="EB60" s="325" t="s">
        <v>7296</v>
      </c>
      <c r="EC60" s="323" t="s">
        <v>7279</v>
      </c>
      <c r="ED60" s="323">
        <v>1.0</v>
      </c>
      <c r="EE60" s="325" t="s">
        <v>7324</v>
      </c>
      <c r="EF60" s="323" t="s">
        <v>7279</v>
      </c>
      <c r="EG60" s="323">
        <v>3.0</v>
      </c>
      <c r="EH60" s="321" t="s">
        <v>7282</v>
      </c>
      <c r="EI60" s="323"/>
      <c r="EJ60" s="323"/>
      <c r="EK60" s="323"/>
      <c r="EL60" s="321" t="s">
        <v>7282</v>
      </c>
      <c r="EM60" s="323"/>
      <c r="EN60" s="323"/>
      <c r="EO60" s="323"/>
      <c r="EP60" s="341">
        <v>44235.0</v>
      </c>
      <c r="EQ60" s="323"/>
      <c r="ER60" s="323"/>
      <c r="ES60" s="321" t="s">
        <v>7412</v>
      </c>
      <c r="ET60" s="323"/>
      <c r="EU60" s="323"/>
      <c r="EV60" s="321" t="b">
        <v>1</v>
      </c>
      <c r="EW60" s="323"/>
      <c r="EX60" s="323"/>
      <c r="EY60" s="321" t="s">
        <v>7282</v>
      </c>
      <c r="EZ60" s="323"/>
      <c r="FA60" s="323"/>
      <c r="FB60" s="321" t="s">
        <v>982</v>
      </c>
      <c r="FC60" s="321" t="s">
        <v>7302</v>
      </c>
      <c r="FD60" s="321" t="s">
        <v>7303</v>
      </c>
      <c r="FE60" s="321" t="s">
        <v>7304</v>
      </c>
      <c r="FF60" s="329" t="s">
        <v>7305</v>
      </c>
      <c r="FG60" s="330" t="s">
        <v>7384</v>
      </c>
      <c r="FH60" s="331">
        <v>3.0</v>
      </c>
      <c r="FI60" s="332">
        <v>0.2727</v>
      </c>
      <c r="FJ60" s="331">
        <v>1.0</v>
      </c>
      <c r="FK60" s="332">
        <v>0.1</v>
      </c>
      <c r="FL60" s="331">
        <v>3.0</v>
      </c>
      <c r="FM60" s="332">
        <v>0.1875</v>
      </c>
      <c r="FN60" s="331">
        <v>1.0</v>
      </c>
      <c r="FO60" s="332">
        <v>0.125</v>
      </c>
      <c r="FP60" s="331">
        <v>1.0</v>
      </c>
      <c r="FQ60" s="332">
        <v>0.1667</v>
      </c>
      <c r="FR60" s="333">
        <v>3.0</v>
      </c>
      <c r="FS60" s="332">
        <v>0.4286</v>
      </c>
      <c r="FT60" s="331">
        <v>10.0</v>
      </c>
      <c r="FU60" s="332">
        <v>0.2273</v>
      </c>
      <c r="FW60" s="334" t="s">
        <v>7522</v>
      </c>
      <c r="FX60" s="334">
        <v>2.7206377823E10</v>
      </c>
      <c r="FY60" s="318" t="s">
        <v>61</v>
      </c>
      <c r="FZ60" s="335">
        <v>0.2727</v>
      </c>
      <c r="GA60" s="318" t="s">
        <v>547</v>
      </c>
      <c r="GB60" s="336">
        <v>0.1875</v>
      </c>
      <c r="GC60" s="335">
        <v>0.1667</v>
      </c>
      <c r="GD60" s="337">
        <v>0.4286</v>
      </c>
      <c r="GE60" s="336">
        <v>0.2727</v>
      </c>
      <c r="GF60" s="336">
        <v>0.1</v>
      </c>
      <c r="GG60" s="336">
        <v>0.1875</v>
      </c>
      <c r="GH60" s="336">
        <v>0.125</v>
      </c>
      <c r="GI60" s="338">
        <v>0.2273</v>
      </c>
    </row>
    <row r="61" ht="15.75" customHeight="1">
      <c r="B61" s="3" t="str">
        <f t="shared" si="1"/>
        <v>#REF!</v>
      </c>
      <c r="C61" s="320">
        <v>44369.36965277778</v>
      </c>
      <c r="D61" s="321" t="s">
        <v>7524</v>
      </c>
      <c r="E61" s="321" t="s">
        <v>7525</v>
      </c>
      <c r="F61" s="321" t="s">
        <v>468</v>
      </c>
      <c r="G61" s="321">
        <v>2.7351224679E10</v>
      </c>
      <c r="H61" s="321" t="s">
        <v>7526</v>
      </c>
      <c r="I61" s="321" t="s">
        <v>622</v>
      </c>
      <c r="J61" s="321" t="s">
        <v>7475</v>
      </c>
      <c r="K61" s="321" t="s">
        <v>7392</v>
      </c>
      <c r="L61" s="323"/>
      <c r="M61" s="323"/>
      <c r="N61" s="324">
        <v>4.0</v>
      </c>
      <c r="O61" s="323"/>
      <c r="P61" s="321" t="s">
        <v>7275</v>
      </c>
      <c r="Q61" s="321" t="s">
        <v>7339</v>
      </c>
      <c r="R61" s="321" t="s">
        <v>7277</v>
      </c>
      <c r="S61" s="324">
        <v>1.0</v>
      </c>
      <c r="T61" s="323"/>
      <c r="U61" s="323"/>
      <c r="V61" s="323"/>
      <c r="W61" s="325" t="s">
        <v>7278</v>
      </c>
      <c r="X61" s="323" t="s">
        <v>7279</v>
      </c>
      <c r="Y61" s="324">
        <v>5.0</v>
      </c>
      <c r="Z61" s="326">
        <v>200.0</v>
      </c>
      <c r="AA61" s="323" t="s">
        <v>7279</v>
      </c>
      <c r="AB61" s="324">
        <v>5.0</v>
      </c>
      <c r="AC61" s="326">
        <v>85.0</v>
      </c>
      <c r="AD61" s="323" t="s">
        <v>7279</v>
      </c>
      <c r="AE61" s="324">
        <v>5.0</v>
      </c>
      <c r="AF61" s="321" t="s">
        <v>7280</v>
      </c>
      <c r="AG61" s="323"/>
      <c r="AH61" s="323"/>
      <c r="AI61" s="326">
        <v>6.0</v>
      </c>
      <c r="AJ61" s="323" t="s">
        <v>7279</v>
      </c>
      <c r="AK61" s="324">
        <v>5.0</v>
      </c>
      <c r="AL61" s="327">
        <v>238000.0</v>
      </c>
      <c r="AM61" s="323" t="s">
        <v>7279</v>
      </c>
      <c r="AN61" s="324">
        <v>5.0</v>
      </c>
      <c r="AO61" s="325" t="s">
        <v>7281</v>
      </c>
      <c r="AP61" s="323" t="s">
        <v>7279</v>
      </c>
      <c r="AQ61" s="324">
        <v>6.0</v>
      </c>
      <c r="AR61" s="325" t="s">
        <v>7314</v>
      </c>
      <c r="AS61" s="323" t="s">
        <v>7279</v>
      </c>
      <c r="AT61" s="324">
        <v>6.0</v>
      </c>
      <c r="AU61" s="321" t="s">
        <v>7418</v>
      </c>
      <c r="AV61" s="323"/>
      <c r="AW61" s="323"/>
      <c r="AX61" s="325" t="s">
        <v>7284</v>
      </c>
      <c r="AY61" s="323" t="s">
        <v>7279</v>
      </c>
      <c r="AZ61" s="324">
        <v>6.0</v>
      </c>
      <c r="BA61" s="325" t="s">
        <v>7285</v>
      </c>
      <c r="BB61" s="323" t="s">
        <v>7279</v>
      </c>
      <c r="BC61" s="324">
        <v>6.0</v>
      </c>
      <c r="BD61" s="325" t="s">
        <v>7286</v>
      </c>
      <c r="BE61" s="323" t="s">
        <v>7279</v>
      </c>
      <c r="BF61" s="324">
        <v>6.0</v>
      </c>
      <c r="BG61" s="325" t="s">
        <v>7287</v>
      </c>
      <c r="BH61" s="323" t="s">
        <v>7279</v>
      </c>
      <c r="BI61" s="324">
        <v>6.0</v>
      </c>
      <c r="BJ61" s="325" t="s">
        <v>7342</v>
      </c>
      <c r="BK61" s="323" t="s">
        <v>7279</v>
      </c>
      <c r="BL61" s="324">
        <v>3.0</v>
      </c>
      <c r="BM61" s="325" t="s">
        <v>7289</v>
      </c>
      <c r="BN61" s="323" t="s">
        <v>7279</v>
      </c>
      <c r="BO61" s="324">
        <v>3.0</v>
      </c>
      <c r="BP61" s="324">
        <v>2.0</v>
      </c>
      <c r="BQ61" s="321" t="s">
        <v>7290</v>
      </c>
      <c r="BR61" s="323"/>
      <c r="BS61" s="323"/>
      <c r="BT61" s="325" t="s">
        <v>7291</v>
      </c>
      <c r="BU61" s="323" t="s">
        <v>7279</v>
      </c>
      <c r="BV61" s="324">
        <v>3.0</v>
      </c>
      <c r="BW61" s="324">
        <v>2.0</v>
      </c>
      <c r="BX61" s="321" t="s">
        <v>7282</v>
      </c>
      <c r="BY61" s="323"/>
      <c r="BZ61" s="323"/>
      <c r="CA61" s="325" t="s">
        <v>7353</v>
      </c>
      <c r="CB61" s="323" t="s">
        <v>7279</v>
      </c>
      <c r="CC61" s="324">
        <v>4.0</v>
      </c>
      <c r="CD61" s="321" t="s">
        <v>7282</v>
      </c>
      <c r="CE61" s="323"/>
      <c r="CF61" s="323"/>
      <c r="CG61" s="321" t="s">
        <v>7282</v>
      </c>
      <c r="CH61" s="323"/>
      <c r="CI61" s="323"/>
      <c r="CJ61" s="321" t="s">
        <v>7282</v>
      </c>
      <c r="CK61" s="323"/>
      <c r="CL61" s="323"/>
      <c r="CM61" s="323"/>
      <c r="CN61" s="321" t="s">
        <v>7282</v>
      </c>
      <c r="CO61" s="323"/>
      <c r="CP61" s="323"/>
      <c r="CQ61" s="323"/>
      <c r="CR61" s="323"/>
      <c r="CS61" s="325" t="s">
        <v>7319</v>
      </c>
      <c r="CT61" s="323" t="s">
        <v>7279</v>
      </c>
      <c r="CU61" s="324">
        <v>2.0</v>
      </c>
      <c r="CV61" s="321" t="s">
        <v>7282</v>
      </c>
      <c r="CW61" s="323"/>
      <c r="CX61" s="323"/>
      <c r="CY61" s="323"/>
      <c r="CZ61" s="321" t="s">
        <v>7282</v>
      </c>
      <c r="DA61" s="323"/>
      <c r="DB61" s="323"/>
      <c r="DC61" s="323"/>
      <c r="DD61" s="325" t="s">
        <v>7357</v>
      </c>
      <c r="DE61" s="323" t="s">
        <v>7279</v>
      </c>
      <c r="DF61" s="323">
        <v>1.0</v>
      </c>
      <c r="DG61" s="325" t="s">
        <v>7320</v>
      </c>
      <c r="DH61" s="323" t="s">
        <v>7279</v>
      </c>
      <c r="DI61" s="323">
        <v>3.0</v>
      </c>
      <c r="DJ61" s="325" t="s">
        <v>7321</v>
      </c>
      <c r="DK61" s="323" t="s">
        <v>7279</v>
      </c>
      <c r="DL61" s="323">
        <v>1.0</v>
      </c>
      <c r="DM61" s="321" t="s">
        <v>7368</v>
      </c>
      <c r="DN61" s="323"/>
      <c r="DO61" s="323"/>
      <c r="DP61" s="325" t="s">
        <v>7359</v>
      </c>
      <c r="DQ61" s="323" t="s">
        <v>7279</v>
      </c>
      <c r="DR61" s="323">
        <v>1.0</v>
      </c>
      <c r="DS61" s="321" t="s">
        <v>7192</v>
      </c>
      <c r="DT61" s="323"/>
      <c r="DU61" s="323"/>
      <c r="DV61" s="321" t="s">
        <v>7296</v>
      </c>
      <c r="DW61" s="323"/>
      <c r="DX61" s="323"/>
      <c r="DY61" s="321" t="s">
        <v>7298</v>
      </c>
      <c r="DZ61" s="323"/>
      <c r="EA61" s="323"/>
      <c r="EB61" s="321" t="s">
        <v>7297</v>
      </c>
      <c r="EC61" s="323"/>
      <c r="ED61" s="323"/>
      <c r="EE61" s="321" t="s">
        <v>7282</v>
      </c>
      <c r="EF61" s="323"/>
      <c r="EG61" s="323"/>
      <c r="EH61" s="325" t="s">
        <v>7361</v>
      </c>
      <c r="EI61" s="323" t="s">
        <v>7279</v>
      </c>
      <c r="EJ61" s="323">
        <v>3.0</v>
      </c>
      <c r="EK61" s="323">
        <v>4.0</v>
      </c>
      <c r="EL61" s="321" t="s">
        <v>7282</v>
      </c>
      <c r="EM61" s="323"/>
      <c r="EN61" s="323"/>
      <c r="EO61" s="323"/>
      <c r="EP61" s="321" t="s">
        <v>7282</v>
      </c>
      <c r="EQ61" s="323"/>
      <c r="ER61" s="323"/>
      <c r="ES61" s="321" t="s">
        <v>7282</v>
      </c>
      <c r="ET61" s="323"/>
      <c r="EU61" s="323"/>
      <c r="EV61" s="321" t="s">
        <v>7407</v>
      </c>
      <c r="EW61" s="323"/>
      <c r="EX61" s="323"/>
      <c r="EY61" s="321" t="s">
        <v>7282</v>
      </c>
      <c r="EZ61" s="323"/>
      <c r="FA61" s="323"/>
      <c r="FB61" s="321" t="s">
        <v>744</v>
      </c>
      <c r="FC61" s="321" t="s">
        <v>7302</v>
      </c>
      <c r="FD61" s="321" t="s">
        <v>7527</v>
      </c>
      <c r="FE61" s="321" t="s">
        <v>7488</v>
      </c>
      <c r="FF61" s="329" t="s">
        <v>7305</v>
      </c>
      <c r="FG61" s="330" t="s">
        <v>7306</v>
      </c>
      <c r="FH61" s="331">
        <v>4.0</v>
      </c>
      <c r="FI61" s="332">
        <v>0.3636</v>
      </c>
      <c r="FJ61" s="331">
        <v>3.0</v>
      </c>
      <c r="FK61" s="332">
        <v>0.3</v>
      </c>
      <c r="FL61" s="331">
        <v>5.0</v>
      </c>
      <c r="FM61" s="332">
        <v>0.3125</v>
      </c>
      <c r="FN61" s="331">
        <v>3.0</v>
      </c>
      <c r="FO61" s="332">
        <v>0.375</v>
      </c>
      <c r="FP61" s="331">
        <v>5.0</v>
      </c>
      <c r="FQ61" s="332">
        <v>0.8333</v>
      </c>
      <c r="FR61" s="333">
        <v>6.0</v>
      </c>
      <c r="FS61" s="332">
        <v>0.8571</v>
      </c>
      <c r="FT61" s="331">
        <v>21.0</v>
      </c>
      <c r="FU61" s="332">
        <v>0.4773</v>
      </c>
      <c r="FW61" s="318" t="s">
        <v>7525</v>
      </c>
      <c r="FX61" s="318">
        <v>2.7351224679E10</v>
      </c>
      <c r="FY61" s="319" t="s">
        <v>61</v>
      </c>
      <c r="FZ61" s="336">
        <v>0.3636</v>
      </c>
      <c r="GA61" s="318" t="s">
        <v>548</v>
      </c>
      <c r="GB61" s="336">
        <v>0.375</v>
      </c>
      <c r="GC61" s="336">
        <v>0.8333</v>
      </c>
      <c r="GD61" s="336">
        <v>0.8571</v>
      </c>
      <c r="GE61" s="336">
        <v>0.3636</v>
      </c>
      <c r="GF61" s="336">
        <v>0.3</v>
      </c>
      <c r="GG61" s="336">
        <v>0.3125</v>
      </c>
      <c r="GH61" s="336">
        <v>0.375</v>
      </c>
      <c r="GI61" s="336">
        <v>0.4773</v>
      </c>
    </row>
    <row r="62" ht="15.75" customHeight="1">
      <c r="B62" s="3" t="str">
        <f t="shared" si="1"/>
        <v>#REF!</v>
      </c>
      <c r="C62" s="320">
        <v>44369.3696875</v>
      </c>
      <c r="D62" s="321" t="s">
        <v>1259</v>
      </c>
      <c r="E62" s="321" t="s">
        <v>7528</v>
      </c>
      <c r="F62" s="321" t="s">
        <v>503</v>
      </c>
      <c r="G62" s="321">
        <v>2.7144956198E10</v>
      </c>
      <c r="H62" s="321" t="s">
        <v>1260</v>
      </c>
      <c r="I62" s="321" t="s">
        <v>622</v>
      </c>
      <c r="J62" s="321" t="s">
        <v>7337</v>
      </c>
      <c r="K62" s="321" t="s">
        <v>7529</v>
      </c>
      <c r="L62" s="324">
        <v>1.0</v>
      </c>
      <c r="M62" s="323"/>
      <c r="N62" s="324">
        <v>4.0</v>
      </c>
      <c r="O62" s="323"/>
      <c r="P62" s="321" t="s">
        <v>7338</v>
      </c>
      <c r="Q62" s="321" t="s">
        <v>7349</v>
      </c>
      <c r="R62" s="321" t="s">
        <v>7277</v>
      </c>
      <c r="S62" s="324">
        <v>1.0</v>
      </c>
      <c r="T62" s="323"/>
      <c r="U62" s="323"/>
      <c r="V62" s="323"/>
      <c r="W62" s="325" t="s">
        <v>7278</v>
      </c>
      <c r="X62" s="323" t="s">
        <v>7279</v>
      </c>
      <c r="Y62" s="324">
        <v>5.0</v>
      </c>
      <c r="Z62" s="326">
        <v>200.0</v>
      </c>
      <c r="AA62" s="323" t="s">
        <v>7279</v>
      </c>
      <c r="AB62" s="324">
        <v>5.0</v>
      </c>
      <c r="AC62" s="326">
        <v>85.0</v>
      </c>
      <c r="AD62" s="323" t="s">
        <v>7279</v>
      </c>
      <c r="AE62" s="324">
        <v>5.0</v>
      </c>
      <c r="AF62" s="325" t="s">
        <v>7312</v>
      </c>
      <c r="AG62" s="323" t="s">
        <v>7279</v>
      </c>
      <c r="AH62" s="324">
        <v>5.0</v>
      </c>
      <c r="AI62" s="326">
        <v>6.0</v>
      </c>
      <c r="AJ62" s="323" t="s">
        <v>7279</v>
      </c>
      <c r="AK62" s="324">
        <v>5.0</v>
      </c>
      <c r="AL62" s="327">
        <v>238000.0</v>
      </c>
      <c r="AM62" s="323" t="s">
        <v>7279</v>
      </c>
      <c r="AN62" s="324">
        <v>5.0</v>
      </c>
      <c r="AO62" s="321" t="s">
        <v>7398</v>
      </c>
      <c r="AP62" s="323"/>
      <c r="AQ62" s="323"/>
      <c r="AR62" s="321" t="s">
        <v>7330</v>
      </c>
      <c r="AS62" s="323"/>
      <c r="AT62" s="323"/>
      <c r="AU62" s="325" t="s">
        <v>7283</v>
      </c>
      <c r="AV62" s="323" t="s">
        <v>7279</v>
      </c>
      <c r="AW62" s="324">
        <v>6.0</v>
      </c>
      <c r="AX62" s="325" t="s">
        <v>7284</v>
      </c>
      <c r="AY62" s="323" t="s">
        <v>7279</v>
      </c>
      <c r="AZ62" s="324">
        <v>6.0</v>
      </c>
      <c r="BA62" s="325" t="s">
        <v>7285</v>
      </c>
      <c r="BB62" s="323" t="s">
        <v>7279</v>
      </c>
      <c r="BC62" s="324">
        <v>6.0</v>
      </c>
      <c r="BD62" s="325" t="s">
        <v>7286</v>
      </c>
      <c r="BE62" s="323" t="s">
        <v>7279</v>
      </c>
      <c r="BF62" s="324">
        <v>6.0</v>
      </c>
      <c r="BG62" s="325" t="s">
        <v>7287</v>
      </c>
      <c r="BH62" s="323" t="s">
        <v>7279</v>
      </c>
      <c r="BI62" s="324">
        <v>6.0</v>
      </c>
      <c r="BJ62" s="325" t="s">
        <v>7342</v>
      </c>
      <c r="BK62" s="323" t="s">
        <v>7279</v>
      </c>
      <c r="BL62" s="324">
        <v>3.0</v>
      </c>
      <c r="BM62" s="325" t="s">
        <v>7289</v>
      </c>
      <c r="BN62" s="323" t="s">
        <v>7279</v>
      </c>
      <c r="BO62" s="324">
        <v>3.0</v>
      </c>
      <c r="BP62" s="324">
        <v>2.0</v>
      </c>
      <c r="BQ62" s="325" t="s">
        <v>7351</v>
      </c>
      <c r="BR62" s="323" t="s">
        <v>7279</v>
      </c>
      <c r="BS62" s="324">
        <v>3.0</v>
      </c>
      <c r="BT62" s="325" t="s">
        <v>7291</v>
      </c>
      <c r="BU62" s="323" t="s">
        <v>7279</v>
      </c>
      <c r="BV62" s="324">
        <v>3.0</v>
      </c>
      <c r="BW62" s="324">
        <v>2.0</v>
      </c>
      <c r="BX62" s="325" t="s">
        <v>7352</v>
      </c>
      <c r="BY62" s="323" t="s">
        <v>7279</v>
      </c>
      <c r="BZ62" s="324">
        <v>3.0</v>
      </c>
      <c r="CA62" s="325" t="s">
        <v>7353</v>
      </c>
      <c r="CB62" s="323" t="s">
        <v>7279</v>
      </c>
      <c r="CC62" s="324">
        <v>4.0</v>
      </c>
      <c r="CD62" s="321" t="s">
        <v>7318</v>
      </c>
      <c r="CE62" s="323"/>
      <c r="CF62" s="323"/>
      <c r="CG62" s="325" t="s">
        <v>7334</v>
      </c>
      <c r="CH62" s="323" t="s">
        <v>7279</v>
      </c>
      <c r="CI62" s="324">
        <v>4.0</v>
      </c>
      <c r="CJ62" s="321" t="s">
        <v>7400</v>
      </c>
      <c r="CK62" s="323"/>
      <c r="CL62" s="323"/>
      <c r="CM62" s="323"/>
      <c r="CN62" s="325" t="s">
        <v>7355</v>
      </c>
      <c r="CO62" s="323"/>
      <c r="CP62" s="323"/>
      <c r="CQ62" s="323" t="s">
        <v>7279</v>
      </c>
      <c r="CR62" s="324">
        <v>4.0</v>
      </c>
      <c r="CS62" s="325" t="s">
        <v>7319</v>
      </c>
      <c r="CT62" s="323" t="s">
        <v>7279</v>
      </c>
      <c r="CU62" s="324">
        <v>2.0</v>
      </c>
      <c r="CV62" s="321" t="s">
        <v>7282</v>
      </c>
      <c r="CW62" s="323"/>
      <c r="CX62" s="323"/>
      <c r="CY62" s="323"/>
      <c r="CZ62" s="325" t="s">
        <v>7333</v>
      </c>
      <c r="DA62" s="323" t="s">
        <v>7279</v>
      </c>
      <c r="DB62" s="324">
        <v>2.0</v>
      </c>
      <c r="DC62" s="323">
        <v>1.0</v>
      </c>
      <c r="DD62" s="321" t="s">
        <v>7293</v>
      </c>
      <c r="DE62" s="323"/>
      <c r="DF62" s="323"/>
      <c r="DG62" s="325" t="s">
        <v>7320</v>
      </c>
      <c r="DH62" s="323" t="s">
        <v>7279</v>
      </c>
      <c r="DI62" s="323">
        <v>3.0</v>
      </c>
      <c r="DJ62" s="325" t="s">
        <v>7321</v>
      </c>
      <c r="DK62" s="323" t="s">
        <v>7279</v>
      </c>
      <c r="DL62" s="323">
        <v>1.0</v>
      </c>
      <c r="DM62" s="321" t="s">
        <v>7322</v>
      </c>
      <c r="DN62" s="323"/>
      <c r="DO62" s="323"/>
      <c r="DP62" s="321" t="s">
        <v>7282</v>
      </c>
      <c r="DQ62" s="323"/>
      <c r="DR62" s="323"/>
      <c r="DS62" s="321" t="s">
        <v>7530</v>
      </c>
      <c r="DT62" s="323"/>
      <c r="DU62" s="323"/>
      <c r="DV62" s="325" t="s">
        <v>7298</v>
      </c>
      <c r="DW62" s="323" t="s">
        <v>7279</v>
      </c>
      <c r="DX62" s="323">
        <v>1.0</v>
      </c>
      <c r="DY62" s="325" t="s">
        <v>7297</v>
      </c>
      <c r="DZ62" s="323" t="s">
        <v>7279</v>
      </c>
      <c r="EA62" s="323">
        <v>1.0</v>
      </c>
      <c r="EB62" s="325" t="s">
        <v>7296</v>
      </c>
      <c r="EC62" s="323" t="s">
        <v>7279</v>
      </c>
      <c r="ED62" s="323">
        <v>1.0</v>
      </c>
      <c r="EE62" s="321" t="s">
        <v>7299</v>
      </c>
      <c r="EF62" s="323"/>
      <c r="EG62" s="323"/>
      <c r="EH62" s="321" t="s">
        <v>7282</v>
      </c>
      <c r="EI62" s="323"/>
      <c r="EJ62" s="323"/>
      <c r="EK62" s="323"/>
      <c r="EL62" s="325" t="s">
        <v>7345</v>
      </c>
      <c r="EM62" s="323" t="s">
        <v>7279</v>
      </c>
      <c r="EN62" s="323">
        <v>3.0</v>
      </c>
      <c r="EO62" s="323">
        <v>4.0</v>
      </c>
      <c r="EP62" s="326">
        <v>4.0</v>
      </c>
      <c r="EQ62" s="323" t="s">
        <v>7279</v>
      </c>
      <c r="ER62" s="323">
        <v>3.0</v>
      </c>
      <c r="ES62" s="325" t="s">
        <v>7388</v>
      </c>
      <c r="ET62" s="323" t="s">
        <v>7279</v>
      </c>
      <c r="EU62" s="323">
        <v>3.0</v>
      </c>
      <c r="EV62" s="321" t="b">
        <v>1</v>
      </c>
      <c r="EW62" s="323"/>
      <c r="EX62" s="323"/>
      <c r="EY62" s="325" t="s">
        <v>7383</v>
      </c>
      <c r="EZ62" s="323" t="s">
        <v>7279</v>
      </c>
      <c r="FA62" s="323">
        <v>3.0</v>
      </c>
      <c r="FB62" s="321" t="s">
        <v>707</v>
      </c>
      <c r="FC62" s="321" t="s">
        <v>7302</v>
      </c>
      <c r="FD62" s="321" t="s">
        <v>7346</v>
      </c>
      <c r="FE62" s="321" t="s">
        <v>7304</v>
      </c>
      <c r="FF62" s="329" t="s">
        <v>7305</v>
      </c>
      <c r="FG62" s="330" t="s">
        <v>7326</v>
      </c>
      <c r="FH62" s="331">
        <v>7.0</v>
      </c>
      <c r="FI62" s="332">
        <v>0.6364</v>
      </c>
      <c r="FJ62" s="331">
        <v>4.0</v>
      </c>
      <c r="FK62" s="332">
        <v>0.4</v>
      </c>
      <c r="FL62" s="331">
        <v>10.0</v>
      </c>
      <c r="FM62" s="332">
        <v>0.625</v>
      </c>
      <c r="FN62" s="331">
        <v>6.0</v>
      </c>
      <c r="FO62" s="332">
        <v>0.75</v>
      </c>
      <c r="FP62" s="331">
        <v>6.0</v>
      </c>
      <c r="FQ62" s="332">
        <v>1.0</v>
      </c>
      <c r="FR62" s="333">
        <v>5.0</v>
      </c>
      <c r="FS62" s="332">
        <v>0.7143</v>
      </c>
      <c r="FT62" s="331">
        <v>30.0</v>
      </c>
      <c r="FU62" s="332">
        <v>0.6818</v>
      </c>
      <c r="FW62" s="318" t="s">
        <v>7528</v>
      </c>
      <c r="FX62" s="318">
        <v>2.7144956198E10</v>
      </c>
      <c r="FY62" s="318" t="s">
        <v>548</v>
      </c>
      <c r="FZ62" s="336">
        <v>0.75</v>
      </c>
      <c r="GA62" s="319" t="s">
        <v>61</v>
      </c>
      <c r="GB62" s="336">
        <v>0.7143</v>
      </c>
      <c r="GC62" s="336">
        <v>1.0</v>
      </c>
      <c r="GD62" s="336">
        <v>0.7143</v>
      </c>
      <c r="GE62" s="336">
        <v>0.6364</v>
      </c>
      <c r="GF62" s="336">
        <v>0.4</v>
      </c>
      <c r="GG62" s="336">
        <v>0.625</v>
      </c>
      <c r="GH62" s="336">
        <v>0.75</v>
      </c>
      <c r="GI62" s="336">
        <v>0.6818</v>
      </c>
    </row>
    <row r="63" ht="15.75" customHeight="1">
      <c r="B63" s="3" t="str">
        <f t="shared" si="1"/>
        <v>#REF!</v>
      </c>
      <c r="C63" s="320">
        <v>44369.370462962965</v>
      </c>
      <c r="D63" s="321" t="s">
        <v>7531</v>
      </c>
      <c r="E63" s="321" t="s">
        <v>7532</v>
      </c>
      <c r="F63" s="321" t="s">
        <v>472</v>
      </c>
      <c r="G63" s="321">
        <v>2.7271991458E10</v>
      </c>
      <c r="H63" s="322">
        <v>1.565836261E9</v>
      </c>
      <c r="I63" s="321" t="s">
        <v>622</v>
      </c>
      <c r="J63" s="321" t="s">
        <v>7274</v>
      </c>
      <c r="K63" s="321" t="s">
        <v>7392</v>
      </c>
      <c r="L63" s="323"/>
      <c r="M63" s="323"/>
      <c r="N63" s="324">
        <v>4.0</v>
      </c>
      <c r="O63" s="323"/>
      <c r="P63" s="321" t="s">
        <v>7309</v>
      </c>
      <c r="Q63" s="321" t="s">
        <v>7406</v>
      </c>
      <c r="R63" s="321" t="s">
        <v>7277</v>
      </c>
      <c r="S63" s="324">
        <v>1.0</v>
      </c>
      <c r="T63" s="323"/>
      <c r="U63" s="323"/>
      <c r="V63" s="323"/>
      <c r="W63" s="325" t="s">
        <v>7278</v>
      </c>
      <c r="X63" s="323" t="s">
        <v>7279</v>
      </c>
      <c r="Y63" s="324">
        <v>5.0</v>
      </c>
      <c r="Z63" s="326">
        <v>200.0</v>
      </c>
      <c r="AA63" s="323" t="s">
        <v>7279</v>
      </c>
      <c r="AB63" s="324">
        <v>5.0</v>
      </c>
      <c r="AC63" s="326">
        <v>85.0</v>
      </c>
      <c r="AD63" s="323" t="s">
        <v>7279</v>
      </c>
      <c r="AE63" s="324">
        <v>5.0</v>
      </c>
      <c r="AF63" s="325" t="s">
        <v>7312</v>
      </c>
      <c r="AG63" s="323" t="s">
        <v>7279</v>
      </c>
      <c r="AH63" s="324">
        <v>5.0</v>
      </c>
      <c r="AI63" s="326">
        <v>6.0</v>
      </c>
      <c r="AJ63" s="323" t="s">
        <v>7279</v>
      </c>
      <c r="AK63" s="324">
        <v>5.0</v>
      </c>
      <c r="AL63" s="327">
        <v>238000.0</v>
      </c>
      <c r="AM63" s="323" t="s">
        <v>7279</v>
      </c>
      <c r="AN63" s="324">
        <v>5.0</v>
      </c>
      <c r="AO63" s="325" t="s">
        <v>7281</v>
      </c>
      <c r="AP63" s="323" t="s">
        <v>7279</v>
      </c>
      <c r="AQ63" s="324">
        <v>6.0</v>
      </c>
      <c r="AR63" s="325" t="s">
        <v>7314</v>
      </c>
      <c r="AS63" s="323" t="s">
        <v>7279</v>
      </c>
      <c r="AT63" s="324">
        <v>6.0</v>
      </c>
      <c r="AU63" s="325" t="s">
        <v>7283</v>
      </c>
      <c r="AV63" s="323" t="s">
        <v>7279</v>
      </c>
      <c r="AW63" s="324">
        <v>6.0</v>
      </c>
      <c r="AX63" s="321" t="s">
        <v>7331</v>
      </c>
      <c r="AY63" s="323"/>
      <c r="AZ63" s="323"/>
      <c r="BA63" s="325" t="s">
        <v>7285</v>
      </c>
      <c r="BB63" s="323" t="s">
        <v>7279</v>
      </c>
      <c r="BC63" s="324">
        <v>6.0</v>
      </c>
      <c r="BD63" s="325" t="s">
        <v>7286</v>
      </c>
      <c r="BE63" s="323" t="s">
        <v>7279</v>
      </c>
      <c r="BF63" s="324">
        <v>6.0</v>
      </c>
      <c r="BG63" s="321" t="s">
        <v>7334</v>
      </c>
      <c r="BH63" s="323"/>
      <c r="BI63" s="323"/>
      <c r="BJ63" s="325" t="s">
        <v>7342</v>
      </c>
      <c r="BK63" s="323" t="s">
        <v>7279</v>
      </c>
      <c r="BL63" s="324">
        <v>3.0</v>
      </c>
      <c r="BM63" s="325" t="s">
        <v>7289</v>
      </c>
      <c r="BN63" s="323" t="s">
        <v>7279</v>
      </c>
      <c r="BO63" s="324">
        <v>3.0</v>
      </c>
      <c r="BP63" s="324">
        <v>2.0</v>
      </c>
      <c r="BQ63" s="325" t="s">
        <v>7351</v>
      </c>
      <c r="BR63" s="323" t="s">
        <v>7279</v>
      </c>
      <c r="BS63" s="324">
        <v>3.0</v>
      </c>
      <c r="BT63" s="325" t="s">
        <v>7291</v>
      </c>
      <c r="BU63" s="323" t="s">
        <v>7279</v>
      </c>
      <c r="BV63" s="324">
        <v>3.0</v>
      </c>
      <c r="BW63" s="324">
        <v>2.0</v>
      </c>
      <c r="BX63" s="325" t="s">
        <v>7352</v>
      </c>
      <c r="BY63" s="323" t="s">
        <v>7279</v>
      </c>
      <c r="BZ63" s="324">
        <v>3.0</v>
      </c>
      <c r="CA63" s="325" t="s">
        <v>7353</v>
      </c>
      <c r="CB63" s="323" t="s">
        <v>7279</v>
      </c>
      <c r="CC63" s="324">
        <v>4.0</v>
      </c>
      <c r="CD63" s="325" t="s">
        <v>7292</v>
      </c>
      <c r="CE63" s="323" t="s">
        <v>7279</v>
      </c>
      <c r="CF63" s="324">
        <v>4.0</v>
      </c>
      <c r="CG63" s="325" t="s">
        <v>7334</v>
      </c>
      <c r="CH63" s="323" t="s">
        <v>7279</v>
      </c>
      <c r="CI63" s="324">
        <v>4.0</v>
      </c>
      <c r="CJ63" s="321" t="s">
        <v>7332</v>
      </c>
      <c r="CK63" s="323"/>
      <c r="CL63" s="323"/>
      <c r="CM63" s="323"/>
      <c r="CN63" s="325" t="s">
        <v>7355</v>
      </c>
      <c r="CO63" s="323"/>
      <c r="CP63" s="323"/>
      <c r="CQ63" s="323" t="s">
        <v>7279</v>
      </c>
      <c r="CR63" s="324">
        <v>4.0</v>
      </c>
      <c r="CS63" s="325" t="s">
        <v>7319</v>
      </c>
      <c r="CT63" s="323" t="s">
        <v>7279</v>
      </c>
      <c r="CU63" s="324">
        <v>2.0</v>
      </c>
      <c r="CV63" s="321" t="s">
        <v>7282</v>
      </c>
      <c r="CW63" s="323"/>
      <c r="CX63" s="323"/>
      <c r="CY63" s="323"/>
      <c r="CZ63" s="321" t="s">
        <v>7401</v>
      </c>
      <c r="DA63" s="323"/>
      <c r="DB63" s="323"/>
      <c r="DC63" s="323"/>
      <c r="DD63" s="321" t="s">
        <v>7293</v>
      </c>
      <c r="DE63" s="323"/>
      <c r="DF63" s="323"/>
      <c r="DG63" s="321" t="s">
        <v>7402</v>
      </c>
      <c r="DH63" s="323"/>
      <c r="DI63" s="323"/>
      <c r="DJ63" s="325" t="s">
        <v>7321</v>
      </c>
      <c r="DK63" s="323" t="s">
        <v>7279</v>
      </c>
      <c r="DL63" s="323">
        <v>1.0</v>
      </c>
      <c r="DM63" s="325" t="s">
        <v>7281</v>
      </c>
      <c r="DN63" s="323" t="s">
        <v>7279</v>
      </c>
      <c r="DO63" s="323">
        <v>1.0</v>
      </c>
      <c r="DP63" s="325" t="s">
        <v>7359</v>
      </c>
      <c r="DQ63" s="323" t="s">
        <v>7279</v>
      </c>
      <c r="DR63" s="323">
        <v>1.0</v>
      </c>
      <c r="DS63" s="321" t="s">
        <v>7530</v>
      </c>
      <c r="DT63" s="323"/>
      <c r="DU63" s="323"/>
      <c r="DV63" s="321" t="s">
        <v>7296</v>
      </c>
      <c r="DW63" s="323"/>
      <c r="DX63" s="323"/>
      <c r="DY63" s="321" t="s">
        <v>7298</v>
      </c>
      <c r="DZ63" s="323"/>
      <c r="EA63" s="323"/>
      <c r="EB63" s="321" t="s">
        <v>7297</v>
      </c>
      <c r="EC63" s="323"/>
      <c r="ED63" s="323"/>
      <c r="EE63" s="321" t="s">
        <v>7331</v>
      </c>
      <c r="EF63" s="323"/>
      <c r="EG63" s="323"/>
      <c r="EH63" s="325" t="s">
        <v>7361</v>
      </c>
      <c r="EI63" s="323" t="s">
        <v>7279</v>
      </c>
      <c r="EJ63" s="323">
        <v>3.0</v>
      </c>
      <c r="EK63" s="323">
        <v>4.0</v>
      </c>
      <c r="EL63" s="321" t="s">
        <v>7282</v>
      </c>
      <c r="EM63" s="323"/>
      <c r="EN63" s="323"/>
      <c r="EO63" s="323"/>
      <c r="EP63" s="321" t="s">
        <v>7282</v>
      </c>
      <c r="EQ63" s="323"/>
      <c r="ER63" s="323"/>
      <c r="ES63" s="321" t="s">
        <v>7382</v>
      </c>
      <c r="ET63" s="323"/>
      <c r="EU63" s="323"/>
      <c r="EV63" s="321" t="s">
        <v>7407</v>
      </c>
      <c r="EW63" s="323"/>
      <c r="EX63" s="323"/>
      <c r="EY63" s="321" t="s">
        <v>7282</v>
      </c>
      <c r="EZ63" s="323"/>
      <c r="FA63" s="323"/>
      <c r="FB63" s="321" t="s">
        <v>778</v>
      </c>
      <c r="FC63" s="321" t="s">
        <v>7302</v>
      </c>
      <c r="FD63" s="321" t="s">
        <v>7303</v>
      </c>
      <c r="FE63" s="321" t="s">
        <v>7304</v>
      </c>
      <c r="FF63" s="329" t="s">
        <v>7305</v>
      </c>
      <c r="FG63" s="330" t="s">
        <v>7306</v>
      </c>
      <c r="FH63" s="331">
        <v>4.0</v>
      </c>
      <c r="FI63" s="332">
        <v>0.3636</v>
      </c>
      <c r="FJ63" s="331">
        <v>3.0</v>
      </c>
      <c r="FK63" s="332">
        <v>0.3</v>
      </c>
      <c r="FL63" s="331">
        <v>6.0</v>
      </c>
      <c r="FM63" s="332">
        <v>0.375</v>
      </c>
      <c r="FN63" s="331">
        <v>6.0</v>
      </c>
      <c r="FO63" s="332">
        <v>0.75</v>
      </c>
      <c r="FP63" s="331">
        <v>6.0</v>
      </c>
      <c r="FQ63" s="332">
        <v>1.0</v>
      </c>
      <c r="FR63" s="333">
        <v>5.0</v>
      </c>
      <c r="FS63" s="332">
        <v>0.7143</v>
      </c>
      <c r="FT63" s="331">
        <v>25.0</v>
      </c>
      <c r="FU63" s="332">
        <v>0.5682</v>
      </c>
      <c r="FW63" s="318" t="s">
        <v>7532</v>
      </c>
      <c r="FX63" s="318">
        <v>2.7271991458E10</v>
      </c>
      <c r="FY63" s="318" t="s">
        <v>548</v>
      </c>
      <c r="FZ63" s="336">
        <v>0.75</v>
      </c>
      <c r="GA63" s="319" t="s">
        <v>61</v>
      </c>
      <c r="GB63" s="336">
        <v>0.3636</v>
      </c>
      <c r="GC63" s="336">
        <v>1.0</v>
      </c>
      <c r="GD63" s="336">
        <v>0.7143</v>
      </c>
      <c r="GE63" s="336">
        <v>0.3636</v>
      </c>
      <c r="GF63" s="336">
        <v>0.3</v>
      </c>
      <c r="GG63" s="336">
        <v>0.375</v>
      </c>
      <c r="GH63" s="336">
        <v>0.75</v>
      </c>
      <c r="GI63" s="336">
        <v>0.5682</v>
      </c>
    </row>
    <row r="64" ht="15.75" customHeight="1">
      <c r="B64" s="3" t="str">
        <f t="shared" si="1"/>
        <v>#REF!</v>
      </c>
      <c r="C64" s="320">
        <v>44369.37092592593</v>
      </c>
      <c r="D64" s="321" t="s">
        <v>6104</v>
      </c>
      <c r="E64" s="321" t="s">
        <v>7533</v>
      </c>
      <c r="F64" s="321" t="s">
        <v>1973</v>
      </c>
      <c r="G64" s="321">
        <v>2.7248566553E10</v>
      </c>
      <c r="H64" s="321">
        <v>1.557636171E9</v>
      </c>
      <c r="I64" s="321" t="s">
        <v>622</v>
      </c>
      <c r="J64" s="321" t="s">
        <v>7370</v>
      </c>
      <c r="K64" s="321" t="s">
        <v>7392</v>
      </c>
      <c r="L64" s="323"/>
      <c r="M64" s="323"/>
      <c r="N64" s="324">
        <v>4.0</v>
      </c>
      <c r="O64" s="323"/>
      <c r="P64" s="321" t="s">
        <v>7275</v>
      </c>
      <c r="Q64" s="321" t="s">
        <v>7364</v>
      </c>
      <c r="R64" s="321" t="s">
        <v>7310</v>
      </c>
      <c r="S64" s="323"/>
      <c r="T64" s="324">
        <v>2.0</v>
      </c>
      <c r="U64" s="323"/>
      <c r="V64" s="323"/>
      <c r="W64" s="325" t="s">
        <v>7278</v>
      </c>
      <c r="X64" s="323" t="s">
        <v>7279</v>
      </c>
      <c r="Y64" s="324">
        <v>5.0</v>
      </c>
      <c r="Z64" s="326">
        <v>200.0</v>
      </c>
      <c r="AA64" s="323" t="s">
        <v>7279</v>
      </c>
      <c r="AB64" s="324">
        <v>5.0</v>
      </c>
      <c r="AC64" s="326">
        <v>85.0</v>
      </c>
      <c r="AD64" s="323" t="s">
        <v>7279</v>
      </c>
      <c r="AE64" s="324">
        <v>5.0</v>
      </c>
      <c r="AF64" s="325" t="s">
        <v>7312</v>
      </c>
      <c r="AG64" s="323" t="s">
        <v>7279</v>
      </c>
      <c r="AH64" s="324">
        <v>5.0</v>
      </c>
      <c r="AI64" s="326">
        <v>6.0</v>
      </c>
      <c r="AJ64" s="323" t="s">
        <v>7279</v>
      </c>
      <c r="AK64" s="324">
        <v>5.0</v>
      </c>
      <c r="AL64" s="327">
        <v>238000.0</v>
      </c>
      <c r="AM64" s="323" t="s">
        <v>7279</v>
      </c>
      <c r="AN64" s="324">
        <v>5.0</v>
      </c>
      <c r="AO64" s="321" t="s">
        <v>7509</v>
      </c>
      <c r="AP64" s="323"/>
      <c r="AQ64" s="323"/>
      <c r="AR64" s="321" t="s">
        <v>7409</v>
      </c>
      <c r="AS64" s="323"/>
      <c r="AT64" s="323"/>
      <c r="AU64" s="325" t="s">
        <v>7283</v>
      </c>
      <c r="AV64" s="323" t="s">
        <v>7279</v>
      </c>
      <c r="AW64" s="324">
        <v>6.0</v>
      </c>
      <c r="AX64" s="325" t="s">
        <v>7284</v>
      </c>
      <c r="AY64" s="323" t="s">
        <v>7279</v>
      </c>
      <c r="AZ64" s="324">
        <v>6.0</v>
      </c>
      <c r="BA64" s="325" t="s">
        <v>7285</v>
      </c>
      <c r="BB64" s="323" t="s">
        <v>7279</v>
      </c>
      <c r="BC64" s="324">
        <v>6.0</v>
      </c>
      <c r="BD64" s="325" t="s">
        <v>7286</v>
      </c>
      <c r="BE64" s="323" t="s">
        <v>7279</v>
      </c>
      <c r="BF64" s="324">
        <v>6.0</v>
      </c>
      <c r="BG64" s="325" t="s">
        <v>7287</v>
      </c>
      <c r="BH64" s="323" t="s">
        <v>7279</v>
      </c>
      <c r="BI64" s="324">
        <v>6.0</v>
      </c>
      <c r="BJ64" s="321" t="s">
        <v>7350</v>
      </c>
      <c r="BK64" s="323"/>
      <c r="BL64" s="323"/>
      <c r="BM64" s="325" t="s">
        <v>7289</v>
      </c>
      <c r="BN64" s="323" t="s">
        <v>7279</v>
      </c>
      <c r="BO64" s="324">
        <v>3.0</v>
      </c>
      <c r="BP64" s="324">
        <v>2.0</v>
      </c>
      <c r="BQ64" s="321" t="s">
        <v>7290</v>
      </c>
      <c r="BR64" s="323"/>
      <c r="BS64" s="323"/>
      <c r="BT64" s="325" t="s">
        <v>7291</v>
      </c>
      <c r="BU64" s="323" t="s">
        <v>7279</v>
      </c>
      <c r="BV64" s="324">
        <v>3.0</v>
      </c>
      <c r="BW64" s="324">
        <v>2.0</v>
      </c>
      <c r="BX64" s="321" t="s">
        <v>7282</v>
      </c>
      <c r="BY64" s="323"/>
      <c r="BZ64" s="323"/>
      <c r="CA64" s="321" t="s">
        <v>7282</v>
      </c>
      <c r="CB64" s="323"/>
      <c r="CC64" s="323"/>
      <c r="CD64" s="321" t="s">
        <v>7282</v>
      </c>
      <c r="CE64" s="323"/>
      <c r="CF64" s="323"/>
      <c r="CG64" s="321" t="s">
        <v>7282</v>
      </c>
      <c r="CH64" s="323"/>
      <c r="CI64" s="323"/>
      <c r="CJ64" s="321" t="s">
        <v>7282</v>
      </c>
      <c r="CK64" s="323"/>
      <c r="CL64" s="323"/>
      <c r="CM64" s="323"/>
      <c r="CN64" s="321" t="s">
        <v>7282</v>
      </c>
      <c r="CO64" s="323"/>
      <c r="CP64" s="323"/>
      <c r="CQ64" s="323"/>
      <c r="CR64" s="323"/>
      <c r="CS64" s="325" t="s">
        <v>7319</v>
      </c>
      <c r="CT64" s="323" t="s">
        <v>7279</v>
      </c>
      <c r="CU64" s="324">
        <v>2.0</v>
      </c>
      <c r="CV64" s="321" t="s">
        <v>7282</v>
      </c>
      <c r="CW64" s="323"/>
      <c r="CX64" s="323"/>
      <c r="CY64" s="323"/>
      <c r="CZ64" s="321" t="s">
        <v>7282</v>
      </c>
      <c r="DA64" s="323"/>
      <c r="DB64" s="323"/>
      <c r="DC64" s="323"/>
      <c r="DD64" s="321" t="s">
        <v>7282</v>
      </c>
      <c r="DE64" s="323"/>
      <c r="DF64" s="323"/>
      <c r="DG64" s="321" t="s">
        <v>7282</v>
      </c>
      <c r="DH64" s="323"/>
      <c r="DI64" s="323"/>
      <c r="DJ64" s="321" t="s">
        <v>7360</v>
      </c>
      <c r="DK64" s="323"/>
      <c r="DL64" s="323"/>
      <c r="DM64" s="321" t="s">
        <v>7322</v>
      </c>
      <c r="DN64" s="323"/>
      <c r="DO64" s="323"/>
      <c r="DP64" s="321" t="s">
        <v>7282</v>
      </c>
      <c r="DQ64" s="323"/>
      <c r="DR64" s="323"/>
      <c r="DS64" s="321" t="s">
        <v>7282</v>
      </c>
      <c r="DT64" s="323"/>
      <c r="DU64" s="323"/>
      <c r="DV64" s="325" t="s">
        <v>7298</v>
      </c>
      <c r="DW64" s="323" t="s">
        <v>7279</v>
      </c>
      <c r="DX64" s="323">
        <v>1.0</v>
      </c>
      <c r="DY64" s="325" t="s">
        <v>7297</v>
      </c>
      <c r="DZ64" s="323" t="s">
        <v>7279</v>
      </c>
      <c r="EA64" s="323">
        <v>1.0</v>
      </c>
      <c r="EB64" s="321" t="s">
        <v>7282</v>
      </c>
      <c r="EC64" s="323"/>
      <c r="ED64" s="323"/>
      <c r="EE64" s="321" t="s">
        <v>7282</v>
      </c>
      <c r="EF64" s="323"/>
      <c r="EG64" s="323"/>
      <c r="EH64" s="321" t="s">
        <v>7282</v>
      </c>
      <c r="EI64" s="323"/>
      <c r="EJ64" s="323"/>
      <c r="EK64" s="323"/>
      <c r="EL64" s="321" t="s">
        <v>7282</v>
      </c>
      <c r="EM64" s="323"/>
      <c r="EN64" s="323"/>
      <c r="EO64" s="323"/>
      <c r="EP64" s="321" t="s">
        <v>7282</v>
      </c>
      <c r="EQ64" s="323"/>
      <c r="ER64" s="323"/>
      <c r="ES64" s="321" t="s">
        <v>7282</v>
      </c>
      <c r="ET64" s="323"/>
      <c r="EU64" s="323"/>
      <c r="EV64" s="321" t="b">
        <v>1</v>
      </c>
      <c r="EW64" s="323"/>
      <c r="EX64" s="323"/>
      <c r="EY64" s="321" t="s">
        <v>7282</v>
      </c>
      <c r="EZ64" s="323"/>
      <c r="FA64" s="323"/>
      <c r="FB64" s="321" t="s">
        <v>1455</v>
      </c>
      <c r="FC64" s="321" t="s">
        <v>7372</v>
      </c>
      <c r="FD64" s="321" t="s">
        <v>7303</v>
      </c>
      <c r="FE64" s="321" t="s">
        <v>7304</v>
      </c>
      <c r="FF64" s="329" t="s">
        <v>7305</v>
      </c>
      <c r="FG64" s="330" t="s">
        <v>7326</v>
      </c>
      <c r="FH64" s="331">
        <v>2.0</v>
      </c>
      <c r="FI64" s="332">
        <v>0.1818</v>
      </c>
      <c r="FJ64" s="331">
        <v>4.0</v>
      </c>
      <c r="FK64" s="332">
        <v>0.4</v>
      </c>
      <c r="FL64" s="331">
        <v>2.0</v>
      </c>
      <c r="FM64" s="332">
        <v>0.125</v>
      </c>
      <c r="FN64" s="331">
        <v>1.0</v>
      </c>
      <c r="FO64" s="332">
        <v>0.125</v>
      </c>
      <c r="FP64" s="331">
        <v>6.0</v>
      </c>
      <c r="FQ64" s="332">
        <v>1.0</v>
      </c>
      <c r="FR64" s="333">
        <v>5.0</v>
      </c>
      <c r="FS64" s="332">
        <v>0.7143</v>
      </c>
      <c r="FT64" s="331">
        <v>16.0</v>
      </c>
      <c r="FU64" s="332">
        <v>0.3636</v>
      </c>
      <c r="FW64" s="334" t="s">
        <v>7533</v>
      </c>
      <c r="FX64" s="334">
        <v>2.7248566553E10</v>
      </c>
      <c r="FY64" s="319" t="s">
        <v>63</v>
      </c>
      <c r="FZ64" s="337">
        <v>0.4</v>
      </c>
      <c r="GA64" s="318" t="s">
        <v>548</v>
      </c>
      <c r="GB64" s="336">
        <v>0.125</v>
      </c>
      <c r="GC64" s="337">
        <v>1.0</v>
      </c>
      <c r="GD64" s="337">
        <v>0.7143</v>
      </c>
      <c r="GE64" s="336">
        <v>0.1818</v>
      </c>
      <c r="GF64" s="336">
        <v>0.4</v>
      </c>
      <c r="GG64" s="336">
        <v>0.125</v>
      </c>
      <c r="GH64" s="336">
        <v>0.125</v>
      </c>
      <c r="GI64" s="338">
        <v>0.3636</v>
      </c>
    </row>
    <row r="65" ht="15.75" customHeight="1">
      <c r="B65" s="3" t="str">
        <f t="shared" si="1"/>
        <v>#REF!</v>
      </c>
      <c r="C65" s="320">
        <v>44369.37105324074</v>
      </c>
      <c r="D65" s="321" t="s">
        <v>1235</v>
      </c>
      <c r="E65" s="321" t="s">
        <v>401</v>
      </c>
      <c r="F65" s="322">
        <v>2.7309158712E10</v>
      </c>
      <c r="G65" s="321">
        <v>2.7309158712E10</v>
      </c>
      <c r="H65" s="322">
        <v>1.165007105E9</v>
      </c>
      <c r="I65" s="321" t="s">
        <v>715</v>
      </c>
      <c r="J65" s="321" t="s">
        <v>7534</v>
      </c>
      <c r="K65" s="321" t="s">
        <v>4115</v>
      </c>
      <c r="L65" s="323"/>
      <c r="M65" s="323"/>
      <c r="N65" s="323"/>
      <c r="O65" s="323"/>
      <c r="P65" s="321" t="s">
        <v>7338</v>
      </c>
      <c r="Q65" s="321" t="s">
        <v>7329</v>
      </c>
      <c r="R65" s="321" t="s">
        <v>7340</v>
      </c>
      <c r="S65" s="323"/>
      <c r="T65" s="323"/>
      <c r="U65" s="324">
        <v>4.0</v>
      </c>
      <c r="V65" s="323"/>
      <c r="W65" s="325" t="s">
        <v>7278</v>
      </c>
      <c r="X65" s="323" t="s">
        <v>7279</v>
      </c>
      <c r="Y65" s="324">
        <v>5.0</v>
      </c>
      <c r="Z65" s="326">
        <v>200.0</v>
      </c>
      <c r="AA65" s="323" t="s">
        <v>7279</v>
      </c>
      <c r="AB65" s="324">
        <v>5.0</v>
      </c>
      <c r="AC65" s="326">
        <v>85.0</v>
      </c>
      <c r="AD65" s="323" t="s">
        <v>7279</v>
      </c>
      <c r="AE65" s="324">
        <v>5.0</v>
      </c>
      <c r="AF65" s="325" t="s">
        <v>7312</v>
      </c>
      <c r="AG65" s="323" t="s">
        <v>7279</v>
      </c>
      <c r="AH65" s="324">
        <v>5.0</v>
      </c>
      <c r="AI65" s="322">
        <v>9.0</v>
      </c>
      <c r="AJ65" s="323"/>
      <c r="AK65" s="323"/>
      <c r="AL65" s="327">
        <v>238000.0</v>
      </c>
      <c r="AM65" s="323" t="s">
        <v>7279</v>
      </c>
      <c r="AN65" s="324">
        <v>5.0</v>
      </c>
      <c r="AO65" s="321" t="s">
        <v>7313</v>
      </c>
      <c r="AP65" s="323"/>
      <c r="AQ65" s="323"/>
      <c r="AR65" s="321" t="s">
        <v>7330</v>
      </c>
      <c r="AS65" s="323"/>
      <c r="AT65" s="323"/>
      <c r="AU65" s="325" t="s">
        <v>7283</v>
      </c>
      <c r="AV65" s="323" t="s">
        <v>7279</v>
      </c>
      <c r="AW65" s="324">
        <v>6.0</v>
      </c>
      <c r="AX65" s="325" t="s">
        <v>7284</v>
      </c>
      <c r="AY65" s="323" t="s">
        <v>7279</v>
      </c>
      <c r="AZ65" s="324">
        <v>6.0</v>
      </c>
      <c r="BA65" s="325" t="s">
        <v>7285</v>
      </c>
      <c r="BB65" s="323" t="s">
        <v>7279</v>
      </c>
      <c r="BC65" s="324">
        <v>6.0</v>
      </c>
      <c r="BD65" s="321" t="s">
        <v>7316</v>
      </c>
      <c r="BE65" s="323"/>
      <c r="BF65" s="323"/>
      <c r="BG65" s="321" t="s">
        <v>7334</v>
      </c>
      <c r="BH65" s="323"/>
      <c r="BI65" s="323"/>
      <c r="BJ65" s="321" t="s">
        <v>7288</v>
      </c>
      <c r="BK65" s="323"/>
      <c r="BL65" s="323"/>
      <c r="BM65" s="325" t="s">
        <v>7289</v>
      </c>
      <c r="BN65" s="323" t="s">
        <v>7279</v>
      </c>
      <c r="BO65" s="324">
        <v>3.0</v>
      </c>
      <c r="BP65" s="324">
        <v>2.0</v>
      </c>
      <c r="BQ65" s="321" t="s">
        <v>7290</v>
      </c>
      <c r="BR65" s="323"/>
      <c r="BS65" s="323"/>
      <c r="BT65" s="321" t="s">
        <v>7282</v>
      </c>
      <c r="BU65" s="323"/>
      <c r="BV65" s="323"/>
      <c r="BW65" s="323"/>
      <c r="BX65" s="325" t="s">
        <v>7352</v>
      </c>
      <c r="BY65" s="323" t="s">
        <v>7279</v>
      </c>
      <c r="BZ65" s="324">
        <v>3.0</v>
      </c>
      <c r="CA65" s="325" t="s">
        <v>7353</v>
      </c>
      <c r="CB65" s="323" t="s">
        <v>7279</v>
      </c>
      <c r="CC65" s="324">
        <v>4.0</v>
      </c>
      <c r="CD65" s="321" t="s">
        <v>7282</v>
      </c>
      <c r="CE65" s="323"/>
      <c r="CF65" s="323"/>
      <c r="CG65" s="321" t="s">
        <v>7282</v>
      </c>
      <c r="CH65" s="323"/>
      <c r="CI65" s="323"/>
      <c r="CJ65" s="321" t="s">
        <v>7400</v>
      </c>
      <c r="CK65" s="323"/>
      <c r="CL65" s="323"/>
      <c r="CM65" s="323"/>
      <c r="CN65" s="321" t="s">
        <v>7282</v>
      </c>
      <c r="CO65" s="323"/>
      <c r="CP65" s="323"/>
      <c r="CQ65" s="323"/>
      <c r="CR65" s="323"/>
      <c r="CS65" s="325" t="s">
        <v>7319</v>
      </c>
      <c r="CT65" s="323" t="s">
        <v>7279</v>
      </c>
      <c r="CU65" s="324">
        <v>2.0</v>
      </c>
      <c r="CV65" s="321" t="s">
        <v>7282</v>
      </c>
      <c r="CW65" s="323"/>
      <c r="CX65" s="323"/>
      <c r="CY65" s="323"/>
      <c r="CZ65" s="321" t="s">
        <v>7282</v>
      </c>
      <c r="DA65" s="323"/>
      <c r="DB65" s="323"/>
      <c r="DC65" s="323"/>
      <c r="DD65" s="321" t="s">
        <v>7334</v>
      </c>
      <c r="DE65" s="323"/>
      <c r="DF65" s="323"/>
      <c r="DG65" s="321" t="s">
        <v>7282</v>
      </c>
      <c r="DH65" s="323"/>
      <c r="DI65" s="323"/>
      <c r="DJ65" s="321" t="s">
        <v>7294</v>
      </c>
      <c r="DK65" s="323"/>
      <c r="DL65" s="323"/>
      <c r="DM65" s="321" t="s">
        <v>7282</v>
      </c>
      <c r="DN65" s="323"/>
      <c r="DO65" s="323"/>
      <c r="DP65" s="321" t="s">
        <v>7282</v>
      </c>
      <c r="DQ65" s="323"/>
      <c r="DR65" s="323"/>
      <c r="DS65" s="321" t="s">
        <v>7282</v>
      </c>
      <c r="DT65" s="323"/>
      <c r="DU65" s="323"/>
      <c r="DV65" s="321" t="s">
        <v>7282</v>
      </c>
      <c r="DW65" s="323"/>
      <c r="DX65" s="323"/>
      <c r="DY65" s="321" t="s">
        <v>7298</v>
      </c>
      <c r="DZ65" s="323"/>
      <c r="EA65" s="323"/>
      <c r="EB65" s="321" t="s">
        <v>7298</v>
      </c>
      <c r="EC65" s="323"/>
      <c r="ED65" s="323"/>
      <c r="EE65" s="321" t="s">
        <v>7282</v>
      </c>
      <c r="EF65" s="323"/>
      <c r="EG65" s="323"/>
      <c r="EH65" s="321" t="s">
        <v>7282</v>
      </c>
      <c r="EI65" s="323"/>
      <c r="EJ65" s="323"/>
      <c r="EK65" s="323"/>
      <c r="EL65" s="321" t="s">
        <v>7282</v>
      </c>
      <c r="EM65" s="323"/>
      <c r="EN65" s="323"/>
      <c r="EO65" s="323"/>
      <c r="EP65" s="321" t="s">
        <v>7282</v>
      </c>
      <c r="EQ65" s="323"/>
      <c r="ER65" s="323"/>
      <c r="ES65" s="321" t="s">
        <v>7282</v>
      </c>
      <c r="ET65" s="323"/>
      <c r="EU65" s="323"/>
      <c r="EV65" s="321" t="s">
        <v>7282</v>
      </c>
      <c r="EW65" s="323"/>
      <c r="EX65" s="323"/>
      <c r="EY65" s="321" t="s">
        <v>7282</v>
      </c>
      <c r="EZ65" s="323"/>
      <c r="FA65" s="323"/>
      <c r="FB65" s="321" t="s">
        <v>1240</v>
      </c>
      <c r="FC65" s="321" t="s">
        <v>7302</v>
      </c>
      <c r="FD65" s="321" t="s">
        <v>7303</v>
      </c>
      <c r="FE65" s="321" t="s">
        <v>7304</v>
      </c>
      <c r="FF65" s="329" t="s">
        <v>7305</v>
      </c>
      <c r="FG65" s="330" t="s">
        <v>7456</v>
      </c>
      <c r="FH65" s="331">
        <v>0.0</v>
      </c>
      <c r="FI65" s="332">
        <v>0.0</v>
      </c>
      <c r="FJ65" s="331">
        <v>2.0</v>
      </c>
      <c r="FK65" s="332">
        <v>0.2</v>
      </c>
      <c r="FL65" s="331">
        <v>2.0</v>
      </c>
      <c r="FM65" s="332">
        <v>0.125</v>
      </c>
      <c r="FN65" s="331">
        <v>2.0</v>
      </c>
      <c r="FO65" s="332">
        <v>0.25</v>
      </c>
      <c r="FP65" s="331">
        <v>5.0</v>
      </c>
      <c r="FQ65" s="332">
        <v>0.8333</v>
      </c>
      <c r="FR65" s="333">
        <v>3.0</v>
      </c>
      <c r="FS65" s="332">
        <v>0.4286</v>
      </c>
      <c r="FT65" s="331">
        <v>12.0</v>
      </c>
      <c r="FU65" s="332">
        <v>0.2727</v>
      </c>
      <c r="FW65" s="345" t="s">
        <v>401</v>
      </c>
      <c r="FX65" s="334">
        <v>2.7309158712E10</v>
      </c>
      <c r="FY65" s="319" t="s">
        <v>548</v>
      </c>
      <c r="FZ65" s="346">
        <v>0.25</v>
      </c>
      <c r="GA65" s="318" t="s">
        <v>63</v>
      </c>
      <c r="GB65" s="347">
        <v>0.2</v>
      </c>
      <c r="GC65" s="348">
        <v>0.8333</v>
      </c>
      <c r="GD65" s="348">
        <v>0.4286</v>
      </c>
      <c r="GE65" s="347">
        <v>0.0</v>
      </c>
      <c r="GF65" s="347">
        <v>0.2</v>
      </c>
      <c r="GG65" s="347">
        <v>0.125</v>
      </c>
      <c r="GH65" s="347">
        <v>0.25</v>
      </c>
      <c r="GI65" s="349">
        <v>0.2727</v>
      </c>
    </row>
    <row r="66" ht="15.75" customHeight="1">
      <c r="B66" s="3" t="str">
        <f t="shared" si="1"/>
        <v>#REF!</v>
      </c>
      <c r="C66" s="320">
        <v>44369.37275462963</v>
      </c>
      <c r="D66" s="321" t="s">
        <v>876</v>
      </c>
      <c r="E66" s="321" t="s">
        <v>7535</v>
      </c>
      <c r="F66" s="321" t="s">
        <v>7536</v>
      </c>
      <c r="G66" s="350">
        <v>2.7227960707E10</v>
      </c>
      <c r="H66" s="322">
        <v>1.563373997E9</v>
      </c>
      <c r="I66" s="321" t="s">
        <v>622</v>
      </c>
      <c r="J66" s="321" t="s">
        <v>7370</v>
      </c>
      <c r="K66" s="321" t="s">
        <v>7537</v>
      </c>
      <c r="L66" s="324">
        <v>1.0</v>
      </c>
      <c r="M66" s="323"/>
      <c r="N66" s="323"/>
      <c r="O66" s="323"/>
      <c r="P66" s="321" t="s">
        <v>7338</v>
      </c>
      <c r="Q66" s="321" t="s">
        <v>7493</v>
      </c>
      <c r="R66" s="321" t="s">
        <v>7277</v>
      </c>
      <c r="S66" s="324">
        <v>1.0</v>
      </c>
      <c r="T66" s="323"/>
      <c r="U66" s="323"/>
      <c r="V66" s="323"/>
      <c r="W66" s="325" t="s">
        <v>7278</v>
      </c>
      <c r="X66" s="323" t="s">
        <v>7279</v>
      </c>
      <c r="Y66" s="324">
        <v>5.0</v>
      </c>
      <c r="Z66" s="326">
        <v>200.0</v>
      </c>
      <c r="AA66" s="323" t="s">
        <v>7279</v>
      </c>
      <c r="AB66" s="324">
        <v>5.0</v>
      </c>
      <c r="AC66" s="326">
        <v>85.0</v>
      </c>
      <c r="AD66" s="323" t="s">
        <v>7279</v>
      </c>
      <c r="AE66" s="324">
        <v>5.0</v>
      </c>
      <c r="AF66" s="325" t="s">
        <v>7312</v>
      </c>
      <c r="AG66" s="323" t="s">
        <v>7279</v>
      </c>
      <c r="AH66" s="324">
        <v>5.0</v>
      </c>
      <c r="AI66" s="326">
        <v>6.0</v>
      </c>
      <c r="AJ66" s="323" t="s">
        <v>7279</v>
      </c>
      <c r="AK66" s="324">
        <v>5.0</v>
      </c>
      <c r="AL66" s="327">
        <v>238000.0</v>
      </c>
      <c r="AM66" s="323" t="s">
        <v>7279</v>
      </c>
      <c r="AN66" s="324">
        <v>5.0</v>
      </c>
      <c r="AO66" s="321" t="s">
        <v>7398</v>
      </c>
      <c r="AP66" s="323"/>
      <c r="AQ66" s="323"/>
      <c r="AR66" s="325" t="s">
        <v>7314</v>
      </c>
      <c r="AS66" s="323" t="s">
        <v>7279</v>
      </c>
      <c r="AT66" s="324">
        <v>6.0</v>
      </c>
      <c r="AU66" s="325" t="s">
        <v>7283</v>
      </c>
      <c r="AV66" s="323" t="s">
        <v>7279</v>
      </c>
      <c r="AW66" s="324">
        <v>6.0</v>
      </c>
      <c r="AX66" s="321" t="s">
        <v>7331</v>
      </c>
      <c r="AY66" s="323"/>
      <c r="AZ66" s="323"/>
      <c r="BA66" s="325" t="s">
        <v>7285</v>
      </c>
      <c r="BB66" s="323" t="s">
        <v>7279</v>
      </c>
      <c r="BC66" s="324">
        <v>6.0</v>
      </c>
      <c r="BD66" s="325" t="s">
        <v>7286</v>
      </c>
      <c r="BE66" s="323" t="s">
        <v>7279</v>
      </c>
      <c r="BF66" s="324">
        <v>6.0</v>
      </c>
      <c r="BG66" s="321" t="s">
        <v>7334</v>
      </c>
      <c r="BH66" s="323"/>
      <c r="BI66" s="323"/>
      <c r="BJ66" s="321" t="s">
        <v>7350</v>
      </c>
      <c r="BK66" s="323"/>
      <c r="BL66" s="323"/>
      <c r="BM66" s="321" t="s">
        <v>7440</v>
      </c>
      <c r="BN66" s="323"/>
      <c r="BO66" s="323"/>
      <c r="BP66" s="323"/>
      <c r="BQ66" s="325" t="s">
        <v>7351</v>
      </c>
      <c r="BR66" s="323" t="s">
        <v>7279</v>
      </c>
      <c r="BS66" s="324">
        <v>3.0</v>
      </c>
      <c r="BT66" s="325" t="s">
        <v>7291</v>
      </c>
      <c r="BU66" s="323" t="s">
        <v>7279</v>
      </c>
      <c r="BV66" s="324">
        <v>3.0</v>
      </c>
      <c r="BW66" s="324">
        <v>2.0</v>
      </c>
      <c r="BX66" s="321" t="s">
        <v>7282</v>
      </c>
      <c r="BY66" s="323"/>
      <c r="BZ66" s="323"/>
      <c r="CA66" s="321" t="s">
        <v>7399</v>
      </c>
      <c r="CB66" s="323"/>
      <c r="CC66" s="323"/>
      <c r="CD66" s="321" t="s">
        <v>7318</v>
      </c>
      <c r="CE66" s="323"/>
      <c r="CF66" s="323"/>
      <c r="CG66" s="321" t="s">
        <v>7282</v>
      </c>
      <c r="CH66" s="323"/>
      <c r="CI66" s="323"/>
      <c r="CJ66" s="321" t="s">
        <v>7282</v>
      </c>
      <c r="CK66" s="323"/>
      <c r="CL66" s="323"/>
      <c r="CM66" s="323"/>
      <c r="CN66" s="321" t="s">
        <v>7282</v>
      </c>
      <c r="CO66" s="323"/>
      <c r="CP66" s="323"/>
      <c r="CQ66" s="323"/>
      <c r="CR66" s="323"/>
      <c r="CS66" s="325" t="s">
        <v>7319</v>
      </c>
      <c r="CT66" s="323" t="s">
        <v>7279</v>
      </c>
      <c r="CU66" s="324">
        <v>2.0</v>
      </c>
      <c r="CV66" s="321" t="s">
        <v>7282</v>
      </c>
      <c r="CW66" s="323"/>
      <c r="CX66" s="323"/>
      <c r="CY66" s="323"/>
      <c r="CZ66" s="321" t="s">
        <v>7282</v>
      </c>
      <c r="DA66" s="323"/>
      <c r="DB66" s="323"/>
      <c r="DC66" s="323"/>
      <c r="DD66" s="321" t="s">
        <v>7293</v>
      </c>
      <c r="DE66" s="323"/>
      <c r="DF66" s="323"/>
      <c r="DG66" s="321" t="s">
        <v>7282</v>
      </c>
      <c r="DH66" s="323"/>
      <c r="DI66" s="323"/>
      <c r="DJ66" s="325" t="s">
        <v>7321</v>
      </c>
      <c r="DK66" s="323" t="s">
        <v>7279</v>
      </c>
      <c r="DL66" s="323">
        <v>1.0</v>
      </c>
      <c r="DM66" s="321" t="s">
        <v>7322</v>
      </c>
      <c r="DN66" s="323"/>
      <c r="DO66" s="323"/>
      <c r="DP66" s="321" t="s">
        <v>7282</v>
      </c>
      <c r="DQ66" s="323"/>
      <c r="DR66" s="323"/>
      <c r="DS66" s="321" t="s">
        <v>7282</v>
      </c>
      <c r="DT66" s="323"/>
      <c r="DU66" s="323"/>
      <c r="DV66" s="321" t="s">
        <v>7282</v>
      </c>
      <c r="DW66" s="323"/>
      <c r="DX66" s="323"/>
      <c r="DY66" s="321" t="s">
        <v>7282</v>
      </c>
      <c r="DZ66" s="323"/>
      <c r="EA66" s="323"/>
      <c r="EB66" s="328" t="s">
        <v>7360</v>
      </c>
      <c r="EC66" s="323"/>
      <c r="ED66" s="323"/>
      <c r="EE66" s="328" t="s">
        <v>7282</v>
      </c>
      <c r="EF66" s="323"/>
      <c r="EG66" s="323"/>
      <c r="EH66" s="328"/>
      <c r="EI66" s="323"/>
      <c r="EJ66" s="323"/>
      <c r="EK66" s="323"/>
      <c r="EL66" s="321" t="s">
        <v>7282</v>
      </c>
      <c r="EM66" s="323"/>
      <c r="EN66" s="323"/>
      <c r="EO66" s="323"/>
      <c r="EP66" s="321" t="s">
        <v>7282</v>
      </c>
      <c r="EQ66" s="323"/>
      <c r="ER66" s="323"/>
      <c r="ES66" s="321" t="s">
        <v>7282</v>
      </c>
      <c r="ET66" s="323"/>
      <c r="EU66" s="323"/>
      <c r="EV66" s="325" t="b">
        <v>0</v>
      </c>
      <c r="EW66" s="323" t="s">
        <v>7279</v>
      </c>
      <c r="EX66" s="323">
        <v>3.0</v>
      </c>
      <c r="EY66" s="321" t="s">
        <v>7282</v>
      </c>
      <c r="EZ66" s="323"/>
      <c r="FA66" s="323"/>
      <c r="FB66" s="328" t="s">
        <v>882</v>
      </c>
      <c r="FC66" s="321" t="s">
        <v>7302</v>
      </c>
      <c r="FD66" s="321" t="s">
        <v>7303</v>
      </c>
      <c r="FE66" s="321" t="s">
        <v>7304</v>
      </c>
      <c r="FF66" s="329" t="s">
        <v>7305</v>
      </c>
      <c r="FG66" s="330" t="s">
        <v>7384</v>
      </c>
      <c r="FH66" s="331">
        <v>3.0</v>
      </c>
      <c r="FI66" s="332">
        <v>0.2727</v>
      </c>
      <c r="FJ66" s="331">
        <v>2.0</v>
      </c>
      <c r="FK66" s="332">
        <v>0.2</v>
      </c>
      <c r="FL66" s="331">
        <v>3.0</v>
      </c>
      <c r="FM66" s="332">
        <v>0.1875</v>
      </c>
      <c r="FN66" s="331">
        <v>0.0</v>
      </c>
      <c r="FO66" s="332">
        <v>0.0</v>
      </c>
      <c r="FP66" s="331">
        <v>6.0</v>
      </c>
      <c r="FQ66" s="332">
        <v>1.0</v>
      </c>
      <c r="FR66" s="333">
        <v>4.0</v>
      </c>
      <c r="FS66" s="332">
        <v>0.5714</v>
      </c>
      <c r="FT66" s="331">
        <v>15.0</v>
      </c>
      <c r="FU66" s="332">
        <v>0.3409</v>
      </c>
      <c r="FW66" s="334" t="s">
        <v>7535</v>
      </c>
      <c r="FX66" s="351">
        <v>2.7227960707E10</v>
      </c>
      <c r="FY66" s="319" t="s">
        <v>61</v>
      </c>
      <c r="FZ66" s="335">
        <v>0.2727</v>
      </c>
      <c r="GA66" s="318" t="s">
        <v>63</v>
      </c>
      <c r="GB66" s="336">
        <v>0.2</v>
      </c>
      <c r="GC66" s="337">
        <v>1.0</v>
      </c>
      <c r="GD66" s="337">
        <v>0.5714</v>
      </c>
      <c r="GE66" s="336">
        <v>0.2727</v>
      </c>
      <c r="GF66" s="336">
        <v>0.2</v>
      </c>
      <c r="GG66" s="336">
        <v>0.1875</v>
      </c>
      <c r="GH66" s="336">
        <v>0.0</v>
      </c>
      <c r="GI66" s="338">
        <v>0.3409</v>
      </c>
    </row>
    <row r="67" ht="15.75" customHeight="1">
      <c r="B67" s="3" t="str">
        <f t="shared" si="1"/>
        <v>#REF!</v>
      </c>
      <c r="C67" s="320">
        <v>44369.373078703706</v>
      </c>
      <c r="D67" s="321" t="s">
        <v>7538</v>
      </c>
      <c r="E67" s="321" t="s">
        <v>7539</v>
      </c>
      <c r="F67" s="322">
        <v>2.7169377311E10</v>
      </c>
      <c r="G67" s="321">
        <v>2.7169377311E10</v>
      </c>
      <c r="H67" s="322">
        <v>1.136729277E9</v>
      </c>
      <c r="I67" s="321" t="s">
        <v>641</v>
      </c>
      <c r="J67" s="321" t="s">
        <v>7337</v>
      </c>
      <c r="K67" s="321" t="s">
        <v>7392</v>
      </c>
      <c r="L67" s="323"/>
      <c r="M67" s="323"/>
      <c r="N67" s="324">
        <v>4.0</v>
      </c>
      <c r="O67" s="323"/>
      <c r="P67" s="321" t="s">
        <v>7309</v>
      </c>
      <c r="Q67" s="321" t="s">
        <v>7329</v>
      </c>
      <c r="R67" s="321" t="s">
        <v>7340</v>
      </c>
      <c r="S67" s="323"/>
      <c r="T67" s="323"/>
      <c r="U67" s="324">
        <v>4.0</v>
      </c>
      <c r="V67" s="323"/>
      <c r="W67" s="325" t="s">
        <v>7278</v>
      </c>
      <c r="X67" s="323" t="s">
        <v>7279</v>
      </c>
      <c r="Y67" s="324">
        <v>5.0</v>
      </c>
      <c r="Z67" s="326">
        <v>200.0</v>
      </c>
      <c r="AA67" s="323" t="s">
        <v>7279</v>
      </c>
      <c r="AB67" s="324">
        <v>5.0</v>
      </c>
      <c r="AC67" s="326">
        <v>85.0</v>
      </c>
      <c r="AD67" s="323" t="s">
        <v>7279</v>
      </c>
      <c r="AE67" s="324">
        <v>5.0</v>
      </c>
      <c r="AF67" s="325" t="s">
        <v>7312</v>
      </c>
      <c r="AG67" s="323" t="s">
        <v>7279</v>
      </c>
      <c r="AH67" s="324">
        <v>5.0</v>
      </c>
      <c r="AI67" s="326">
        <v>6.0</v>
      </c>
      <c r="AJ67" s="323" t="s">
        <v>7279</v>
      </c>
      <c r="AK67" s="324">
        <v>5.0</v>
      </c>
      <c r="AL67" s="327">
        <v>238000.0</v>
      </c>
      <c r="AM67" s="323" t="s">
        <v>7279</v>
      </c>
      <c r="AN67" s="324">
        <v>5.0</v>
      </c>
      <c r="AO67" s="321" t="s">
        <v>7313</v>
      </c>
      <c r="AP67" s="323"/>
      <c r="AQ67" s="323"/>
      <c r="AR67" s="325" t="s">
        <v>7314</v>
      </c>
      <c r="AS67" s="323" t="s">
        <v>7279</v>
      </c>
      <c r="AT67" s="324">
        <v>6.0</v>
      </c>
      <c r="AU67" s="325" t="s">
        <v>7283</v>
      </c>
      <c r="AV67" s="323" t="s">
        <v>7279</v>
      </c>
      <c r="AW67" s="324">
        <v>6.0</v>
      </c>
      <c r="AX67" s="325" t="s">
        <v>7284</v>
      </c>
      <c r="AY67" s="323" t="s">
        <v>7279</v>
      </c>
      <c r="AZ67" s="324">
        <v>6.0</v>
      </c>
      <c r="BA67" s="325" t="s">
        <v>7285</v>
      </c>
      <c r="BB67" s="323" t="s">
        <v>7279</v>
      </c>
      <c r="BC67" s="324">
        <v>6.0</v>
      </c>
      <c r="BD67" s="321" t="s">
        <v>7316</v>
      </c>
      <c r="BE67" s="323"/>
      <c r="BF67" s="323"/>
      <c r="BG67" s="321" t="s">
        <v>7360</v>
      </c>
      <c r="BH67" s="323"/>
      <c r="BI67" s="323"/>
      <c r="BJ67" s="325" t="s">
        <v>7342</v>
      </c>
      <c r="BK67" s="323" t="s">
        <v>7279</v>
      </c>
      <c r="BL67" s="324">
        <v>3.0</v>
      </c>
      <c r="BM67" s="325" t="s">
        <v>7289</v>
      </c>
      <c r="BN67" s="323" t="s">
        <v>7279</v>
      </c>
      <c r="BO67" s="324">
        <v>3.0</v>
      </c>
      <c r="BP67" s="324">
        <v>2.0</v>
      </c>
      <c r="BQ67" s="321" t="s">
        <v>7290</v>
      </c>
      <c r="BR67" s="323"/>
      <c r="BS67" s="323"/>
      <c r="BT67" s="325" t="s">
        <v>7291</v>
      </c>
      <c r="BU67" s="323" t="s">
        <v>7279</v>
      </c>
      <c r="BV67" s="324">
        <v>3.0</v>
      </c>
      <c r="BW67" s="324">
        <v>2.0</v>
      </c>
      <c r="BX67" s="343" t="s">
        <v>7352</v>
      </c>
      <c r="BY67" s="323" t="s">
        <v>7279</v>
      </c>
      <c r="BZ67" s="324">
        <v>3.0</v>
      </c>
      <c r="CA67" s="325" t="s">
        <v>7353</v>
      </c>
      <c r="CB67" s="323" t="s">
        <v>7279</v>
      </c>
      <c r="CC67" s="324">
        <v>4.0</v>
      </c>
      <c r="CD67" s="321" t="s">
        <v>7380</v>
      </c>
      <c r="CE67" s="323"/>
      <c r="CF67" s="323"/>
      <c r="CG67" s="321" t="s">
        <v>7282</v>
      </c>
      <c r="CH67" s="323"/>
      <c r="CI67" s="323"/>
      <c r="CJ67" s="325" t="s">
        <v>7354</v>
      </c>
      <c r="CK67" s="323" t="s">
        <v>7279</v>
      </c>
      <c r="CL67" s="324">
        <v>4.0</v>
      </c>
      <c r="CM67" s="324">
        <v>2.0</v>
      </c>
      <c r="CN67" s="321" t="s">
        <v>7400</v>
      </c>
      <c r="CO67" s="323"/>
      <c r="CP67" s="323"/>
      <c r="CQ67" s="323"/>
      <c r="CR67" s="323"/>
      <c r="CS67" s="325" t="s">
        <v>7319</v>
      </c>
      <c r="CT67" s="323" t="s">
        <v>7279</v>
      </c>
      <c r="CU67" s="324">
        <v>2.0</v>
      </c>
      <c r="CV67" s="321" t="s">
        <v>7282</v>
      </c>
      <c r="CW67" s="323"/>
      <c r="CX67" s="323"/>
      <c r="CY67" s="323"/>
      <c r="CZ67" s="325" t="s">
        <v>7333</v>
      </c>
      <c r="DA67" s="323" t="s">
        <v>7279</v>
      </c>
      <c r="DB67" s="324">
        <v>2.0</v>
      </c>
      <c r="DC67" s="323">
        <v>1.0</v>
      </c>
      <c r="DD67" s="321" t="s">
        <v>7293</v>
      </c>
      <c r="DE67" s="323"/>
      <c r="DF67" s="323"/>
      <c r="DG67" s="325" t="s">
        <v>7320</v>
      </c>
      <c r="DH67" s="323" t="s">
        <v>7279</v>
      </c>
      <c r="DI67" s="323">
        <v>3.0</v>
      </c>
      <c r="DJ67" s="321" t="s">
        <v>7294</v>
      </c>
      <c r="DK67" s="323"/>
      <c r="DL67" s="323"/>
      <c r="DM67" s="321" t="s">
        <v>7282</v>
      </c>
      <c r="DN67" s="323"/>
      <c r="DO67" s="323"/>
      <c r="DP67" s="325" t="s">
        <v>7359</v>
      </c>
      <c r="DQ67" s="323" t="s">
        <v>7279</v>
      </c>
      <c r="DR67" s="323">
        <v>1.0</v>
      </c>
      <c r="DS67" s="321" t="s">
        <v>7282</v>
      </c>
      <c r="DT67" s="323"/>
      <c r="DU67" s="323"/>
      <c r="DV67" s="325" t="s">
        <v>7298</v>
      </c>
      <c r="DW67" s="323" t="s">
        <v>7279</v>
      </c>
      <c r="DX67" s="323">
        <v>1.0</v>
      </c>
      <c r="DY67" s="321" t="s">
        <v>7298</v>
      </c>
      <c r="DZ67" s="323"/>
      <c r="EA67" s="339"/>
      <c r="EB67" s="330" t="s">
        <v>7298</v>
      </c>
      <c r="EC67" s="323"/>
      <c r="ED67" s="339"/>
      <c r="EE67" s="330"/>
      <c r="EF67" s="323"/>
      <c r="EG67" s="339"/>
      <c r="EH67" s="330"/>
      <c r="EI67" s="323"/>
      <c r="EJ67" s="323"/>
      <c r="EK67" s="323"/>
      <c r="EL67" s="321"/>
      <c r="EM67" s="323"/>
      <c r="EN67" s="323"/>
      <c r="EO67" s="323"/>
      <c r="EP67" s="321"/>
      <c r="EQ67" s="323"/>
      <c r="ER67" s="323"/>
      <c r="ES67" s="321"/>
      <c r="ET67" s="323"/>
      <c r="EU67" s="323"/>
      <c r="EV67" s="321"/>
      <c r="EW67" s="323"/>
      <c r="EX67" s="323"/>
      <c r="EY67" s="321"/>
      <c r="EZ67" s="323"/>
      <c r="FA67" s="339"/>
      <c r="FB67" s="352" t="s">
        <v>873</v>
      </c>
      <c r="FC67" s="321"/>
      <c r="FD67" s="321"/>
      <c r="FE67" s="321"/>
      <c r="FF67" s="321"/>
      <c r="FG67" s="329"/>
      <c r="FH67" s="331">
        <v>3.0</v>
      </c>
      <c r="FI67" s="332">
        <v>0.2727</v>
      </c>
      <c r="FJ67" s="331">
        <v>5.0</v>
      </c>
      <c r="FK67" s="332">
        <v>0.5</v>
      </c>
      <c r="FL67" s="331">
        <v>5.0</v>
      </c>
      <c r="FM67" s="332">
        <v>0.3125</v>
      </c>
      <c r="FN67" s="331">
        <v>4.0</v>
      </c>
      <c r="FO67" s="332">
        <v>0.5</v>
      </c>
      <c r="FP67" s="331">
        <v>6.0</v>
      </c>
      <c r="FQ67" s="332">
        <v>1.0</v>
      </c>
      <c r="FR67" s="333">
        <v>4.0</v>
      </c>
      <c r="FS67" s="332">
        <v>0.5714</v>
      </c>
      <c r="FT67" s="331">
        <v>21.0</v>
      </c>
      <c r="FU67" s="332">
        <v>0.4773</v>
      </c>
      <c r="FW67" s="318" t="s">
        <v>7539</v>
      </c>
      <c r="FX67" s="318">
        <v>2.7169377311E10</v>
      </c>
      <c r="FY67" s="319" t="s">
        <v>548</v>
      </c>
      <c r="FZ67" s="336">
        <v>0.5</v>
      </c>
      <c r="GA67" s="318" t="s">
        <v>63</v>
      </c>
      <c r="GB67" s="336">
        <v>0.5</v>
      </c>
      <c r="GC67" s="336">
        <v>1.0</v>
      </c>
      <c r="GD67" s="336">
        <v>0.5714</v>
      </c>
      <c r="GE67" s="336">
        <v>0.2727</v>
      </c>
      <c r="GF67" s="336">
        <v>0.5</v>
      </c>
      <c r="GG67" s="336">
        <v>0.3125</v>
      </c>
      <c r="GH67" s="336">
        <v>0.5</v>
      </c>
      <c r="GI67" s="336">
        <v>0.4773</v>
      </c>
    </row>
    <row r="68" ht="15.75" customHeight="1">
      <c r="B68" s="3" t="str">
        <f t="shared" si="1"/>
        <v>#REF!</v>
      </c>
      <c r="C68" s="320">
        <v>44369.37318287037</v>
      </c>
      <c r="D68" s="321" t="s">
        <v>7540</v>
      </c>
      <c r="E68" s="321" t="s">
        <v>7541</v>
      </c>
      <c r="F68" s="322">
        <v>2.7263125458E10</v>
      </c>
      <c r="G68" s="321">
        <v>2.7263125458E10</v>
      </c>
      <c r="H68" s="322">
        <v>1.166206995E9</v>
      </c>
      <c r="I68" s="321" t="s">
        <v>641</v>
      </c>
      <c r="J68" s="321" t="s">
        <v>7435</v>
      </c>
      <c r="K68" s="321" t="s">
        <v>7473</v>
      </c>
      <c r="L68" s="323"/>
      <c r="M68" s="323"/>
      <c r="N68" s="323"/>
      <c r="O68" s="324">
        <v>3.0</v>
      </c>
      <c r="P68" s="321" t="s">
        <v>7275</v>
      </c>
      <c r="Q68" s="321" t="s">
        <v>7379</v>
      </c>
      <c r="R68" s="321" t="s">
        <v>7310</v>
      </c>
      <c r="S68" s="323"/>
      <c r="T68" s="324">
        <v>2.0</v>
      </c>
      <c r="U68" s="323"/>
      <c r="V68" s="323"/>
      <c r="W68" s="325" t="s">
        <v>7278</v>
      </c>
      <c r="X68" s="323" t="s">
        <v>7279</v>
      </c>
      <c r="Y68" s="324">
        <v>5.0</v>
      </c>
      <c r="Z68" s="326">
        <v>200.0</v>
      </c>
      <c r="AA68" s="323" t="s">
        <v>7279</v>
      </c>
      <c r="AB68" s="324">
        <v>5.0</v>
      </c>
      <c r="AC68" s="326">
        <v>85.0</v>
      </c>
      <c r="AD68" s="323" t="s">
        <v>7279</v>
      </c>
      <c r="AE68" s="324">
        <v>5.0</v>
      </c>
      <c r="AF68" s="325" t="s">
        <v>7312</v>
      </c>
      <c r="AG68" s="323" t="s">
        <v>7279</v>
      </c>
      <c r="AH68" s="324">
        <v>5.0</v>
      </c>
      <c r="AI68" s="326">
        <v>6.0</v>
      </c>
      <c r="AJ68" s="323" t="s">
        <v>7279</v>
      </c>
      <c r="AK68" s="324">
        <v>5.0</v>
      </c>
      <c r="AL68" s="327">
        <v>238000.0</v>
      </c>
      <c r="AM68" s="323" t="s">
        <v>7279</v>
      </c>
      <c r="AN68" s="324">
        <v>5.0</v>
      </c>
      <c r="AO68" s="325" t="s">
        <v>7281</v>
      </c>
      <c r="AP68" s="323" t="s">
        <v>7279</v>
      </c>
      <c r="AQ68" s="324">
        <v>6.0</v>
      </c>
      <c r="AR68" s="325" t="s">
        <v>7314</v>
      </c>
      <c r="AS68" s="323" t="s">
        <v>7279</v>
      </c>
      <c r="AT68" s="324">
        <v>6.0</v>
      </c>
      <c r="AU68" s="325" t="s">
        <v>7283</v>
      </c>
      <c r="AV68" s="323" t="s">
        <v>7279</v>
      </c>
      <c r="AW68" s="324">
        <v>6.0</v>
      </c>
      <c r="AX68" s="321" t="s">
        <v>7331</v>
      </c>
      <c r="AY68" s="323"/>
      <c r="AZ68" s="323"/>
      <c r="BA68" s="325" t="s">
        <v>7285</v>
      </c>
      <c r="BB68" s="323" t="s">
        <v>7279</v>
      </c>
      <c r="BC68" s="324">
        <v>6.0</v>
      </c>
      <c r="BD68" s="321" t="s">
        <v>7316</v>
      </c>
      <c r="BE68" s="323"/>
      <c r="BF68" s="323"/>
      <c r="BG68" s="321" t="s">
        <v>7334</v>
      </c>
      <c r="BH68" s="323"/>
      <c r="BI68" s="323"/>
      <c r="BJ68" s="321" t="s">
        <v>7288</v>
      </c>
      <c r="BK68" s="323"/>
      <c r="BL68" s="323"/>
      <c r="BM68" s="325" t="s">
        <v>7289</v>
      </c>
      <c r="BN68" s="323" t="s">
        <v>7279</v>
      </c>
      <c r="BO68" s="324">
        <v>3.0</v>
      </c>
      <c r="BP68" s="324">
        <v>2.0</v>
      </c>
      <c r="BQ68" s="325" t="s">
        <v>7351</v>
      </c>
      <c r="BR68" s="323" t="s">
        <v>7279</v>
      </c>
      <c r="BS68" s="324">
        <v>3.0</v>
      </c>
      <c r="BT68" s="325" t="s">
        <v>7291</v>
      </c>
      <c r="BU68" s="323" t="s">
        <v>7279</v>
      </c>
      <c r="BV68" s="324">
        <v>3.0</v>
      </c>
      <c r="BW68" s="344">
        <v>2.0</v>
      </c>
      <c r="BX68" s="340" t="s">
        <v>7352</v>
      </c>
      <c r="BY68" s="323" t="s">
        <v>7279</v>
      </c>
      <c r="BZ68" s="324">
        <v>3.0</v>
      </c>
      <c r="CA68" s="321"/>
      <c r="CB68" s="323"/>
      <c r="CC68" s="323"/>
      <c r="CD68" s="321"/>
      <c r="CE68" s="323"/>
      <c r="CF68" s="323"/>
      <c r="CG68" s="321" t="s">
        <v>7477</v>
      </c>
      <c r="CH68" s="323"/>
      <c r="CI68" s="323"/>
      <c r="CJ68" s="321"/>
      <c r="CK68" s="323"/>
      <c r="CL68" s="323"/>
      <c r="CM68" s="323"/>
      <c r="CN68" s="321"/>
      <c r="CO68" s="323"/>
      <c r="CP68" s="323"/>
      <c r="CQ68" s="323"/>
      <c r="CR68" s="323"/>
      <c r="CS68" s="321"/>
      <c r="CT68" s="323"/>
      <c r="CU68" s="323"/>
      <c r="CV68" s="321"/>
      <c r="CW68" s="323"/>
      <c r="CX68" s="323"/>
      <c r="CY68" s="323"/>
      <c r="CZ68" s="321"/>
      <c r="DA68" s="323"/>
      <c r="DB68" s="323"/>
      <c r="DC68" s="323"/>
      <c r="DD68" s="321"/>
      <c r="DE68" s="323"/>
      <c r="DF68" s="323"/>
      <c r="DG68" s="321"/>
      <c r="DH68" s="323"/>
      <c r="DI68" s="323"/>
      <c r="DJ68" s="321"/>
      <c r="DK68" s="323"/>
      <c r="DL68" s="323"/>
      <c r="DM68" s="321"/>
      <c r="DN68" s="323"/>
      <c r="DO68" s="323"/>
      <c r="DP68" s="321"/>
      <c r="DQ68" s="323"/>
      <c r="DR68" s="323"/>
      <c r="DS68" s="321"/>
      <c r="DT68" s="323"/>
      <c r="DU68" s="323"/>
      <c r="DV68" s="321"/>
      <c r="DW68" s="323"/>
      <c r="DX68" s="323"/>
      <c r="DY68" s="321"/>
      <c r="DZ68" s="323"/>
      <c r="EA68" s="323"/>
      <c r="EB68" s="321"/>
      <c r="EC68" s="323"/>
      <c r="ED68" s="323"/>
      <c r="EE68" s="321"/>
      <c r="EF68" s="323"/>
      <c r="EG68" s="323"/>
      <c r="EH68" s="321"/>
      <c r="EI68" s="323"/>
      <c r="EJ68" s="323"/>
      <c r="EK68" s="323"/>
      <c r="EL68" s="321"/>
      <c r="EM68" s="323"/>
      <c r="EN68" s="323"/>
      <c r="EO68" s="323"/>
      <c r="EP68" s="321"/>
      <c r="EQ68" s="323"/>
      <c r="ER68" s="323"/>
      <c r="ES68" s="321"/>
      <c r="ET68" s="323"/>
      <c r="EU68" s="323"/>
      <c r="EV68" s="321"/>
      <c r="EW68" s="323"/>
      <c r="EX68" s="323"/>
      <c r="EY68" s="321"/>
      <c r="EZ68" s="323"/>
      <c r="FA68" s="323"/>
      <c r="FB68" s="321"/>
      <c r="FC68" s="321"/>
      <c r="FD68" s="321"/>
      <c r="FE68" s="321"/>
      <c r="FF68" s="321"/>
      <c r="FG68" s="330"/>
      <c r="FH68" s="331">
        <v>0.0</v>
      </c>
      <c r="FI68" s="332">
        <v>0.0</v>
      </c>
      <c r="FJ68" s="331">
        <v>3.0</v>
      </c>
      <c r="FK68" s="332">
        <v>0.3</v>
      </c>
      <c r="FL68" s="331">
        <v>5.0</v>
      </c>
      <c r="FM68" s="332">
        <v>0.3125</v>
      </c>
      <c r="FN68" s="331">
        <v>0.0</v>
      </c>
      <c r="FO68" s="332">
        <v>0.0</v>
      </c>
      <c r="FP68" s="331">
        <v>6.0</v>
      </c>
      <c r="FQ68" s="332">
        <v>1.0</v>
      </c>
      <c r="FR68" s="333">
        <v>4.0</v>
      </c>
      <c r="FS68" s="332">
        <v>0.5714</v>
      </c>
      <c r="FT68" s="331">
        <v>14.0</v>
      </c>
      <c r="FU68" s="332">
        <v>0.3182</v>
      </c>
      <c r="FW68" s="334" t="s">
        <v>7541</v>
      </c>
      <c r="FX68" s="334">
        <v>2.7263125458E10</v>
      </c>
      <c r="FY68" s="318" t="s">
        <v>547</v>
      </c>
      <c r="FZ68" s="335">
        <v>0.3125</v>
      </c>
      <c r="GA68" s="319" t="s">
        <v>63</v>
      </c>
      <c r="GB68" s="336">
        <v>0.3</v>
      </c>
      <c r="GC68" s="337">
        <v>1.0</v>
      </c>
      <c r="GD68" s="337">
        <v>0.5714</v>
      </c>
      <c r="GE68" s="336">
        <v>0.0</v>
      </c>
      <c r="GF68" s="336">
        <v>0.3</v>
      </c>
      <c r="GG68" s="336">
        <v>0.3125</v>
      </c>
      <c r="GH68" s="336">
        <v>0.0</v>
      </c>
      <c r="GI68" s="338">
        <v>0.3182</v>
      </c>
    </row>
    <row r="69" ht="15.75" customHeight="1">
      <c r="B69" s="3" t="str">
        <f t="shared" si="1"/>
        <v>#REF!</v>
      </c>
      <c r="C69" s="320">
        <v>44369.373252314814</v>
      </c>
      <c r="D69" s="321" t="s">
        <v>7542</v>
      </c>
      <c r="E69" s="321" t="s">
        <v>7543</v>
      </c>
      <c r="F69" s="322">
        <v>2.72367131E10</v>
      </c>
      <c r="G69" s="321">
        <v>2.72367131E10</v>
      </c>
      <c r="H69" s="322">
        <v>1.164716126E9</v>
      </c>
      <c r="I69" s="321" t="s">
        <v>622</v>
      </c>
      <c r="J69" s="321" t="s">
        <v>7544</v>
      </c>
      <c r="K69" s="321" t="s">
        <v>4115</v>
      </c>
      <c r="L69" s="323"/>
      <c r="M69" s="323"/>
      <c r="N69" s="323"/>
      <c r="O69" s="323"/>
      <c r="P69" s="321" t="s">
        <v>7275</v>
      </c>
      <c r="Q69" s="321" t="s">
        <v>7439</v>
      </c>
      <c r="R69" s="321" t="s">
        <v>7277</v>
      </c>
      <c r="S69" s="324">
        <v>1.0</v>
      </c>
      <c r="T69" s="323"/>
      <c r="U69" s="323"/>
      <c r="V69" s="323"/>
      <c r="W69" s="325" t="s">
        <v>7278</v>
      </c>
      <c r="X69" s="323" t="s">
        <v>7279</v>
      </c>
      <c r="Y69" s="324">
        <v>5.0</v>
      </c>
      <c r="Z69" s="326">
        <v>200.0</v>
      </c>
      <c r="AA69" s="323" t="s">
        <v>7279</v>
      </c>
      <c r="AB69" s="324">
        <v>5.0</v>
      </c>
      <c r="AC69" s="326">
        <v>85.0</v>
      </c>
      <c r="AD69" s="323" t="s">
        <v>7279</v>
      </c>
      <c r="AE69" s="324">
        <v>5.0</v>
      </c>
      <c r="AF69" s="321" t="s">
        <v>7280</v>
      </c>
      <c r="AG69" s="323"/>
      <c r="AH69" s="323"/>
      <c r="AI69" s="326">
        <v>6.0</v>
      </c>
      <c r="AJ69" s="323" t="s">
        <v>7279</v>
      </c>
      <c r="AK69" s="324">
        <v>5.0</v>
      </c>
      <c r="AL69" s="342">
        <v>158000.0</v>
      </c>
      <c r="AM69" s="323"/>
      <c r="AN69" s="323"/>
      <c r="AO69" s="325" t="s">
        <v>7281</v>
      </c>
      <c r="AP69" s="323" t="s">
        <v>7279</v>
      </c>
      <c r="AQ69" s="324">
        <v>6.0</v>
      </c>
      <c r="AR69" s="325" t="s">
        <v>7314</v>
      </c>
      <c r="AS69" s="323" t="s">
        <v>7279</v>
      </c>
      <c r="AT69" s="324">
        <v>6.0</v>
      </c>
      <c r="AU69" s="325" t="s">
        <v>7283</v>
      </c>
      <c r="AV69" s="323" t="s">
        <v>7279</v>
      </c>
      <c r="AW69" s="324">
        <v>6.0</v>
      </c>
      <c r="AX69" s="321" t="s">
        <v>7331</v>
      </c>
      <c r="AY69" s="323"/>
      <c r="AZ69" s="323"/>
      <c r="BA69" s="325" t="s">
        <v>7285</v>
      </c>
      <c r="BB69" s="323" t="s">
        <v>7279</v>
      </c>
      <c r="BC69" s="324">
        <v>6.0</v>
      </c>
      <c r="BD69" s="325" t="s">
        <v>7286</v>
      </c>
      <c r="BE69" s="323" t="s">
        <v>7279</v>
      </c>
      <c r="BF69" s="324">
        <v>6.0</v>
      </c>
      <c r="BG69" s="325" t="s">
        <v>7287</v>
      </c>
      <c r="BH69" s="323" t="s">
        <v>7279</v>
      </c>
      <c r="BI69" s="324">
        <v>6.0</v>
      </c>
      <c r="BJ69" s="321" t="s">
        <v>7288</v>
      </c>
      <c r="BK69" s="323"/>
      <c r="BL69" s="323"/>
      <c r="BM69" s="325" t="s">
        <v>7289</v>
      </c>
      <c r="BN69" s="323" t="s">
        <v>7279</v>
      </c>
      <c r="BO69" s="324">
        <v>3.0</v>
      </c>
      <c r="BP69" s="324">
        <v>2.0</v>
      </c>
      <c r="BQ69" s="325" t="s">
        <v>7351</v>
      </c>
      <c r="BR69" s="323" t="s">
        <v>7279</v>
      </c>
      <c r="BS69" s="324">
        <v>3.0</v>
      </c>
      <c r="BT69" s="325" t="s">
        <v>7291</v>
      </c>
      <c r="BU69" s="323" t="s">
        <v>7279</v>
      </c>
      <c r="BV69" s="324">
        <v>3.0</v>
      </c>
      <c r="BW69" s="324">
        <v>2.0</v>
      </c>
      <c r="BX69" s="325" t="s">
        <v>7352</v>
      </c>
      <c r="BY69" s="323" t="s">
        <v>7279</v>
      </c>
      <c r="BZ69" s="324">
        <v>3.0</v>
      </c>
      <c r="CA69" s="325" t="s">
        <v>7353</v>
      </c>
      <c r="CB69" s="323" t="s">
        <v>7279</v>
      </c>
      <c r="CC69" s="324">
        <v>4.0</v>
      </c>
      <c r="CD69" s="325" t="s">
        <v>7292</v>
      </c>
      <c r="CE69" s="323" t="s">
        <v>7279</v>
      </c>
      <c r="CF69" s="324">
        <v>4.0</v>
      </c>
      <c r="CG69" s="321" t="s">
        <v>7282</v>
      </c>
      <c r="CH69" s="323"/>
      <c r="CI69" s="323"/>
      <c r="CJ69" s="325" t="s">
        <v>7354</v>
      </c>
      <c r="CK69" s="323" t="s">
        <v>7279</v>
      </c>
      <c r="CL69" s="324">
        <v>4.0</v>
      </c>
      <c r="CM69" s="324">
        <v>2.0</v>
      </c>
      <c r="CN69" s="321" t="s">
        <v>7331</v>
      </c>
      <c r="CO69" s="323"/>
      <c r="CP69" s="323"/>
      <c r="CQ69" s="323"/>
      <c r="CR69" s="323"/>
      <c r="CS69" s="325" t="s">
        <v>7319</v>
      </c>
      <c r="CT69" s="323" t="s">
        <v>7279</v>
      </c>
      <c r="CU69" s="324">
        <v>2.0</v>
      </c>
      <c r="CV69" s="321" t="s">
        <v>7282</v>
      </c>
      <c r="CW69" s="323"/>
      <c r="CX69" s="323"/>
      <c r="CY69" s="323"/>
      <c r="CZ69" s="325" t="s">
        <v>7333</v>
      </c>
      <c r="DA69" s="323" t="s">
        <v>7279</v>
      </c>
      <c r="DB69" s="324">
        <v>2.0</v>
      </c>
      <c r="DC69" s="323">
        <v>1.0</v>
      </c>
      <c r="DD69" s="321" t="s">
        <v>7282</v>
      </c>
      <c r="DE69" s="323"/>
      <c r="DF69" s="323"/>
      <c r="DG69" s="325" t="s">
        <v>7320</v>
      </c>
      <c r="DH69" s="323" t="s">
        <v>7279</v>
      </c>
      <c r="DI69" s="323">
        <v>3.0</v>
      </c>
      <c r="DJ69" s="325" t="s">
        <v>7321</v>
      </c>
      <c r="DK69" s="323" t="s">
        <v>7279</v>
      </c>
      <c r="DL69" s="323">
        <v>1.0</v>
      </c>
      <c r="DM69" s="321" t="s">
        <v>7322</v>
      </c>
      <c r="DN69" s="323"/>
      <c r="DO69" s="323"/>
      <c r="DP69" s="325" t="s">
        <v>7359</v>
      </c>
      <c r="DQ69" s="323" t="s">
        <v>7279</v>
      </c>
      <c r="DR69" s="323">
        <v>1.0</v>
      </c>
      <c r="DS69" s="321" t="s">
        <v>7530</v>
      </c>
      <c r="DT69" s="323"/>
      <c r="DU69" s="323"/>
      <c r="DV69" s="321" t="s">
        <v>7296</v>
      </c>
      <c r="DW69" s="323"/>
      <c r="DX69" s="323"/>
      <c r="DY69" s="321" t="s">
        <v>7298</v>
      </c>
      <c r="DZ69" s="323"/>
      <c r="EA69" s="323"/>
      <c r="EB69" s="321" t="s">
        <v>7297</v>
      </c>
      <c r="EC69" s="323"/>
      <c r="ED69" s="323"/>
      <c r="EE69" s="321" t="s">
        <v>7299</v>
      </c>
      <c r="EF69" s="323"/>
      <c r="EG69" s="323"/>
      <c r="EH69" s="321" t="s">
        <v>7282</v>
      </c>
      <c r="EI69" s="323"/>
      <c r="EJ69" s="323"/>
      <c r="EK69" s="323"/>
      <c r="EL69" s="321" t="s">
        <v>7282</v>
      </c>
      <c r="EM69" s="323"/>
      <c r="EN69" s="323"/>
      <c r="EO69" s="323"/>
      <c r="EP69" s="321" t="s">
        <v>7282</v>
      </c>
      <c r="EQ69" s="323"/>
      <c r="ER69" s="323"/>
      <c r="ES69" s="325" t="s">
        <v>7388</v>
      </c>
      <c r="ET69" s="323" t="s">
        <v>7279</v>
      </c>
      <c r="EU69" s="323">
        <v>3.0</v>
      </c>
      <c r="EV69" s="321" t="s">
        <v>7407</v>
      </c>
      <c r="EW69" s="323"/>
      <c r="EX69" s="323"/>
      <c r="EY69" s="321" t="s">
        <v>7300</v>
      </c>
      <c r="EZ69" s="323"/>
      <c r="FA69" s="323"/>
      <c r="FB69" s="321" t="s">
        <v>1367</v>
      </c>
      <c r="FC69" s="321" t="s">
        <v>7372</v>
      </c>
      <c r="FD69" s="321" t="s">
        <v>7303</v>
      </c>
      <c r="FE69" s="321" t="s">
        <v>7488</v>
      </c>
      <c r="FF69" s="329" t="s">
        <v>7305</v>
      </c>
      <c r="FG69" s="330" t="s">
        <v>7326</v>
      </c>
      <c r="FH69" s="331">
        <v>4.0</v>
      </c>
      <c r="FI69" s="332">
        <v>0.3636</v>
      </c>
      <c r="FJ69" s="331">
        <v>5.0</v>
      </c>
      <c r="FK69" s="332">
        <v>0.5</v>
      </c>
      <c r="FL69" s="331">
        <v>6.0</v>
      </c>
      <c r="FM69" s="332">
        <v>0.375</v>
      </c>
      <c r="FN69" s="331">
        <v>3.0</v>
      </c>
      <c r="FO69" s="332">
        <v>0.375</v>
      </c>
      <c r="FP69" s="331">
        <v>4.0</v>
      </c>
      <c r="FQ69" s="332">
        <v>0.6667</v>
      </c>
      <c r="FR69" s="333">
        <v>6.0</v>
      </c>
      <c r="FS69" s="332">
        <v>0.8571</v>
      </c>
      <c r="FT69" s="331">
        <v>23.0</v>
      </c>
      <c r="FU69" s="332">
        <v>0.5227</v>
      </c>
      <c r="FW69" s="318" t="s">
        <v>7543</v>
      </c>
      <c r="FX69" s="318">
        <v>2.72367131E10</v>
      </c>
      <c r="FY69" s="318" t="s">
        <v>63</v>
      </c>
      <c r="FZ69" s="336">
        <v>0.5</v>
      </c>
      <c r="GA69" s="319" t="s">
        <v>61</v>
      </c>
      <c r="GB69" s="336">
        <v>0.3636</v>
      </c>
      <c r="GC69" s="336">
        <v>0.6667</v>
      </c>
      <c r="GD69" s="336">
        <v>0.8571</v>
      </c>
      <c r="GE69" s="336">
        <v>0.3636</v>
      </c>
      <c r="GF69" s="336">
        <v>0.5</v>
      </c>
      <c r="GG69" s="336">
        <v>0.375</v>
      </c>
      <c r="GH69" s="336">
        <v>0.375</v>
      </c>
      <c r="GI69" s="336">
        <v>0.5227</v>
      </c>
    </row>
    <row r="70" ht="15.75" customHeight="1">
      <c r="B70" s="3" t="str">
        <f t="shared" si="1"/>
        <v>#REF!</v>
      </c>
      <c r="C70" s="320">
        <v>44369.37331018518</v>
      </c>
      <c r="D70" s="321" t="s">
        <v>900</v>
      </c>
      <c r="E70" s="321" t="s">
        <v>7545</v>
      </c>
      <c r="F70" s="321" t="s">
        <v>7546</v>
      </c>
      <c r="G70" s="321">
        <v>2.7266895017E10</v>
      </c>
      <c r="H70" s="322">
        <v>1.550622851E9</v>
      </c>
      <c r="I70" s="321" t="s">
        <v>641</v>
      </c>
      <c r="J70" s="321" t="s">
        <v>7424</v>
      </c>
      <c r="K70" s="321" t="s">
        <v>7392</v>
      </c>
      <c r="L70" s="323"/>
      <c r="M70" s="323"/>
      <c r="N70" s="324">
        <v>4.0</v>
      </c>
      <c r="O70" s="323"/>
      <c r="P70" s="321" t="s">
        <v>7338</v>
      </c>
      <c r="Q70" s="321" t="s">
        <v>7349</v>
      </c>
      <c r="R70" s="321" t="s">
        <v>7340</v>
      </c>
      <c r="S70" s="323"/>
      <c r="T70" s="323"/>
      <c r="U70" s="324">
        <v>4.0</v>
      </c>
      <c r="V70" s="323"/>
      <c r="W70" s="325" t="s">
        <v>7278</v>
      </c>
      <c r="X70" s="323" t="s">
        <v>7279</v>
      </c>
      <c r="Y70" s="324">
        <v>5.0</v>
      </c>
      <c r="Z70" s="326">
        <v>200.0</v>
      </c>
      <c r="AA70" s="323" t="s">
        <v>7279</v>
      </c>
      <c r="AB70" s="324">
        <v>5.0</v>
      </c>
      <c r="AC70" s="326">
        <v>85.0</v>
      </c>
      <c r="AD70" s="323" t="s">
        <v>7279</v>
      </c>
      <c r="AE70" s="324">
        <v>5.0</v>
      </c>
      <c r="AF70" s="325" t="s">
        <v>7312</v>
      </c>
      <c r="AG70" s="323" t="s">
        <v>7279</v>
      </c>
      <c r="AH70" s="324">
        <v>5.0</v>
      </c>
      <c r="AI70" s="326">
        <v>6.0</v>
      </c>
      <c r="AJ70" s="323" t="s">
        <v>7279</v>
      </c>
      <c r="AK70" s="324">
        <v>5.0</v>
      </c>
      <c r="AL70" s="327">
        <v>238000.0</v>
      </c>
      <c r="AM70" s="323" t="s">
        <v>7279</v>
      </c>
      <c r="AN70" s="324">
        <v>5.0</v>
      </c>
      <c r="AO70" s="325" t="s">
        <v>7281</v>
      </c>
      <c r="AP70" s="323" t="s">
        <v>7279</v>
      </c>
      <c r="AQ70" s="324">
        <v>6.0</v>
      </c>
      <c r="AR70" s="321" t="s">
        <v>7330</v>
      </c>
      <c r="AS70" s="323"/>
      <c r="AT70" s="323"/>
      <c r="AU70" s="325" t="s">
        <v>7283</v>
      </c>
      <c r="AV70" s="323" t="s">
        <v>7279</v>
      </c>
      <c r="AW70" s="324">
        <v>6.0</v>
      </c>
      <c r="AX70" s="321" t="s">
        <v>7341</v>
      </c>
      <c r="AY70" s="323"/>
      <c r="AZ70" s="323"/>
      <c r="BA70" s="325" t="s">
        <v>7285</v>
      </c>
      <c r="BB70" s="323" t="s">
        <v>7279</v>
      </c>
      <c r="BC70" s="324">
        <v>6.0</v>
      </c>
      <c r="BD70" s="325" t="s">
        <v>7286</v>
      </c>
      <c r="BE70" s="323" t="s">
        <v>7279</v>
      </c>
      <c r="BF70" s="324">
        <v>6.0</v>
      </c>
      <c r="BG70" s="325" t="s">
        <v>7287</v>
      </c>
      <c r="BH70" s="323" t="s">
        <v>7279</v>
      </c>
      <c r="BI70" s="324">
        <v>6.0</v>
      </c>
      <c r="BJ70" s="325" t="s">
        <v>7342</v>
      </c>
      <c r="BK70" s="323" t="s">
        <v>7279</v>
      </c>
      <c r="BL70" s="324">
        <v>3.0</v>
      </c>
      <c r="BM70" s="325" t="s">
        <v>7289</v>
      </c>
      <c r="BN70" s="323" t="s">
        <v>7279</v>
      </c>
      <c r="BO70" s="324">
        <v>3.0</v>
      </c>
      <c r="BP70" s="324">
        <v>2.0</v>
      </c>
      <c r="BQ70" s="321" t="s">
        <v>7290</v>
      </c>
      <c r="BR70" s="323"/>
      <c r="BS70" s="323"/>
      <c r="BT70" s="321" t="s">
        <v>7282</v>
      </c>
      <c r="BU70" s="323"/>
      <c r="BV70" s="323"/>
      <c r="BW70" s="323"/>
      <c r="BX70" s="321" t="s">
        <v>7317</v>
      </c>
      <c r="BY70" s="323"/>
      <c r="BZ70" s="323"/>
      <c r="CA70" s="321" t="s">
        <v>7399</v>
      </c>
      <c r="CB70" s="323"/>
      <c r="CC70" s="323"/>
      <c r="CD70" s="321" t="s">
        <v>7282</v>
      </c>
      <c r="CE70" s="323"/>
      <c r="CF70" s="323"/>
      <c r="CG70" s="321" t="s">
        <v>7282</v>
      </c>
      <c r="CH70" s="323"/>
      <c r="CI70" s="323"/>
      <c r="CJ70" s="325" t="s">
        <v>7354</v>
      </c>
      <c r="CK70" s="323" t="s">
        <v>7279</v>
      </c>
      <c r="CL70" s="324">
        <v>4.0</v>
      </c>
      <c r="CM70" s="324">
        <v>2.0</v>
      </c>
      <c r="CN70" s="325" t="s">
        <v>7355</v>
      </c>
      <c r="CO70" s="323"/>
      <c r="CP70" s="323"/>
      <c r="CQ70" s="323" t="s">
        <v>7279</v>
      </c>
      <c r="CR70" s="324">
        <v>4.0</v>
      </c>
      <c r="CS70" s="325" t="s">
        <v>7319</v>
      </c>
      <c r="CT70" s="323" t="s">
        <v>7279</v>
      </c>
      <c r="CU70" s="324">
        <v>2.0</v>
      </c>
      <c r="CV70" s="321" t="s">
        <v>7282</v>
      </c>
      <c r="CW70" s="323"/>
      <c r="CX70" s="323"/>
      <c r="CY70" s="323"/>
      <c r="CZ70" s="325" t="s">
        <v>7333</v>
      </c>
      <c r="DA70" s="323" t="s">
        <v>7279</v>
      </c>
      <c r="DB70" s="324">
        <v>2.0</v>
      </c>
      <c r="DC70" s="323">
        <v>1.0</v>
      </c>
      <c r="DD70" s="321" t="s">
        <v>7282</v>
      </c>
      <c r="DE70" s="323"/>
      <c r="DF70" s="323"/>
      <c r="DG70" s="325" t="s">
        <v>7320</v>
      </c>
      <c r="DH70" s="323" t="s">
        <v>7279</v>
      </c>
      <c r="DI70" s="323">
        <v>3.0</v>
      </c>
      <c r="DJ70" s="325" t="s">
        <v>7321</v>
      </c>
      <c r="DK70" s="323" t="s">
        <v>7279</v>
      </c>
      <c r="DL70" s="323">
        <v>1.0</v>
      </c>
      <c r="DM70" s="321" t="s">
        <v>7282</v>
      </c>
      <c r="DN70" s="323"/>
      <c r="DO70" s="323"/>
      <c r="DP70" s="321" t="s">
        <v>7282</v>
      </c>
      <c r="DQ70" s="323"/>
      <c r="DR70" s="323"/>
      <c r="DS70" s="325" t="s">
        <v>7387</v>
      </c>
      <c r="DT70" s="323" t="s">
        <v>7279</v>
      </c>
      <c r="DU70" s="323">
        <v>1.0</v>
      </c>
      <c r="DV70" s="325" t="s">
        <v>7298</v>
      </c>
      <c r="DW70" s="323" t="s">
        <v>7279</v>
      </c>
      <c r="DX70" s="323">
        <v>1.0</v>
      </c>
      <c r="DY70" s="325" t="s">
        <v>7297</v>
      </c>
      <c r="DZ70" s="323" t="s">
        <v>7279</v>
      </c>
      <c r="EA70" s="323">
        <v>1.0</v>
      </c>
      <c r="EB70" s="321" t="s">
        <v>7298</v>
      </c>
      <c r="EC70" s="323"/>
      <c r="ED70" s="323"/>
      <c r="EE70" s="325" t="s">
        <v>7324</v>
      </c>
      <c r="EF70" s="323" t="s">
        <v>7279</v>
      </c>
      <c r="EG70" s="323">
        <v>3.0</v>
      </c>
      <c r="EH70" s="321" t="s">
        <v>7282</v>
      </c>
      <c r="EI70" s="323"/>
      <c r="EJ70" s="323"/>
      <c r="EK70" s="323"/>
      <c r="EL70" s="321" t="s">
        <v>7282</v>
      </c>
      <c r="EM70" s="323"/>
      <c r="EN70" s="323"/>
      <c r="EO70" s="323"/>
      <c r="EP70" s="321" t="s">
        <v>7282</v>
      </c>
      <c r="EQ70" s="323"/>
      <c r="ER70" s="323"/>
      <c r="ES70" s="321" t="s">
        <v>7282</v>
      </c>
      <c r="ET70" s="323"/>
      <c r="EU70" s="323"/>
      <c r="EV70" s="321" t="s">
        <v>7282</v>
      </c>
      <c r="EW70" s="323"/>
      <c r="EX70" s="323"/>
      <c r="EY70" s="321" t="s">
        <v>7282</v>
      </c>
      <c r="EZ70" s="323"/>
      <c r="FA70" s="323"/>
      <c r="FB70" s="321" t="s">
        <v>844</v>
      </c>
      <c r="FC70" s="321" t="s">
        <v>7302</v>
      </c>
      <c r="FD70" s="321" t="s">
        <v>7346</v>
      </c>
      <c r="FE70" s="321" t="s">
        <v>7304</v>
      </c>
      <c r="FF70" s="329" t="s">
        <v>7305</v>
      </c>
      <c r="FG70" s="330" t="s">
        <v>7326</v>
      </c>
      <c r="FH70" s="331">
        <v>5.0</v>
      </c>
      <c r="FI70" s="332">
        <v>0.4545</v>
      </c>
      <c r="FJ70" s="331">
        <v>4.0</v>
      </c>
      <c r="FK70" s="332">
        <v>0.4</v>
      </c>
      <c r="FL70" s="331">
        <v>4.0</v>
      </c>
      <c r="FM70" s="332">
        <v>0.25</v>
      </c>
      <c r="FN70" s="331">
        <v>4.0</v>
      </c>
      <c r="FO70" s="332">
        <v>0.5</v>
      </c>
      <c r="FP70" s="331">
        <v>6.0</v>
      </c>
      <c r="FQ70" s="332">
        <v>1.0</v>
      </c>
      <c r="FR70" s="333">
        <v>5.0</v>
      </c>
      <c r="FS70" s="332">
        <v>0.7143</v>
      </c>
      <c r="FT70" s="331">
        <v>23.0</v>
      </c>
      <c r="FU70" s="332">
        <v>0.5227</v>
      </c>
      <c r="FW70" s="318" t="s">
        <v>7545</v>
      </c>
      <c r="FX70" s="318">
        <v>2.7266895017E10</v>
      </c>
      <c r="FY70" s="319" t="s">
        <v>548</v>
      </c>
      <c r="FZ70" s="336">
        <v>0.5</v>
      </c>
      <c r="GA70" s="318" t="s">
        <v>61</v>
      </c>
      <c r="GB70" s="336">
        <v>0.4545</v>
      </c>
      <c r="GC70" s="336">
        <v>1.0</v>
      </c>
      <c r="GD70" s="336">
        <v>0.7143</v>
      </c>
      <c r="GE70" s="336">
        <v>0.4545</v>
      </c>
      <c r="GF70" s="336">
        <v>0.4</v>
      </c>
      <c r="GG70" s="336">
        <v>0.25</v>
      </c>
      <c r="GH70" s="336">
        <v>0.5</v>
      </c>
      <c r="GI70" s="336">
        <v>0.5227</v>
      </c>
    </row>
    <row r="71" ht="15.75" customHeight="1">
      <c r="B71" s="3" t="str">
        <f t="shared" si="1"/>
        <v>#REF!</v>
      </c>
      <c r="C71" s="320">
        <v>44369.37432870371</v>
      </c>
      <c r="D71" s="321" t="s">
        <v>5342</v>
      </c>
      <c r="E71" s="321" t="s">
        <v>7547</v>
      </c>
      <c r="F71" s="322">
        <v>2.3224945094E10</v>
      </c>
      <c r="G71" s="321">
        <v>2.3224945094E10</v>
      </c>
      <c r="H71" s="322">
        <v>1.555046324E9</v>
      </c>
      <c r="I71" s="321" t="s">
        <v>715</v>
      </c>
      <c r="J71" s="321" t="s">
        <v>7548</v>
      </c>
      <c r="K71" s="321" t="s">
        <v>4115</v>
      </c>
      <c r="L71" s="323"/>
      <c r="M71" s="323"/>
      <c r="N71" s="323"/>
      <c r="O71" s="323"/>
      <c r="P71" s="321" t="s">
        <v>7338</v>
      </c>
      <c r="Q71" s="321" t="s">
        <v>7379</v>
      </c>
      <c r="R71" s="321" t="s">
        <v>7277</v>
      </c>
      <c r="S71" s="324">
        <v>1.0</v>
      </c>
      <c r="T71" s="323"/>
      <c r="U71" s="323"/>
      <c r="V71" s="323"/>
      <c r="W71" s="325" t="s">
        <v>7278</v>
      </c>
      <c r="X71" s="323" t="s">
        <v>7279</v>
      </c>
      <c r="Y71" s="324">
        <v>5.0</v>
      </c>
      <c r="Z71" s="322">
        <v>400.0</v>
      </c>
      <c r="AA71" s="323"/>
      <c r="AB71" s="323"/>
      <c r="AC71" s="326">
        <v>85.0</v>
      </c>
      <c r="AD71" s="323" t="s">
        <v>7279</v>
      </c>
      <c r="AE71" s="324">
        <v>5.0</v>
      </c>
      <c r="AF71" s="325" t="s">
        <v>7312</v>
      </c>
      <c r="AG71" s="323" t="s">
        <v>7279</v>
      </c>
      <c r="AH71" s="324">
        <v>5.0</v>
      </c>
      <c r="AI71" s="326">
        <v>6.0</v>
      </c>
      <c r="AJ71" s="323" t="s">
        <v>7279</v>
      </c>
      <c r="AK71" s="324">
        <v>5.0</v>
      </c>
      <c r="AL71" s="342">
        <v>180000.0</v>
      </c>
      <c r="AM71" s="323"/>
      <c r="AN71" s="323"/>
      <c r="AO71" s="321" t="s">
        <v>7509</v>
      </c>
      <c r="AP71" s="323"/>
      <c r="AQ71" s="323"/>
      <c r="AR71" s="325" t="s">
        <v>7314</v>
      </c>
      <c r="AS71" s="323" t="s">
        <v>7279</v>
      </c>
      <c r="AT71" s="324">
        <v>6.0</v>
      </c>
      <c r="AU71" s="321" t="s">
        <v>7282</v>
      </c>
      <c r="AV71" s="323"/>
      <c r="AW71" s="323"/>
      <c r="AX71" s="325" t="s">
        <v>7284</v>
      </c>
      <c r="AY71" s="323" t="s">
        <v>7279</v>
      </c>
      <c r="AZ71" s="324">
        <v>6.0</v>
      </c>
      <c r="BA71" s="321" t="s">
        <v>7315</v>
      </c>
      <c r="BB71" s="323"/>
      <c r="BC71" s="323"/>
      <c r="BD71" s="321" t="s">
        <v>7494</v>
      </c>
      <c r="BE71" s="323"/>
      <c r="BF71" s="323"/>
      <c r="BG71" s="321" t="s">
        <v>7366</v>
      </c>
      <c r="BH71" s="323"/>
      <c r="BI71" s="323"/>
      <c r="BJ71" s="321" t="s">
        <v>7282</v>
      </c>
      <c r="BK71" s="323"/>
      <c r="BL71" s="323"/>
      <c r="BM71" s="321" t="s">
        <v>7440</v>
      </c>
      <c r="BN71" s="323"/>
      <c r="BO71" s="323"/>
      <c r="BP71" s="323"/>
      <c r="BQ71" s="325" t="s">
        <v>7351</v>
      </c>
      <c r="BR71" s="323" t="s">
        <v>7279</v>
      </c>
      <c r="BS71" s="324">
        <v>3.0</v>
      </c>
      <c r="BT71" s="325" t="s">
        <v>7291</v>
      </c>
      <c r="BU71" s="323" t="s">
        <v>7279</v>
      </c>
      <c r="BV71" s="324">
        <v>3.0</v>
      </c>
      <c r="BW71" s="324">
        <v>2.0</v>
      </c>
      <c r="BX71" s="321" t="s">
        <v>7282</v>
      </c>
      <c r="BY71" s="323"/>
      <c r="BZ71" s="323"/>
      <c r="CA71" s="321" t="s">
        <v>7282</v>
      </c>
      <c r="CB71" s="323"/>
      <c r="CC71" s="323"/>
      <c r="CD71" s="321" t="s">
        <v>7282</v>
      </c>
      <c r="CE71" s="323"/>
      <c r="CF71" s="323"/>
      <c r="CG71" s="321" t="s">
        <v>7282</v>
      </c>
      <c r="CH71" s="323"/>
      <c r="CI71" s="323"/>
      <c r="CJ71" s="321" t="s">
        <v>7400</v>
      </c>
      <c r="CK71" s="323"/>
      <c r="CL71" s="323"/>
      <c r="CM71" s="323"/>
      <c r="CN71" s="321" t="s">
        <v>7282</v>
      </c>
      <c r="CO71" s="323"/>
      <c r="CP71" s="323"/>
      <c r="CQ71" s="323"/>
      <c r="CR71" s="323"/>
      <c r="CS71" s="325" t="s">
        <v>7319</v>
      </c>
      <c r="CT71" s="323" t="s">
        <v>7279</v>
      </c>
      <c r="CU71" s="324">
        <v>2.0</v>
      </c>
      <c r="CV71" s="321" t="s">
        <v>7282</v>
      </c>
      <c r="CW71" s="323"/>
      <c r="CX71" s="323"/>
      <c r="CY71" s="323"/>
      <c r="CZ71" s="321" t="s">
        <v>7282</v>
      </c>
      <c r="DA71" s="323"/>
      <c r="DB71" s="323"/>
      <c r="DC71" s="323"/>
      <c r="DD71" s="321" t="s">
        <v>7282</v>
      </c>
      <c r="DE71" s="323"/>
      <c r="DF71" s="323"/>
      <c r="DG71" s="321" t="s">
        <v>7343</v>
      </c>
      <c r="DH71" s="323"/>
      <c r="DI71" s="323"/>
      <c r="DJ71" s="325" t="s">
        <v>7321</v>
      </c>
      <c r="DK71" s="323" t="s">
        <v>7279</v>
      </c>
      <c r="DL71" s="323">
        <v>1.0</v>
      </c>
      <c r="DM71" s="325" t="s">
        <v>7281</v>
      </c>
      <c r="DN71" s="323" t="s">
        <v>7279</v>
      </c>
      <c r="DO71" s="323">
        <v>1.0</v>
      </c>
      <c r="DP71" s="325" t="s">
        <v>7359</v>
      </c>
      <c r="DQ71" s="323" t="s">
        <v>7279</v>
      </c>
      <c r="DR71" s="323">
        <v>1.0</v>
      </c>
      <c r="DS71" s="321" t="s">
        <v>7282</v>
      </c>
      <c r="DT71" s="323"/>
      <c r="DU71" s="323"/>
      <c r="DV71" s="321" t="s">
        <v>7344</v>
      </c>
      <c r="DW71" s="323"/>
      <c r="DX71" s="323"/>
      <c r="DY71" s="321" t="s">
        <v>7296</v>
      </c>
      <c r="DZ71" s="323"/>
      <c r="EA71" s="323"/>
      <c r="EB71" s="325" t="s">
        <v>7296</v>
      </c>
      <c r="EC71" s="323" t="s">
        <v>7279</v>
      </c>
      <c r="ED71" s="323">
        <v>1.0</v>
      </c>
      <c r="EE71" s="321" t="s">
        <v>7549</v>
      </c>
      <c r="EF71" s="323"/>
      <c r="EG71" s="323"/>
      <c r="EH71" s="321" t="s">
        <v>7282</v>
      </c>
      <c r="EI71" s="323"/>
      <c r="EJ71" s="323"/>
      <c r="EK71" s="323"/>
      <c r="EL71" s="321" t="s">
        <v>7282</v>
      </c>
      <c r="EM71" s="323"/>
      <c r="EN71" s="323"/>
      <c r="EO71" s="323"/>
      <c r="EP71" s="326">
        <v>4.0</v>
      </c>
      <c r="EQ71" s="323" t="s">
        <v>7279</v>
      </c>
      <c r="ER71" s="323">
        <v>3.0</v>
      </c>
      <c r="ES71" s="325" t="s">
        <v>7388</v>
      </c>
      <c r="ET71" s="323" t="s">
        <v>7279</v>
      </c>
      <c r="EU71" s="323">
        <v>3.0</v>
      </c>
      <c r="EV71" s="321" t="s">
        <v>7407</v>
      </c>
      <c r="EW71" s="323"/>
      <c r="EX71" s="323"/>
      <c r="EY71" s="321" t="s">
        <v>7282</v>
      </c>
      <c r="EZ71" s="323"/>
      <c r="FA71" s="323"/>
      <c r="FB71" s="321" t="s">
        <v>7550</v>
      </c>
      <c r="FC71" s="321" t="s">
        <v>7302</v>
      </c>
      <c r="FD71" s="321" t="s">
        <v>7303</v>
      </c>
      <c r="FE71" s="321" t="s">
        <v>7304</v>
      </c>
      <c r="FF71" s="329" t="s">
        <v>7305</v>
      </c>
      <c r="FG71" s="330" t="s">
        <v>7326</v>
      </c>
      <c r="FH71" s="331">
        <v>5.0</v>
      </c>
      <c r="FI71" s="332">
        <v>0.4545</v>
      </c>
      <c r="FJ71" s="331">
        <v>2.0</v>
      </c>
      <c r="FK71" s="332">
        <v>0.2</v>
      </c>
      <c r="FL71" s="331">
        <v>4.0</v>
      </c>
      <c r="FM71" s="332">
        <v>0.25</v>
      </c>
      <c r="FN71" s="331">
        <v>1.0</v>
      </c>
      <c r="FO71" s="332">
        <v>0.125</v>
      </c>
      <c r="FP71" s="331">
        <v>4.0</v>
      </c>
      <c r="FQ71" s="332">
        <v>0.6667</v>
      </c>
      <c r="FR71" s="333">
        <v>2.0</v>
      </c>
      <c r="FS71" s="332">
        <v>0.2857</v>
      </c>
      <c r="FT71" s="331">
        <v>15.0</v>
      </c>
      <c r="FU71" s="332">
        <v>0.3409</v>
      </c>
      <c r="FW71" s="334" t="s">
        <v>7551</v>
      </c>
      <c r="FX71" s="334">
        <v>2.3224945094E10</v>
      </c>
      <c r="FY71" s="319" t="s">
        <v>61</v>
      </c>
      <c r="FZ71" s="337">
        <v>0.4545</v>
      </c>
      <c r="GA71" s="318" t="s">
        <v>547</v>
      </c>
      <c r="GB71" s="336">
        <v>0.25</v>
      </c>
      <c r="GC71" s="337">
        <v>0.6667</v>
      </c>
      <c r="GD71" s="335">
        <v>0.2857</v>
      </c>
      <c r="GE71" s="336">
        <v>0.4545</v>
      </c>
      <c r="GF71" s="336">
        <v>0.2</v>
      </c>
      <c r="GG71" s="336">
        <v>0.25</v>
      </c>
      <c r="GH71" s="336">
        <v>0.125</v>
      </c>
      <c r="GI71" s="338">
        <v>0.3409</v>
      </c>
    </row>
    <row r="72" ht="15.75" customHeight="1">
      <c r="B72" s="3" t="str">
        <f t="shared" si="1"/>
        <v>#REF!</v>
      </c>
      <c r="C72" s="320">
        <v>44369.37449074074</v>
      </c>
      <c r="D72" s="321" t="s">
        <v>1322</v>
      </c>
      <c r="E72" s="321" t="s">
        <v>7552</v>
      </c>
      <c r="F72" s="322">
        <v>2.7203808572E10</v>
      </c>
      <c r="G72" s="321">
        <v>2.7203808572E10</v>
      </c>
      <c r="H72" s="322">
        <v>1.538840892E9</v>
      </c>
      <c r="I72" s="321" t="s">
        <v>715</v>
      </c>
      <c r="J72" s="321" t="s">
        <v>7490</v>
      </c>
      <c r="K72" s="321" t="s">
        <v>7537</v>
      </c>
      <c r="L72" s="324">
        <v>1.0</v>
      </c>
      <c r="M72" s="323"/>
      <c r="N72" s="323"/>
      <c r="O72" s="323"/>
      <c r="P72" s="321" t="s">
        <v>7405</v>
      </c>
      <c r="Q72" s="321" t="s">
        <v>7379</v>
      </c>
      <c r="R72" s="321" t="s">
        <v>7310</v>
      </c>
      <c r="S72" s="323"/>
      <c r="T72" s="324">
        <v>2.0</v>
      </c>
      <c r="U72" s="323"/>
      <c r="V72" s="323"/>
      <c r="W72" s="325" t="s">
        <v>7278</v>
      </c>
      <c r="X72" s="323" t="s">
        <v>7279</v>
      </c>
      <c r="Y72" s="324">
        <v>5.0</v>
      </c>
      <c r="Z72" s="326">
        <v>200.0</v>
      </c>
      <c r="AA72" s="323" t="s">
        <v>7279</v>
      </c>
      <c r="AB72" s="324">
        <v>5.0</v>
      </c>
      <c r="AC72" s="326">
        <v>85.0</v>
      </c>
      <c r="AD72" s="323" t="s">
        <v>7279</v>
      </c>
      <c r="AE72" s="324">
        <v>5.0</v>
      </c>
      <c r="AF72" s="325" t="s">
        <v>7312</v>
      </c>
      <c r="AG72" s="323" t="s">
        <v>7279</v>
      </c>
      <c r="AH72" s="324">
        <v>5.0</v>
      </c>
      <c r="AI72" s="326">
        <v>6.0</v>
      </c>
      <c r="AJ72" s="323" t="s">
        <v>7279</v>
      </c>
      <c r="AK72" s="324">
        <v>5.0</v>
      </c>
      <c r="AL72" s="327">
        <v>238000.0</v>
      </c>
      <c r="AM72" s="323" t="s">
        <v>7279</v>
      </c>
      <c r="AN72" s="324">
        <v>5.0</v>
      </c>
      <c r="AO72" s="321" t="s">
        <v>7509</v>
      </c>
      <c r="AP72" s="323"/>
      <c r="AQ72" s="323"/>
      <c r="AR72" s="325" t="s">
        <v>7314</v>
      </c>
      <c r="AS72" s="323" t="s">
        <v>7279</v>
      </c>
      <c r="AT72" s="324">
        <v>6.0</v>
      </c>
      <c r="AU72" s="321" t="s">
        <v>7282</v>
      </c>
      <c r="AV72" s="323"/>
      <c r="AW72" s="323"/>
      <c r="AX72" s="321" t="s">
        <v>7341</v>
      </c>
      <c r="AY72" s="323"/>
      <c r="AZ72" s="323"/>
      <c r="BA72" s="321" t="s">
        <v>7315</v>
      </c>
      <c r="BB72" s="323"/>
      <c r="BC72" s="323"/>
      <c r="BD72" s="325" t="s">
        <v>7286</v>
      </c>
      <c r="BE72" s="323" t="s">
        <v>7279</v>
      </c>
      <c r="BF72" s="324">
        <v>6.0</v>
      </c>
      <c r="BG72" s="321" t="s">
        <v>7366</v>
      </c>
      <c r="BH72" s="323"/>
      <c r="BI72" s="323"/>
      <c r="BJ72" s="321" t="s">
        <v>7288</v>
      </c>
      <c r="BK72" s="323"/>
      <c r="BL72" s="323"/>
      <c r="BM72" s="325" t="s">
        <v>7289</v>
      </c>
      <c r="BN72" s="323" t="s">
        <v>7279</v>
      </c>
      <c r="BO72" s="324">
        <v>3.0</v>
      </c>
      <c r="BP72" s="324">
        <v>2.0</v>
      </c>
      <c r="BQ72" s="325" t="s">
        <v>7351</v>
      </c>
      <c r="BR72" s="323" t="s">
        <v>7279</v>
      </c>
      <c r="BS72" s="324">
        <v>3.0</v>
      </c>
      <c r="BT72" s="325" t="s">
        <v>7291</v>
      </c>
      <c r="BU72" s="323" t="s">
        <v>7279</v>
      </c>
      <c r="BV72" s="324">
        <v>3.0</v>
      </c>
      <c r="BW72" s="324">
        <v>2.0</v>
      </c>
      <c r="BX72" s="325" t="s">
        <v>7352</v>
      </c>
      <c r="BY72" s="323" t="s">
        <v>7279</v>
      </c>
      <c r="BZ72" s="324">
        <v>3.0</v>
      </c>
      <c r="CA72" s="325" t="s">
        <v>7353</v>
      </c>
      <c r="CB72" s="323" t="s">
        <v>7279</v>
      </c>
      <c r="CC72" s="324">
        <v>4.0</v>
      </c>
      <c r="CD72" s="325" t="s">
        <v>7292</v>
      </c>
      <c r="CE72" s="323" t="s">
        <v>7279</v>
      </c>
      <c r="CF72" s="324">
        <v>4.0</v>
      </c>
      <c r="CG72" s="321" t="s">
        <v>7282</v>
      </c>
      <c r="CH72" s="323"/>
      <c r="CI72" s="323"/>
      <c r="CJ72" s="325" t="s">
        <v>7354</v>
      </c>
      <c r="CK72" s="323" t="s">
        <v>7279</v>
      </c>
      <c r="CL72" s="324">
        <v>4.0</v>
      </c>
      <c r="CM72" s="324">
        <v>2.0</v>
      </c>
      <c r="CN72" s="325" t="s">
        <v>7421</v>
      </c>
      <c r="CO72" s="323" t="s">
        <v>7279</v>
      </c>
      <c r="CP72" s="324">
        <v>4.0</v>
      </c>
      <c r="CQ72" s="323"/>
      <c r="CR72" s="323"/>
      <c r="CS72" s="325" t="s">
        <v>7319</v>
      </c>
      <c r="CT72" s="323" t="s">
        <v>7279</v>
      </c>
      <c r="CU72" s="324">
        <v>2.0</v>
      </c>
      <c r="CV72" s="321" t="s">
        <v>7282</v>
      </c>
      <c r="CW72" s="323"/>
      <c r="CX72" s="323"/>
      <c r="CY72" s="323"/>
      <c r="CZ72" s="325" t="s">
        <v>7333</v>
      </c>
      <c r="DA72" s="323" t="s">
        <v>7279</v>
      </c>
      <c r="DB72" s="324">
        <v>2.0</v>
      </c>
      <c r="DC72" s="323">
        <v>1.0</v>
      </c>
      <c r="DD72" s="321" t="s">
        <v>7293</v>
      </c>
      <c r="DE72" s="323"/>
      <c r="DF72" s="323"/>
      <c r="DG72" s="325" t="s">
        <v>7320</v>
      </c>
      <c r="DH72" s="323" t="s">
        <v>7279</v>
      </c>
      <c r="DI72" s="323">
        <v>3.0</v>
      </c>
      <c r="DJ72" s="325" t="s">
        <v>7321</v>
      </c>
      <c r="DK72" s="323" t="s">
        <v>7279</v>
      </c>
      <c r="DL72" s="323">
        <v>1.0</v>
      </c>
      <c r="DM72" s="321" t="s">
        <v>7282</v>
      </c>
      <c r="DN72" s="323"/>
      <c r="DO72" s="323"/>
      <c r="DP72" s="325" t="s">
        <v>7359</v>
      </c>
      <c r="DQ72" s="323" t="s">
        <v>7279</v>
      </c>
      <c r="DR72" s="323">
        <v>1.0</v>
      </c>
      <c r="DS72" s="325" t="s">
        <v>7387</v>
      </c>
      <c r="DT72" s="323" t="s">
        <v>7279</v>
      </c>
      <c r="DU72" s="323">
        <v>1.0</v>
      </c>
      <c r="DV72" s="325" t="s">
        <v>7298</v>
      </c>
      <c r="DW72" s="323" t="s">
        <v>7279</v>
      </c>
      <c r="DX72" s="323">
        <v>1.0</v>
      </c>
      <c r="DY72" s="321" t="s">
        <v>7282</v>
      </c>
      <c r="DZ72" s="323"/>
      <c r="EA72" s="323"/>
      <c r="EB72" s="325" t="s">
        <v>7296</v>
      </c>
      <c r="EC72" s="323" t="s">
        <v>7279</v>
      </c>
      <c r="ED72" s="323">
        <v>1.0</v>
      </c>
      <c r="EE72" s="321" t="s">
        <v>7299</v>
      </c>
      <c r="EF72" s="323"/>
      <c r="EG72" s="323"/>
      <c r="EH72" s="321" t="s">
        <v>7282</v>
      </c>
      <c r="EI72" s="323"/>
      <c r="EJ72" s="323"/>
      <c r="EK72" s="323"/>
      <c r="EL72" s="321" t="s">
        <v>7282</v>
      </c>
      <c r="EM72" s="323"/>
      <c r="EN72" s="323"/>
      <c r="EO72" s="323"/>
      <c r="EP72" s="321" t="s">
        <v>7282</v>
      </c>
      <c r="EQ72" s="323"/>
      <c r="ER72" s="323"/>
      <c r="ES72" s="325" t="s">
        <v>7388</v>
      </c>
      <c r="ET72" s="323" t="s">
        <v>7279</v>
      </c>
      <c r="EU72" s="323">
        <v>3.0</v>
      </c>
      <c r="EV72" s="321" t="s">
        <v>7407</v>
      </c>
      <c r="EW72" s="323"/>
      <c r="EX72" s="323"/>
      <c r="EY72" s="321" t="s">
        <v>7300</v>
      </c>
      <c r="EZ72" s="323"/>
      <c r="FA72" s="323"/>
      <c r="FB72" s="321" t="s">
        <v>1329</v>
      </c>
      <c r="FC72" s="321" t="s">
        <v>7302</v>
      </c>
      <c r="FD72" s="321" t="s">
        <v>7346</v>
      </c>
      <c r="FE72" s="321" t="s">
        <v>7304</v>
      </c>
      <c r="FF72" s="329" t="s">
        <v>7305</v>
      </c>
      <c r="FG72" s="330" t="s">
        <v>7326</v>
      </c>
      <c r="FH72" s="331">
        <v>7.0</v>
      </c>
      <c r="FI72" s="332">
        <v>0.6364</v>
      </c>
      <c r="FJ72" s="331">
        <v>6.0</v>
      </c>
      <c r="FK72" s="332">
        <v>0.6</v>
      </c>
      <c r="FL72" s="331">
        <v>6.0</v>
      </c>
      <c r="FM72" s="332">
        <v>0.375</v>
      </c>
      <c r="FN72" s="331">
        <v>4.0</v>
      </c>
      <c r="FO72" s="332">
        <v>0.5</v>
      </c>
      <c r="FP72" s="331">
        <v>6.0</v>
      </c>
      <c r="FQ72" s="332">
        <v>1.0</v>
      </c>
      <c r="FR72" s="333">
        <v>2.0</v>
      </c>
      <c r="FS72" s="332">
        <v>0.2857</v>
      </c>
      <c r="FT72" s="331">
        <v>25.0</v>
      </c>
      <c r="FU72" s="332">
        <v>0.5682</v>
      </c>
      <c r="FW72" s="318" t="s">
        <v>7552</v>
      </c>
      <c r="FX72" s="318">
        <v>2.7203808572E10</v>
      </c>
      <c r="FY72" s="318" t="s">
        <v>61</v>
      </c>
      <c r="FZ72" s="336">
        <v>0.6364</v>
      </c>
      <c r="GA72" s="319" t="s">
        <v>63</v>
      </c>
      <c r="GB72" s="336">
        <v>0.6</v>
      </c>
      <c r="GC72" s="336">
        <v>1.0</v>
      </c>
      <c r="GD72" s="336">
        <v>0.2857</v>
      </c>
      <c r="GE72" s="336">
        <v>0.6364</v>
      </c>
      <c r="GF72" s="336">
        <v>0.6</v>
      </c>
      <c r="GG72" s="336">
        <v>0.375</v>
      </c>
      <c r="GH72" s="336">
        <v>0.5</v>
      </c>
      <c r="GI72" s="336">
        <v>0.5682</v>
      </c>
    </row>
    <row r="73" ht="15.75" customHeight="1">
      <c r="B73" s="3" t="str">
        <f t="shared" si="1"/>
        <v>#REF!</v>
      </c>
      <c r="C73" s="320">
        <v>44369.37540509259</v>
      </c>
      <c r="D73" s="321" t="s">
        <v>4189</v>
      </c>
      <c r="E73" s="321" t="s">
        <v>7553</v>
      </c>
      <c r="F73" s="322">
        <v>2.7136532303E10</v>
      </c>
      <c r="G73" s="321">
        <v>2.7136532303E10</v>
      </c>
      <c r="H73" s="322">
        <v>1.131980112E9</v>
      </c>
      <c r="I73" s="321" t="s">
        <v>715</v>
      </c>
      <c r="J73" s="321" t="s">
        <v>7328</v>
      </c>
      <c r="K73" s="321" t="s">
        <v>7392</v>
      </c>
      <c r="L73" s="323"/>
      <c r="M73" s="323"/>
      <c r="N73" s="324">
        <v>4.0</v>
      </c>
      <c r="O73" s="323"/>
      <c r="P73" s="321" t="s">
        <v>7275</v>
      </c>
      <c r="Q73" s="321" t="s">
        <v>7554</v>
      </c>
      <c r="R73" s="321" t="s">
        <v>7277</v>
      </c>
      <c r="S73" s="324">
        <v>1.0</v>
      </c>
      <c r="T73" s="323"/>
      <c r="U73" s="323"/>
      <c r="V73" s="323"/>
      <c r="W73" s="325" t="s">
        <v>7278</v>
      </c>
      <c r="X73" s="323" t="s">
        <v>7279</v>
      </c>
      <c r="Y73" s="324">
        <v>5.0</v>
      </c>
      <c r="Z73" s="326">
        <v>200.0</v>
      </c>
      <c r="AA73" s="323" t="s">
        <v>7279</v>
      </c>
      <c r="AB73" s="324">
        <v>5.0</v>
      </c>
      <c r="AC73" s="321"/>
      <c r="AD73" s="323"/>
      <c r="AE73" s="323"/>
      <c r="AF73" s="321" t="s">
        <v>7365</v>
      </c>
      <c r="AG73" s="323"/>
      <c r="AH73" s="323"/>
      <c r="AI73" s="322">
        <v>7.0</v>
      </c>
      <c r="AJ73" s="323"/>
      <c r="AK73" s="323"/>
      <c r="AL73" s="327">
        <v>238000.0</v>
      </c>
      <c r="AM73" s="323" t="s">
        <v>7279</v>
      </c>
      <c r="AN73" s="324">
        <v>5.0</v>
      </c>
      <c r="AO73" s="325" t="s">
        <v>7281</v>
      </c>
      <c r="AP73" s="323" t="s">
        <v>7279</v>
      </c>
      <c r="AQ73" s="324">
        <v>6.0</v>
      </c>
      <c r="AR73" s="321" t="s">
        <v>7409</v>
      </c>
      <c r="AS73" s="323"/>
      <c r="AT73" s="323"/>
      <c r="AU73" s="321" t="s">
        <v>7516</v>
      </c>
      <c r="AV73" s="323"/>
      <c r="AW73" s="323"/>
      <c r="AX73" s="321" t="s">
        <v>7341</v>
      </c>
      <c r="AY73" s="323"/>
      <c r="AZ73" s="323"/>
      <c r="BA73" s="321" t="s">
        <v>7282</v>
      </c>
      <c r="BB73" s="323"/>
      <c r="BC73" s="323"/>
      <c r="BD73" s="321" t="s">
        <v>7282</v>
      </c>
      <c r="BE73" s="323"/>
      <c r="BF73" s="323"/>
      <c r="BG73" s="321" t="s">
        <v>7360</v>
      </c>
      <c r="BH73" s="323"/>
      <c r="BI73" s="323"/>
      <c r="BJ73" s="321" t="s">
        <v>7288</v>
      </c>
      <c r="BK73" s="323"/>
      <c r="BL73" s="323"/>
      <c r="BM73" s="325" t="s">
        <v>7289</v>
      </c>
      <c r="BN73" s="323" t="s">
        <v>7279</v>
      </c>
      <c r="BO73" s="324">
        <v>3.0</v>
      </c>
      <c r="BP73" s="324">
        <v>2.0</v>
      </c>
      <c r="BQ73" s="325" t="s">
        <v>7351</v>
      </c>
      <c r="BR73" s="323" t="s">
        <v>7279</v>
      </c>
      <c r="BS73" s="324">
        <v>3.0</v>
      </c>
      <c r="BT73" s="321" t="s">
        <v>7500</v>
      </c>
      <c r="BU73" s="323"/>
      <c r="BV73" s="323"/>
      <c r="BW73" s="323"/>
      <c r="BX73" s="321" t="s">
        <v>7282</v>
      </c>
      <c r="BY73" s="323"/>
      <c r="BZ73" s="323"/>
      <c r="CA73" s="321" t="s">
        <v>7282</v>
      </c>
      <c r="CB73" s="323"/>
      <c r="CC73" s="323"/>
      <c r="CD73" s="321" t="s">
        <v>7282</v>
      </c>
      <c r="CE73" s="323"/>
      <c r="CF73" s="323"/>
      <c r="CG73" s="321" t="s">
        <v>7282</v>
      </c>
      <c r="CH73" s="323"/>
      <c r="CI73" s="323"/>
      <c r="CJ73" s="321" t="s">
        <v>7282</v>
      </c>
      <c r="CK73" s="323"/>
      <c r="CL73" s="323"/>
      <c r="CM73" s="323"/>
      <c r="CN73" s="321" t="s">
        <v>7282</v>
      </c>
      <c r="CO73" s="323"/>
      <c r="CP73" s="323"/>
      <c r="CQ73" s="323"/>
      <c r="CR73" s="323"/>
      <c r="CS73" s="325" t="s">
        <v>7319</v>
      </c>
      <c r="CT73" s="323" t="s">
        <v>7279</v>
      </c>
      <c r="CU73" s="324">
        <v>2.0</v>
      </c>
      <c r="CV73" s="321" t="s">
        <v>7282</v>
      </c>
      <c r="CW73" s="323"/>
      <c r="CX73" s="323"/>
      <c r="CY73" s="323"/>
      <c r="CZ73" s="321" t="s">
        <v>7399</v>
      </c>
      <c r="DA73" s="323"/>
      <c r="DB73" s="323"/>
      <c r="DC73" s="323"/>
      <c r="DD73" s="321" t="s">
        <v>7293</v>
      </c>
      <c r="DE73" s="323"/>
      <c r="DF73" s="323"/>
      <c r="DG73" s="325" t="s">
        <v>7320</v>
      </c>
      <c r="DH73" s="323" t="s">
        <v>7279</v>
      </c>
      <c r="DI73" s="323">
        <v>3.0</v>
      </c>
      <c r="DJ73" s="325" t="s">
        <v>7321</v>
      </c>
      <c r="DK73" s="323" t="s">
        <v>7279</v>
      </c>
      <c r="DL73" s="323">
        <v>1.0</v>
      </c>
      <c r="DM73" s="321" t="s">
        <v>7322</v>
      </c>
      <c r="DN73" s="323"/>
      <c r="DO73" s="323"/>
      <c r="DP73" s="321" t="s">
        <v>7282</v>
      </c>
      <c r="DQ73" s="323"/>
      <c r="DR73" s="323"/>
      <c r="DS73" s="321" t="s">
        <v>7282</v>
      </c>
      <c r="DT73" s="323"/>
      <c r="DU73" s="323"/>
      <c r="DV73" s="321" t="s">
        <v>7282</v>
      </c>
      <c r="DW73" s="323"/>
      <c r="DX73" s="323"/>
      <c r="DY73" s="321" t="s">
        <v>7298</v>
      </c>
      <c r="DZ73" s="323"/>
      <c r="EA73" s="323"/>
      <c r="EB73" s="321" t="s">
        <v>7282</v>
      </c>
      <c r="EC73" s="323"/>
      <c r="ED73" s="323"/>
      <c r="EE73" s="321" t="s">
        <v>7282</v>
      </c>
      <c r="EF73" s="323"/>
      <c r="EG73" s="323"/>
      <c r="EH73" s="321" t="s">
        <v>7282</v>
      </c>
      <c r="EI73" s="323"/>
      <c r="EJ73" s="323"/>
      <c r="EK73" s="323"/>
      <c r="EL73" s="321" t="s">
        <v>7282</v>
      </c>
      <c r="EM73" s="323"/>
      <c r="EN73" s="323"/>
      <c r="EO73" s="323"/>
      <c r="EP73" s="321" t="s">
        <v>7282</v>
      </c>
      <c r="EQ73" s="323"/>
      <c r="ER73" s="323"/>
      <c r="ES73" s="321" t="s">
        <v>7282</v>
      </c>
      <c r="ET73" s="323"/>
      <c r="EU73" s="323"/>
      <c r="EV73" s="321" t="s">
        <v>7282</v>
      </c>
      <c r="EW73" s="323"/>
      <c r="EX73" s="323"/>
      <c r="EY73" s="321" t="s">
        <v>7282</v>
      </c>
      <c r="EZ73" s="323"/>
      <c r="FA73" s="323"/>
      <c r="FB73" s="321" t="s">
        <v>1006</v>
      </c>
      <c r="FC73" s="321" t="s">
        <v>7302</v>
      </c>
      <c r="FD73" s="321" t="s">
        <v>7346</v>
      </c>
      <c r="FE73" s="321" t="s">
        <v>7304</v>
      </c>
      <c r="FF73" s="329" t="s">
        <v>7305</v>
      </c>
      <c r="FG73" s="330" t="s">
        <v>7326</v>
      </c>
      <c r="FH73" s="331">
        <v>2.0</v>
      </c>
      <c r="FI73" s="332">
        <v>0.1818</v>
      </c>
      <c r="FJ73" s="331">
        <v>2.0</v>
      </c>
      <c r="FK73" s="332">
        <v>0.2</v>
      </c>
      <c r="FL73" s="331">
        <v>3.0</v>
      </c>
      <c r="FM73" s="332">
        <v>0.1875</v>
      </c>
      <c r="FN73" s="331">
        <v>1.0</v>
      </c>
      <c r="FO73" s="332">
        <v>0.125</v>
      </c>
      <c r="FP73" s="331">
        <v>3.0</v>
      </c>
      <c r="FQ73" s="332">
        <v>0.5</v>
      </c>
      <c r="FR73" s="333">
        <v>1.0</v>
      </c>
      <c r="FS73" s="332">
        <v>0.1429</v>
      </c>
      <c r="FT73" s="331">
        <v>9.0</v>
      </c>
      <c r="FU73" s="332">
        <v>0.2045</v>
      </c>
      <c r="FW73" s="334" t="s">
        <v>7553</v>
      </c>
      <c r="FX73" s="334">
        <v>2.7136532303E10</v>
      </c>
      <c r="FY73" s="319" t="s">
        <v>63</v>
      </c>
      <c r="FZ73" s="335">
        <v>0.2</v>
      </c>
      <c r="GA73" s="318" t="s">
        <v>547</v>
      </c>
      <c r="GB73" s="336">
        <v>0.1875</v>
      </c>
      <c r="GC73" s="337">
        <v>0.5</v>
      </c>
      <c r="GD73" s="335">
        <v>0.1429</v>
      </c>
      <c r="GE73" s="336">
        <v>0.1818</v>
      </c>
      <c r="GF73" s="336">
        <v>0.2</v>
      </c>
      <c r="GG73" s="336">
        <v>0.1875</v>
      </c>
      <c r="GH73" s="336">
        <v>0.125</v>
      </c>
      <c r="GI73" s="338">
        <v>0.2045</v>
      </c>
    </row>
    <row r="74" ht="15.75" customHeight="1">
      <c r="B74" s="3" t="str">
        <f t="shared" si="1"/>
        <v>#REF!</v>
      </c>
      <c r="C74" s="320">
        <v>44369.37568287037</v>
      </c>
      <c r="D74" s="321" t="s">
        <v>1532</v>
      </c>
      <c r="E74" s="321" t="s">
        <v>7555</v>
      </c>
      <c r="F74" s="322">
        <v>2.7232340431E10</v>
      </c>
      <c r="G74" s="321">
        <v>2.7232340431E10</v>
      </c>
      <c r="H74" s="322">
        <v>1.138855051E9</v>
      </c>
      <c r="I74" s="321" t="s">
        <v>641</v>
      </c>
      <c r="J74" s="321" t="s">
        <v>7424</v>
      </c>
      <c r="K74" s="321" t="s">
        <v>4115</v>
      </c>
      <c r="L74" s="323"/>
      <c r="M74" s="323"/>
      <c r="N74" s="323"/>
      <c r="O74" s="323"/>
      <c r="P74" s="321" t="s">
        <v>7309</v>
      </c>
      <c r="Q74" s="321" t="s">
        <v>7556</v>
      </c>
      <c r="R74" s="321" t="s">
        <v>7277</v>
      </c>
      <c r="S74" s="324">
        <v>1.0</v>
      </c>
      <c r="T74" s="323"/>
      <c r="U74" s="323"/>
      <c r="V74" s="323"/>
      <c r="W74" s="325" t="s">
        <v>7278</v>
      </c>
      <c r="X74" s="323" t="s">
        <v>7279</v>
      </c>
      <c r="Y74" s="324">
        <v>5.0</v>
      </c>
      <c r="Z74" s="326">
        <v>200.0</v>
      </c>
      <c r="AA74" s="323" t="s">
        <v>7279</v>
      </c>
      <c r="AB74" s="324">
        <v>5.0</v>
      </c>
      <c r="AC74" s="326">
        <v>85.0</v>
      </c>
      <c r="AD74" s="323" t="s">
        <v>7279</v>
      </c>
      <c r="AE74" s="324">
        <v>5.0</v>
      </c>
      <c r="AF74" s="325" t="s">
        <v>7312</v>
      </c>
      <c r="AG74" s="323" t="s">
        <v>7279</v>
      </c>
      <c r="AH74" s="324">
        <v>5.0</v>
      </c>
      <c r="AI74" s="326">
        <v>6.0</v>
      </c>
      <c r="AJ74" s="323" t="s">
        <v>7279</v>
      </c>
      <c r="AK74" s="324">
        <v>5.0</v>
      </c>
      <c r="AL74" s="327">
        <v>238000.0</v>
      </c>
      <c r="AM74" s="323" t="s">
        <v>7279</v>
      </c>
      <c r="AN74" s="324">
        <v>5.0</v>
      </c>
      <c r="AO74" s="321" t="s">
        <v>7313</v>
      </c>
      <c r="AP74" s="323"/>
      <c r="AQ74" s="323"/>
      <c r="AR74" s="325" t="s">
        <v>7314</v>
      </c>
      <c r="AS74" s="323" t="s">
        <v>7279</v>
      </c>
      <c r="AT74" s="324">
        <v>6.0</v>
      </c>
      <c r="AU74" s="325" t="s">
        <v>7283</v>
      </c>
      <c r="AV74" s="323" t="s">
        <v>7279</v>
      </c>
      <c r="AW74" s="324">
        <v>6.0</v>
      </c>
      <c r="AX74" s="321" t="s">
        <v>7331</v>
      </c>
      <c r="AY74" s="323"/>
      <c r="AZ74" s="323"/>
      <c r="BA74" s="325" t="s">
        <v>7285</v>
      </c>
      <c r="BB74" s="323" t="s">
        <v>7279</v>
      </c>
      <c r="BC74" s="324">
        <v>6.0</v>
      </c>
      <c r="BD74" s="325" t="s">
        <v>7286</v>
      </c>
      <c r="BE74" s="323" t="s">
        <v>7279</v>
      </c>
      <c r="BF74" s="324">
        <v>6.0</v>
      </c>
      <c r="BG74" s="321" t="s">
        <v>7334</v>
      </c>
      <c r="BH74" s="323"/>
      <c r="BI74" s="323"/>
      <c r="BJ74" s="325" t="s">
        <v>7342</v>
      </c>
      <c r="BK74" s="323" t="s">
        <v>7279</v>
      </c>
      <c r="BL74" s="324">
        <v>3.0</v>
      </c>
      <c r="BM74" s="325" t="s">
        <v>7289</v>
      </c>
      <c r="BN74" s="323" t="s">
        <v>7279</v>
      </c>
      <c r="BO74" s="324">
        <v>3.0</v>
      </c>
      <c r="BP74" s="324">
        <v>2.0</v>
      </c>
      <c r="BQ74" s="325" t="s">
        <v>7351</v>
      </c>
      <c r="BR74" s="323" t="s">
        <v>7279</v>
      </c>
      <c r="BS74" s="324">
        <v>3.0</v>
      </c>
      <c r="BT74" s="325" t="s">
        <v>7291</v>
      </c>
      <c r="BU74" s="323" t="s">
        <v>7279</v>
      </c>
      <c r="BV74" s="324">
        <v>3.0</v>
      </c>
      <c r="BW74" s="324">
        <v>2.0</v>
      </c>
      <c r="BX74" s="325" t="s">
        <v>7352</v>
      </c>
      <c r="BY74" s="323" t="s">
        <v>7279</v>
      </c>
      <c r="BZ74" s="324">
        <v>3.0</v>
      </c>
      <c r="CA74" s="325" t="s">
        <v>7353</v>
      </c>
      <c r="CB74" s="323" t="s">
        <v>7279</v>
      </c>
      <c r="CC74" s="324">
        <v>4.0</v>
      </c>
      <c r="CD74" s="325" t="s">
        <v>7292</v>
      </c>
      <c r="CE74" s="323" t="s">
        <v>7279</v>
      </c>
      <c r="CF74" s="324">
        <v>4.0</v>
      </c>
      <c r="CG74" s="325" t="s">
        <v>7334</v>
      </c>
      <c r="CH74" s="323" t="s">
        <v>7279</v>
      </c>
      <c r="CI74" s="324">
        <v>4.0</v>
      </c>
      <c r="CJ74" s="325" t="s">
        <v>7354</v>
      </c>
      <c r="CK74" s="323" t="s">
        <v>7279</v>
      </c>
      <c r="CL74" s="324">
        <v>4.0</v>
      </c>
      <c r="CM74" s="324">
        <v>2.0</v>
      </c>
      <c r="CN74" s="321" t="s">
        <v>7331</v>
      </c>
      <c r="CO74" s="323"/>
      <c r="CP74" s="323"/>
      <c r="CQ74" s="323"/>
      <c r="CR74" s="323"/>
      <c r="CS74" s="325" t="s">
        <v>7319</v>
      </c>
      <c r="CT74" s="323" t="s">
        <v>7279</v>
      </c>
      <c r="CU74" s="324">
        <v>2.0</v>
      </c>
      <c r="CV74" s="325" t="s">
        <v>7356</v>
      </c>
      <c r="CW74" s="323" t="s">
        <v>7279</v>
      </c>
      <c r="CX74" s="324">
        <v>2.0</v>
      </c>
      <c r="CY74" s="324">
        <v>3.0</v>
      </c>
      <c r="CZ74" s="325" t="s">
        <v>7333</v>
      </c>
      <c r="DA74" s="323" t="s">
        <v>7279</v>
      </c>
      <c r="DB74" s="324">
        <v>2.0</v>
      </c>
      <c r="DC74" s="323">
        <v>1.0</v>
      </c>
      <c r="DD74" s="321" t="s">
        <v>7293</v>
      </c>
      <c r="DE74" s="323"/>
      <c r="DF74" s="323"/>
      <c r="DG74" s="325" t="s">
        <v>7320</v>
      </c>
      <c r="DH74" s="323" t="s">
        <v>7279</v>
      </c>
      <c r="DI74" s="323">
        <v>3.0</v>
      </c>
      <c r="DJ74" s="325" t="s">
        <v>7321</v>
      </c>
      <c r="DK74" s="323" t="s">
        <v>7279</v>
      </c>
      <c r="DL74" s="323">
        <v>1.0</v>
      </c>
      <c r="DM74" s="325" t="s">
        <v>7281</v>
      </c>
      <c r="DN74" s="323" t="s">
        <v>7279</v>
      </c>
      <c r="DO74" s="323">
        <v>1.0</v>
      </c>
      <c r="DP74" s="343" t="s">
        <v>7359</v>
      </c>
      <c r="DQ74" s="323" t="s">
        <v>7279</v>
      </c>
      <c r="DR74" s="323">
        <v>1.0</v>
      </c>
      <c r="DS74" s="321" t="s">
        <v>7192</v>
      </c>
      <c r="DT74" s="323"/>
      <c r="DU74" s="323"/>
      <c r="DV74" s="325" t="s">
        <v>7298</v>
      </c>
      <c r="DW74" s="323" t="s">
        <v>7279</v>
      </c>
      <c r="DX74" s="323">
        <v>1.0</v>
      </c>
      <c r="DY74" s="343" t="s">
        <v>7297</v>
      </c>
      <c r="DZ74" s="323" t="s">
        <v>7279</v>
      </c>
      <c r="EA74" s="323">
        <v>1.0</v>
      </c>
      <c r="EB74" s="328" t="s">
        <v>7297</v>
      </c>
      <c r="EC74" s="323"/>
      <c r="ED74" s="323"/>
      <c r="EE74" s="328" t="s">
        <v>7549</v>
      </c>
      <c r="EF74" s="323"/>
      <c r="EG74" s="323"/>
      <c r="EH74" s="321" t="s">
        <v>7325</v>
      </c>
      <c r="EI74" s="323"/>
      <c r="EJ74" s="323"/>
      <c r="EK74" s="323"/>
      <c r="EL74" s="325" t="s">
        <v>7345</v>
      </c>
      <c r="EM74" s="323" t="s">
        <v>7279</v>
      </c>
      <c r="EN74" s="323">
        <v>3.0</v>
      </c>
      <c r="EO74" s="323">
        <v>4.0</v>
      </c>
      <c r="EP74" s="326">
        <v>4.0</v>
      </c>
      <c r="EQ74" s="323" t="s">
        <v>7279</v>
      </c>
      <c r="ER74" s="323">
        <v>3.0</v>
      </c>
      <c r="ES74" s="321" t="s">
        <v>7412</v>
      </c>
      <c r="ET74" s="323"/>
      <c r="EU74" s="323"/>
      <c r="EV74" s="321" t="s">
        <v>7407</v>
      </c>
      <c r="EW74" s="323"/>
      <c r="EX74" s="323"/>
      <c r="EY74" s="321" t="s">
        <v>7470</v>
      </c>
      <c r="EZ74" s="323"/>
      <c r="FA74" s="323"/>
      <c r="FB74" s="321" t="s">
        <v>1538</v>
      </c>
      <c r="FC74" s="321" t="s">
        <v>7302</v>
      </c>
      <c r="FD74" s="321" t="s">
        <v>7303</v>
      </c>
      <c r="FE74" s="321" t="s">
        <v>7373</v>
      </c>
      <c r="FF74" s="329" t="s">
        <v>7511</v>
      </c>
      <c r="FG74" s="330" t="s">
        <v>7557</v>
      </c>
      <c r="FH74" s="331">
        <v>7.0</v>
      </c>
      <c r="FI74" s="332">
        <v>0.6364</v>
      </c>
      <c r="FJ74" s="331">
        <v>6.0</v>
      </c>
      <c r="FK74" s="332">
        <v>0.6</v>
      </c>
      <c r="FL74" s="331">
        <v>9.0</v>
      </c>
      <c r="FM74" s="332">
        <v>0.5625</v>
      </c>
      <c r="FN74" s="331">
        <v>6.0</v>
      </c>
      <c r="FO74" s="332">
        <v>0.75</v>
      </c>
      <c r="FP74" s="331">
        <v>6.0</v>
      </c>
      <c r="FQ74" s="332">
        <v>1.0</v>
      </c>
      <c r="FR74" s="333">
        <v>4.0</v>
      </c>
      <c r="FS74" s="332">
        <v>0.5714</v>
      </c>
      <c r="FT74" s="331">
        <v>30.0</v>
      </c>
      <c r="FU74" s="332">
        <v>0.6818</v>
      </c>
      <c r="FW74" s="318" t="s">
        <v>7555</v>
      </c>
      <c r="FX74" s="318">
        <v>2.7232340431E10</v>
      </c>
      <c r="FY74" s="318" t="s">
        <v>548</v>
      </c>
      <c r="FZ74" s="336">
        <v>0.75</v>
      </c>
      <c r="GA74" s="319" t="s">
        <v>61</v>
      </c>
      <c r="GB74" s="336">
        <v>0.6364</v>
      </c>
      <c r="GC74" s="336">
        <v>1.0</v>
      </c>
      <c r="GD74" s="336">
        <v>0.5714</v>
      </c>
      <c r="GE74" s="336">
        <v>0.6364</v>
      </c>
      <c r="GF74" s="336">
        <v>0.6</v>
      </c>
      <c r="GG74" s="336">
        <v>0.5625</v>
      </c>
      <c r="GH74" s="336">
        <v>0.75</v>
      </c>
      <c r="GI74" s="336">
        <v>0.6818</v>
      </c>
    </row>
    <row r="75" ht="15.75" customHeight="1">
      <c r="B75" s="3" t="str">
        <f t="shared" si="1"/>
        <v>#REF!</v>
      </c>
      <c r="C75" s="320">
        <v>44369.37820601852</v>
      </c>
      <c r="D75" s="321" t="s">
        <v>1810</v>
      </c>
      <c r="E75" s="321" t="s">
        <v>7558</v>
      </c>
      <c r="F75" s="321" t="s">
        <v>3457</v>
      </c>
      <c r="G75" s="321">
        <v>2.3262864944E10</v>
      </c>
      <c r="H75" s="322">
        <v>1.149457821E9</v>
      </c>
      <c r="I75" s="321" t="s">
        <v>1436</v>
      </c>
      <c r="J75" s="321" t="s">
        <v>7475</v>
      </c>
      <c r="K75" s="321" t="s">
        <v>7537</v>
      </c>
      <c r="L75" s="324">
        <v>1.0</v>
      </c>
      <c r="M75" s="323"/>
      <c r="N75" s="323"/>
      <c r="O75" s="323"/>
      <c r="P75" s="321" t="s">
        <v>7275</v>
      </c>
      <c r="Q75" s="321" t="s">
        <v>7417</v>
      </c>
      <c r="R75" s="321" t="s">
        <v>7386</v>
      </c>
      <c r="S75" s="323"/>
      <c r="T75" s="323"/>
      <c r="U75" s="323"/>
      <c r="V75" s="324">
        <v>3.0</v>
      </c>
      <c r="W75" s="325" t="s">
        <v>7278</v>
      </c>
      <c r="X75" s="323" t="s">
        <v>7279</v>
      </c>
      <c r="Y75" s="324">
        <v>5.0</v>
      </c>
      <c r="Z75" s="321"/>
      <c r="AA75" s="323"/>
      <c r="AB75" s="323"/>
      <c r="AC75" s="321"/>
      <c r="AD75" s="323"/>
      <c r="AE75" s="323"/>
      <c r="AF75" s="321" t="s">
        <v>7280</v>
      </c>
      <c r="AG75" s="323"/>
      <c r="AH75" s="323"/>
      <c r="AI75" s="322">
        <v>9.0</v>
      </c>
      <c r="AJ75" s="323"/>
      <c r="AK75" s="323"/>
      <c r="AL75" s="321"/>
      <c r="AM75" s="323"/>
      <c r="AN75" s="323"/>
      <c r="AO75" s="321" t="s">
        <v>7313</v>
      </c>
      <c r="AP75" s="323"/>
      <c r="AQ75" s="323"/>
      <c r="AR75" s="325" t="s">
        <v>7314</v>
      </c>
      <c r="AS75" s="323" t="s">
        <v>7279</v>
      </c>
      <c r="AT75" s="324">
        <v>6.0</v>
      </c>
      <c r="AU75" s="325" t="s">
        <v>7283</v>
      </c>
      <c r="AV75" s="323" t="s">
        <v>7279</v>
      </c>
      <c r="AW75" s="324">
        <v>6.0</v>
      </c>
      <c r="AX75" s="321" t="s">
        <v>7341</v>
      </c>
      <c r="AY75" s="323"/>
      <c r="AZ75" s="323"/>
      <c r="BA75" s="321" t="s">
        <v>7282</v>
      </c>
      <c r="BB75" s="323"/>
      <c r="BC75" s="323"/>
      <c r="BD75" s="321" t="s">
        <v>7282</v>
      </c>
      <c r="BE75" s="323"/>
      <c r="BF75" s="323"/>
      <c r="BG75" s="321" t="s">
        <v>7282</v>
      </c>
      <c r="BH75" s="323"/>
      <c r="BI75" s="323"/>
      <c r="BJ75" s="321" t="s">
        <v>7282</v>
      </c>
      <c r="BK75" s="323"/>
      <c r="BL75" s="323"/>
      <c r="BM75" s="325" t="s">
        <v>7289</v>
      </c>
      <c r="BN75" s="323" t="s">
        <v>7279</v>
      </c>
      <c r="BO75" s="324">
        <v>3.0</v>
      </c>
      <c r="BP75" s="324">
        <v>2.0</v>
      </c>
      <c r="BQ75" s="321" t="s">
        <v>7282</v>
      </c>
      <c r="BR75" s="323"/>
      <c r="BS75" s="323"/>
      <c r="BT75" s="321"/>
      <c r="BU75" s="323"/>
      <c r="BV75" s="323"/>
      <c r="BW75" s="323"/>
      <c r="BX75" s="321"/>
      <c r="BY75" s="323"/>
      <c r="BZ75" s="323"/>
      <c r="CA75" s="321" t="s">
        <v>7282</v>
      </c>
      <c r="CB75" s="323"/>
      <c r="CC75" s="323"/>
      <c r="CD75" s="321" t="s">
        <v>7282</v>
      </c>
      <c r="CE75" s="323"/>
      <c r="CF75" s="323"/>
      <c r="CG75" s="321" t="s">
        <v>7282</v>
      </c>
      <c r="CH75" s="323"/>
      <c r="CI75" s="323"/>
      <c r="CJ75" s="321"/>
      <c r="CK75" s="323"/>
      <c r="CL75" s="323"/>
      <c r="CM75" s="323"/>
      <c r="CN75" s="321" t="s">
        <v>7282</v>
      </c>
      <c r="CO75" s="323"/>
      <c r="CP75" s="323"/>
      <c r="CQ75" s="323"/>
      <c r="CR75" s="323"/>
      <c r="CS75" s="321"/>
      <c r="CT75" s="323"/>
      <c r="CU75" s="323"/>
      <c r="CV75" s="321" t="s">
        <v>7282</v>
      </c>
      <c r="CW75" s="323"/>
      <c r="CX75" s="323"/>
      <c r="CY75" s="323"/>
      <c r="CZ75" s="321" t="s">
        <v>7282</v>
      </c>
      <c r="DA75" s="323"/>
      <c r="DB75" s="323"/>
      <c r="DC75" s="323"/>
      <c r="DD75" s="321" t="s">
        <v>7293</v>
      </c>
      <c r="DE75" s="323"/>
      <c r="DF75" s="323"/>
      <c r="DG75" s="325" t="s">
        <v>7320</v>
      </c>
      <c r="DH75" s="323" t="s">
        <v>7279</v>
      </c>
      <c r="DI75" s="323">
        <v>3.0</v>
      </c>
      <c r="DJ75" s="325" t="s">
        <v>7321</v>
      </c>
      <c r="DK75" s="323" t="s">
        <v>7279</v>
      </c>
      <c r="DL75" s="323">
        <v>1.0</v>
      </c>
      <c r="DM75" s="321" t="s">
        <v>7282</v>
      </c>
      <c r="DN75" s="323"/>
      <c r="DO75" s="339"/>
      <c r="DP75" s="330" t="s">
        <v>7487</v>
      </c>
      <c r="DQ75" s="323"/>
      <c r="DR75" s="323"/>
      <c r="DS75" s="321"/>
      <c r="DT75" s="323"/>
      <c r="DU75" s="323"/>
      <c r="DV75" s="325" t="s">
        <v>7298</v>
      </c>
      <c r="DW75" s="323" t="s">
        <v>7279</v>
      </c>
      <c r="DX75" s="339">
        <v>1.0</v>
      </c>
      <c r="DY75" s="330" t="s">
        <v>7298</v>
      </c>
      <c r="DZ75" s="323"/>
      <c r="EA75" s="339"/>
      <c r="EB75" s="330"/>
      <c r="EC75" s="323"/>
      <c r="ED75" s="339"/>
      <c r="EE75" s="330"/>
      <c r="EF75" s="323"/>
      <c r="EG75" s="323"/>
      <c r="EH75" s="321"/>
      <c r="EI75" s="323"/>
      <c r="EJ75" s="323"/>
      <c r="EK75" s="323"/>
      <c r="EL75" s="321" t="s">
        <v>7282</v>
      </c>
      <c r="EM75" s="323"/>
      <c r="EN75" s="323"/>
      <c r="EO75" s="323"/>
      <c r="EP75" s="321" t="s">
        <v>7282</v>
      </c>
      <c r="EQ75" s="323"/>
      <c r="ER75" s="323"/>
      <c r="ES75" s="321" t="s">
        <v>7282</v>
      </c>
      <c r="ET75" s="323"/>
      <c r="EU75" s="323"/>
      <c r="EV75" s="321" t="s">
        <v>7282</v>
      </c>
      <c r="EW75" s="323"/>
      <c r="EX75" s="323"/>
      <c r="EY75" s="321" t="s">
        <v>7282</v>
      </c>
      <c r="EZ75" s="323"/>
      <c r="FA75" s="323"/>
      <c r="FB75" s="321" t="s">
        <v>788</v>
      </c>
      <c r="FC75" s="321" t="s">
        <v>7302</v>
      </c>
      <c r="FD75" s="321" t="s">
        <v>7303</v>
      </c>
      <c r="FE75" s="321" t="s">
        <v>7304</v>
      </c>
      <c r="FF75" s="329" t="s">
        <v>7511</v>
      </c>
      <c r="FG75" s="330" t="s">
        <v>7306</v>
      </c>
      <c r="FH75" s="331">
        <v>3.0</v>
      </c>
      <c r="FI75" s="332">
        <v>0.2727</v>
      </c>
      <c r="FJ75" s="331">
        <v>1.0</v>
      </c>
      <c r="FK75" s="332">
        <v>0.1</v>
      </c>
      <c r="FL75" s="331">
        <v>3.0</v>
      </c>
      <c r="FM75" s="332">
        <v>0.1875</v>
      </c>
      <c r="FN75" s="331">
        <v>0.0</v>
      </c>
      <c r="FO75" s="332">
        <v>0.0</v>
      </c>
      <c r="FP75" s="331">
        <v>1.0</v>
      </c>
      <c r="FQ75" s="332">
        <v>0.1667</v>
      </c>
      <c r="FR75" s="333">
        <v>2.0</v>
      </c>
      <c r="FS75" s="332">
        <v>0.2857</v>
      </c>
      <c r="FT75" s="331">
        <v>7.0</v>
      </c>
      <c r="FU75" s="332">
        <v>0.1591</v>
      </c>
      <c r="FW75" s="334" t="s">
        <v>7558</v>
      </c>
      <c r="FX75" s="334">
        <v>2.3262864944E10</v>
      </c>
      <c r="FY75" s="318" t="s">
        <v>61</v>
      </c>
      <c r="FZ75" s="335">
        <v>0.2727</v>
      </c>
      <c r="GA75" s="319" t="s">
        <v>547</v>
      </c>
      <c r="GB75" s="336">
        <v>0.1875</v>
      </c>
      <c r="GC75" s="335">
        <v>0.1667</v>
      </c>
      <c r="GD75" s="335">
        <v>0.2857</v>
      </c>
      <c r="GE75" s="336">
        <v>0.2727</v>
      </c>
      <c r="GF75" s="336">
        <v>0.1</v>
      </c>
      <c r="GG75" s="336">
        <v>0.1875</v>
      </c>
      <c r="GH75" s="336">
        <v>0.0</v>
      </c>
      <c r="GI75" s="338">
        <v>0.1591</v>
      </c>
    </row>
    <row r="76" ht="15.75" customHeight="1">
      <c r="B76" s="3" t="str">
        <f t="shared" si="1"/>
        <v>#REF!</v>
      </c>
      <c r="C76" s="320">
        <v>44369.39440972222</v>
      </c>
      <c r="D76" s="321" t="s">
        <v>667</v>
      </c>
      <c r="E76" s="321" t="s">
        <v>298</v>
      </c>
      <c r="F76" s="322">
        <v>2.7321523299E10</v>
      </c>
      <c r="G76" s="321">
        <v>2.7321523299E10</v>
      </c>
      <c r="H76" s="322">
        <v>1.561536011E9</v>
      </c>
      <c r="I76" s="321" t="s">
        <v>622</v>
      </c>
      <c r="J76" s="321" t="s">
        <v>7377</v>
      </c>
      <c r="K76" s="321" t="s">
        <v>7392</v>
      </c>
      <c r="L76" s="323"/>
      <c r="M76" s="323"/>
      <c r="N76" s="324">
        <v>4.0</v>
      </c>
      <c r="O76" s="323"/>
      <c r="P76" s="321" t="s">
        <v>7275</v>
      </c>
      <c r="Q76" s="321" t="s">
        <v>7329</v>
      </c>
      <c r="R76" s="321" t="s">
        <v>7310</v>
      </c>
      <c r="S76" s="323"/>
      <c r="T76" s="324">
        <v>2.0</v>
      </c>
      <c r="U76" s="323"/>
      <c r="V76" s="323"/>
      <c r="W76" s="325" t="s">
        <v>7278</v>
      </c>
      <c r="X76" s="323" t="s">
        <v>7279</v>
      </c>
      <c r="Y76" s="324">
        <v>5.0</v>
      </c>
      <c r="Z76" s="326">
        <v>200.0</v>
      </c>
      <c r="AA76" s="323" t="s">
        <v>7279</v>
      </c>
      <c r="AB76" s="324">
        <v>5.0</v>
      </c>
      <c r="AC76" s="326">
        <v>85.0</v>
      </c>
      <c r="AD76" s="323" t="s">
        <v>7279</v>
      </c>
      <c r="AE76" s="324">
        <v>5.0</v>
      </c>
      <c r="AF76" s="321" t="s">
        <v>7280</v>
      </c>
      <c r="AG76" s="323"/>
      <c r="AH76" s="323"/>
      <c r="AI76" s="326">
        <v>6.0</v>
      </c>
      <c r="AJ76" s="323" t="s">
        <v>7279</v>
      </c>
      <c r="AK76" s="324">
        <v>5.0</v>
      </c>
      <c r="AL76" s="327">
        <v>238000.0</v>
      </c>
      <c r="AM76" s="323" t="s">
        <v>7279</v>
      </c>
      <c r="AN76" s="324">
        <v>5.0</v>
      </c>
      <c r="AO76" s="325" t="s">
        <v>7281</v>
      </c>
      <c r="AP76" s="323" t="s">
        <v>7279</v>
      </c>
      <c r="AQ76" s="324">
        <v>6.0</v>
      </c>
      <c r="AR76" s="325" t="s">
        <v>7314</v>
      </c>
      <c r="AS76" s="323" t="s">
        <v>7279</v>
      </c>
      <c r="AT76" s="324">
        <v>6.0</v>
      </c>
      <c r="AU76" s="325" t="s">
        <v>7283</v>
      </c>
      <c r="AV76" s="323" t="s">
        <v>7279</v>
      </c>
      <c r="AW76" s="324">
        <v>6.0</v>
      </c>
      <c r="AX76" s="321" t="s">
        <v>7331</v>
      </c>
      <c r="AY76" s="323"/>
      <c r="AZ76" s="323"/>
      <c r="BA76" s="325" t="s">
        <v>7285</v>
      </c>
      <c r="BB76" s="323" t="s">
        <v>7279</v>
      </c>
      <c r="BC76" s="324">
        <v>6.0</v>
      </c>
      <c r="BD76" s="321" t="s">
        <v>7316</v>
      </c>
      <c r="BE76" s="323"/>
      <c r="BF76" s="323"/>
      <c r="BG76" s="321" t="s">
        <v>7282</v>
      </c>
      <c r="BH76" s="323"/>
      <c r="BI76" s="323"/>
      <c r="BJ76" s="325" t="s">
        <v>7342</v>
      </c>
      <c r="BK76" s="323" t="s">
        <v>7279</v>
      </c>
      <c r="BL76" s="324">
        <v>3.0</v>
      </c>
      <c r="BM76" s="325" t="s">
        <v>7289</v>
      </c>
      <c r="BN76" s="323" t="s">
        <v>7279</v>
      </c>
      <c r="BO76" s="324">
        <v>3.0</v>
      </c>
      <c r="BP76" s="324">
        <v>2.0</v>
      </c>
      <c r="BQ76" s="325" t="s">
        <v>7351</v>
      </c>
      <c r="BR76" s="323" t="s">
        <v>7279</v>
      </c>
      <c r="BS76" s="324">
        <v>3.0</v>
      </c>
      <c r="BT76" s="325" t="s">
        <v>7291</v>
      </c>
      <c r="BU76" s="323" t="s">
        <v>7279</v>
      </c>
      <c r="BV76" s="324">
        <v>3.0</v>
      </c>
      <c r="BW76" s="324">
        <v>2.0</v>
      </c>
      <c r="BX76" s="325" t="s">
        <v>7352</v>
      </c>
      <c r="BY76" s="323" t="s">
        <v>7279</v>
      </c>
      <c r="BZ76" s="324">
        <v>3.0</v>
      </c>
      <c r="CA76" s="325" t="s">
        <v>7353</v>
      </c>
      <c r="CB76" s="323" t="s">
        <v>7279</v>
      </c>
      <c r="CC76" s="324">
        <v>4.0</v>
      </c>
      <c r="CD76" s="321" t="s">
        <v>7282</v>
      </c>
      <c r="CE76" s="323"/>
      <c r="CF76" s="323"/>
      <c r="CG76" s="321" t="s">
        <v>7419</v>
      </c>
      <c r="CH76" s="323"/>
      <c r="CI76" s="323"/>
      <c r="CJ76" s="325" t="s">
        <v>7354</v>
      </c>
      <c r="CK76" s="323" t="s">
        <v>7279</v>
      </c>
      <c r="CL76" s="324">
        <v>4.0</v>
      </c>
      <c r="CM76" s="324">
        <v>2.0</v>
      </c>
      <c r="CN76" s="321" t="s">
        <v>7282</v>
      </c>
      <c r="CO76" s="323"/>
      <c r="CP76" s="323"/>
      <c r="CQ76" s="323"/>
      <c r="CR76" s="323"/>
      <c r="CS76" s="325" t="s">
        <v>7319</v>
      </c>
      <c r="CT76" s="323" t="s">
        <v>7279</v>
      </c>
      <c r="CU76" s="324">
        <v>2.0</v>
      </c>
      <c r="CV76" s="321" t="s">
        <v>7282</v>
      </c>
      <c r="CW76" s="323"/>
      <c r="CX76" s="323"/>
      <c r="CY76" s="323"/>
      <c r="CZ76" s="325" t="s">
        <v>7333</v>
      </c>
      <c r="DA76" s="323" t="s">
        <v>7279</v>
      </c>
      <c r="DB76" s="324">
        <v>2.0</v>
      </c>
      <c r="DC76" s="323">
        <v>1.0</v>
      </c>
      <c r="DD76" s="321" t="s">
        <v>7282</v>
      </c>
      <c r="DE76" s="323"/>
      <c r="DF76" s="323"/>
      <c r="DG76" s="325" t="s">
        <v>7320</v>
      </c>
      <c r="DH76" s="323" t="s">
        <v>7279</v>
      </c>
      <c r="DI76" s="323">
        <v>3.0</v>
      </c>
      <c r="DJ76" s="325" t="s">
        <v>7321</v>
      </c>
      <c r="DK76" s="323" t="s">
        <v>7279</v>
      </c>
      <c r="DL76" s="323">
        <v>1.0</v>
      </c>
      <c r="DM76" s="321" t="s">
        <v>7282</v>
      </c>
      <c r="DN76" s="323"/>
      <c r="DO76" s="323"/>
      <c r="DP76" s="325" t="s">
        <v>7359</v>
      </c>
      <c r="DQ76" s="323" t="s">
        <v>7279</v>
      </c>
      <c r="DR76" s="323">
        <v>1.0</v>
      </c>
      <c r="DS76" s="321" t="s">
        <v>7282</v>
      </c>
      <c r="DT76" s="323"/>
      <c r="DU76" s="323"/>
      <c r="DV76" s="325" t="s">
        <v>7298</v>
      </c>
      <c r="DW76" s="323" t="s">
        <v>7279</v>
      </c>
      <c r="DX76" s="323">
        <v>1.0</v>
      </c>
      <c r="DY76" s="321" t="s">
        <v>7282</v>
      </c>
      <c r="DZ76" s="323"/>
      <c r="EA76" s="323"/>
      <c r="EB76" s="325" t="s">
        <v>7296</v>
      </c>
      <c r="EC76" s="323" t="s">
        <v>7279</v>
      </c>
      <c r="ED76" s="323">
        <v>1.0</v>
      </c>
      <c r="EE76" s="321" t="s">
        <v>7282</v>
      </c>
      <c r="EF76" s="323"/>
      <c r="EG76" s="323"/>
      <c r="EH76" s="321" t="s">
        <v>7282</v>
      </c>
      <c r="EI76" s="323"/>
      <c r="EJ76" s="323"/>
      <c r="EK76" s="323"/>
      <c r="EL76" s="321" t="s">
        <v>7282</v>
      </c>
      <c r="EM76" s="323"/>
      <c r="EN76" s="323"/>
      <c r="EO76" s="323"/>
      <c r="EP76" s="321" t="s">
        <v>7282</v>
      </c>
      <c r="EQ76" s="323"/>
      <c r="ER76" s="323"/>
      <c r="ES76" s="321" t="s">
        <v>7282</v>
      </c>
      <c r="ET76" s="323"/>
      <c r="EU76" s="323"/>
      <c r="EV76" s="321" t="s">
        <v>7282</v>
      </c>
      <c r="EW76" s="323"/>
      <c r="EX76" s="323"/>
      <c r="EY76" s="321" t="s">
        <v>7282</v>
      </c>
      <c r="EZ76" s="323"/>
      <c r="FA76" s="323"/>
      <c r="FB76" s="321" t="s">
        <v>674</v>
      </c>
      <c r="FC76" s="321" t="s">
        <v>7302</v>
      </c>
      <c r="FD76" s="321" t="s">
        <v>7303</v>
      </c>
      <c r="FE76" s="321" t="s">
        <v>7304</v>
      </c>
      <c r="FF76" s="329" t="s">
        <v>7305</v>
      </c>
      <c r="FG76" s="330" t="s">
        <v>7306</v>
      </c>
      <c r="FH76" s="331">
        <v>5.0</v>
      </c>
      <c r="FI76" s="332">
        <v>0.4545</v>
      </c>
      <c r="FJ76" s="331">
        <v>6.0</v>
      </c>
      <c r="FK76" s="332">
        <v>0.6</v>
      </c>
      <c r="FL76" s="331">
        <v>6.0</v>
      </c>
      <c r="FM76" s="332">
        <v>0.375</v>
      </c>
      <c r="FN76" s="331">
        <v>3.0</v>
      </c>
      <c r="FO76" s="332">
        <v>0.375</v>
      </c>
      <c r="FP76" s="331">
        <v>5.0</v>
      </c>
      <c r="FQ76" s="332">
        <v>0.8333</v>
      </c>
      <c r="FR76" s="333">
        <v>4.0</v>
      </c>
      <c r="FS76" s="332">
        <v>0.5714</v>
      </c>
      <c r="FT76" s="331">
        <v>23.0</v>
      </c>
      <c r="FU76" s="332">
        <v>0.5227</v>
      </c>
      <c r="FW76" s="318" t="s">
        <v>298</v>
      </c>
      <c r="FX76" s="318">
        <v>2.7321523299E10</v>
      </c>
      <c r="FY76" s="319" t="s">
        <v>63</v>
      </c>
      <c r="FZ76" s="336">
        <v>0.6</v>
      </c>
      <c r="GA76" s="318" t="s">
        <v>61</v>
      </c>
      <c r="GB76" s="336">
        <v>0.4545</v>
      </c>
      <c r="GC76" s="336">
        <v>0.8333</v>
      </c>
      <c r="GD76" s="336">
        <v>0.5714</v>
      </c>
      <c r="GE76" s="336">
        <v>0.4545</v>
      </c>
      <c r="GF76" s="336">
        <v>0.6</v>
      </c>
      <c r="GG76" s="336">
        <v>0.375</v>
      </c>
      <c r="GH76" s="336">
        <v>0.375</v>
      </c>
      <c r="GI76" s="336">
        <v>0.5227</v>
      </c>
    </row>
    <row r="77" ht="15.75" customHeight="1">
      <c r="B77" s="3" t="str">
        <f t="shared" si="1"/>
        <v>#REF!</v>
      </c>
      <c r="C77" s="320">
        <v>44369.398460648146</v>
      </c>
      <c r="D77" s="321" t="s">
        <v>7101</v>
      </c>
      <c r="E77" s="321" t="s">
        <v>7559</v>
      </c>
      <c r="F77" s="322">
        <v>2.7277035222E10</v>
      </c>
      <c r="G77" s="321">
        <v>2.7277035222E10</v>
      </c>
      <c r="H77" s="321">
        <v>1.167636742E9</v>
      </c>
      <c r="I77" s="321" t="s">
        <v>641</v>
      </c>
      <c r="J77" s="321" t="s">
        <v>7370</v>
      </c>
      <c r="K77" s="321" t="s">
        <v>4115</v>
      </c>
      <c r="L77" s="323"/>
      <c r="M77" s="323"/>
      <c r="N77" s="323"/>
      <c r="O77" s="323"/>
      <c r="P77" s="321" t="s">
        <v>7405</v>
      </c>
      <c r="Q77" s="321" t="s">
        <v>7349</v>
      </c>
      <c r="R77" s="321" t="s">
        <v>7310</v>
      </c>
      <c r="S77" s="323"/>
      <c r="T77" s="324">
        <v>2.0</v>
      </c>
      <c r="U77" s="323"/>
      <c r="V77" s="323"/>
      <c r="W77" s="325" t="s">
        <v>7278</v>
      </c>
      <c r="X77" s="323" t="s">
        <v>7279</v>
      </c>
      <c r="Y77" s="324">
        <v>5.0</v>
      </c>
      <c r="Z77" s="326">
        <v>200.0</v>
      </c>
      <c r="AA77" s="323" t="s">
        <v>7279</v>
      </c>
      <c r="AB77" s="324">
        <v>5.0</v>
      </c>
      <c r="AC77" s="326">
        <v>85.0</v>
      </c>
      <c r="AD77" s="323" t="s">
        <v>7279</v>
      </c>
      <c r="AE77" s="324">
        <v>5.0</v>
      </c>
      <c r="AF77" s="325" t="s">
        <v>7312</v>
      </c>
      <c r="AG77" s="323" t="s">
        <v>7279</v>
      </c>
      <c r="AH77" s="324">
        <v>5.0</v>
      </c>
      <c r="AI77" s="322">
        <v>7.0</v>
      </c>
      <c r="AJ77" s="323"/>
      <c r="AK77" s="323"/>
      <c r="AL77" s="327">
        <v>238000.0</v>
      </c>
      <c r="AM77" s="323" t="s">
        <v>7279</v>
      </c>
      <c r="AN77" s="324">
        <v>5.0</v>
      </c>
      <c r="AO77" s="325" t="s">
        <v>7281</v>
      </c>
      <c r="AP77" s="323" t="s">
        <v>7279</v>
      </c>
      <c r="AQ77" s="324">
        <v>6.0</v>
      </c>
      <c r="AR77" s="325" t="s">
        <v>7314</v>
      </c>
      <c r="AS77" s="323" t="s">
        <v>7279</v>
      </c>
      <c r="AT77" s="324">
        <v>6.0</v>
      </c>
      <c r="AU77" s="325" t="s">
        <v>7283</v>
      </c>
      <c r="AV77" s="323" t="s">
        <v>7279</v>
      </c>
      <c r="AW77" s="324">
        <v>6.0</v>
      </c>
      <c r="AX77" s="325" t="s">
        <v>7284</v>
      </c>
      <c r="AY77" s="323" t="s">
        <v>7279</v>
      </c>
      <c r="AZ77" s="324">
        <v>6.0</v>
      </c>
      <c r="BA77" s="325" t="s">
        <v>7285</v>
      </c>
      <c r="BB77" s="323" t="s">
        <v>7279</v>
      </c>
      <c r="BC77" s="324">
        <v>6.0</v>
      </c>
      <c r="BD77" s="325" t="s">
        <v>7286</v>
      </c>
      <c r="BE77" s="323" t="s">
        <v>7279</v>
      </c>
      <c r="BF77" s="324">
        <v>6.0</v>
      </c>
      <c r="BG77" s="321" t="s">
        <v>7334</v>
      </c>
      <c r="BH77" s="323"/>
      <c r="BI77" s="323"/>
      <c r="BJ77" s="321" t="s">
        <v>7288</v>
      </c>
      <c r="BK77" s="323"/>
      <c r="BL77" s="323"/>
      <c r="BM77" s="325" t="s">
        <v>7289</v>
      </c>
      <c r="BN77" s="323" t="s">
        <v>7279</v>
      </c>
      <c r="BO77" s="324">
        <v>3.0</v>
      </c>
      <c r="BP77" s="324">
        <v>2.0</v>
      </c>
      <c r="BQ77" s="321" t="s">
        <v>7290</v>
      </c>
      <c r="BR77" s="323"/>
      <c r="BS77" s="323"/>
      <c r="BT77" s="321" t="s">
        <v>7282</v>
      </c>
      <c r="BU77" s="323"/>
      <c r="BV77" s="323"/>
      <c r="BW77" s="323"/>
      <c r="BX77" s="325" t="s">
        <v>7352</v>
      </c>
      <c r="BY77" s="323" t="s">
        <v>7279</v>
      </c>
      <c r="BZ77" s="324">
        <v>3.0</v>
      </c>
      <c r="CA77" s="325" t="s">
        <v>7353</v>
      </c>
      <c r="CB77" s="323" t="s">
        <v>7279</v>
      </c>
      <c r="CC77" s="324">
        <v>4.0</v>
      </c>
      <c r="CD77" s="325" t="s">
        <v>7292</v>
      </c>
      <c r="CE77" s="323" t="s">
        <v>7279</v>
      </c>
      <c r="CF77" s="324">
        <v>4.0</v>
      </c>
      <c r="CG77" s="325" t="s">
        <v>7334</v>
      </c>
      <c r="CH77" s="323" t="s">
        <v>7279</v>
      </c>
      <c r="CI77" s="324">
        <v>4.0</v>
      </c>
      <c r="CJ77" s="325" t="s">
        <v>7354</v>
      </c>
      <c r="CK77" s="323" t="s">
        <v>7279</v>
      </c>
      <c r="CL77" s="324">
        <v>4.0</v>
      </c>
      <c r="CM77" s="324">
        <v>2.0</v>
      </c>
      <c r="CN77" s="325" t="s">
        <v>7355</v>
      </c>
      <c r="CO77" s="323"/>
      <c r="CP77" s="323"/>
      <c r="CQ77" s="323" t="s">
        <v>7279</v>
      </c>
      <c r="CR77" s="324">
        <v>4.0</v>
      </c>
      <c r="CS77" s="325" t="s">
        <v>7319</v>
      </c>
      <c r="CT77" s="323" t="s">
        <v>7279</v>
      </c>
      <c r="CU77" s="324">
        <v>2.0</v>
      </c>
      <c r="CV77" s="321" t="s">
        <v>7282</v>
      </c>
      <c r="CW77" s="323"/>
      <c r="CX77" s="323"/>
      <c r="CY77" s="323"/>
      <c r="CZ77" s="325" t="s">
        <v>7333</v>
      </c>
      <c r="DA77" s="323" t="s">
        <v>7279</v>
      </c>
      <c r="DB77" s="324">
        <v>2.0</v>
      </c>
      <c r="DC77" s="323">
        <v>1.0</v>
      </c>
      <c r="DD77" s="321" t="s">
        <v>7334</v>
      </c>
      <c r="DE77" s="323"/>
      <c r="DF77" s="323"/>
      <c r="DG77" s="321" t="s">
        <v>7282</v>
      </c>
      <c r="DH77" s="323"/>
      <c r="DI77" s="323"/>
      <c r="DJ77" s="321" t="s">
        <v>7360</v>
      </c>
      <c r="DK77" s="323"/>
      <c r="DL77" s="323"/>
      <c r="DM77" s="321" t="s">
        <v>7322</v>
      </c>
      <c r="DN77" s="323"/>
      <c r="DO77" s="323"/>
      <c r="DP77" s="321" t="s">
        <v>7282</v>
      </c>
      <c r="DQ77" s="323"/>
      <c r="DR77" s="323"/>
      <c r="DS77" s="325" t="s">
        <v>7387</v>
      </c>
      <c r="DT77" s="323" t="s">
        <v>7279</v>
      </c>
      <c r="DU77" s="323">
        <v>1.0</v>
      </c>
      <c r="DV77" s="325" t="s">
        <v>7298</v>
      </c>
      <c r="DW77" s="323" t="s">
        <v>7279</v>
      </c>
      <c r="DX77" s="323">
        <v>1.0</v>
      </c>
      <c r="DY77" s="321" t="s">
        <v>7360</v>
      </c>
      <c r="DZ77" s="323"/>
      <c r="EA77" s="323"/>
      <c r="EB77" s="325" t="s">
        <v>7296</v>
      </c>
      <c r="EC77" s="323" t="s">
        <v>7279</v>
      </c>
      <c r="ED77" s="323">
        <v>1.0</v>
      </c>
      <c r="EE77" s="321" t="s">
        <v>7282</v>
      </c>
      <c r="EF77" s="323"/>
      <c r="EG77" s="323"/>
      <c r="EH77" s="321" t="s">
        <v>7325</v>
      </c>
      <c r="EI77" s="323"/>
      <c r="EJ77" s="323"/>
      <c r="EK77" s="323"/>
      <c r="EL77" s="325" t="s">
        <v>7345</v>
      </c>
      <c r="EM77" s="323" t="s">
        <v>7279</v>
      </c>
      <c r="EN77" s="323">
        <v>3.0</v>
      </c>
      <c r="EO77" s="323">
        <v>4.0</v>
      </c>
      <c r="EP77" s="321" t="s">
        <v>7282</v>
      </c>
      <c r="EQ77" s="323"/>
      <c r="ER77" s="323"/>
      <c r="ES77" s="321" t="s">
        <v>7282</v>
      </c>
      <c r="ET77" s="323"/>
      <c r="EU77" s="323"/>
      <c r="EV77" s="321" t="s">
        <v>7282</v>
      </c>
      <c r="EW77" s="323"/>
      <c r="EX77" s="323"/>
      <c r="EY77" s="321" t="s">
        <v>7282</v>
      </c>
      <c r="EZ77" s="323"/>
      <c r="FA77" s="323"/>
      <c r="FB77" s="321" t="s">
        <v>7371</v>
      </c>
      <c r="FC77" s="321" t="s">
        <v>7302</v>
      </c>
      <c r="FD77" s="321" t="s">
        <v>7346</v>
      </c>
      <c r="FE77" s="321" t="s">
        <v>7304</v>
      </c>
      <c r="FF77" s="329" t="s">
        <v>7305</v>
      </c>
      <c r="FG77" s="330" t="s">
        <v>7326</v>
      </c>
      <c r="FH77" s="331">
        <v>4.0</v>
      </c>
      <c r="FI77" s="332">
        <v>0.3636</v>
      </c>
      <c r="FJ77" s="331">
        <v>5.0</v>
      </c>
      <c r="FK77" s="332">
        <v>0.5</v>
      </c>
      <c r="FL77" s="331">
        <v>3.0</v>
      </c>
      <c r="FM77" s="332">
        <v>0.1875</v>
      </c>
      <c r="FN77" s="331">
        <v>6.0</v>
      </c>
      <c r="FO77" s="332">
        <v>0.75</v>
      </c>
      <c r="FP77" s="331">
        <v>5.0</v>
      </c>
      <c r="FQ77" s="332">
        <v>0.8333</v>
      </c>
      <c r="FR77" s="333">
        <v>6.0</v>
      </c>
      <c r="FS77" s="332">
        <v>0.8571</v>
      </c>
      <c r="FT77" s="331">
        <v>24.0</v>
      </c>
      <c r="FU77" s="332">
        <v>0.5455</v>
      </c>
      <c r="FW77" s="318" t="s">
        <v>7559</v>
      </c>
      <c r="FX77" s="318">
        <v>2.7277035222E10</v>
      </c>
      <c r="FY77" s="318" t="s">
        <v>548</v>
      </c>
      <c r="FZ77" s="336">
        <v>0.75</v>
      </c>
      <c r="GA77" s="319" t="s">
        <v>63</v>
      </c>
      <c r="GB77" s="336">
        <v>0.5</v>
      </c>
      <c r="GC77" s="336">
        <v>0.8333</v>
      </c>
      <c r="GD77" s="336">
        <v>0.8571</v>
      </c>
      <c r="GE77" s="336">
        <v>0.3636</v>
      </c>
      <c r="GF77" s="336">
        <v>0.5</v>
      </c>
      <c r="GG77" s="336">
        <v>0.1875</v>
      </c>
      <c r="GH77" s="336">
        <v>0.75</v>
      </c>
      <c r="GI77" s="336">
        <v>0.5455</v>
      </c>
    </row>
    <row r="78" ht="15.75" customHeight="1">
      <c r="B78" s="3" t="str">
        <f t="shared" si="1"/>
        <v>#REF!</v>
      </c>
      <c r="C78" s="320">
        <v>44369.40010416666</v>
      </c>
      <c r="D78" s="321" t="s">
        <v>768</v>
      </c>
      <c r="E78" s="321" t="s">
        <v>7560</v>
      </c>
      <c r="F78" s="321" t="s">
        <v>2011</v>
      </c>
      <c r="G78" s="321">
        <v>2.3330434244E10</v>
      </c>
      <c r="H78" s="322">
        <v>1.158183547E9</v>
      </c>
      <c r="I78" s="321" t="s">
        <v>715</v>
      </c>
      <c r="J78" s="321" t="s">
        <v>7328</v>
      </c>
      <c r="K78" s="321" t="s">
        <v>4115</v>
      </c>
      <c r="L78" s="323"/>
      <c r="M78" s="323"/>
      <c r="N78" s="323"/>
      <c r="O78" s="323"/>
      <c r="P78" s="321" t="s">
        <v>7405</v>
      </c>
      <c r="Q78" s="321" t="s">
        <v>7406</v>
      </c>
      <c r="R78" s="321" t="s">
        <v>7310</v>
      </c>
      <c r="S78" s="323"/>
      <c r="T78" s="324">
        <v>2.0</v>
      </c>
      <c r="U78" s="323"/>
      <c r="V78" s="323"/>
      <c r="W78" s="325" t="s">
        <v>7278</v>
      </c>
      <c r="X78" s="323" t="s">
        <v>7279</v>
      </c>
      <c r="Y78" s="324">
        <v>5.0</v>
      </c>
      <c r="Z78" s="326">
        <v>200.0</v>
      </c>
      <c r="AA78" s="323" t="s">
        <v>7279</v>
      </c>
      <c r="AB78" s="324">
        <v>5.0</v>
      </c>
      <c r="AC78" s="326">
        <v>85.0</v>
      </c>
      <c r="AD78" s="323" t="s">
        <v>7279</v>
      </c>
      <c r="AE78" s="324">
        <v>5.0</v>
      </c>
      <c r="AF78" s="325" t="s">
        <v>7312</v>
      </c>
      <c r="AG78" s="323" t="s">
        <v>7279</v>
      </c>
      <c r="AH78" s="324">
        <v>5.0</v>
      </c>
      <c r="AI78" s="326">
        <v>6.0</v>
      </c>
      <c r="AJ78" s="323" t="s">
        <v>7279</v>
      </c>
      <c r="AK78" s="324">
        <v>5.0</v>
      </c>
      <c r="AL78" s="327">
        <v>238000.0</v>
      </c>
      <c r="AM78" s="323" t="s">
        <v>7279</v>
      </c>
      <c r="AN78" s="324">
        <v>5.0</v>
      </c>
      <c r="AO78" s="325" t="s">
        <v>7281</v>
      </c>
      <c r="AP78" s="323" t="s">
        <v>7279</v>
      </c>
      <c r="AQ78" s="324">
        <v>6.0</v>
      </c>
      <c r="AR78" s="321" t="s">
        <v>7409</v>
      </c>
      <c r="AS78" s="323"/>
      <c r="AT78" s="323"/>
      <c r="AU78" s="325" t="s">
        <v>7283</v>
      </c>
      <c r="AV78" s="323" t="s">
        <v>7279</v>
      </c>
      <c r="AW78" s="324">
        <v>6.0</v>
      </c>
      <c r="AX78" s="321" t="s">
        <v>7331</v>
      </c>
      <c r="AY78" s="323"/>
      <c r="AZ78" s="323"/>
      <c r="BA78" s="325" t="s">
        <v>7285</v>
      </c>
      <c r="BB78" s="323" t="s">
        <v>7279</v>
      </c>
      <c r="BC78" s="324">
        <v>6.0</v>
      </c>
      <c r="BD78" s="321" t="s">
        <v>7316</v>
      </c>
      <c r="BE78" s="323"/>
      <c r="BF78" s="323"/>
      <c r="BG78" s="321" t="s">
        <v>7334</v>
      </c>
      <c r="BH78" s="323"/>
      <c r="BI78" s="323"/>
      <c r="BJ78" s="321" t="s">
        <v>7282</v>
      </c>
      <c r="BK78" s="323"/>
      <c r="BL78" s="323"/>
      <c r="BM78" s="325" t="s">
        <v>7289</v>
      </c>
      <c r="BN78" s="323" t="s">
        <v>7279</v>
      </c>
      <c r="BO78" s="324">
        <v>3.0</v>
      </c>
      <c r="BP78" s="324">
        <v>2.0</v>
      </c>
      <c r="BQ78" s="325" t="s">
        <v>7351</v>
      </c>
      <c r="BR78" s="323" t="s">
        <v>7279</v>
      </c>
      <c r="BS78" s="324">
        <v>3.0</v>
      </c>
      <c r="BT78" s="325" t="s">
        <v>7291</v>
      </c>
      <c r="BU78" s="323" t="s">
        <v>7279</v>
      </c>
      <c r="BV78" s="324">
        <v>3.0</v>
      </c>
      <c r="BW78" s="324">
        <v>2.0</v>
      </c>
      <c r="BX78" s="325" t="s">
        <v>7352</v>
      </c>
      <c r="BY78" s="323" t="s">
        <v>7279</v>
      </c>
      <c r="BZ78" s="324">
        <v>3.0</v>
      </c>
      <c r="CA78" s="325" t="s">
        <v>7353</v>
      </c>
      <c r="CB78" s="323" t="s">
        <v>7279</v>
      </c>
      <c r="CC78" s="324">
        <v>4.0</v>
      </c>
      <c r="CD78" s="325" t="s">
        <v>7292</v>
      </c>
      <c r="CE78" s="323" t="s">
        <v>7279</v>
      </c>
      <c r="CF78" s="324">
        <v>4.0</v>
      </c>
      <c r="CG78" s="325" t="s">
        <v>7334</v>
      </c>
      <c r="CH78" s="323" t="s">
        <v>7279</v>
      </c>
      <c r="CI78" s="324">
        <v>4.0</v>
      </c>
      <c r="CJ78" s="321" t="s">
        <v>7282</v>
      </c>
      <c r="CK78" s="323"/>
      <c r="CL78" s="323"/>
      <c r="CM78" s="323"/>
      <c r="CN78" s="325" t="s">
        <v>7355</v>
      </c>
      <c r="CO78" s="323"/>
      <c r="CP78" s="323"/>
      <c r="CQ78" s="323" t="s">
        <v>7279</v>
      </c>
      <c r="CR78" s="324">
        <v>4.0</v>
      </c>
      <c r="CS78" s="325" t="s">
        <v>7319</v>
      </c>
      <c r="CT78" s="323" t="s">
        <v>7279</v>
      </c>
      <c r="CU78" s="324">
        <v>2.0</v>
      </c>
      <c r="CV78" s="321" t="s">
        <v>7381</v>
      </c>
      <c r="CW78" s="323"/>
      <c r="CX78" s="323"/>
      <c r="CY78" s="323"/>
      <c r="CZ78" s="325" t="s">
        <v>7333</v>
      </c>
      <c r="DA78" s="323" t="s">
        <v>7279</v>
      </c>
      <c r="DB78" s="324">
        <v>2.0</v>
      </c>
      <c r="DC78" s="323">
        <v>1.0</v>
      </c>
      <c r="DD78" s="325" t="s">
        <v>7357</v>
      </c>
      <c r="DE78" s="323" t="s">
        <v>7279</v>
      </c>
      <c r="DF78" s="323">
        <v>1.0</v>
      </c>
      <c r="DG78" s="325" t="s">
        <v>7320</v>
      </c>
      <c r="DH78" s="323" t="s">
        <v>7279</v>
      </c>
      <c r="DI78" s="323">
        <v>3.0</v>
      </c>
      <c r="DJ78" s="321" t="s">
        <v>7358</v>
      </c>
      <c r="DK78" s="323"/>
      <c r="DL78" s="323"/>
      <c r="DM78" s="325" t="s">
        <v>7281</v>
      </c>
      <c r="DN78" s="323" t="s">
        <v>7279</v>
      </c>
      <c r="DO78" s="323">
        <v>1.0</v>
      </c>
      <c r="DP78" s="325" t="s">
        <v>7359</v>
      </c>
      <c r="DQ78" s="323" t="s">
        <v>7279</v>
      </c>
      <c r="DR78" s="323">
        <v>1.0</v>
      </c>
      <c r="DS78" s="321" t="s">
        <v>7192</v>
      </c>
      <c r="DT78" s="323"/>
      <c r="DU78" s="323"/>
      <c r="DV78" s="325" t="s">
        <v>7298</v>
      </c>
      <c r="DW78" s="323" t="s">
        <v>7279</v>
      </c>
      <c r="DX78" s="323">
        <v>1.0</v>
      </c>
      <c r="DY78" s="325" t="s">
        <v>7297</v>
      </c>
      <c r="DZ78" s="323" t="s">
        <v>7279</v>
      </c>
      <c r="EA78" s="323">
        <v>1.0</v>
      </c>
      <c r="EB78" s="321" t="s">
        <v>7360</v>
      </c>
      <c r="EC78" s="323"/>
      <c r="ED78" s="323"/>
      <c r="EE78" s="321" t="s">
        <v>7331</v>
      </c>
      <c r="EF78" s="323"/>
      <c r="EG78" s="323"/>
      <c r="EH78" s="321" t="s">
        <v>7325</v>
      </c>
      <c r="EI78" s="323"/>
      <c r="EJ78" s="323"/>
      <c r="EK78" s="323"/>
      <c r="EL78" s="325" t="s">
        <v>7345</v>
      </c>
      <c r="EM78" s="323" t="s">
        <v>7279</v>
      </c>
      <c r="EN78" s="323">
        <v>3.0</v>
      </c>
      <c r="EO78" s="323">
        <v>4.0</v>
      </c>
      <c r="EP78" s="321" t="s">
        <v>7478</v>
      </c>
      <c r="EQ78" s="323"/>
      <c r="ER78" s="323"/>
      <c r="ES78" s="321" t="s">
        <v>7282</v>
      </c>
      <c r="ET78" s="323"/>
      <c r="EU78" s="323"/>
      <c r="EV78" s="325" t="b">
        <v>0</v>
      </c>
      <c r="EW78" s="323" t="s">
        <v>7279</v>
      </c>
      <c r="EX78" s="323">
        <v>3.0</v>
      </c>
      <c r="EY78" s="325" t="s">
        <v>7383</v>
      </c>
      <c r="EZ78" s="323" t="s">
        <v>7279</v>
      </c>
      <c r="FA78" s="323">
        <v>3.0</v>
      </c>
      <c r="FB78" s="321" t="s">
        <v>773</v>
      </c>
      <c r="FC78" s="321" t="s">
        <v>7302</v>
      </c>
      <c r="FD78" s="321" t="s">
        <v>7303</v>
      </c>
      <c r="FE78" s="321" t="s">
        <v>7304</v>
      </c>
      <c r="FF78" s="329" t="s">
        <v>7305</v>
      </c>
      <c r="FG78" s="330" t="s">
        <v>7326</v>
      </c>
      <c r="FH78" s="331">
        <v>6.0</v>
      </c>
      <c r="FI78" s="332">
        <v>0.5455</v>
      </c>
      <c r="FJ78" s="331">
        <v>5.0</v>
      </c>
      <c r="FK78" s="332">
        <v>0.5</v>
      </c>
      <c r="FL78" s="331">
        <v>8.0</v>
      </c>
      <c r="FM78" s="332">
        <v>0.5</v>
      </c>
      <c r="FN78" s="331">
        <v>5.0</v>
      </c>
      <c r="FO78" s="332">
        <v>0.625</v>
      </c>
      <c r="FP78" s="331">
        <v>6.0</v>
      </c>
      <c r="FQ78" s="332">
        <v>1.0</v>
      </c>
      <c r="FR78" s="333">
        <v>3.0</v>
      </c>
      <c r="FS78" s="332">
        <v>0.4286</v>
      </c>
      <c r="FT78" s="331">
        <v>28.0</v>
      </c>
      <c r="FU78" s="332">
        <v>0.6364</v>
      </c>
      <c r="FW78" s="318" t="s">
        <v>7560</v>
      </c>
      <c r="FX78" s="318">
        <v>2.3330434244E10</v>
      </c>
      <c r="FY78" s="318" t="s">
        <v>548</v>
      </c>
      <c r="FZ78" s="336">
        <v>0.625</v>
      </c>
      <c r="GA78" s="318" t="s">
        <v>61</v>
      </c>
      <c r="GB78" s="336">
        <v>0.5455</v>
      </c>
      <c r="GC78" s="336">
        <v>1.0</v>
      </c>
      <c r="GD78" s="336">
        <v>0.4286</v>
      </c>
      <c r="GE78" s="336">
        <v>0.5455</v>
      </c>
      <c r="GF78" s="336">
        <v>0.5</v>
      </c>
      <c r="GG78" s="336">
        <v>0.5</v>
      </c>
      <c r="GH78" s="336">
        <v>0.625</v>
      </c>
      <c r="GI78" s="336">
        <v>0.6364</v>
      </c>
    </row>
    <row r="79" ht="15.75" customHeight="1">
      <c r="B79" s="3" t="str">
        <f t="shared" si="1"/>
        <v>#REF!</v>
      </c>
      <c r="C79" s="320">
        <v>44369.40032407407</v>
      </c>
      <c r="D79" s="321" t="s">
        <v>7561</v>
      </c>
      <c r="E79" s="321" t="s">
        <v>7562</v>
      </c>
      <c r="F79" s="322">
        <v>2.7396457046E10</v>
      </c>
      <c r="G79" s="321">
        <v>2.7396457046E10</v>
      </c>
      <c r="H79" s="322">
        <v>1.134685059E9</v>
      </c>
      <c r="I79" s="321" t="s">
        <v>622</v>
      </c>
      <c r="J79" s="321" t="s">
        <v>7416</v>
      </c>
      <c r="K79" s="321" t="s">
        <v>4115</v>
      </c>
      <c r="L79" s="323"/>
      <c r="M79" s="323"/>
      <c r="N79" s="323"/>
      <c r="O79" s="323"/>
      <c r="P79" s="321" t="s">
        <v>7275</v>
      </c>
      <c r="Q79" s="321" t="s">
        <v>7406</v>
      </c>
      <c r="R79" s="321" t="s">
        <v>7340</v>
      </c>
      <c r="S79" s="323"/>
      <c r="T79" s="323"/>
      <c r="U79" s="324">
        <v>4.0</v>
      </c>
      <c r="V79" s="323"/>
      <c r="W79" s="325" t="s">
        <v>7278</v>
      </c>
      <c r="X79" s="323" t="s">
        <v>7279</v>
      </c>
      <c r="Y79" s="324">
        <v>5.0</v>
      </c>
      <c r="Z79" s="322">
        <v>80.0</v>
      </c>
      <c r="AA79" s="323"/>
      <c r="AB79" s="323"/>
      <c r="AC79" s="326">
        <v>85.0</v>
      </c>
      <c r="AD79" s="323" t="s">
        <v>7279</v>
      </c>
      <c r="AE79" s="324">
        <v>5.0</v>
      </c>
      <c r="AF79" s="325" t="s">
        <v>7312</v>
      </c>
      <c r="AG79" s="323" t="s">
        <v>7279</v>
      </c>
      <c r="AH79" s="324">
        <v>5.0</v>
      </c>
      <c r="AI79" s="322">
        <v>9.0</v>
      </c>
      <c r="AJ79" s="323"/>
      <c r="AK79" s="323"/>
      <c r="AL79" s="327">
        <v>238000.0</v>
      </c>
      <c r="AM79" s="323" t="s">
        <v>7279</v>
      </c>
      <c r="AN79" s="324">
        <v>5.0</v>
      </c>
      <c r="AO79" s="325" t="s">
        <v>7281</v>
      </c>
      <c r="AP79" s="323" t="s">
        <v>7279</v>
      </c>
      <c r="AQ79" s="324">
        <v>6.0</v>
      </c>
      <c r="AR79" s="325" t="s">
        <v>7314</v>
      </c>
      <c r="AS79" s="323" t="s">
        <v>7279</v>
      </c>
      <c r="AT79" s="324">
        <v>6.0</v>
      </c>
      <c r="AU79" s="325" t="s">
        <v>7283</v>
      </c>
      <c r="AV79" s="323" t="s">
        <v>7279</v>
      </c>
      <c r="AW79" s="324">
        <v>6.0</v>
      </c>
      <c r="AX79" s="321" t="s">
        <v>7331</v>
      </c>
      <c r="AY79" s="323"/>
      <c r="AZ79" s="323"/>
      <c r="BA79" s="321" t="s">
        <v>7315</v>
      </c>
      <c r="BB79" s="323"/>
      <c r="BC79" s="323"/>
      <c r="BD79" s="325" t="s">
        <v>7286</v>
      </c>
      <c r="BE79" s="323" t="s">
        <v>7279</v>
      </c>
      <c r="BF79" s="324">
        <v>6.0</v>
      </c>
      <c r="BG79" s="321" t="s">
        <v>7334</v>
      </c>
      <c r="BH79" s="323"/>
      <c r="BI79" s="323"/>
      <c r="BJ79" s="321" t="s">
        <v>7288</v>
      </c>
      <c r="BK79" s="323"/>
      <c r="BL79" s="323"/>
      <c r="BM79" s="325" t="s">
        <v>7289</v>
      </c>
      <c r="BN79" s="323" t="s">
        <v>7279</v>
      </c>
      <c r="BO79" s="324">
        <v>3.0</v>
      </c>
      <c r="BP79" s="324">
        <v>2.0</v>
      </c>
      <c r="BQ79" s="321" t="s">
        <v>7290</v>
      </c>
      <c r="BR79" s="323"/>
      <c r="BS79" s="323"/>
      <c r="BT79" s="321" t="s">
        <v>7500</v>
      </c>
      <c r="BU79" s="323"/>
      <c r="BV79" s="323"/>
      <c r="BW79" s="323"/>
      <c r="BX79" s="321" t="s">
        <v>7317</v>
      </c>
      <c r="BY79" s="323"/>
      <c r="BZ79" s="323"/>
      <c r="CA79" s="321" t="s">
        <v>7563</v>
      </c>
      <c r="CB79" s="323"/>
      <c r="CC79" s="323"/>
      <c r="CD79" s="321" t="s">
        <v>7380</v>
      </c>
      <c r="CE79" s="323"/>
      <c r="CF79" s="323"/>
      <c r="CG79" s="325" t="s">
        <v>7334</v>
      </c>
      <c r="CH79" s="323" t="s">
        <v>7279</v>
      </c>
      <c r="CI79" s="324">
        <v>4.0</v>
      </c>
      <c r="CJ79" s="321" t="s">
        <v>7332</v>
      </c>
      <c r="CK79" s="323"/>
      <c r="CL79" s="323"/>
      <c r="CM79" s="323"/>
      <c r="CN79" s="321" t="s">
        <v>7331</v>
      </c>
      <c r="CO79" s="323"/>
      <c r="CP79" s="323"/>
      <c r="CQ79" s="323"/>
      <c r="CR79" s="323"/>
      <c r="CS79" s="325" t="s">
        <v>7319</v>
      </c>
      <c r="CT79" s="323" t="s">
        <v>7279</v>
      </c>
      <c r="CU79" s="324">
        <v>2.0</v>
      </c>
      <c r="CV79" s="321" t="s">
        <v>7381</v>
      </c>
      <c r="CW79" s="323"/>
      <c r="CX79" s="323"/>
      <c r="CY79" s="323"/>
      <c r="CZ79" s="321" t="s">
        <v>7465</v>
      </c>
      <c r="DA79" s="323"/>
      <c r="DB79" s="323"/>
      <c r="DC79" s="323"/>
      <c r="DD79" s="321" t="s">
        <v>7293</v>
      </c>
      <c r="DE79" s="323"/>
      <c r="DF79" s="323"/>
      <c r="DG79" s="321" t="s">
        <v>7343</v>
      </c>
      <c r="DH79" s="323"/>
      <c r="DI79" s="323"/>
      <c r="DJ79" s="325" t="s">
        <v>7321</v>
      </c>
      <c r="DK79" s="323" t="s">
        <v>7279</v>
      </c>
      <c r="DL79" s="323">
        <v>1.0</v>
      </c>
      <c r="DM79" s="325" t="s">
        <v>7281</v>
      </c>
      <c r="DN79" s="323" t="s">
        <v>7279</v>
      </c>
      <c r="DO79" s="323">
        <v>1.0</v>
      </c>
      <c r="DP79" s="325" t="s">
        <v>7359</v>
      </c>
      <c r="DQ79" s="323" t="s">
        <v>7279</v>
      </c>
      <c r="DR79" s="323">
        <v>1.0</v>
      </c>
      <c r="DS79" s="325" t="s">
        <v>7387</v>
      </c>
      <c r="DT79" s="323" t="s">
        <v>7279</v>
      </c>
      <c r="DU79" s="323">
        <v>1.0</v>
      </c>
      <c r="DV79" s="325" t="s">
        <v>7298</v>
      </c>
      <c r="DW79" s="323" t="s">
        <v>7279</v>
      </c>
      <c r="DX79" s="323">
        <v>1.0</v>
      </c>
      <c r="DY79" s="321" t="s">
        <v>7296</v>
      </c>
      <c r="DZ79" s="323"/>
      <c r="EA79" s="323"/>
      <c r="EB79" s="321" t="s">
        <v>7297</v>
      </c>
      <c r="EC79" s="323"/>
      <c r="ED79" s="323"/>
      <c r="EE79" s="321" t="s">
        <v>7331</v>
      </c>
      <c r="EF79" s="323"/>
      <c r="EG79" s="323"/>
      <c r="EH79" s="321" t="s">
        <v>7325</v>
      </c>
      <c r="EI79" s="323"/>
      <c r="EJ79" s="323"/>
      <c r="EK79" s="323"/>
      <c r="EL79" s="325" t="s">
        <v>7345</v>
      </c>
      <c r="EM79" s="323" t="s">
        <v>7279</v>
      </c>
      <c r="EN79" s="323">
        <v>3.0</v>
      </c>
      <c r="EO79" s="323">
        <v>4.0</v>
      </c>
      <c r="EP79" s="341">
        <v>44235.0</v>
      </c>
      <c r="EQ79" s="323"/>
      <c r="ER79" s="323"/>
      <c r="ES79" s="321" t="s">
        <v>7412</v>
      </c>
      <c r="ET79" s="323"/>
      <c r="EU79" s="323"/>
      <c r="EV79" s="321" t="b">
        <v>1</v>
      </c>
      <c r="EW79" s="323"/>
      <c r="EX79" s="323"/>
      <c r="EY79" s="321" t="s">
        <v>7436</v>
      </c>
      <c r="EZ79" s="323"/>
      <c r="FA79" s="323"/>
      <c r="FB79" s="321" t="s">
        <v>873</v>
      </c>
      <c r="FC79" s="321" t="s">
        <v>7302</v>
      </c>
      <c r="FD79" s="321" t="s">
        <v>7335</v>
      </c>
      <c r="FE79" s="321" t="s">
        <v>7304</v>
      </c>
      <c r="FF79" s="329" t="s">
        <v>7305</v>
      </c>
      <c r="FG79" s="330" t="s">
        <v>7326</v>
      </c>
      <c r="FH79" s="331">
        <v>5.0</v>
      </c>
      <c r="FI79" s="332">
        <v>0.4545</v>
      </c>
      <c r="FJ79" s="331">
        <v>2.0</v>
      </c>
      <c r="FK79" s="332">
        <v>0.2</v>
      </c>
      <c r="FL79" s="331">
        <v>2.0</v>
      </c>
      <c r="FM79" s="332">
        <v>0.125</v>
      </c>
      <c r="FN79" s="331">
        <v>3.0</v>
      </c>
      <c r="FO79" s="332">
        <v>0.375</v>
      </c>
      <c r="FP79" s="331">
        <v>4.0</v>
      </c>
      <c r="FQ79" s="332">
        <v>0.6667</v>
      </c>
      <c r="FR79" s="333">
        <v>4.0</v>
      </c>
      <c r="FS79" s="332">
        <v>0.5714</v>
      </c>
      <c r="FT79" s="331">
        <v>17.0</v>
      </c>
      <c r="FU79" s="332">
        <v>0.3864</v>
      </c>
      <c r="FW79" s="334" t="s">
        <v>7562</v>
      </c>
      <c r="FX79" s="334">
        <v>2.7396457046E10</v>
      </c>
      <c r="FY79" s="318" t="s">
        <v>61</v>
      </c>
      <c r="FZ79" s="337">
        <v>0.4545</v>
      </c>
      <c r="GA79" s="319" t="s">
        <v>548</v>
      </c>
      <c r="GB79" s="336">
        <v>0.375</v>
      </c>
      <c r="GC79" s="337">
        <v>0.6667</v>
      </c>
      <c r="GD79" s="337">
        <v>0.5714</v>
      </c>
      <c r="GE79" s="336">
        <v>0.4545</v>
      </c>
      <c r="GF79" s="336">
        <v>0.2</v>
      </c>
      <c r="GG79" s="336">
        <v>0.125</v>
      </c>
      <c r="GH79" s="336">
        <v>0.375</v>
      </c>
      <c r="GI79" s="338">
        <v>0.3864</v>
      </c>
    </row>
    <row r="80" ht="15.75" customHeight="1">
      <c r="B80" s="3" t="str">
        <f t="shared" si="1"/>
        <v>#REF!</v>
      </c>
      <c r="C80" s="320">
        <v>44369.40045138889</v>
      </c>
      <c r="D80" s="321" t="s">
        <v>1621</v>
      </c>
      <c r="E80" s="321" t="s">
        <v>7564</v>
      </c>
      <c r="F80" s="321" t="s">
        <v>418</v>
      </c>
      <c r="G80" s="321">
        <v>2.7324031311E10</v>
      </c>
      <c r="H80" s="322">
        <v>1.158559062E9</v>
      </c>
      <c r="I80" s="321" t="s">
        <v>715</v>
      </c>
      <c r="J80" s="321" t="s">
        <v>7544</v>
      </c>
      <c r="K80" s="321" t="s">
        <v>4115</v>
      </c>
      <c r="L80" s="323"/>
      <c r="M80" s="323"/>
      <c r="N80" s="323"/>
      <c r="O80" s="323"/>
      <c r="P80" s="321" t="s">
        <v>7338</v>
      </c>
      <c r="Q80" s="321" t="s">
        <v>7439</v>
      </c>
      <c r="R80" s="321" t="s">
        <v>7340</v>
      </c>
      <c r="S80" s="323"/>
      <c r="T80" s="323"/>
      <c r="U80" s="324">
        <v>4.0</v>
      </c>
      <c r="V80" s="323"/>
      <c r="W80" s="325" t="s">
        <v>7278</v>
      </c>
      <c r="X80" s="323" t="s">
        <v>7279</v>
      </c>
      <c r="Y80" s="324">
        <v>5.0</v>
      </c>
      <c r="Z80" s="326">
        <v>200.0</v>
      </c>
      <c r="AA80" s="323" t="s">
        <v>7279</v>
      </c>
      <c r="AB80" s="324">
        <v>5.0</v>
      </c>
      <c r="AC80" s="326">
        <v>85.0</v>
      </c>
      <c r="AD80" s="323" t="s">
        <v>7279</v>
      </c>
      <c r="AE80" s="324">
        <v>5.0</v>
      </c>
      <c r="AF80" s="325" t="s">
        <v>7312</v>
      </c>
      <c r="AG80" s="323" t="s">
        <v>7279</v>
      </c>
      <c r="AH80" s="324">
        <v>5.0</v>
      </c>
      <c r="AI80" s="326">
        <v>6.0</v>
      </c>
      <c r="AJ80" s="323" t="s">
        <v>7279</v>
      </c>
      <c r="AK80" s="324">
        <v>5.0</v>
      </c>
      <c r="AL80" s="327">
        <v>238000.0</v>
      </c>
      <c r="AM80" s="323" t="s">
        <v>7279</v>
      </c>
      <c r="AN80" s="324">
        <v>5.0</v>
      </c>
      <c r="AO80" s="325" t="s">
        <v>7281</v>
      </c>
      <c r="AP80" s="323" t="s">
        <v>7279</v>
      </c>
      <c r="AQ80" s="324">
        <v>6.0</v>
      </c>
      <c r="AR80" s="325" t="s">
        <v>7314</v>
      </c>
      <c r="AS80" s="323" t="s">
        <v>7279</v>
      </c>
      <c r="AT80" s="324">
        <v>6.0</v>
      </c>
      <c r="AU80" s="325" t="s">
        <v>7283</v>
      </c>
      <c r="AV80" s="323" t="s">
        <v>7279</v>
      </c>
      <c r="AW80" s="324">
        <v>6.0</v>
      </c>
      <c r="AX80" s="325" t="s">
        <v>7284</v>
      </c>
      <c r="AY80" s="323" t="s">
        <v>7279</v>
      </c>
      <c r="AZ80" s="324">
        <v>6.0</v>
      </c>
      <c r="BA80" s="325" t="s">
        <v>7285</v>
      </c>
      <c r="BB80" s="323" t="s">
        <v>7279</v>
      </c>
      <c r="BC80" s="324">
        <v>6.0</v>
      </c>
      <c r="BD80" s="321" t="s">
        <v>7316</v>
      </c>
      <c r="BE80" s="323"/>
      <c r="BF80" s="323"/>
      <c r="BG80" s="321" t="s">
        <v>7366</v>
      </c>
      <c r="BH80" s="323"/>
      <c r="BI80" s="323"/>
      <c r="BJ80" s="321" t="s">
        <v>7288</v>
      </c>
      <c r="BK80" s="323"/>
      <c r="BL80" s="323"/>
      <c r="BM80" s="325" t="s">
        <v>7289</v>
      </c>
      <c r="BN80" s="323" t="s">
        <v>7279</v>
      </c>
      <c r="BO80" s="324">
        <v>3.0</v>
      </c>
      <c r="BP80" s="324">
        <v>2.0</v>
      </c>
      <c r="BQ80" s="321" t="s">
        <v>7290</v>
      </c>
      <c r="BR80" s="323"/>
      <c r="BS80" s="323"/>
      <c r="BT80" s="325" t="s">
        <v>7291</v>
      </c>
      <c r="BU80" s="323" t="s">
        <v>7279</v>
      </c>
      <c r="BV80" s="324">
        <v>3.0</v>
      </c>
      <c r="BW80" s="324">
        <v>2.0</v>
      </c>
      <c r="BX80" s="321" t="s">
        <v>7282</v>
      </c>
      <c r="BY80" s="323"/>
      <c r="BZ80" s="323"/>
      <c r="CA80" s="325" t="s">
        <v>7353</v>
      </c>
      <c r="CB80" s="323" t="s">
        <v>7279</v>
      </c>
      <c r="CC80" s="324">
        <v>4.0</v>
      </c>
      <c r="CD80" s="325" t="s">
        <v>7292</v>
      </c>
      <c r="CE80" s="323" t="s">
        <v>7279</v>
      </c>
      <c r="CF80" s="324">
        <v>4.0</v>
      </c>
      <c r="CG80" s="321" t="s">
        <v>7282</v>
      </c>
      <c r="CH80" s="323"/>
      <c r="CI80" s="323"/>
      <c r="CJ80" s="321" t="s">
        <v>7282</v>
      </c>
      <c r="CK80" s="323"/>
      <c r="CL80" s="323"/>
      <c r="CM80" s="323"/>
      <c r="CN80" s="321" t="s">
        <v>7331</v>
      </c>
      <c r="CO80" s="323"/>
      <c r="CP80" s="323"/>
      <c r="CQ80" s="323"/>
      <c r="CR80" s="323"/>
      <c r="CS80" s="325" t="s">
        <v>7319</v>
      </c>
      <c r="CT80" s="323" t="s">
        <v>7279</v>
      </c>
      <c r="CU80" s="324">
        <v>2.0</v>
      </c>
      <c r="CV80" s="321" t="s">
        <v>7282</v>
      </c>
      <c r="CW80" s="323"/>
      <c r="CX80" s="323"/>
      <c r="CY80" s="323"/>
      <c r="CZ80" s="321" t="s">
        <v>7282</v>
      </c>
      <c r="DA80" s="323"/>
      <c r="DB80" s="323"/>
      <c r="DC80" s="323"/>
      <c r="DD80" s="325" t="s">
        <v>7357</v>
      </c>
      <c r="DE80" s="323" t="s">
        <v>7279</v>
      </c>
      <c r="DF80" s="323">
        <v>1.0</v>
      </c>
      <c r="DG80" s="325" t="s">
        <v>7320</v>
      </c>
      <c r="DH80" s="323" t="s">
        <v>7279</v>
      </c>
      <c r="DI80" s="323">
        <v>3.0</v>
      </c>
      <c r="DJ80" s="321" t="s">
        <v>7360</v>
      </c>
      <c r="DK80" s="323"/>
      <c r="DL80" s="323"/>
      <c r="DM80" s="321" t="s">
        <v>7282</v>
      </c>
      <c r="DN80" s="323"/>
      <c r="DO80" s="323"/>
      <c r="DP80" s="325" t="s">
        <v>7359</v>
      </c>
      <c r="DQ80" s="323" t="s">
        <v>7279</v>
      </c>
      <c r="DR80" s="323">
        <v>1.0</v>
      </c>
      <c r="DS80" s="321" t="s">
        <v>7282</v>
      </c>
      <c r="DT80" s="323"/>
      <c r="DU80" s="323"/>
      <c r="DV80" s="321" t="s">
        <v>7282</v>
      </c>
      <c r="DW80" s="323"/>
      <c r="DX80" s="323"/>
      <c r="DY80" s="321" t="s">
        <v>7298</v>
      </c>
      <c r="DZ80" s="323"/>
      <c r="EA80" s="323"/>
      <c r="EB80" s="325" t="s">
        <v>7296</v>
      </c>
      <c r="EC80" s="323" t="s">
        <v>7279</v>
      </c>
      <c r="ED80" s="323">
        <v>1.0</v>
      </c>
      <c r="EE80" s="321" t="s">
        <v>7331</v>
      </c>
      <c r="EF80" s="323"/>
      <c r="EG80" s="323"/>
      <c r="EH80" s="321" t="s">
        <v>7565</v>
      </c>
      <c r="EI80" s="323"/>
      <c r="EJ80" s="323"/>
      <c r="EK80" s="323"/>
      <c r="EL80" s="325" t="s">
        <v>7345</v>
      </c>
      <c r="EM80" s="323" t="s">
        <v>7279</v>
      </c>
      <c r="EN80" s="323">
        <v>3.0</v>
      </c>
      <c r="EO80" s="323">
        <v>4.0</v>
      </c>
      <c r="EP80" s="321" t="s">
        <v>7282</v>
      </c>
      <c r="EQ80" s="323"/>
      <c r="ER80" s="323"/>
      <c r="ES80" s="321" t="s">
        <v>7282</v>
      </c>
      <c r="ET80" s="323"/>
      <c r="EU80" s="323"/>
      <c r="EV80" s="325" t="b">
        <v>0</v>
      </c>
      <c r="EW80" s="323" t="s">
        <v>7279</v>
      </c>
      <c r="EX80" s="323">
        <v>3.0</v>
      </c>
      <c r="EY80" s="321" t="s">
        <v>7282</v>
      </c>
      <c r="EZ80" s="323"/>
      <c r="FA80" s="323"/>
      <c r="FB80" s="321" t="s">
        <v>1627</v>
      </c>
      <c r="FC80" s="321" t="s">
        <v>7302</v>
      </c>
      <c r="FD80" s="321" t="s">
        <v>7303</v>
      </c>
      <c r="FE80" s="321" t="s">
        <v>7304</v>
      </c>
      <c r="FF80" s="329" t="s">
        <v>7305</v>
      </c>
      <c r="FG80" s="330" t="s">
        <v>7456</v>
      </c>
      <c r="FH80" s="331">
        <v>3.0</v>
      </c>
      <c r="FI80" s="332">
        <v>0.2727</v>
      </c>
      <c r="FJ80" s="331">
        <v>3.0</v>
      </c>
      <c r="FK80" s="332">
        <v>0.3</v>
      </c>
      <c r="FL80" s="331">
        <v>5.0</v>
      </c>
      <c r="FM80" s="332">
        <v>0.3125</v>
      </c>
      <c r="FN80" s="331">
        <v>4.0</v>
      </c>
      <c r="FO80" s="332">
        <v>0.5</v>
      </c>
      <c r="FP80" s="331">
        <v>6.0</v>
      </c>
      <c r="FQ80" s="332">
        <v>1.0</v>
      </c>
      <c r="FR80" s="333">
        <v>5.0</v>
      </c>
      <c r="FS80" s="332">
        <v>0.7143</v>
      </c>
      <c r="FT80" s="331">
        <v>22.0</v>
      </c>
      <c r="FU80" s="332">
        <v>0.5</v>
      </c>
      <c r="FW80" s="318" t="s">
        <v>7564</v>
      </c>
      <c r="FX80" s="318">
        <v>2.7324031311E10</v>
      </c>
      <c r="FY80" s="319" t="s">
        <v>548</v>
      </c>
      <c r="FZ80" s="336">
        <v>0.5</v>
      </c>
      <c r="GA80" s="318" t="s">
        <v>547</v>
      </c>
      <c r="GB80" s="336">
        <v>0.3125</v>
      </c>
      <c r="GC80" s="336">
        <v>1.0</v>
      </c>
      <c r="GD80" s="336">
        <v>0.7143</v>
      </c>
      <c r="GE80" s="336">
        <v>0.2727</v>
      </c>
      <c r="GF80" s="336">
        <v>0.3</v>
      </c>
      <c r="GG80" s="336">
        <v>0.3125</v>
      </c>
      <c r="GH80" s="336">
        <v>0.5</v>
      </c>
      <c r="GI80" s="336">
        <v>0.5</v>
      </c>
    </row>
    <row r="81" ht="15.75" customHeight="1">
      <c r="B81" s="3" t="str">
        <f t="shared" si="1"/>
        <v>#REF!</v>
      </c>
      <c r="C81" s="320">
        <v>44369.40048611111</v>
      </c>
      <c r="D81" s="321" t="s">
        <v>1510</v>
      </c>
      <c r="E81" s="321" t="s">
        <v>7566</v>
      </c>
      <c r="F81" s="322">
        <v>2.7169395948E10</v>
      </c>
      <c r="G81" s="321">
        <v>2.7169395948E10</v>
      </c>
      <c r="H81" s="322">
        <v>1.158233333E9</v>
      </c>
      <c r="I81" s="321" t="s">
        <v>622</v>
      </c>
      <c r="J81" s="321" t="s">
        <v>7567</v>
      </c>
      <c r="K81" s="321" t="s">
        <v>4115</v>
      </c>
      <c r="L81" s="323"/>
      <c r="M81" s="323"/>
      <c r="N81" s="323"/>
      <c r="O81" s="323"/>
      <c r="P81" s="321" t="s">
        <v>7275</v>
      </c>
      <c r="Q81" s="321" t="s">
        <v>7276</v>
      </c>
      <c r="R81" s="321" t="s">
        <v>7340</v>
      </c>
      <c r="S81" s="323"/>
      <c r="T81" s="323"/>
      <c r="U81" s="324">
        <v>4.0</v>
      </c>
      <c r="V81" s="323"/>
      <c r="W81" s="325" t="s">
        <v>7278</v>
      </c>
      <c r="X81" s="323" t="s">
        <v>7279</v>
      </c>
      <c r="Y81" s="324">
        <v>5.0</v>
      </c>
      <c r="Z81" s="326">
        <v>200.0</v>
      </c>
      <c r="AA81" s="323" t="s">
        <v>7279</v>
      </c>
      <c r="AB81" s="324">
        <v>5.0</v>
      </c>
      <c r="AC81" s="326">
        <v>85.0</v>
      </c>
      <c r="AD81" s="323" t="s">
        <v>7279</v>
      </c>
      <c r="AE81" s="324">
        <v>5.0</v>
      </c>
      <c r="AF81" s="325" t="s">
        <v>7312</v>
      </c>
      <c r="AG81" s="323" t="s">
        <v>7279</v>
      </c>
      <c r="AH81" s="324">
        <v>5.0</v>
      </c>
      <c r="AI81" s="326">
        <v>6.0</v>
      </c>
      <c r="AJ81" s="323" t="s">
        <v>7279</v>
      </c>
      <c r="AK81" s="324">
        <v>5.0</v>
      </c>
      <c r="AL81" s="327">
        <v>238000.0</v>
      </c>
      <c r="AM81" s="323" t="s">
        <v>7279</v>
      </c>
      <c r="AN81" s="324">
        <v>5.0</v>
      </c>
      <c r="AO81" s="325" t="s">
        <v>7281</v>
      </c>
      <c r="AP81" s="323" t="s">
        <v>7279</v>
      </c>
      <c r="AQ81" s="324">
        <v>6.0</v>
      </c>
      <c r="AR81" s="321" t="s">
        <v>7282</v>
      </c>
      <c r="AS81" s="323"/>
      <c r="AT81" s="323"/>
      <c r="AU81" s="325" t="s">
        <v>7283</v>
      </c>
      <c r="AV81" s="323" t="s">
        <v>7279</v>
      </c>
      <c r="AW81" s="324">
        <v>6.0</v>
      </c>
      <c r="AX81" s="325" t="s">
        <v>7284</v>
      </c>
      <c r="AY81" s="323" t="s">
        <v>7279</v>
      </c>
      <c r="AZ81" s="324">
        <v>6.0</v>
      </c>
      <c r="BA81" s="321" t="s">
        <v>7282</v>
      </c>
      <c r="BB81" s="323"/>
      <c r="BC81" s="323"/>
      <c r="BD81" s="321" t="s">
        <v>7316</v>
      </c>
      <c r="BE81" s="323"/>
      <c r="BF81" s="323"/>
      <c r="BG81" s="325" t="s">
        <v>7287</v>
      </c>
      <c r="BH81" s="323" t="s">
        <v>7279</v>
      </c>
      <c r="BI81" s="324">
        <v>6.0</v>
      </c>
      <c r="BJ81" s="321" t="s">
        <v>7288</v>
      </c>
      <c r="BK81" s="323"/>
      <c r="BL81" s="323"/>
      <c r="BM81" s="325" t="s">
        <v>7289</v>
      </c>
      <c r="BN81" s="323" t="s">
        <v>7279</v>
      </c>
      <c r="BO81" s="324">
        <v>3.0</v>
      </c>
      <c r="BP81" s="324">
        <v>2.0</v>
      </c>
      <c r="BQ81" s="325" t="s">
        <v>7351</v>
      </c>
      <c r="BR81" s="323" t="s">
        <v>7279</v>
      </c>
      <c r="BS81" s="324">
        <v>3.0</v>
      </c>
      <c r="BT81" s="325" t="s">
        <v>7291</v>
      </c>
      <c r="BU81" s="323" t="s">
        <v>7279</v>
      </c>
      <c r="BV81" s="324">
        <v>3.0</v>
      </c>
      <c r="BW81" s="324">
        <v>2.0</v>
      </c>
      <c r="BX81" s="321" t="s">
        <v>7282</v>
      </c>
      <c r="BY81" s="323"/>
      <c r="BZ81" s="323"/>
      <c r="CA81" s="321" t="s">
        <v>7282</v>
      </c>
      <c r="CB81" s="323"/>
      <c r="CC81" s="323"/>
      <c r="CD81" s="321" t="s">
        <v>7282</v>
      </c>
      <c r="CE81" s="323"/>
      <c r="CF81" s="323"/>
      <c r="CG81" s="321" t="s">
        <v>7282</v>
      </c>
      <c r="CH81" s="323"/>
      <c r="CI81" s="323"/>
      <c r="CJ81" s="321" t="s">
        <v>7282</v>
      </c>
      <c r="CK81" s="323"/>
      <c r="CL81" s="323"/>
      <c r="CM81" s="323"/>
      <c r="CN81" s="321" t="s">
        <v>7282</v>
      </c>
      <c r="CO81" s="323"/>
      <c r="CP81" s="323"/>
      <c r="CQ81" s="323"/>
      <c r="CR81" s="323"/>
      <c r="CS81" s="325" t="s">
        <v>7319</v>
      </c>
      <c r="CT81" s="323" t="s">
        <v>7279</v>
      </c>
      <c r="CU81" s="324">
        <v>2.0</v>
      </c>
      <c r="CV81" s="321" t="s">
        <v>7282</v>
      </c>
      <c r="CW81" s="323"/>
      <c r="CX81" s="323"/>
      <c r="CY81" s="323"/>
      <c r="CZ81" s="321" t="s">
        <v>7282</v>
      </c>
      <c r="DA81" s="323"/>
      <c r="DB81" s="323"/>
      <c r="DC81" s="323"/>
      <c r="DD81" s="321" t="s">
        <v>7282</v>
      </c>
      <c r="DE81" s="323"/>
      <c r="DF81" s="323"/>
      <c r="DG81" s="321" t="s">
        <v>7282</v>
      </c>
      <c r="DH81" s="323"/>
      <c r="DI81" s="323"/>
      <c r="DJ81" s="325" t="s">
        <v>7321</v>
      </c>
      <c r="DK81" s="323" t="s">
        <v>7279</v>
      </c>
      <c r="DL81" s="323">
        <v>1.0</v>
      </c>
      <c r="DM81" s="321" t="s">
        <v>7282</v>
      </c>
      <c r="DN81" s="323"/>
      <c r="DO81" s="323"/>
      <c r="DP81" s="325" t="s">
        <v>7359</v>
      </c>
      <c r="DQ81" s="323" t="s">
        <v>7279</v>
      </c>
      <c r="DR81" s="323">
        <v>1.0</v>
      </c>
      <c r="DS81" s="321" t="s">
        <v>7282</v>
      </c>
      <c r="DT81" s="323"/>
      <c r="DU81" s="323"/>
      <c r="DV81" s="325" t="s">
        <v>7298</v>
      </c>
      <c r="DW81" s="323" t="s">
        <v>7279</v>
      </c>
      <c r="DX81" s="323">
        <v>1.0</v>
      </c>
      <c r="DY81" s="321" t="s">
        <v>7296</v>
      </c>
      <c r="DZ81" s="323"/>
      <c r="EA81" s="323"/>
      <c r="EB81" s="321" t="s">
        <v>7297</v>
      </c>
      <c r="EC81" s="323"/>
      <c r="ED81" s="323"/>
      <c r="EE81" s="321" t="s">
        <v>7282</v>
      </c>
      <c r="EF81" s="323"/>
      <c r="EG81" s="323"/>
      <c r="EH81" s="321" t="s">
        <v>7282</v>
      </c>
      <c r="EI81" s="323"/>
      <c r="EJ81" s="323"/>
      <c r="EK81" s="323"/>
      <c r="EL81" s="321" t="s">
        <v>7282</v>
      </c>
      <c r="EM81" s="323"/>
      <c r="EN81" s="323"/>
      <c r="EO81" s="323"/>
      <c r="EP81" s="321" t="s">
        <v>7282</v>
      </c>
      <c r="EQ81" s="323"/>
      <c r="ER81" s="323"/>
      <c r="ES81" s="321" t="s">
        <v>7448</v>
      </c>
      <c r="ET81" s="323"/>
      <c r="EU81" s="323"/>
      <c r="EV81" s="325" t="b">
        <v>0</v>
      </c>
      <c r="EW81" s="323" t="s">
        <v>7279</v>
      </c>
      <c r="EX81" s="323">
        <v>3.0</v>
      </c>
      <c r="EY81" s="325" t="s">
        <v>7383</v>
      </c>
      <c r="EZ81" s="323" t="s">
        <v>7279</v>
      </c>
      <c r="FA81" s="323">
        <v>3.0</v>
      </c>
      <c r="FB81" s="321" t="s">
        <v>642</v>
      </c>
      <c r="FC81" s="321" t="s">
        <v>7302</v>
      </c>
      <c r="FD81" s="321" t="s">
        <v>7303</v>
      </c>
      <c r="FE81" s="321" t="s">
        <v>7304</v>
      </c>
      <c r="FF81" s="329" t="s">
        <v>7305</v>
      </c>
      <c r="FG81" s="330" t="s">
        <v>7326</v>
      </c>
      <c r="FH81" s="331">
        <v>3.0</v>
      </c>
      <c r="FI81" s="332">
        <v>0.2727</v>
      </c>
      <c r="FJ81" s="331">
        <v>3.0</v>
      </c>
      <c r="FK81" s="332">
        <v>0.3</v>
      </c>
      <c r="FL81" s="331">
        <v>5.0</v>
      </c>
      <c r="FM81" s="332">
        <v>0.3125</v>
      </c>
      <c r="FN81" s="331">
        <v>1.0</v>
      </c>
      <c r="FO81" s="332">
        <v>0.125</v>
      </c>
      <c r="FP81" s="331">
        <v>6.0</v>
      </c>
      <c r="FQ81" s="332">
        <v>1.0</v>
      </c>
      <c r="FR81" s="333">
        <v>4.0</v>
      </c>
      <c r="FS81" s="332">
        <v>0.5714</v>
      </c>
      <c r="FT81" s="331">
        <v>19.0</v>
      </c>
      <c r="FU81" s="332">
        <v>0.4318</v>
      </c>
      <c r="FW81" s="318" t="s">
        <v>7566</v>
      </c>
      <c r="FX81" s="318">
        <v>2.7169395948E10</v>
      </c>
      <c r="FY81" s="318" t="s">
        <v>547</v>
      </c>
      <c r="FZ81" s="336">
        <v>0.3125</v>
      </c>
      <c r="GA81" s="318" t="s">
        <v>63</v>
      </c>
      <c r="GB81" s="336">
        <v>0.3</v>
      </c>
      <c r="GC81" s="336">
        <v>1.0</v>
      </c>
      <c r="GD81" s="336">
        <v>0.5714</v>
      </c>
      <c r="GE81" s="336">
        <v>0.2727</v>
      </c>
      <c r="GF81" s="336">
        <v>0.3</v>
      </c>
      <c r="GG81" s="336">
        <v>0.3125</v>
      </c>
      <c r="GH81" s="336">
        <v>0.125</v>
      </c>
      <c r="GI81" s="336">
        <v>0.4318</v>
      </c>
    </row>
    <row r="82" ht="15.75" customHeight="1">
      <c r="B82" s="3" t="str">
        <f t="shared" si="1"/>
        <v>#REF!</v>
      </c>
      <c r="C82" s="320">
        <v>44369.40111111111</v>
      </c>
      <c r="D82" s="321" t="s">
        <v>4659</v>
      </c>
      <c r="E82" s="321" t="s">
        <v>7568</v>
      </c>
      <c r="F82" s="321" t="s">
        <v>4658</v>
      </c>
      <c r="G82" s="321">
        <v>2.7351422217E10</v>
      </c>
      <c r="H82" s="322">
        <v>1.166191108E9</v>
      </c>
      <c r="I82" s="321" t="s">
        <v>641</v>
      </c>
      <c r="J82" s="321" t="s">
        <v>7274</v>
      </c>
      <c r="K82" s="321" t="s">
        <v>4115</v>
      </c>
      <c r="L82" s="323"/>
      <c r="M82" s="323"/>
      <c r="N82" s="323"/>
      <c r="O82" s="323"/>
      <c r="P82" s="321" t="s">
        <v>7275</v>
      </c>
      <c r="Q82" s="321" t="s">
        <v>7493</v>
      </c>
      <c r="R82" s="321" t="s">
        <v>7340</v>
      </c>
      <c r="S82" s="323"/>
      <c r="T82" s="323"/>
      <c r="U82" s="324">
        <v>4.0</v>
      </c>
      <c r="V82" s="323"/>
      <c r="W82" s="325" t="s">
        <v>7278</v>
      </c>
      <c r="X82" s="323" t="s">
        <v>7279</v>
      </c>
      <c r="Y82" s="324">
        <v>5.0</v>
      </c>
      <c r="Z82" s="322">
        <v>50.0</v>
      </c>
      <c r="AA82" s="323"/>
      <c r="AB82" s="323"/>
      <c r="AC82" s="326">
        <v>85.0</v>
      </c>
      <c r="AD82" s="323" t="s">
        <v>7279</v>
      </c>
      <c r="AE82" s="324">
        <v>5.0</v>
      </c>
      <c r="AF82" s="325" t="s">
        <v>7312</v>
      </c>
      <c r="AG82" s="323" t="s">
        <v>7279</v>
      </c>
      <c r="AH82" s="324">
        <v>5.0</v>
      </c>
      <c r="AI82" s="322">
        <v>9.0</v>
      </c>
      <c r="AJ82" s="323"/>
      <c r="AK82" s="323"/>
      <c r="AL82" s="327">
        <v>238000.0</v>
      </c>
      <c r="AM82" s="323" t="s">
        <v>7279</v>
      </c>
      <c r="AN82" s="324">
        <v>5.0</v>
      </c>
      <c r="AO82" s="321" t="s">
        <v>7313</v>
      </c>
      <c r="AP82" s="323"/>
      <c r="AQ82" s="323"/>
      <c r="AR82" s="325" t="s">
        <v>7314</v>
      </c>
      <c r="AS82" s="323" t="s">
        <v>7279</v>
      </c>
      <c r="AT82" s="324">
        <v>6.0</v>
      </c>
      <c r="AU82" s="325" t="s">
        <v>7283</v>
      </c>
      <c r="AV82" s="323" t="s">
        <v>7279</v>
      </c>
      <c r="AW82" s="324">
        <v>6.0</v>
      </c>
      <c r="AX82" s="325" t="s">
        <v>7284</v>
      </c>
      <c r="AY82" s="323" t="s">
        <v>7279</v>
      </c>
      <c r="AZ82" s="324">
        <v>6.0</v>
      </c>
      <c r="BA82" s="325" t="s">
        <v>7285</v>
      </c>
      <c r="BB82" s="323" t="s">
        <v>7279</v>
      </c>
      <c r="BC82" s="324">
        <v>6.0</v>
      </c>
      <c r="BD82" s="321" t="s">
        <v>7316</v>
      </c>
      <c r="BE82" s="323"/>
      <c r="BF82" s="323"/>
      <c r="BG82" s="325" t="s">
        <v>7287</v>
      </c>
      <c r="BH82" s="323" t="s">
        <v>7279</v>
      </c>
      <c r="BI82" s="324">
        <v>6.0</v>
      </c>
      <c r="BJ82" s="321" t="s">
        <v>7288</v>
      </c>
      <c r="BK82" s="323"/>
      <c r="BL82" s="323"/>
      <c r="BM82" s="325" t="s">
        <v>7289</v>
      </c>
      <c r="BN82" s="323" t="s">
        <v>7279</v>
      </c>
      <c r="BO82" s="324">
        <v>3.0</v>
      </c>
      <c r="BP82" s="324">
        <v>2.0</v>
      </c>
      <c r="BQ82" s="325" t="s">
        <v>7351</v>
      </c>
      <c r="BR82" s="323" t="s">
        <v>7279</v>
      </c>
      <c r="BS82" s="324">
        <v>3.0</v>
      </c>
      <c r="BT82" s="325" t="s">
        <v>7291</v>
      </c>
      <c r="BU82" s="323" t="s">
        <v>7279</v>
      </c>
      <c r="BV82" s="324">
        <v>3.0</v>
      </c>
      <c r="BW82" s="324">
        <v>2.0</v>
      </c>
      <c r="BX82" s="325" t="s">
        <v>7352</v>
      </c>
      <c r="BY82" s="323" t="s">
        <v>7279</v>
      </c>
      <c r="BZ82" s="324">
        <v>3.0</v>
      </c>
      <c r="CA82" s="325" t="s">
        <v>7353</v>
      </c>
      <c r="CB82" s="323" t="s">
        <v>7279</v>
      </c>
      <c r="CC82" s="324">
        <v>4.0</v>
      </c>
      <c r="CD82" s="325" t="s">
        <v>7292</v>
      </c>
      <c r="CE82" s="323" t="s">
        <v>7279</v>
      </c>
      <c r="CF82" s="324">
        <v>4.0</v>
      </c>
      <c r="CG82" s="321" t="s">
        <v>7569</v>
      </c>
      <c r="CH82" s="323"/>
      <c r="CI82" s="323"/>
      <c r="CJ82" s="325" t="s">
        <v>7354</v>
      </c>
      <c r="CK82" s="323" t="s">
        <v>7279</v>
      </c>
      <c r="CL82" s="324">
        <v>4.0</v>
      </c>
      <c r="CM82" s="324">
        <v>2.0</v>
      </c>
      <c r="CN82" s="321" t="s">
        <v>7331</v>
      </c>
      <c r="CO82" s="323"/>
      <c r="CP82" s="323"/>
      <c r="CQ82" s="323"/>
      <c r="CR82" s="323"/>
      <c r="CS82" s="321" t="s">
        <v>7393</v>
      </c>
      <c r="CT82" s="323"/>
      <c r="CU82" s="323"/>
      <c r="CV82" s="321" t="s">
        <v>7381</v>
      </c>
      <c r="CW82" s="323"/>
      <c r="CX82" s="323"/>
      <c r="CY82" s="323"/>
      <c r="CZ82" s="325" t="s">
        <v>7333</v>
      </c>
      <c r="DA82" s="323" t="s">
        <v>7279</v>
      </c>
      <c r="DB82" s="324">
        <v>2.0</v>
      </c>
      <c r="DC82" s="323">
        <v>1.0</v>
      </c>
      <c r="DD82" s="321" t="s">
        <v>7282</v>
      </c>
      <c r="DE82" s="323"/>
      <c r="DF82" s="323"/>
      <c r="DG82" s="325" t="s">
        <v>7320</v>
      </c>
      <c r="DH82" s="323" t="s">
        <v>7279</v>
      </c>
      <c r="DI82" s="323">
        <v>3.0</v>
      </c>
      <c r="DJ82" s="325" t="s">
        <v>7321</v>
      </c>
      <c r="DK82" s="323" t="s">
        <v>7279</v>
      </c>
      <c r="DL82" s="323">
        <v>1.0</v>
      </c>
      <c r="DM82" s="321" t="s">
        <v>7282</v>
      </c>
      <c r="DN82" s="323"/>
      <c r="DO82" s="323"/>
      <c r="DP82" s="321" t="s">
        <v>7282</v>
      </c>
      <c r="DQ82" s="323"/>
      <c r="DR82" s="323"/>
      <c r="DS82" s="321" t="s">
        <v>7282</v>
      </c>
      <c r="DT82" s="323"/>
      <c r="DU82" s="323"/>
      <c r="DV82" s="321" t="s">
        <v>7344</v>
      </c>
      <c r="DW82" s="323"/>
      <c r="DX82" s="323"/>
      <c r="DY82" s="321" t="s">
        <v>7298</v>
      </c>
      <c r="DZ82" s="323"/>
      <c r="EA82" s="323"/>
      <c r="EB82" s="325" t="s">
        <v>7296</v>
      </c>
      <c r="EC82" s="323" t="s">
        <v>7279</v>
      </c>
      <c r="ED82" s="323">
        <v>1.0</v>
      </c>
      <c r="EE82" s="321" t="s">
        <v>7331</v>
      </c>
      <c r="EF82" s="323"/>
      <c r="EG82" s="323"/>
      <c r="EH82" s="321" t="s">
        <v>7570</v>
      </c>
      <c r="EI82" s="323"/>
      <c r="EJ82" s="323"/>
      <c r="EK82" s="323"/>
      <c r="EL82" s="325" t="s">
        <v>7345</v>
      </c>
      <c r="EM82" s="323" t="s">
        <v>7279</v>
      </c>
      <c r="EN82" s="323">
        <v>3.0</v>
      </c>
      <c r="EO82" s="323">
        <v>4.0</v>
      </c>
      <c r="EP82" s="326">
        <v>4.0</v>
      </c>
      <c r="EQ82" s="323" t="s">
        <v>7279</v>
      </c>
      <c r="ER82" s="323">
        <v>3.0</v>
      </c>
      <c r="ES82" s="325" t="s">
        <v>7388</v>
      </c>
      <c r="ET82" s="323" t="s">
        <v>7279</v>
      </c>
      <c r="EU82" s="323">
        <v>3.0</v>
      </c>
      <c r="EV82" s="325" t="b">
        <v>0</v>
      </c>
      <c r="EW82" s="323" t="s">
        <v>7279</v>
      </c>
      <c r="EX82" s="323">
        <v>3.0</v>
      </c>
      <c r="EY82" s="321" t="s">
        <v>7282</v>
      </c>
      <c r="EZ82" s="323"/>
      <c r="FA82" s="323"/>
      <c r="FB82" s="321" t="s">
        <v>7571</v>
      </c>
      <c r="FC82" s="321" t="s">
        <v>7302</v>
      </c>
      <c r="FD82" s="321" t="s">
        <v>7346</v>
      </c>
      <c r="FE82" s="321" t="s">
        <v>7304</v>
      </c>
      <c r="FF82" s="329" t="s">
        <v>7374</v>
      </c>
      <c r="FG82" s="330" t="s">
        <v>7326</v>
      </c>
      <c r="FH82" s="331">
        <v>3.0</v>
      </c>
      <c r="FI82" s="332">
        <v>0.2727</v>
      </c>
      <c r="FJ82" s="331">
        <v>4.0</v>
      </c>
      <c r="FK82" s="332">
        <v>0.4</v>
      </c>
      <c r="FL82" s="331">
        <v>9.0</v>
      </c>
      <c r="FM82" s="332">
        <v>0.5625</v>
      </c>
      <c r="FN82" s="331">
        <v>6.0</v>
      </c>
      <c r="FO82" s="332">
        <v>0.75</v>
      </c>
      <c r="FP82" s="331">
        <v>4.0</v>
      </c>
      <c r="FQ82" s="332">
        <v>0.6667</v>
      </c>
      <c r="FR82" s="333">
        <v>5.0</v>
      </c>
      <c r="FS82" s="332">
        <v>0.7143</v>
      </c>
      <c r="FT82" s="331">
        <v>24.0</v>
      </c>
      <c r="FU82" s="332">
        <v>0.5455</v>
      </c>
      <c r="FW82" s="318" t="s">
        <v>7568</v>
      </c>
      <c r="FX82" s="318">
        <v>2.7351422217E10</v>
      </c>
      <c r="FY82" s="319" t="s">
        <v>548</v>
      </c>
      <c r="FZ82" s="336">
        <v>0.75</v>
      </c>
      <c r="GA82" s="318" t="s">
        <v>547</v>
      </c>
      <c r="GB82" s="336">
        <v>0.5625</v>
      </c>
      <c r="GC82" s="336">
        <v>0.6667</v>
      </c>
      <c r="GD82" s="336">
        <v>0.7143</v>
      </c>
      <c r="GE82" s="336">
        <v>0.2727</v>
      </c>
      <c r="GF82" s="336">
        <v>0.4</v>
      </c>
      <c r="GG82" s="336">
        <v>0.5625</v>
      </c>
      <c r="GH82" s="336">
        <v>0.75</v>
      </c>
      <c r="GI82" s="336">
        <v>0.5455</v>
      </c>
    </row>
    <row r="83" ht="15.75" customHeight="1">
      <c r="B83" s="3" t="str">
        <f t="shared" si="1"/>
        <v>#REF!</v>
      </c>
      <c r="C83" s="320">
        <v>44369.40189814815</v>
      </c>
      <c r="D83" s="321" t="s">
        <v>4031</v>
      </c>
      <c r="E83" s="321" t="s">
        <v>7572</v>
      </c>
      <c r="F83" s="322">
        <v>2.7258250457E10</v>
      </c>
      <c r="G83" s="321">
        <v>2.7258250457E10</v>
      </c>
      <c r="H83" s="322">
        <v>1.166610219E9</v>
      </c>
      <c r="I83" s="321" t="s">
        <v>622</v>
      </c>
      <c r="J83" s="321" t="s">
        <v>7337</v>
      </c>
      <c r="K83" s="321" t="s">
        <v>4115</v>
      </c>
      <c r="L83" s="323"/>
      <c r="M83" s="323"/>
      <c r="N83" s="323"/>
      <c r="O83" s="323"/>
      <c r="P83" s="321" t="s">
        <v>7338</v>
      </c>
      <c r="Q83" s="321" t="s">
        <v>7329</v>
      </c>
      <c r="R83" s="321" t="s">
        <v>7340</v>
      </c>
      <c r="S83" s="323"/>
      <c r="T83" s="323"/>
      <c r="U83" s="324">
        <v>4.0</v>
      </c>
      <c r="V83" s="323"/>
      <c r="W83" s="321" t="s">
        <v>7311</v>
      </c>
      <c r="X83" s="323"/>
      <c r="Y83" s="323"/>
      <c r="Z83" s="326">
        <v>200.0</v>
      </c>
      <c r="AA83" s="323" t="s">
        <v>7279</v>
      </c>
      <c r="AB83" s="324">
        <v>5.0</v>
      </c>
      <c r="AC83" s="326">
        <v>85.0</v>
      </c>
      <c r="AD83" s="323" t="s">
        <v>7279</v>
      </c>
      <c r="AE83" s="324">
        <v>5.0</v>
      </c>
      <c r="AF83" s="325" t="s">
        <v>7312</v>
      </c>
      <c r="AG83" s="323" t="s">
        <v>7279</v>
      </c>
      <c r="AH83" s="324">
        <v>5.0</v>
      </c>
      <c r="AI83" s="322">
        <v>7.0</v>
      </c>
      <c r="AJ83" s="323"/>
      <c r="AK83" s="323"/>
      <c r="AL83" s="327">
        <v>238000.0</v>
      </c>
      <c r="AM83" s="323" t="s">
        <v>7279</v>
      </c>
      <c r="AN83" s="324">
        <v>5.0</v>
      </c>
      <c r="AO83" s="325" t="s">
        <v>7281</v>
      </c>
      <c r="AP83" s="323" t="s">
        <v>7279</v>
      </c>
      <c r="AQ83" s="324">
        <v>6.0</v>
      </c>
      <c r="AR83" s="325" t="s">
        <v>7314</v>
      </c>
      <c r="AS83" s="323" t="s">
        <v>7279</v>
      </c>
      <c r="AT83" s="324">
        <v>6.0</v>
      </c>
      <c r="AU83" s="325" t="s">
        <v>7283</v>
      </c>
      <c r="AV83" s="323" t="s">
        <v>7279</v>
      </c>
      <c r="AW83" s="324">
        <v>6.0</v>
      </c>
      <c r="AX83" s="325" t="s">
        <v>7284</v>
      </c>
      <c r="AY83" s="323" t="s">
        <v>7279</v>
      </c>
      <c r="AZ83" s="324">
        <v>6.0</v>
      </c>
      <c r="BA83" s="325" t="s">
        <v>7285</v>
      </c>
      <c r="BB83" s="323" t="s">
        <v>7279</v>
      </c>
      <c r="BC83" s="324">
        <v>6.0</v>
      </c>
      <c r="BD83" s="325" t="s">
        <v>7286</v>
      </c>
      <c r="BE83" s="323" t="s">
        <v>7279</v>
      </c>
      <c r="BF83" s="324">
        <v>6.0</v>
      </c>
      <c r="BG83" s="325" t="s">
        <v>7287</v>
      </c>
      <c r="BH83" s="323" t="s">
        <v>7279</v>
      </c>
      <c r="BI83" s="324">
        <v>6.0</v>
      </c>
      <c r="BJ83" s="321" t="s">
        <v>7350</v>
      </c>
      <c r="BK83" s="323"/>
      <c r="BL83" s="323"/>
      <c r="BM83" s="325" t="s">
        <v>7289</v>
      </c>
      <c r="BN83" s="323" t="s">
        <v>7279</v>
      </c>
      <c r="BO83" s="324">
        <v>3.0</v>
      </c>
      <c r="BP83" s="324">
        <v>2.0</v>
      </c>
      <c r="BQ83" s="321" t="s">
        <v>7290</v>
      </c>
      <c r="BR83" s="323"/>
      <c r="BS83" s="323"/>
      <c r="BT83" s="325" t="s">
        <v>7291</v>
      </c>
      <c r="BU83" s="323" t="s">
        <v>7279</v>
      </c>
      <c r="BV83" s="324">
        <v>3.0</v>
      </c>
      <c r="BW83" s="324">
        <v>2.0</v>
      </c>
      <c r="BX83" s="325" t="s">
        <v>7352</v>
      </c>
      <c r="BY83" s="323" t="s">
        <v>7279</v>
      </c>
      <c r="BZ83" s="324">
        <v>3.0</v>
      </c>
      <c r="CA83" s="325" t="s">
        <v>7353</v>
      </c>
      <c r="CB83" s="323" t="s">
        <v>7279</v>
      </c>
      <c r="CC83" s="324">
        <v>4.0</v>
      </c>
      <c r="CD83" s="321" t="s">
        <v>7380</v>
      </c>
      <c r="CE83" s="323"/>
      <c r="CF83" s="323"/>
      <c r="CG83" s="321" t="s">
        <v>7282</v>
      </c>
      <c r="CH83" s="323"/>
      <c r="CI83" s="323"/>
      <c r="CJ83" s="321" t="s">
        <v>7400</v>
      </c>
      <c r="CK83" s="323"/>
      <c r="CL83" s="323"/>
      <c r="CM83" s="323"/>
      <c r="CN83" s="321" t="s">
        <v>7331</v>
      </c>
      <c r="CO83" s="323"/>
      <c r="CP83" s="323"/>
      <c r="CQ83" s="323"/>
      <c r="CR83" s="323"/>
      <c r="CS83" s="325" t="s">
        <v>7319</v>
      </c>
      <c r="CT83" s="323" t="s">
        <v>7279</v>
      </c>
      <c r="CU83" s="324">
        <v>2.0</v>
      </c>
      <c r="CV83" s="321" t="s">
        <v>7282</v>
      </c>
      <c r="CW83" s="323"/>
      <c r="CX83" s="323"/>
      <c r="CY83" s="323"/>
      <c r="CZ83" s="325" t="s">
        <v>7333</v>
      </c>
      <c r="DA83" s="323" t="s">
        <v>7279</v>
      </c>
      <c r="DB83" s="324">
        <v>2.0</v>
      </c>
      <c r="DC83" s="323">
        <v>1.0</v>
      </c>
      <c r="DD83" s="321" t="s">
        <v>7293</v>
      </c>
      <c r="DE83" s="323"/>
      <c r="DF83" s="323"/>
      <c r="DG83" s="321" t="s">
        <v>7402</v>
      </c>
      <c r="DH83" s="323"/>
      <c r="DI83" s="323"/>
      <c r="DJ83" s="325" t="s">
        <v>7321</v>
      </c>
      <c r="DK83" s="323" t="s">
        <v>7279</v>
      </c>
      <c r="DL83" s="323">
        <v>1.0</v>
      </c>
      <c r="DM83" s="325" t="s">
        <v>7281</v>
      </c>
      <c r="DN83" s="323" t="s">
        <v>7279</v>
      </c>
      <c r="DO83" s="323">
        <v>1.0</v>
      </c>
      <c r="DP83" s="325" t="s">
        <v>7359</v>
      </c>
      <c r="DQ83" s="323" t="s">
        <v>7279</v>
      </c>
      <c r="DR83" s="323">
        <v>1.0</v>
      </c>
      <c r="DS83" s="325" t="s">
        <v>7387</v>
      </c>
      <c r="DT83" s="323" t="s">
        <v>7279</v>
      </c>
      <c r="DU83" s="323">
        <v>1.0</v>
      </c>
      <c r="DV83" s="325" t="s">
        <v>7298</v>
      </c>
      <c r="DW83" s="323" t="s">
        <v>7279</v>
      </c>
      <c r="DX83" s="323">
        <v>1.0</v>
      </c>
      <c r="DY83" s="321" t="s">
        <v>7360</v>
      </c>
      <c r="DZ83" s="323"/>
      <c r="EA83" s="323"/>
      <c r="EB83" s="321" t="s">
        <v>7297</v>
      </c>
      <c r="EC83" s="323"/>
      <c r="ED83" s="323"/>
      <c r="EE83" s="321" t="s">
        <v>7282</v>
      </c>
      <c r="EF83" s="323"/>
      <c r="EG83" s="323"/>
      <c r="EH83" s="321" t="s">
        <v>7325</v>
      </c>
      <c r="EI83" s="323"/>
      <c r="EJ83" s="323"/>
      <c r="EK83" s="323"/>
      <c r="EL83" s="325" t="s">
        <v>7345</v>
      </c>
      <c r="EM83" s="323" t="s">
        <v>7279</v>
      </c>
      <c r="EN83" s="323">
        <v>3.0</v>
      </c>
      <c r="EO83" s="323">
        <v>4.0</v>
      </c>
      <c r="EP83" s="321" t="s">
        <v>7282</v>
      </c>
      <c r="EQ83" s="323"/>
      <c r="ER83" s="323"/>
      <c r="ES83" s="321" t="s">
        <v>7412</v>
      </c>
      <c r="ET83" s="323"/>
      <c r="EU83" s="323"/>
      <c r="EV83" s="321" t="s">
        <v>7282</v>
      </c>
      <c r="EW83" s="323"/>
      <c r="EX83" s="323"/>
      <c r="EY83" s="321" t="s">
        <v>7282</v>
      </c>
      <c r="EZ83" s="323"/>
      <c r="FA83" s="323"/>
      <c r="FB83" s="321" t="s">
        <v>7573</v>
      </c>
      <c r="FC83" s="321" t="s">
        <v>7302</v>
      </c>
      <c r="FD83" s="321" t="s">
        <v>7303</v>
      </c>
      <c r="FE83" s="321" t="s">
        <v>7304</v>
      </c>
      <c r="FF83" s="329" t="s">
        <v>7305</v>
      </c>
      <c r="FG83" s="330" t="s">
        <v>7326</v>
      </c>
      <c r="FH83" s="331">
        <v>6.0</v>
      </c>
      <c r="FI83" s="332">
        <v>0.5455</v>
      </c>
      <c r="FJ83" s="331">
        <v>4.0</v>
      </c>
      <c r="FK83" s="332">
        <v>0.4</v>
      </c>
      <c r="FL83" s="331">
        <v>4.0</v>
      </c>
      <c r="FM83" s="332">
        <v>0.25</v>
      </c>
      <c r="FN83" s="331">
        <v>3.0</v>
      </c>
      <c r="FO83" s="332">
        <v>0.375</v>
      </c>
      <c r="FP83" s="331">
        <v>4.0</v>
      </c>
      <c r="FQ83" s="332">
        <v>0.6667</v>
      </c>
      <c r="FR83" s="333">
        <v>7.0</v>
      </c>
      <c r="FS83" s="332">
        <v>1.0</v>
      </c>
      <c r="FT83" s="331">
        <v>23.0</v>
      </c>
      <c r="FU83" s="332">
        <v>0.5227</v>
      </c>
      <c r="FW83" s="318" t="s">
        <v>7572</v>
      </c>
      <c r="FX83" s="318">
        <v>2.7258250457E10</v>
      </c>
      <c r="FY83" s="318" t="s">
        <v>61</v>
      </c>
      <c r="FZ83" s="336">
        <v>0.5455</v>
      </c>
      <c r="GA83" s="318" t="s">
        <v>63</v>
      </c>
      <c r="GB83" s="336">
        <v>0.4</v>
      </c>
      <c r="GC83" s="336">
        <v>0.6667</v>
      </c>
      <c r="GD83" s="336">
        <v>1.0</v>
      </c>
      <c r="GE83" s="336">
        <v>0.5455</v>
      </c>
      <c r="GF83" s="336">
        <v>0.4</v>
      </c>
      <c r="GG83" s="336">
        <v>0.25</v>
      </c>
      <c r="GH83" s="336">
        <v>0.375</v>
      </c>
      <c r="GI83" s="336">
        <v>0.5227</v>
      </c>
    </row>
    <row r="84" ht="15.75" customHeight="1">
      <c r="B84" s="3" t="str">
        <f t="shared" si="1"/>
        <v>#REF!</v>
      </c>
      <c r="C84" s="320">
        <v>44369.40310185185</v>
      </c>
      <c r="D84" s="321" t="s">
        <v>1167</v>
      </c>
      <c r="E84" s="321" t="s">
        <v>7574</v>
      </c>
      <c r="F84" s="322">
        <v>2.7263286214E10</v>
      </c>
      <c r="G84" s="321">
        <v>2.7263286214E10</v>
      </c>
      <c r="H84" s="322">
        <v>1.161391301E9</v>
      </c>
      <c r="I84" s="321" t="s">
        <v>641</v>
      </c>
      <c r="J84" s="321" t="s">
        <v>7544</v>
      </c>
      <c r="K84" s="321" t="s">
        <v>4115</v>
      </c>
      <c r="L84" s="323"/>
      <c r="M84" s="323"/>
      <c r="N84" s="323"/>
      <c r="O84" s="323"/>
      <c r="P84" s="321" t="s">
        <v>7338</v>
      </c>
      <c r="Q84" s="321" t="s">
        <v>7364</v>
      </c>
      <c r="R84" s="321" t="s">
        <v>7386</v>
      </c>
      <c r="S84" s="323"/>
      <c r="T84" s="323"/>
      <c r="U84" s="323"/>
      <c r="V84" s="324">
        <v>3.0</v>
      </c>
      <c r="W84" s="325" t="s">
        <v>7278</v>
      </c>
      <c r="X84" s="323" t="s">
        <v>7279</v>
      </c>
      <c r="Y84" s="324">
        <v>5.0</v>
      </c>
      <c r="Z84" s="326">
        <v>200.0</v>
      </c>
      <c r="AA84" s="323" t="s">
        <v>7279</v>
      </c>
      <c r="AB84" s="324">
        <v>5.0</v>
      </c>
      <c r="AC84" s="326">
        <v>85.0</v>
      </c>
      <c r="AD84" s="323" t="s">
        <v>7279</v>
      </c>
      <c r="AE84" s="324">
        <v>5.0</v>
      </c>
      <c r="AF84" s="325" t="s">
        <v>7312</v>
      </c>
      <c r="AG84" s="323" t="s">
        <v>7279</v>
      </c>
      <c r="AH84" s="324">
        <v>5.0</v>
      </c>
      <c r="AI84" s="326">
        <v>6.0</v>
      </c>
      <c r="AJ84" s="323" t="s">
        <v>7279</v>
      </c>
      <c r="AK84" s="324">
        <v>5.0</v>
      </c>
      <c r="AL84" s="327">
        <v>238000.0</v>
      </c>
      <c r="AM84" s="323" t="s">
        <v>7279</v>
      </c>
      <c r="AN84" s="324">
        <v>5.0</v>
      </c>
      <c r="AO84" s="325" t="s">
        <v>7281</v>
      </c>
      <c r="AP84" s="323" t="s">
        <v>7279</v>
      </c>
      <c r="AQ84" s="324">
        <v>6.0</v>
      </c>
      <c r="AR84" s="325" t="s">
        <v>7314</v>
      </c>
      <c r="AS84" s="323" t="s">
        <v>7279</v>
      </c>
      <c r="AT84" s="324">
        <v>6.0</v>
      </c>
      <c r="AU84" s="325" t="s">
        <v>7283</v>
      </c>
      <c r="AV84" s="323" t="s">
        <v>7279</v>
      </c>
      <c r="AW84" s="324">
        <v>6.0</v>
      </c>
      <c r="AX84" s="325" t="s">
        <v>7284</v>
      </c>
      <c r="AY84" s="323" t="s">
        <v>7279</v>
      </c>
      <c r="AZ84" s="324">
        <v>6.0</v>
      </c>
      <c r="BA84" s="325" t="s">
        <v>7285</v>
      </c>
      <c r="BB84" s="323" t="s">
        <v>7279</v>
      </c>
      <c r="BC84" s="324">
        <v>6.0</v>
      </c>
      <c r="BD84" s="325" t="s">
        <v>7286</v>
      </c>
      <c r="BE84" s="323" t="s">
        <v>7279</v>
      </c>
      <c r="BF84" s="324">
        <v>6.0</v>
      </c>
      <c r="BG84" s="325" t="s">
        <v>7287</v>
      </c>
      <c r="BH84" s="323" t="s">
        <v>7279</v>
      </c>
      <c r="BI84" s="324">
        <v>6.0</v>
      </c>
      <c r="BJ84" s="321" t="s">
        <v>7350</v>
      </c>
      <c r="BK84" s="323"/>
      <c r="BL84" s="323"/>
      <c r="BM84" s="325" t="s">
        <v>7289</v>
      </c>
      <c r="BN84" s="323" t="s">
        <v>7279</v>
      </c>
      <c r="BO84" s="324">
        <v>3.0</v>
      </c>
      <c r="BP84" s="324">
        <v>2.0</v>
      </c>
      <c r="BQ84" s="325" t="s">
        <v>7351</v>
      </c>
      <c r="BR84" s="323" t="s">
        <v>7279</v>
      </c>
      <c r="BS84" s="324">
        <v>3.0</v>
      </c>
      <c r="BT84" s="325" t="s">
        <v>7291</v>
      </c>
      <c r="BU84" s="323" t="s">
        <v>7279</v>
      </c>
      <c r="BV84" s="324">
        <v>3.0</v>
      </c>
      <c r="BW84" s="324">
        <v>2.0</v>
      </c>
      <c r="BX84" s="321" t="s">
        <v>7282</v>
      </c>
      <c r="BY84" s="323"/>
      <c r="BZ84" s="323"/>
      <c r="CA84" s="321" t="s">
        <v>7282</v>
      </c>
      <c r="CB84" s="323"/>
      <c r="CC84" s="323"/>
      <c r="CD84" s="328" t="s">
        <v>7282</v>
      </c>
      <c r="CE84" s="323"/>
      <c r="CF84" s="323"/>
      <c r="CG84" s="321" t="s">
        <v>7282</v>
      </c>
      <c r="CH84" s="323"/>
      <c r="CI84" s="323"/>
      <c r="CJ84" s="321" t="s">
        <v>7332</v>
      </c>
      <c r="CK84" s="323"/>
      <c r="CL84" s="323"/>
      <c r="CM84" s="323"/>
      <c r="CN84" s="325" t="s">
        <v>7355</v>
      </c>
      <c r="CO84" s="323"/>
      <c r="CP84" s="323"/>
      <c r="CQ84" s="323" t="s">
        <v>7279</v>
      </c>
      <c r="CR84" s="324">
        <v>4.0</v>
      </c>
      <c r="CS84" s="325" t="s">
        <v>7319</v>
      </c>
      <c r="CT84" s="323" t="s">
        <v>7279</v>
      </c>
      <c r="CU84" s="324">
        <v>2.0</v>
      </c>
      <c r="CV84" s="321" t="s">
        <v>7282</v>
      </c>
      <c r="CW84" s="323"/>
      <c r="CX84" s="323"/>
      <c r="CY84" s="323"/>
      <c r="CZ84" s="321" t="s">
        <v>7282</v>
      </c>
      <c r="DA84" s="323"/>
      <c r="DB84" s="323"/>
      <c r="DC84" s="323"/>
      <c r="DD84" s="325" t="s">
        <v>7357</v>
      </c>
      <c r="DE84" s="323" t="s">
        <v>7279</v>
      </c>
      <c r="DF84" s="323">
        <v>1.0</v>
      </c>
      <c r="DG84" s="321" t="s">
        <v>7282</v>
      </c>
      <c r="DH84" s="323"/>
      <c r="DI84" s="323"/>
      <c r="DJ84" s="325" t="s">
        <v>7321</v>
      </c>
      <c r="DK84" s="323" t="s">
        <v>7279</v>
      </c>
      <c r="DL84" s="323">
        <v>1.0</v>
      </c>
      <c r="DM84" s="321" t="s">
        <v>7282</v>
      </c>
      <c r="DN84" s="323"/>
      <c r="DO84" s="323"/>
      <c r="DP84" s="321" t="s">
        <v>7360</v>
      </c>
      <c r="DQ84" s="323"/>
      <c r="DR84" s="323"/>
      <c r="DS84" s="321" t="s">
        <v>7192</v>
      </c>
      <c r="DT84" s="323"/>
      <c r="DU84" s="323"/>
      <c r="DV84" s="321" t="s">
        <v>7296</v>
      </c>
      <c r="DW84" s="323"/>
      <c r="DX84" s="323"/>
      <c r="DY84" s="321" t="s">
        <v>7296</v>
      </c>
      <c r="DZ84" s="323"/>
      <c r="EA84" s="323"/>
      <c r="EB84" s="321" t="s">
        <v>7298</v>
      </c>
      <c r="EC84" s="323"/>
      <c r="ED84" s="323"/>
      <c r="EE84" s="321" t="s">
        <v>7282</v>
      </c>
      <c r="EF84" s="323"/>
      <c r="EG84" s="323"/>
      <c r="EH84" s="321" t="s">
        <v>7282</v>
      </c>
      <c r="EI84" s="323"/>
      <c r="EJ84" s="323"/>
      <c r="EK84" s="323"/>
      <c r="EL84" s="321" t="s">
        <v>7282</v>
      </c>
      <c r="EM84" s="323"/>
      <c r="EN84" s="323"/>
      <c r="EO84" s="323"/>
      <c r="EP84" s="321" t="s">
        <v>7282</v>
      </c>
      <c r="EQ84" s="323"/>
      <c r="ER84" s="323"/>
      <c r="ES84" s="321" t="s">
        <v>7282</v>
      </c>
      <c r="ET84" s="323"/>
      <c r="EU84" s="323"/>
      <c r="EV84" s="321" t="s">
        <v>7282</v>
      </c>
      <c r="EW84" s="323"/>
      <c r="EX84" s="323"/>
      <c r="EY84" s="321" t="s">
        <v>7282</v>
      </c>
      <c r="EZ84" s="323"/>
      <c r="FA84" s="323"/>
      <c r="FB84" s="321" t="s">
        <v>873</v>
      </c>
      <c r="FC84" s="321" t="s">
        <v>7372</v>
      </c>
      <c r="FD84" s="321" t="s">
        <v>7335</v>
      </c>
      <c r="FE84" s="321" t="s">
        <v>7304</v>
      </c>
      <c r="FF84" s="329" t="s">
        <v>7305</v>
      </c>
      <c r="FG84" s="330" t="s">
        <v>7326</v>
      </c>
      <c r="FH84" s="331">
        <v>2.0</v>
      </c>
      <c r="FI84" s="332">
        <v>0.1818</v>
      </c>
      <c r="FJ84" s="331">
        <v>3.0</v>
      </c>
      <c r="FK84" s="332">
        <v>0.3</v>
      </c>
      <c r="FL84" s="331">
        <v>4.0</v>
      </c>
      <c r="FM84" s="332">
        <v>0.25</v>
      </c>
      <c r="FN84" s="331">
        <v>1.0</v>
      </c>
      <c r="FO84" s="332">
        <v>0.125</v>
      </c>
      <c r="FP84" s="331">
        <v>6.0</v>
      </c>
      <c r="FQ84" s="332">
        <v>1.0</v>
      </c>
      <c r="FR84" s="333">
        <v>7.0</v>
      </c>
      <c r="FS84" s="332">
        <v>1.0</v>
      </c>
      <c r="FT84" s="331">
        <v>20.0</v>
      </c>
      <c r="FU84" s="332">
        <v>0.4545</v>
      </c>
      <c r="FW84" s="318" t="s">
        <v>7574</v>
      </c>
      <c r="FX84" s="318">
        <v>2.7263286214E10</v>
      </c>
      <c r="FY84" s="318" t="s">
        <v>63</v>
      </c>
      <c r="FZ84" s="336">
        <v>0.3</v>
      </c>
      <c r="GA84" s="319" t="s">
        <v>547</v>
      </c>
      <c r="GB84" s="336">
        <v>0.25</v>
      </c>
      <c r="GC84" s="336">
        <v>1.0</v>
      </c>
      <c r="GD84" s="336">
        <v>1.0</v>
      </c>
      <c r="GE84" s="336">
        <v>0.1818</v>
      </c>
      <c r="GF84" s="336">
        <v>0.3</v>
      </c>
      <c r="GG84" s="336">
        <v>0.25</v>
      </c>
      <c r="GH84" s="336">
        <v>0.125</v>
      </c>
      <c r="GI84" s="336">
        <v>0.4545</v>
      </c>
    </row>
    <row r="85" ht="15.75" customHeight="1">
      <c r="B85" s="3" t="str">
        <f t="shared" si="1"/>
        <v>#REF!</v>
      </c>
      <c r="C85" s="320">
        <v>44369.4034375</v>
      </c>
      <c r="D85" s="321" t="s">
        <v>1683</v>
      </c>
      <c r="E85" s="321" t="s">
        <v>7575</v>
      </c>
      <c r="F85" s="322">
        <v>2.7277163212E10</v>
      </c>
      <c r="G85" s="321">
        <v>2.7277163212E10</v>
      </c>
      <c r="H85" s="322">
        <v>5.41161874204E11</v>
      </c>
      <c r="I85" s="321" t="s">
        <v>1093</v>
      </c>
      <c r="J85" s="321" t="s">
        <v>7328</v>
      </c>
      <c r="K85" s="321" t="s">
        <v>4115</v>
      </c>
      <c r="L85" s="323"/>
      <c r="M85" s="323"/>
      <c r="N85" s="323"/>
      <c r="O85" s="323"/>
      <c r="P85" s="321" t="s">
        <v>7338</v>
      </c>
      <c r="Q85" s="321" t="s">
        <v>7329</v>
      </c>
      <c r="R85" s="321" t="s">
        <v>7340</v>
      </c>
      <c r="S85" s="323"/>
      <c r="T85" s="323"/>
      <c r="U85" s="324">
        <v>4.0</v>
      </c>
      <c r="V85" s="323"/>
      <c r="W85" s="325" t="s">
        <v>7278</v>
      </c>
      <c r="X85" s="323" t="s">
        <v>7279</v>
      </c>
      <c r="Y85" s="324">
        <v>5.0</v>
      </c>
      <c r="Z85" s="326">
        <v>200.0</v>
      </c>
      <c r="AA85" s="323" t="s">
        <v>7279</v>
      </c>
      <c r="AB85" s="324">
        <v>5.0</v>
      </c>
      <c r="AC85" s="322">
        <v>102.0</v>
      </c>
      <c r="AD85" s="323"/>
      <c r="AE85" s="323"/>
      <c r="AF85" s="325" t="s">
        <v>7312</v>
      </c>
      <c r="AG85" s="323" t="s">
        <v>7279</v>
      </c>
      <c r="AH85" s="324">
        <v>5.0</v>
      </c>
      <c r="AI85" s="326">
        <v>6.0</v>
      </c>
      <c r="AJ85" s="323" t="s">
        <v>7279</v>
      </c>
      <c r="AK85" s="324">
        <v>5.0</v>
      </c>
      <c r="AL85" s="327">
        <v>238000.0</v>
      </c>
      <c r="AM85" s="323" t="s">
        <v>7279</v>
      </c>
      <c r="AN85" s="324">
        <v>5.0</v>
      </c>
      <c r="AO85" s="325" t="s">
        <v>7281</v>
      </c>
      <c r="AP85" s="323" t="s">
        <v>7279</v>
      </c>
      <c r="AQ85" s="324">
        <v>6.0</v>
      </c>
      <c r="AR85" s="325" t="s">
        <v>7314</v>
      </c>
      <c r="AS85" s="323" t="s">
        <v>7279</v>
      </c>
      <c r="AT85" s="324">
        <v>6.0</v>
      </c>
      <c r="AU85" s="325" t="s">
        <v>7283</v>
      </c>
      <c r="AV85" s="323" t="s">
        <v>7279</v>
      </c>
      <c r="AW85" s="324">
        <v>6.0</v>
      </c>
      <c r="AX85" s="321" t="s">
        <v>7410</v>
      </c>
      <c r="AY85" s="323"/>
      <c r="AZ85" s="323"/>
      <c r="BA85" s="325" t="s">
        <v>7285</v>
      </c>
      <c r="BB85" s="323" t="s">
        <v>7279</v>
      </c>
      <c r="BC85" s="324">
        <v>6.0</v>
      </c>
      <c r="BD85" s="325" t="s">
        <v>7286</v>
      </c>
      <c r="BE85" s="323" t="s">
        <v>7279</v>
      </c>
      <c r="BF85" s="324">
        <v>6.0</v>
      </c>
      <c r="BG85" s="321" t="s">
        <v>7282</v>
      </c>
      <c r="BH85" s="323"/>
      <c r="BI85" s="323"/>
      <c r="BJ85" s="321" t="s">
        <v>7288</v>
      </c>
      <c r="BK85" s="323"/>
      <c r="BL85" s="323"/>
      <c r="BM85" s="325" t="s">
        <v>7289</v>
      </c>
      <c r="BN85" s="323" t="s">
        <v>7279</v>
      </c>
      <c r="BO85" s="324">
        <v>3.0</v>
      </c>
      <c r="BP85" s="324">
        <v>2.0</v>
      </c>
      <c r="BQ85" s="325" t="s">
        <v>7351</v>
      </c>
      <c r="BR85" s="323" t="s">
        <v>7279</v>
      </c>
      <c r="BS85" s="324">
        <v>3.0</v>
      </c>
      <c r="BT85" s="325" t="s">
        <v>7291</v>
      </c>
      <c r="BU85" s="323" t="s">
        <v>7279</v>
      </c>
      <c r="BV85" s="324">
        <v>3.0</v>
      </c>
      <c r="BW85" s="324">
        <v>2.0</v>
      </c>
      <c r="BX85" s="325" t="s">
        <v>7352</v>
      </c>
      <c r="BY85" s="323" t="s">
        <v>7279</v>
      </c>
      <c r="BZ85" s="324">
        <v>3.0</v>
      </c>
      <c r="CA85" s="325" t="s">
        <v>7353</v>
      </c>
      <c r="CB85" s="323" t="s">
        <v>7279</v>
      </c>
      <c r="CC85" s="344">
        <v>4.0</v>
      </c>
      <c r="CD85" s="340" t="s">
        <v>7292</v>
      </c>
      <c r="CE85" s="323" t="s">
        <v>7279</v>
      </c>
      <c r="CF85" s="324">
        <v>4.0</v>
      </c>
      <c r="CG85" s="321"/>
      <c r="CH85" s="323"/>
      <c r="CI85" s="323"/>
      <c r="CJ85" s="325" t="s">
        <v>7354</v>
      </c>
      <c r="CK85" s="323" t="s">
        <v>7279</v>
      </c>
      <c r="CL85" s="324">
        <v>4.0</v>
      </c>
      <c r="CM85" s="324">
        <v>2.0</v>
      </c>
      <c r="CN85" s="325" t="s">
        <v>7355</v>
      </c>
      <c r="CO85" s="323"/>
      <c r="CP85" s="323"/>
      <c r="CQ85" s="323" t="s">
        <v>7279</v>
      </c>
      <c r="CR85" s="324">
        <v>4.0</v>
      </c>
      <c r="CS85" s="325" t="s">
        <v>7319</v>
      </c>
      <c r="CT85" s="323" t="s">
        <v>7279</v>
      </c>
      <c r="CU85" s="324">
        <v>2.0</v>
      </c>
      <c r="CV85" s="321" t="s">
        <v>7282</v>
      </c>
      <c r="CW85" s="323"/>
      <c r="CX85" s="323"/>
      <c r="CY85" s="323"/>
      <c r="CZ85" s="321" t="s">
        <v>7282</v>
      </c>
      <c r="DA85" s="323"/>
      <c r="DB85" s="323"/>
      <c r="DC85" s="323"/>
      <c r="DD85" s="321" t="s">
        <v>7293</v>
      </c>
      <c r="DE85" s="323"/>
      <c r="DF85" s="323"/>
      <c r="DG85" s="325" t="s">
        <v>7320</v>
      </c>
      <c r="DH85" s="323" t="s">
        <v>7279</v>
      </c>
      <c r="DI85" s="323">
        <v>3.0</v>
      </c>
      <c r="DJ85" s="321" t="s">
        <v>7294</v>
      </c>
      <c r="DK85" s="323"/>
      <c r="DL85" s="323"/>
      <c r="DM85" s="321" t="s">
        <v>7322</v>
      </c>
      <c r="DN85" s="323"/>
      <c r="DO85" s="323"/>
      <c r="DP85" s="325" t="s">
        <v>7359</v>
      </c>
      <c r="DQ85" s="323" t="s">
        <v>7279</v>
      </c>
      <c r="DR85" s="323">
        <v>1.0</v>
      </c>
      <c r="DS85" s="325" t="s">
        <v>7387</v>
      </c>
      <c r="DT85" s="323" t="s">
        <v>7279</v>
      </c>
      <c r="DU85" s="323">
        <v>1.0</v>
      </c>
      <c r="DV85" s="325" t="s">
        <v>7298</v>
      </c>
      <c r="DW85" s="323" t="s">
        <v>7279</v>
      </c>
      <c r="DX85" s="323">
        <v>1.0</v>
      </c>
      <c r="DY85" s="325" t="s">
        <v>7297</v>
      </c>
      <c r="DZ85" s="323" t="s">
        <v>7279</v>
      </c>
      <c r="EA85" s="323">
        <v>1.0</v>
      </c>
      <c r="EB85" s="325" t="s">
        <v>7296</v>
      </c>
      <c r="EC85" s="323" t="s">
        <v>7279</v>
      </c>
      <c r="ED85" s="323">
        <v>1.0</v>
      </c>
      <c r="EE85" s="321" t="s">
        <v>7282</v>
      </c>
      <c r="EF85" s="323"/>
      <c r="EG85" s="323"/>
      <c r="EH85" s="325" t="s">
        <v>7361</v>
      </c>
      <c r="EI85" s="323" t="s">
        <v>7279</v>
      </c>
      <c r="EJ85" s="323">
        <v>3.0</v>
      </c>
      <c r="EK85" s="323">
        <v>4.0</v>
      </c>
      <c r="EL85" s="325" t="s">
        <v>7345</v>
      </c>
      <c r="EM85" s="323" t="s">
        <v>7279</v>
      </c>
      <c r="EN85" s="323">
        <v>3.0</v>
      </c>
      <c r="EO85" s="323">
        <v>4.0</v>
      </c>
      <c r="EP85" s="326">
        <v>4.0</v>
      </c>
      <c r="EQ85" s="323" t="s">
        <v>7279</v>
      </c>
      <c r="ER85" s="323">
        <v>3.0</v>
      </c>
      <c r="ES85" s="321" t="s">
        <v>7282</v>
      </c>
      <c r="ET85" s="323"/>
      <c r="EU85" s="323"/>
      <c r="EV85" s="325" t="b">
        <v>0</v>
      </c>
      <c r="EW85" s="323" t="s">
        <v>7279</v>
      </c>
      <c r="EX85" s="323">
        <v>3.0</v>
      </c>
      <c r="EY85" s="321" t="s">
        <v>7282</v>
      </c>
      <c r="EZ85" s="323"/>
      <c r="FA85" s="323"/>
      <c r="FB85" s="321" t="s">
        <v>1291</v>
      </c>
      <c r="FC85" s="321" t="s">
        <v>7302</v>
      </c>
      <c r="FD85" s="321" t="s">
        <v>7335</v>
      </c>
      <c r="FE85" s="321" t="s">
        <v>7304</v>
      </c>
      <c r="FF85" s="329" t="s">
        <v>7305</v>
      </c>
      <c r="FG85" s="330" t="s">
        <v>7326</v>
      </c>
      <c r="FH85" s="331">
        <v>5.0</v>
      </c>
      <c r="FI85" s="332">
        <v>0.4545</v>
      </c>
      <c r="FJ85" s="331">
        <v>4.0</v>
      </c>
      <c r="FK85" s="332">
        <v>0.4</v>
      </c>
      <c r="FL85" s="331">
        <v>9.0</v>
      </c>
      <c r="FM85" s="332">
        <v>0.5625</v>
      </c>
      <c r="FN85" s="331">
        <v>8.0</v>
      </c>
      <c r="FO85" s="332">
        <v>1.0</v>
      </c>
      <c r="FP85" s="331">
        <v>5.0</v>
      </c>
      <c r="FQ85" s="332">
        <v>0.8333</v>
      </c>
      <c r="FR85" s="333">
        <v>5.0</v>
      </c>
      <c r="FS85" s="332">
        <v>0.7143</v>
      </c>
      <c r="FT85" s="331">
        <v>29.0</v>
      </c>
      <c r="FU85" s="332">
        <v>0.6591</v>
      </c>
      <c r="FW85" s="318" t="s">
        <v>7575</v>
      </c>
      <c r="FX85" s="318">
        <v>2.7277163212E10</v>
      </c>
      <c r="FY85" s="319" t="s">
        <v>548</v>
      </c>
      <c r="FZ85" s="336">
        <v>1.0</v>
      </c>
      <c r="GA85" s="318" t="s">
        <v>547</v>
      </c>
      <c r="GB85" s="336">
        <v>0.5625</v>
      </c>
      <c r="GC85" s="336">
        <v>0.8333</v>
      </c>
      <c r="GD85" s="336">
        <v>0.7143</v>
      </c>
      <c r="GE85" s="336">
        <v>0.4545</v>
      </c>
      <c r="GF85" s="336">
        <v>0.4</v>
      </c>
      <c r="GG85" s="336">
        <v>0.5625</v>
      </c>
      <c r="GH85" s="336">
        <v>1.0</v>
      </c>
      <c r="GI85" s="336">
        <v>0.6591</v>
      </c>
    </row>
    <row r="86" ht="15.75" customHeight="1">
      <c r="B86" s="3" t="str">
        <f t="shared" si="1"/>
        <v>#REF!</v>
      </c>
      <c r="C86" s="320">
        <v>44369.403645833336</v>
      </c>
      <c r="D86" s="321" t="s">
        <v>1354</v>
      </c>
      <c r="E86" s="321" t="s">
        <v>433</v>
      </c>
      <c r="F86" s="322">
        <v>2.7347504683E10</v>
      </c>
      <c r="G86" s="321">
        <v>2.7347504683E10</v>
      </c>
      <c r="H86" s="322">
        <v>1.135014546E9</v>
      </c>
      <c r="I86" s="321" t="s">
        <v>641</v>
      </c>
      <c r="J86" s="321" t="s">
        <v>7435</v>
      </c>
      <c r="K86" s="321" t="s">
        <v>7348</v>
      </c>
      <c r="L86" s="323"/>
      <c r="M86" s="324">
        <v>2.0</v>
      </c>
      <c r="N86" s="324">
        <v>4.0</v>
      </c>
      <c r="O86" s="323"/>
      <c r="P86" s="321" t="s">
        <v>7309</v>
      </c>
      <c r="Q86" s="321" t="s">
        <v>7276</v>
      </c>
      <c r="R86" s="321" t="s">
        <v>7340</v>
      </c>
      <c r="S86" s="323"/>
      <c r="T86" s="323"/>
      <c r="U86" s="324">
        <v>4.0</v>
      </c>
      <c r="V86" s="323"/>
      <c r="W86" s="325" t="s">
        <v>7278</v>
      </c>
      <c r="X86" s="323" t="s">
        <v>7279</v>
      </c>
      <c r="Y86" s="324">
        <v>5.0</v>
      </c>
      <c r="Z86" s="326">
        <v>200.0</v>
      </c>
      <c r="AA86" s="323" t="s">
        <v>7279</v>
      </c>
      <c r="AB86" s="324">
        <v>5.0</v>
      </c>
      <c r="AC86" s="326">
        <v>85.0</v>
      </c>
      <c r="AD86" s="323" t="s">
        <v>7279</v>
      </c>
      <c r="AE86" s="324">
        <v>5.0</v>
      </c>
      <c r="AF86" s="321" t="s">
        <v>7280</v>
      </c>
      <c r="AG86" s="323"/>
      <c r="AH86" s="323"/>
      <c r="AI86" s="326">
        <v>6.0</v>
      </c>
      <c r="AJ86" s="323" t="s">
        <v>7279</v>
      </c>
      <c r="AK86" s="324">
        <v>5.0</v>
      </c>
      <c r="AL86" s="327">
        <v>238000.0</v>
      </c>
      <c r="AM86" s="323" t="s">
        <v>7279</v>
      </c>
      <c r="AN86" s="324">
        <v>5.0</v>
      </c>
      <c r="AO86" s="325" t="s">
        <v>7281</v>
      </c>
      <c r="AP86" s="323" t="s">
        <v>7279</v>
      </c>
      <c r="AQ86" s="324">
        <v>6.0</v>
      </c>
      <c r="AR86" s="325" t="s">
        <v>7314</v>
      </c>
      <c r="AS86" s="323" t="s">
        <v>7279</v>
      </c>
      <c r="AT86" s="324">
        <v>6.0</v>
      </c>
      <c r="AU86" s="325" t="s">
        <v>7283</v>
      </c>
      <c r="AV86" s="323" t="s">
        <v>7279</v>
      </c>
      <c r="AW86" s="324">
        <v>6.0</v>
      </c>
      <c r="AX86" s="325" t="s">
        <v>7284</v>
      </c>
      <c r="AY86" s="323" t="s">
        <v>7279</v>
      </c>
      <c r="AZ86" s="324">
        <v>6.0</v>
      </c>
      <c r="BA86" s="325" t="s">
        <v>7285</v>
      </c>
      <c r="BB86" s="323" t="s">
        <v>7279</v>
      </c>
      <c r="BC86" s="324">
        <v>6.0</v>
      </c>
      <c r="BD86" s="325" t="s">
        <v>7286</v>
      </c>
      <c r="BE86" s="323" t="s">
        <v>7279</v>
      </c>
      <c r="BF86" s="324">
        <v>6.0</v>
      </c>
      <c r="BG86" s="325" t="s">
        <v>7287</v>
      </c>
      <c r="BH86" s="323" t="s">
        <v>7279</v>
      </c>
      <c r="BI86" s="324">
        <v>6.0</v>
      </c>
      <c r="BJ86" s="325" t="s">
        <v>7342</v>
      </c>
      <c r="BK86" s="323" t="s">
        <v>7279</v>
      </c>
      <c r="BL86" s="324">
        <v>3.0</v>
      </c>
      <c r="BM86" s="325" t="s">
        <v>7289</v>
      </c>
      <c r="BN86" s="323" t="s">
        <v>7279</v>
      </c>
      <c r="BO86" s="324">
        <v>3.0</v>
      </c>
      <c r="BP86" s="324">
        <v>2.0</v>
      </c>
      <c r="BQ86" s="325" t="s">
        <v>7351</v>
      </c>
      <c r="BR86" s="323" t="s">
        <v>7279</v>
      </c>
      <c r="BS86" s="324">
        <v>3.0</v>
      </c>
      <c r="BT86" s="325" t="s">
        <v>7291</v>
      </c>
      <c r="BU86" s="323" t="s">
        <v>7279</v>
      </c>
      <c r="BV86" s="324">
        <v>3.0</v>
      </c>
      <c r="BW86" s="324">
        <v>2.0</v>
      </c>
      <c r="BX86" s="325" t="s">
        <v>7352</v>
      </c>
      <c r="BY86" s="323" t="s">
        <v>7279</v>
      </c>
      <c r="BZ86" s="324">
        <v>3.0</v>
      </c>
      <c r="CA86" s="325" t="s">
        <v>7353</v>
      </c>
      <c r="CB86" s="323" t="s">
        <v>7279</v>
      </c>
      <c r="CC86" s="324">
        <v>4.0</v>
      </c>
      <c r="CD86" s="325" t="s">
        <v>7292</v>
      </c>
      <c r="CE86" s="323" t="s">
        <v>7279</v>
      </c>
      <c r="CF86" s="324">
        <v>4.0</v>
      </c>
      <c r="CG86" s="325" t="s">
        <v>7334</v>
      </c>
      <c r="CH86" s="323" t="s">
        <v>7279</v>
      </c>
      <c r="CI86" s="324">
        <v>4.0</v>
      </c>
      <c r="CJ86" s="321" t="s">
        <v>7282</v>
      </c>
      <c r="CK86" s="323"/>
      <c r="CL86" s="323"/>
      <c r="CM86" s="323"/>
      <c r="CN86" s="325" t="s">
        <v>7355</v>
      </c>
      <c r="CO86" s="323"/>
      <c r="CP86" s="323"/>
      <c r="CQ86" s="323" t="s">
        <v>7279</v>
      </c>
      <c r="CR86" s="324">
        <v>4.0</v>
      </c>
      <c r="CS86" s="325" t="s">
        <v>7319</v>
      </c>
      <c r="CT86" s="323" t="s">
        <v>7279</v>
      </c>
      <c r="CU86" s="324">
        <v>2.0</v>
      </c>
      <c r="CV86" s="325" t="s">
        <v>7356</v>
      </c>
      <c r="CW86" s="323" t="s">
        <v>7279</v>
      </c>
      <c r="CX86" s="324">
        <v>2.0</v>
      </c>
      <c r="CY86" s="324">
        <v>3.0</v>
      </c>
      <c r="CZ86" s="325" t="s">
        <v>7333</v>
      </c>
      <c r="DA86" s="323" t="s">
        <v>7279</v>
      </c>
      <c r="DB86" s="324">
        <v>2.0</v>
      </c>
      <c r="DC86" s="323">
        <v>1.0</v>
      </c>
      <c r="DD86" s="325" t="s">
        <v>7357</v>
      </c>
      <c r="DE86" s="323" t="s">
        <v>7279</v>
      </c>
      <c r="DF86" s="323">
        <v>1.0</v>
      </c>
      <c r="DG86" s="325" t="s">
        <v>7320</v>
      </c>
      <c r="DH86" s="323" t="s">
        <v>7279</v>
      </c>
      <c r="DI86" s="323">
        <v>3.0</v>
      </c>
      <c r="DJ86" s="321" t="s">
        <v>7360</v>
      </c>
      <c r="DK86" s="323"/>
      <c r="DL86" s="323"/>
      <c r="DM86" s="321" t="s">
        <v>7282</v>
      </c>
      <c r="DN86" s="323"/>
      <c r="DO86" s="323"/>
      <c r="DP86" s="325" t="s">
        <v>7359</v>
      </c>
      <c r="DQ86" s="323" t="s">
        <v>7279</v>
      </c>
      <c r="DR86" s="323">
        <v>1.0</v>
      </c>
      <c r="DS86" s="325" t="s">
        <v>7387</v>
      </c>
      <c r="DT86" s="323" t="s">
        <v>7279</v>
      </c>
      <c r="DU86" s="323">
        <v>1.0</v>
      </c>
      <c r="DV86" s="325" t="s">
        <v>7298</v>
      </c>
      <c r="DW86" s="323" t="s">
        <v>7279</v>
      </c>
      <c r="DX86" s="323">
        <v>1.0</v>
      </c>
      <c r="DY86" s="325" t="s">
        <v>7297</v>
      </c>
      <c r="DZ86" s="323" t="s">
        <v>7279</v>
      </c>
      <c r="EA86" s="323">
        <v>1.0</v>
      </c>
      <c r="EB86" s="325" t="s">
        <v>7296</v>
      </c>
      <c r="EC86" s="323" t="s">
        <v>7279</v>
      </c>
      <c r="ED86" s="323">
        <v>1.0</v>
      </c>
      <c r="EE86" s="321" t="s">
        <v>7331</v>
      </c>
      <c r="EF86" s="323"/>
      <c r="EG86" s="323"/>
      <c r="EH86" s="325" t="s">
        <v>7361</v>
      </c>
      <c r="EI86" s="323" t="s">
        <v>7279</v>
      </c>
      <c r="EJ86" s="323">
        <v>3.0</v>
      </c>
      <c r="EK86" s="323">
        <v>4.0</v>
      </c>
      <c r="EL86" s="321" t="s">
        <v>7282</v>
      </c>
      <c r="EM86" s="323"/>
      <c r="EN86" s="323"/>
      <c r="EO86" s="323"/>
      <c r="EP86" s="321" t="s">
        <v>7282</v>
      </c>
      <c r="EQ86" s="323"/>
      <c r="ER86" s="323"/>
      <c r="ES86" s="321" t="s">
        <v>7282</v>
      </c>
      <c r="ET86" s="323"/>
      <c r="EU86" s="323"/>
      <c r="EV86" s="325" t="b">
        <v>0</v>
      </c>
      <c r="EW86" s="323" t="s">
        <v>7279</v>
      </c>
      <c r="EX86" s="323">
        <v>3.0</v>
      </c>
      <c r="EY86" s="321" t="s">
        <v>7282</v>
      </c>
      <c r="EZ86" s="323"/>
      <c r="FA86" s="323"/>
      <c r="FB86" s="321" t="s">
        <v>1360</v>
      </c>
      <c r="FC86" s="321" t="s">
        <v>7302</v>
      </c>
      <c r="FD86" s="321" t="s">
        <v>7335</v>
      </c>
      <c r="FE86" s="321" t="s">
        <v>7304</v>
      </c>
      <c r="FF86" s="329" t="s">
        <v>7305</v>
      </c>
      <c r="FG86" s="330" t="s">
        <v>7326</v>
      </c>
      <c r="FH86" s="331">
        <v>7.0</v>
      </c>
      <c r="FI86" s="332">
        <v>0.6364</v>
      </c>
      <c r="FJ86" s="331">
        <v>6.0</v>
      </c>
      <c r="FK86" s="332">
        <v>0.6</v>
      </c>
      <c r="FL86" s="331">
        <v>9.0</v>
      </c>
      <c r="FM86" s="332">
        <v>0.5625</v>
      </c>
      <c r="FN86" s="331">
        <v>7.0</v>
      </c>
      <c r="FO86" s="332">
        <v>0.875</v>
      </c>
      <c r="FP86" s="331">
        <v>5.0</v>
      </c>
      <c r="FQ86" s="332">
        <v>0.8333</v>
      </c>
      <c r="FR86" s="333">
        <v>7.0</v>
      </c>
      <c r="FS86" s="332">
        <v>1.0</v>
      </c>
      <c r="FT86" s="331">
        <v>33.0</v>
      </c>
      <c r="FU86" s="332">
        <v>0.75</v>
      </c>
      <c r="FW86" s="318" t="s">
        <v>433</v>
      </c>
      <c r="FX86" s="318">
        <v>2.7347504683E10</v>
      </c>
      <c r="FY86" s="319" t="s">
        <v>548</v>
      </c>
      <c r="FZ86" s="336">
        <v>0.875</v>
      </c>
      <c r="GA86" s="318" t="s">
        <v>61</v>
      </c>
      <c r="GB86" s="336">
        <v>0.6364</v>
      </c>
      <c r="GC86" s="336">
        <v>0.8333</v>
      </c>
      <c r="GD86" s="336">
        <v>1.0</v>
      </c>
      <c r="GE86" s="336">
        <v>0.6364</v>
      </c>
      <c r="GF86" s="336">
        <v>0.6</v>
      </c>
      <c r="GG86" s="336">
        <v>0.5625</v>
      </c>
      <c r="GH86" s="336">
        <v>0.875</v>
      </c>
      <c r="GI86" s="336">
        <v>0.75</v>
      </c>
    </row>
    <row r="87" ht="15.75" customHeight="1">
      <c r="B87" s="3" t="str">
        <f t="shared" si="1"/>
        <v>#REF!</v>
      </c>
      <c r="C87" s="320">
        <v>44369.40394675926</v>
      </c>
      <c r="D87" s="321" t="s">
        <v>5381</v>
      </c>
      <c r="E87" s="321" t="s">
        <v>7576</v>
      </c>
      <c r="F87" s="322">
        <v>2.7257695552E10</v>
      </c>
      <c r="G87" s="321">
        <v>2.7257695552E10</v>
      </c>
      <c r="H87" s="322">
        <v>1.144402684E9</v>
      </c>
      <c r="I87" s="321" t="s">
        <v>622</v>
      </c>
      <c r="J87" s="321" t="s">
        <v>7377</v>
      </c>
      <c r="K87" s="321" t="s">
        <v>4115</v>
      </c>
      <c r="L87" s="323"/>
      <c r="M87" s="323"/>
      <c r="N87" s="323"/>
      <c r="O87" s="323"/>
      <c r="P87" s="321" t="s">
        <v>7338</v>
      </c>
      <c r="Q87" s="321" t="s">
        <v>7329</v>
      </c>
      <c r="R87" s="321" t="s">
        <v>7386</v>
      </c>
      <c r="S87" s="323"/>
      <c r="T87" s="323"/>
      <c r="U87" s="323"/>
      <c r="V87" s="324">
        <v>3.0</v>
      </c>
      <c r="W87" s="325" t="s">
        <v>7278</v>
      </c>
      <c r="X87" s="323" t="s">
        <v>7279</v>
      </c>
      <c r="Y87" s="324">
        <v>5.0</v>
      </c>
      <c r="Z87" s="326">
        <v>200.0</v>
      </c>
      <c r="AA87" s="323" t="s">
        <v>7279</v>
      </c>
      <c r="AB87" s="324">
        <v>5.0</v>
      </c>
      <c r="AC87" s="326">
        <v>85.0</v>
      </c>
      <c r="AD87" s="323" t="s">
        <v>7279</v>
      </c>
      <c r="AE87" s="324">
        <v>5.0</v>
      </c>
      <c r="AF87" s="325" t="s">
        <v>7312</v>
      </c>
      <c r="AG87" s="323" t="s">
        <v>7279</v>
      </c>
      <c r="AH87" s="324">
        <v>5.0</v>
      </c>
      <c r="AI87" s="326">
        <v>6.0</v>
      </c>
      <c r="AJ87" s="323" t="s">
        <v>7279</v>
      </c>
      <c r="AK87" s="324">
        <v>5.0</v>
      </c>
      <c r="AL87" s="327">
        <v>238000.0</v>
      </c>
      <c r="AM87" s="323" t="s">
        <v>7279</v>
      </c>
      <c r="AN87" s="324">
        <v>5.0</v>
      </c>
      <c r="AO87" s="321" t="s">
        <v>7313</v>
      </c>
      <c r="AP87" s="323"/>
      <c r="AQ87" s="323"/>
      <c r="AR87" s="325" t="s">
        <v>7314</v>
      </c>
      <c r="AS87" s="323" t="s">
        <v>7279</v>
      </c>
      <c r="AT87" s="324">
        <v>6.0</v>
      </c>
      <c r="AU87" s="325" t="s">
        <v>7283</v>
      </c>
      <c r="AV87" s="323" t="s">
        <v>7279</v>
      </c>
      <c r="AW87" s="324">
        <v>6.0</v>
      </c>
      <c r="AX87" s="325" t="s">
        <v>7284</v>
      </c>
      <c r="AY87" s="323" t="s">
        <v>7279</v>
      </c>
      <c r="AZ87" s="324">
        <v>6.0</v>
      </c>
      <c r="BA87" s="325" t="s">
        <v>7285</v>
      </c>
      <c r="BB87" s="323" t="s">
        <v>7279</v>
      </c>
      <c r="BC87" s="324">
        <v>6.0</v>
      </c>
      <c r="BD87" s="321" t="s">
        <v>7316</v>
      </c>
      <c r="BE87" s="323"/>
      <c r="BF87" s="323"/>
      <c r="BG87" s="325" t="s">
        <v>7287</v>
      </c>
      <c r="BH87" s="323" t="s">
        <v>7279</v>
      </c>
      <c r="BI87" s="324">
        <v>6.0</v>
      </c>
      <c r="BJ87" s="321" t="s">
        <v>7288</v>
      </c>
      <c r="BK87" s="323"/>
      <c r="BL87" s="323"/>
      <c r="BM87" s="325" t="s">
        <v>7289</v>
      </c>
      <c r="BN87" s="323" t="s">
        <v>7279</v>
      </c>
      <c r="BO87" s="324">
        <v>3.0</v>
      </c>
      <c r="BP87" s="324">
        <v>2.0</v>
      </c>
      <c r="BQ87" s="321" t="s">
        <v>7290</v>
      </c>
      <c r="BR87" s="323"/>
      <c r="BS87" s="323"/>
      <c r="BT87" s="325" t="s">
        <v>7291</v>
      </c>
      <c r="BU87" s="323" t="s">
        <v>7279</v>
      </c>
      <c r="BV87" s="324">
        <v>3.0</v>
      </c>
      <c r="BW87" s="324">
        <v>2.0</v>
      </c>
      <c r="BX87" s="321" t="s">
        <v>7282</v>
      </c>
      <c r="BY87" s="323"/>
      <c r="BZ87" s="323"/>
      <c r="CA87" s="321" t="s">
        <v>7282</v>
      </c>
      <c r="CB87" s="323"/>
      <c r="CC87" s="323"/>
      <c r="CD87" s="321" t="s">
        <v>7282</v>
      </c>
      <c r="CE87" s="323"/>
      <c r="CF87" s="323"/>
      <c r="CG87" s="321" t="s">
        <v>7282</v>
      </c>
      <c r="CH87" s="323"/>
      <c r="CI87" s="323"/>
      <c r="CJ87" s="321" t="s">
        <v>7282</v>
      </c>
      <c r="CK87" s="323"/>
      <c r="CL87" s="323"/>
      <c r="CM87" s="323"/>
      <c r="CN87" s="321" t="s">
        <v>7282</v>
      </c>
      <c r="CO87" s="323"/>
      <c r="CP87" s="323"/>
      <c r="CQ87" s="323"/>
      <c r="CR87" s="323"/>
      <c r="CS87" s="321" t="s">
        <v>7282</v>
      </c>
      <c r="CT87" s="323"/>
      <c r="CU87" s="323"/>
      <c r="CV87" s="321" t="s">
        <v>7282</v>
      </c>
      <c r="CW87" s="323"/>
      <c r="CX87" s="323"/>
      <c r="CY87" s="323"/>
      <c r="CZ87" s="321" t="s">
        <v>7282</v>
      </c>
      <c r="DA87" s="323"/>
      <c r="DB87" s="323"/>
      <c r="DC87" s="323"/>
      <c r="DD87" s="321" t="s">
        <v>7282</v>
      </c>
      <c r="DE87" s="323"/>
      <c r="DF87" s="323"/>
      <c r="DG87" s="321"/>
      <c r="DH87" s="323"/>
      <c r="DI87" s="323"/>
      <c r="DJ87" s="325" t="s">
        <v>7321</v>
      </c>
      <c r="DK87" s="323" t="s">
        <v>7279</v>
      </c>
      <c r="DL87" s="323">
        <v>1.0</v>
      </c>
      <c r="DM87" s="325" t="s">
        <v>7281</v>
      </c>
      <c r="DN87" s="323" t="s">
        <v>7279</v>
      </c>
      <c r="DO87" s="323">
        <v>1.0</v>
      </c>
      <c r="DP87" s="325" t="s">
        <v>7359</v>
      </c>
      <c r="DQ87" s="323" t="s">
        <v>7279</v>
      </c>
      <c r="DR87" s="323">
        <v>1.0</v>
      </c>
      <c r="DS87" s="321" t="s">
        <v>7530</v>
      </c>
      <c r="DT87" s="323"/>
      <c r="DU87" s="323"/>
      <c r="DV87" s="325" t="s">
        <v>7298</v>
      </c>
      <c r="DW87" s="323" t="s">
        <v>7279</v>
      </c>
      <c r="DX87" s="323">
        <v>1.0</v>
      </c>
      <c r="DY87" s="325" t="s">
        <v>7297</v>
      </c>
      <c r="DZ87" s="323" t="s">
        <v>7279</v>
      </c>
      <c r="EA87" s="323">
        <v>1.0</v>
      </c>
      <c r="EB87" s="321" t="s">
        <v>7360</v>
      </c>
      <c r="EC87" s="323"/>
      <c r="ED87" s="323"/>
      <c r="EE87" s="325" t="s">
        <v>7324</v>
      </c>
      <c r="EF87" s="323" t="s">
        <v>7279</v>
      </c>
      <c r="EG87" s="323">
        <v>3.0</v>
      </c>
      <c r="EH87" s="321" t="s">
        <v>7282</v>
      </c>
      <c r="EI87" s="323"/>
      <c r="EJ87" s="323"/>
      <c r="EK87" s="323"/>
      <c r="EL87" s="321" t="s">
        <v>7282</v>
      </c>
      <c r="EM87" s="323"/>
      <c r="EN87" s="323"/>
      <c r="EO87" s="323"/>
      <c r="EP87" s="326">
        <v>4.0</v>
      </c>
      <c r="EQ87" s="323" t="s">
        <v>7279</v>
      </c>
      <c r="ER87" s="323">
        <v>3.0</v>
      </c>
      <c r="ES87" s="321" t="s">
        <v>7282</v>
      </c>
      <c r="ET87" s="323"/>
      <c r="EU87" s="323"/>
      <c r="EV87" s="321" t="s">
        <v>7407</v>
      </c>
      <c r="EW87" s="323"/>
      <c r="EX87" s="323"/>
      <c r="EY87" s="321" t="s">
        <v>7282</v>
      </c>
      <c r="EZ87" s="323"/>
      <c r="FA87" s="323"/>
      <c r="FB87" s="321" t="s">
        <v>7577</v>
      </c>
      <c r="FC87" s="321" t="s">
        <v>7302</v>
      </c>
      <c r="FD87" s="321" t="s">
        <v>7335</v>
      </c>
      <c r="FE87" s="321" t="s">
        <v>7304</v>
      </c>
      <c r="FF87" s="329" t="s">
        <v>7305</v>
      </c>
      <c r="FG87" s="330" t="s">
        <v>7384</v>
      </c>
      <c r="FH87" s="331">
        <v>5.0</v>
      </c>
      <c r="FI87" s="332">
        <v>0.4545</v>
      </c>
      <c r="FJ87" s="331">
        <v>2.0</v>
      </c>
      <c r="FK87" s="332">
        <v>0.2</v>
      </c>
      <c r="FL87" s="331">
        <v>5.0</v>
      </c>
      <c r="FM87" s="332">
        <v>0.3125</v>
      </c>
      <c r="FN87" s="331">
        <v>1.0</v>
      </c>
      <c r="FO87" s="332">
        <v>0.125</v>
      </c>
      <c r="FP87" s="331">
        <v>6.0</v>
      </c>
      <c r="FQ87" s="332">
        <v>1.0</v>
      </c>
      <c r="FR87" s="333">
        <v>5.0</v>
      </c>
      <c r="FS87" s="332">
        <v>0.7143</v>
      </c>
      <c r="FT87" s="331">
        <v>20.0</v>
      </c>
      <c r="FU87" s="332">
        <v>0.4545</v>
      </c>
      <c r="FW87" s="318" t="s">
        <v>7576</v>
      </c>
      <c r="FX87" s="318">
        <v>2.7257695552E10</v>
      </c>
      <c r="FY87" s="318" t="s">
        <v>61</v>
      </c>
      <c r="FZ87" s="336">
        <v>0.4545</v>
      </c>
      <c r="GA87" s="319" t="s">
        <v>547</v>
      </c>
      <c r="GB87" s="336">
        <v>0.3125</v>
      </c>
      <c r="GC87" s="336">
        <v>1.0</v>
      </c>
      <c r="GD87" s="336">
        <v>0.7143</v>
      </c>
      <c r="GE87" s="336">
        <v>0.4545</v>
      </c>
      <c r="GF87" s="336">
        <v>0.2</v>
      </c>
      <c r="GG87" s="336">
        <v>0.3125</v>
      </c>
      <c r="GH87" s="336">
        <v>0.125</v>
      </c>
      <c r="GI87" s="336">
        <v>0.4545</v>
      </c>
    </row>
    <row r="88" ht="15.75" customHeight="1">
      <c r="B88" s="3" t="str">
        <f t="shared" si="1"/>
        <v>#REF!</v>
      </c>
      <c r="C88" s="320">
        <v>44369.404652777775</v>
      </c>
      <c r="D88" s="321" t="s">
        <v>3820</v>
      </c>
      <c r="E88" s="321" t="s">
        <v>7578</v>
      </c>
      <c r="F88" s="322">
        <v>2.7298676589E10</v>
      </c>
      <c r="G88" s="321">
        <v>2.7298676589E10</v>
      </c>
      <c r="H88" s="322">
        <v>1.136409389E9</v>
      </c>
      <c r="I88" s="321" t="s">
        <v>641</v>
      </c>
      <c r="J88" s="321" t="s">
        <v>7308</v>
      </c>
      <c r="K88" s="321" t="s">
        <v>4115</v>
      </c>
      <c r="L88" s="323"/>
      <c r="M88" s="323"/>
      <c r="N88" s="323"/>
      <c r="O88" s="323"/>
      <c r="P88" s="321" t="s">
        <v>7338</v>
      </c>
      <c r="Q88" s="321" t="s">
        <v>7276</v>
      </c>
      <c r="R88" s="321" t="s">
        <v>7310</v>
      </c>
      <c r="S88" s="323"/>
      <c r="T88" s="324">
        <v>2.0</v>
      </c>
      <c r="U88" s="323"/>
      <c r="V88" s="323"/>
      <c r="W88" s="325" t="s">
        <v>7278</v>
      </c>
      <c r="X88" s="323" t="s">
        <v>7279</v>
      </c>
      <c r="Y88" s="324">
        <v>5.0</v>
      </c>
      <c r="Z88" s="326">
        <v>200.0</v>
      </c>
      <c r="AA88" s="323" t="s">
        <v>7279</v>
      </c>
      <c r="AB88" s="324">
        <v>5.0</v>
      </c>
      <c r="AC88" s="326">
        <v>85.0</v>
      </c>
      <c r="AD88" s="323" t="s">
        <v>7279</v>
      </c>
      <c r="AE88" s="324">
        <v>5.0</v>
      </c>
      <c r="AF88" s="325" t="s">
        <v>7312</v>
      </c>
      <c r="AG88" s="323" t="s">
        <v>7279</v>
      </c>
      <c r="AH88" s="324">
        <v>5.0</v>
      </c>
      <c r="AI88" s="326">
        <v>6.0</v>
      </c>
      <c r="AJ88" s="323" t="s">
        <v>7279</v>
      </c>
      <c r="AK88" s="324">
        <v>5.0</v>
      </c>
      <c r="AL88" s="327">
        <v>238000.0</v>
      </c>
      <c r="AM88" s="323" t="s">
        <v>7279</v>
      </c>
      <c r="AN88" s="324">
        <v>5.0</v>
      </c>
      <c r="AO88" s="325" t="s">
        <v>7281</v>
      </c>
      <c r="AP88" s="323" t="s">
        <v>7279</v>
      </c>
      <c r="AQ88" s="324">
        <v>6.0</v>
      </c>
      <c r="AR88" s="321" t="s">
        <v>7282</v>
      </c>
      <c r="AS88" s="323"/>
      <c r="AT88" s="323"/>
      <c r="AU88" s="321" t="s">
        <v>7282</v>
      </c>
      <c r="AV88" s="323"/>
      <c r="AW88" s="323"/>
      <c r="AX88" s="321" t="s">
        <v>7331</v>
      </c>
      <c r="AY88" s="323"/>
      <c r="AZ88" s="323"/>
      <c r="BA88" s="321" t="s">
        <v>7282</v>
      </c>
      <c r="BB88" s="323"/>
      <c r="BC88" s="323"/>
      <c r="BD88" s="321" t="s">
        <v>7282</v>
      </c>
      <c r="BE88" s="323"/>
      <c r="BF88" s="323"/>
      <c r="BG88" s="321" t="s">
        <v>7360</v>
      </c>
      <c r="BH88" s="323"/>
      <c r="BI88" s="323"/>
      <c r="BJ88" s="321" t="s">
        <v>7288</v>
      </c>
      <c r="BK88" s="323"/>
      <c r="BL88" s="323"/>
      <c r="BM88" s="325" t="s">
        <v>7289</v>
      </c>
      <c r="BN88" s="323" t="s">
        <v>7279</v>
      </c>
      <c r="BO88" s="324">
        <v>3.0</v>
      </c>
      <c r="BP88" s="324">
        <v>2.0</v>
      </c>
      <c r="BQ88" s="321" t="s">
        <v>7290</v>
      </c>
      <c r="BR88" s="323"/>
      <c r="BS88" s="323"/>
      <c r="BT88" s="325" t="s">
        <v>7291</v>
      </c>
      <c r="BU88" s="323" t="s">
        <v>7279</v>
      </c>
      <c r="BV88" s="324">
        <v>3.0</v>
      </c>
      <c r="BW88" s="324">
        <v>2.0</v>
      </c>
      <c r="BX88" s="325" t="s">
        <v>7352</v>
      </c>
      <c r="BY88" s="323" t="s">
        <v>7279</v>
      </c>
      <c r="BZ88" s="324">
        <v>3.0</v>
      </c>
      <c r="CA88" s="321" t="s">
        <v>7282</v>
      </c>
      <c r="CB88" s="323"/>
      <c r="CC88" s="323"/>
      <c r="CD88" s="321" t="s">
        <v>7282</v>
      </c>
      <c r="CE88" s="323"/>
      <c r="CF88" s="323"/>
      <c r="CG88" s="321" t="s">
        <v>7282</v>
      </c>
      <c r="CH88" s="323"/>
      <c r="CI88" s="323"/>
      <c r="CJ88" s="321" t="s">
        <v>7282</v>
      </c>
      <c r="CK88" s="323"/>
      <c r="CL88" s="323"/>
      <c r="CM88" s="323"/>
      <c r="CN88" s="321" t="s">
        <v>7282</v>
      </c>
      <c r="CO88" s="323"/>
      <c r="CP88" s="323"/>
      <c r="CQ88" s="323"/>
      <c r="CR88" s="323"/>
      <c r="CS88" s="325" t="s">
        <v>7319</v>
      </c>
      <c r="CT88" s="323" t="s">
        <v>7279</v>
      </c>
      <c r="CU88" s="324">
        <v>2.0</v>
      </c>
      <c r="CV88" s="321" t="s">
        <v>7282</v>
      </c>
      <c r="CW88" s="323"/>
      <c r="CX88" s="323"/>
      <c r="CY88" s="323"/>
      <c r="CZ88" s="321" t="s">
        <v>7282</v>
      </c>
      <c r="DA88" s="323"/>
      <c r="DB88" s="323"/>
      <c r="DC88" s="323"/>
      <c r="DD88" s="321" t="s">
        <v>7282</v>
      </c>
      <c r="DE88" s="323"/>
      <c r="DF88" s="323"/>
      <c r="DG88" s="321" t="s">
        <v>7282</v>
      </c>
      <c r="DH88" s="323"/>
      <c r="DI88" s="323"/>
      <c r="DJ88" s="325" t="s">
        <v>7321</v>
      </c>
      <c r="DK88" s="323" t="s">
        <v>7279</v>
      </c>
      <c r="DL88" s="323">
        <v>1.0</v>
      </c>
      <c r="DM88" s="321" t="s">
        <v>7282</v>
      </c>
      <c r="DN88" s="323"/>
      <c r="DO88" s="323"/>
      <c r="DP88" s="325" t="s">
        <v>7359</v>
      </c>
      <c r="DQ88" s="323" t="s">
        <v>7279</v>
      </c>
      <c r="DR88" s="323">
        <v>1.0</v>
      </c>
      <c r="DS88" s="321" t="s">
        <v>7192</v>
      </c>
      <c r="DT88" s="323"/>
      <c r="DU88" s="323"/>
      <c r="DV88" s="321" t="s">
        <v>7296</v>
      </c>
      <c r="DW88" s="323"/>
      <c r="DX88" s="323"/>
      <c r="DY88" s="321" t="s">
        <v>7282</v>
      </c>
      <c r="DZ88" s="323"/>
      <c r="EA88" s="323"/>
      <c r="EB88" s="321" t="s">
        <v>7282</v>
      </c>
      <c r="EC88" s="323"/>
      <c r="ED88" s="323"/>
      <c r="EE88" s="321" t="s">
        <v>7282</v>
      </c>
      <c r="EF88" s="323"/>
      <c r="EG88" s="323"/>
      <c r="EH88" s="321" t="s">
        <v>7282</v>
      </c>
      <c r="EI88" s="323"/>
      <c r="EJ88" s="323"/>
      <c r="EK88" s="323"/>
      <c r="EL88" s="321" t="s">
        <v>7282</v>
      </c>
      <c r="EM88" s="323"/>
      <c r="EN88" s="323"/>
      <c r="EO88" s="323"/>
      <c r="EP88" s="321" t="s">
        <v>7282</v>
      </c>
      <c r="EQ88" s="323"/>
      <c r="ER88" s="323"/>
      <c r="ES88" s="321" t="s">
        <v>7282</v>
      </c>
      <c r="ET88" s="323"/>
      <c r="EU88" s="323"/>
      <c r="EV88" s="321" t="s">
        <v>7282</v>
      </c>
      <c r="EW88" s="323"/>
      <c r="EX88" s="323"/>
      <c r="EY88" s="321" t="s">
        <v>7282</v>
      </c>
      <c r="EZ88" s="323"/>
      <c r="FA88" s="323"/>
      <c r="FB88" s="321" t="s">
        <v>7579</v>
      </c>
      <c r="FC88" s="321" t="s">
        <v>7372</v>
      </c>
      <c r="FD88" s="321" t="s">
        <v>7303</v>
      </c>
      <c r="FE88" s="321" t="s">
        <v>7304</v>
      </c>
      <c r="FF88" s="329" t="s">
        <v>7305</v>
      </c>
      <c r="FG88" s="330" t="s">
        <v>7326</v>
      </c>
      <c r="FH88" s="331">
        <v>2.0</v>
      </c>
      <c r="FI88" s="332">
        <v>0.1818</v>
      </c>
      <c r="FJ88" s="331">
        <v>4.0</v>
      </c>
      <c r="FK88" s="332">
        <v>0.4</v>
      </c>
      <c r="FL88" s="331">
        <v>3.0</v>
      </c>
      <c r="FM88" s="332">
        <v>0.1875</v>
      </c>
      <c r="FN88" s="331">
        <v>0.0</v>
      </c>
      <c r="FO88" s="332">
        <v>0.0</v>
      </c>
      <c r="FP88" s="331">
        <v>6.0</v>
      </c>
      <c r="FQ88" s="332">
        <v>1.0</v>
      </c>
      <c r="FR88" s="333">
        <v>1.0</v>
      </c>
      <c r="FS88" s="332">
        <v>0.1429</v>
      </c>
      <c r="FT88" s="331">
        <v>13.0</v>
      </c>
      <c r="FU88" s="332">
        <v>0.2955</v>
      </c>
      <c r="FW88" s="334" t="s">
        <v>7578</v>
      </c>
      <c r="FX88" s="334">
        <v>2.7298676589E10</v>
      </c>
      <c r="FY88" s="319" t="s">
        <v>63</v>
      </c>
      <c r="FZ88" s="337">
        <v>0.4</v>
      </c>
      <c r="GA88" s="318" t="s">
        <v>547</v>
      </c>
      <c r="GB88" s="336">
        <v>0.1875</v>
      </c>
      <c r="GC88" s="337">
        <v>1.0</v>
      </c>
      <c r="GD88" s="335">
        <v>0.1429</v>
      </c>
      <c r="GE88" s="336">
        <v>0.1818</v>
      </c>
      <c r="GF88" s="336">
        <v>0.4</v>
      </c>
      <c r="GG88" s="336">
        <v>0.1875</v>
      </c>
      <c r="GH88" s="336">
        <v>0.0</v>
      </c>
      <c r="GI88" s="338">
        <v>0.2955</v>
      </c>
    </row>
    <row r="89" ht="15.75" customHeight="1">
      <c r="B89" s="3" t="str">
        <f t="shared" si="1"/>
        <v>#REF!</v>
      </c>
      <c r="C89" s="320">
        <v>44369.405335648145</v>
      </c>
      <c r="D89" s="321" t="s">
        <v>1425</v>
      </c>
      <c r="E89" s="321" t="s">
        <v>7580</v>
      </c>
      <c r="F89" s="321" t="s">
        <v>181</v>
      </c>
      <c r="G89" s="321">
        <v>2.7141512698E10</v>
      </c>
      <c r="H89" s="322">
        <v>1.156476087E9</v>
      </c>
      <c r="I89" s="321" t="s">
        <v>622</v>
      </c>
      <c r="J89" s="321" t="s">
        <v>7435</v>
      </c>
      <c r="K89" s="321" t="s">
        <v>4115</v>
      </c>
      <c r="L89" s="323"/>
      <c r="M89" s="323"/>
      <c r="N89" s="323"/>
      <c r="O89" s="323"/>
      <c r="P89" s="321" t="s">
        <v>7338</v>
      </c>
      <c r="Q89" s="321" t="s">
        <v>7439</v>
      </c>
      <c r="R89" s="321" t="s">
        <v>7340</v>
      </c>
      <c r="S89" s="323"/>
      <c r="T89" s="323"/>
      <c r="U89" s="324">
        <v>4.0</v>
      </c>
      <c r="V89" s="323"/>
      <c r="W89" s="325" t="s">
        <v>7278</v>
      </c>
      <c r="X89" s="323" t="s">
        <v>7279</v>
      </c>
      <c r="Y89" s="324">
        <v>5.0</v>
      </c>
      <c r="Z89" s="326">
        <v>200.0</v>
      </c>
      <c r="AA89" s="323" t="s">
        <v>7279</v>
      </c>
      <c r="AB89" s="324">
        <v>5.0</v>
      </c>
      <c r="AC89" s="326">
        <v>85.0</v>
      </c>
      <c r="AD89" s="323" t="s">
        <v>7279</v>
      </c>
      <c r="AE89" s="324">
        <v>5.0</v>
      </c>
      <c r="AF89" s="325" t="s">
        <v>7312</v>
      </c>
      <c r="AG89" s="323" t="s">
        <v>7279</v>
      </c>
      <c r="AH89" s="324">
        <v>5.0</v>
      </c>
      <c r="AI89" s="326">
        <v>6.0</v>
      </c>
      <c r="AJ89" s="323" t="s">
        <v>7279</v>
      </c>
      <c r="AK89" s="324">
        <v>5.0</v>
      </c>
      <c r="AL89" s="327">
        <v>238000.0</v>
      </c>
      <c r="AM89" s="323" t="s">
        <v>7279</v>
      </c>
      <c r="AN89" s="324">
        <v>5.0</v>
      </c>
      <c r="AO89" s="321" t="s">
        <v>7313</v>
      </c>
      <c r="AP89" s="323"/>
      <c r="AQ89" s="323"/>
      <c r="AR89" s="325" t="s">
        <v>7314</v>
      </c>
      <c r="AS89" s="323" t="s">
        <v>7279</v>
      </c>
      <c r="AT89" s="324">
        <v>6.0</v>
      </c>
      <c r="AU89" s="321" t="s">
        <v>7516</v>
      </c>
      <c r="AV89" s="323"/>
      <c r="AW89" s="323"/>
      <c r="AX89" s="321" t="s">
        <v>7331</v>
      </c>
      <c r="AY89" s="323"/>
      <c r="AZ89" s="323"/>
      <c r="BA89" s="321" t="s">
        <v>7315</v>
      </c>
      <c r="BB89" s="323"/>
      <c r="BC89" s="323"/>
      <c r="BD89" s="321" t="s">
        <v>7316</v>
      </c>
      <c r="BE89" s="323"/>
      <c r="BF89" s="323"/>
      <c r="BG89" s="321" t="s">
        <v>7517</v>
      </c>
      <c r="BH89" s="323"/>
      <c r="BI89" s="323"/>
      <c r="BJ89" s="321" t="s">
        <v>7350</v>
      </c>
      <c r="BK89" s="323"/>
      <c r="BL89" s="323"/>
      <c r="BM89" s="321" t="s">
        <v>7440</v>
      </c>
      <c r="BN89" s="323"/>
      <c r="BO89" s="323"/>
      <c r="BP89" s="323"/>
      <c r="BQ89" s="325" t="s">
        <v>7351</v>
      </c>
      <c r="BR89" s="323" t="s">
        <v>7279</v>
      </c>
      <c r="BS89" s="324">
        <v>3.0</v>
      </c>
      <c r="BT89" s="325" t="s">
        <v>7291</v>
      </c>
      <c r="BU89" s="323" t="s">
        <v>7279</v>
      </c>
      <c r="BV89" s="324">
        <v>3.0</v>
      </c>
      <c r="BW89" s="324">
        <v>2.0</v>
      </c>
      <c r="BX89" s="325" t="s">
        <v>7352</v>
      </c>
      <c r="BY89" s="323" t="s">
        <v>7279</v>
      </c>
      <c r="BZ89" s="324">
        <v>3.0</v>
      </c>
      <c r="CA89" s="321" t="s">
        <v>7282</v>
      </c>
      <c r="CB89" s="323"/>
      <c r="CC89" s="323"/>
      <c r="CD89" s="321" t="s">
        <v>7380</v>
      </c>
      <c r="CE89" s="323"/>
      <c r="CF89" s="323"/>
      <c r="CG89" s="321" t="s">
        <v>7419</v>
      </c>
      <c r="CH89" s="323"/>
      <c r="CI89" s="323"/>
      <c r="CJ89" s="325" t="s">
        <v>7354</v>
      </c>
      <c r="CK89" s="323" t="s">
        <v>7279</v>
      </c>
      <c r="CL89" s="324">
        <v>4.0</v>
      </c>
      <c r="CM89" s="324">
        <v>2.0</v>
      </c>
      <c r="CN89" s="325" t="s">
        <v>7421</v>
      </c>
      <c r="CO89" s="323" t="s">
        <v>7279</v>
      </c>
      <c r="CP89" s="324">
        <v>4.0</v>
      </c>
      <c r="CQ89" s="323"/>
      <c r="CR89" s="323"/>
      <c r="CS89" s="325" t="s">
        <v>7319</v>
      </c>
      <c r="CT89" s="323" t="s">
        <v>7279</v>
      </c>
      <c r="CU89" s="324">
        <v>2.0</v>
      </c>
      <c r="CV89" s="321" t="s">
        <v>7381</v>
      </c>
      <c r="CW89" s="323"/>
      <c r="CX89" s="323"/>
      <c r="CY89" s="323"/>
      <c r="CZ89" s="321" t="s">
        <v>7282</v>
      </c>
      <c r="DA89" s="323"/>
      <c r="DB89" s="323"/>
      <c r="DC89" s="323"/>
      <c r="DD89" s="321" t="s">
        <v>7293</v>
      </c>
      <c r="DE89" s="323"/>
      <c r="DF89" s="323"/>
      <c r="DG89" s="321" t="s">
        <v>7343</v>
      </c>
      <c r="DH89" s="323"/>
      <c r="DI89" s="323"/>
      <c r="DJ89" s="325" t="s">
        <v>7321</v>
      </c>
      <c r="DK89" s="323" t="s">
        <v>7279</v>
      </c>
      <c r="DL89" s="323">
        <v>1.0</v>
      </c>
      <c r="DM89" s="325" t="s">
        <v>7281</v>
      </c>
      <c r="DN89" s="323" t="s">
        <v>7279</v>
      </c>
      <c r="DO89" s="323">
        <v>1.0</v>
      </c>
      <c r="DP89" s="325" t="s">
        <v>7359</v>
      </c>
      <c r="DQ89" s="323" t="s">
        <v>7279</v>
      </c>
      <c r="DR89" s="323">
        <v>1.0</v>
      </c>
      <c r="DS89" s="321" t="s">
        <v>7192</v>
      </c>
      <c r="DT89" s="323"/>
      <c r="DU89" s="323"/>
      <c r="DV89" s="325" t="s">
        <v>7298</v>
      </c>
      <c r="DW89" s="323" t="s">
        <v>7279</v>
      </c>
      <c r="DX89" s="323">
        <v>1.0</v>
      </c>
      <c r="DY89" s="325" t="s">
        <v>7297</v>
      </c>
      <c r="DZ89" s="323" t="s">
        <v>7279</v>
      </c>
      <c r="EA89" s="323">
        <v>1.0</v>
      </c>
      <c r="EB89" s="325" t="s">
        <v>7296</v>
      </c>
      <c r="EC89" s="323" t="s">
        <v>7279</v>
      </c>
      <c r="ED89" s="323">
        <v>1.0</v>
      </c>
      <c r="EE89" s="325" t="s">
        <v>7324</v>
      </c>
      <c r="EF89" s="323" t="s">
        <v>7279</v>
      </c>
      <c r="EG89" s="323">
        <v>3.0</v>
      </c>
      <c r="EH89" s="321" t="s">
        <v>7282</v>
      </c>
      <c r="EI89" s="323"/>
      <c r="EJ89" s="323"/>
      <c r="EK89" s="323"/>
      <c r="EL89" s="321" t="s">
        <v>7282</v>
      </c>
      <c r="EM89" s="323"/>
      <c r="EN89" s="323"/>
      <c r="EO89" s="323"/>
      <c r="EP89" s="341">
        <v>44235.0</v>
      </c>
      <c r="EQ89" s="323"/>
      <c r="ER89" s="323"/>
      <c r="ES89" s="325" t="s">
        <v>7388</v>
      </c>
      <c r="ET89" s="323" t="s">
        <v>7279</v>
      </c>
      <c r="EU89" s="323">
        <v>3.0</v>
      </c>
      <c r="EV89" s="325" t="b">
        <v>0</v>
      </c>
      <c r="EW89" s="323" t="s">
        <v>7279</v>
      </c>
      <c r="EX89" s="323">
        <v>3.0</v>
      </c>
      <c r="EY89" s="321" t="s">
        <v>7282</v>
      </c>
      <c r="EZ89" s="323"/>
      <c r="FA89" s="323"/>
      <c r="FB89" s="321" t="s">
        <v>666</v>
      </c>
      <c r="FC89" s="321" t="s">
        <v>7581</v>
      </c>
      <c r="FD89" s="321" t="s">
        <v>7335</v>
      </c>
      <c r="FE89" s="321" t="s">
        <v>7304</v>
      </c>
      <c r="FF89" s="329" t="s">
        <v>7305</v>
      </c>
      <c r="FG89" s="330" t="s">
        <v>7326</v>
      </c>
      <c r="FH89" s="331">
        <v>6.0</v>
      </c>
      <c r="FI89" s="332">
        <v>0.5455</v>
      </c>
      <c r="FJ89" s="331">
        <v>3.0</v>
      </c>
      <c r="FK89" s="332">
        <v>0.3</v>
      </c>
      <c r="FL89" s="331">
        <v>6.0</v>
      </c>
      <c r="FM89" s="332">
        <v>0.375</v>
      </c>
      <c r="FN89" s="331">
        <v>3.0</v>
      </c>
      <c r="FO89" s="332">
        <v>0.375</v>
      </c>
      <c r="FP89" s="331">
        <v>6.0</v>
      </c>
      <c r="FQ89" s="332">
        <v>1.0</v>
      </c>
      <c r="FR89" s="333">
        <v>1.0</v>
      </c>
      <c r="FS89" s="332">
        <v>0.1429</v>
      </c>
      <c r="FT89" s="331">
        <v>22.0</v>
      </c>
      <c r="FU89" s="332">
        <v>0.5</v>
      </c>
      <c r="FW89" s="318" t="s">
        <v>7580</v>
      </c>
      <c r="FX89" s="318">
        <v>2.7141512698E10</v>
      </c>
      <c r="FY89" s="318" t="s">
        <v>61</v>
      </c>
      <c r="FZ89" s="336">
        <v>0.5455</v>
      </c>
      <c r="GA89" s="319" t="s">
        <v>548</v>
      </c>
      <c r="GB89" s="336">
        <v>0.375</v>
      </c>
      <c r="GC89" s="336">
        <v>1.0</v>
      </c>
      <c r="GD89" s="336">
        <v>0.1429</v>
      </c>
      <c r="GE89" s="336">
        <v>0.5455</v>
      </c>
      <c r="GF89" s="336">
        <v>0.3</v>
      </c>
      <c r="GG89" s="336">
        <v>0.375</v>
      </c>
      <c r="GH89" s="336">
        <v>0.375</v>
      </c>
      <c r="GI89" s="336">
        <v>0.5</v>
      </c>
    </row>
    <row r="90" ht="15.75" customHeight="1">
      <c r="B90" s="3" t="str">
        <f t="shared" si="1"/>
        <v>#REF!</v>
      </c>
      <c r="C90" s="320">
        <v>44369.40546296296</v>
      </c>
      <c r="D90" s="321" t="s">
        <v>1768</v>
      </c>
      <c r="E90" s="321" t="s">
        <v>240</v>
      </c>
      <c r="F90" s="322">
        <v>2.7319645042E10</v>
      </c>
      <c r="G90" s="321">
        <v>2.7319645042E10</v>
      </c>
      <c r="H90" s="321">
        <v>1.134269738E9</v>
      </c>
      <c r="I90" s="321" t="s">
        <v>715</v>
      </c>
      <c r="J90" s="321" t="s">
        <v>7462</v>
      </c>
      <c r="K90" s="321" t="s">
        <v>4115</v>
      </c>
      <c r="L90" s="323"/>
      <c r="M90" s="323"/>
      <c r="N90" s="323"/>
      <c r="O90" s="323"/>
      <c r="P90" s="321" t="s">
        <v>7275</v>
      </c>
      <c r="Q90" s="321" t="s">
        <v>7364</v>
      </c>
      <c r="R90" s="321" t="s">
        <v>7386</v>
      </c>
      <c r="S90" s="323"/>
      <c r="T90" s="323"/>
      <c r="U90" s="323"/>
      <c r="V90" s="324">
        <v>3.0</v>
      </c>
      <c r="W90" s="325" t="s">
        <v>7278</v>
      </c>
      <c r="X90" s="323" t="s">
        <v>7279</v>
      </c>
      <c r="Y90" s="324">
        <v>5.0</v>
      </c>
      <c r="Z90" s="322">
        <v>400.0</v>
      </c>
      <c r="AA90" s="323"/>
      <c r="AB90" s="323"/>
      <c r="AC90" s="322">
        <v>77.0</v>
      </c>
      <c r="AD90" s="323"/>
      <c r="AE90" s="323"/>
      <c r="AF90" s="325" t="s">
        <v>7312</v>
      </c>
      <c r="AG90" s="323" t="s">
        <v>7279</v>
      </c>
      <c r="AH90" s="324">
        <v>5.0</v>
      </c>
      <c r="AI90" s="326">
        <v>6.0</v>
      </c>
      <c r="AJ90" s="323" t="s">
        <v>7279</v>
      </c>
      <c r="AK90" s="324">
        <v>5.0</v>
      </c>
      <c r="AL90" s="342">
        <v>158000.0</v>
      </c>
      <c r="AM90" s="323"/>
      <c r="AN90" s="323"/>
      <c r="AO90" s="321" t="s">
        <v>7313</v>
      </c>
      <c r="AP90" s="323"/>
      <c r="AQ90" s="323"/>
      <c r="AR90" s="325" t="s">
        <v>7314</v>
      </c>
      <c r="AS90" s="323" t="s">
        <v>7279</v>
      </c>
      <c r="AT90" s="324">
        <v>6.0</v>
      </c>
      <c r="AU90" s="325" t="s">
        <v>7283</v>
      </c>
      <c r="AV90" s="323" t="s">
        <v>7279</v>
      </c>
      <c r="AW90" s="324">
        <v>6.0</v>
      </c>
      <c r="AX90" s="321" t="s">
        <v>7331</v>
      </c>
      <c r="AY90" s="323"/>
      <c r="AZ90" s="323"/>
      <c r="BA90" s="321" t="s">
        <v>7315</v>
      </c>
      <c r="BB90" s="323"/>
      <c r="BC90" s="323"/>
      <c r="BD90" s="325" t="s">
        <v>7286</v>
      </c>
      <c r="BE90" s="323" t="s">
        <v>7279</v>
      </c>
      <c r="BF90" s="324">
        <v>6.0</v>
      </c>
      <c r="BG90" s="321" t="s">
        <v>7282</v>
      </c>
      <c r="BH90" s="323"/>
      <c r="BI90" s="323"/>
      <c r="BJ90" s="321" t="s">
        <v>7288</v>
      </c>
      <c r="BK90" s="323"/>
      <c r="BL90" s="323"/>
      <c r="BM90" s="325" t="s">
        <v>7289</v>
      </c>
      <c r="BN90" s="323" t="s">
        <v>7279</v>
      </c>
      <c r="BO90" s="324">
        <v>3.0</v>
      </c>
      <c r="BP90" s="324">
        <v>2.0</v>
      </c>
      <c r="BQ90" s="321" t="s">
        <v>7290</v>
      </c>
      <c r="BR90" s="323"/>
      <c r="BS90" s="323"/>
      <c r="BT90" s="325" t="s">
        <v>7291</v>
      </c>
      <c r="BU90" s="323" t="s">
        <v>7279</v>
      </c>
      <c r="BV90" s="324">
        <v>3.0</v>
      </c>
      <c r="BW90" s="324">
        <v>2.0</v>
      </c>
      <c r="BX90" s="325" t="s">
        <v>7352</v>
      </c>
      <c r="BY90" s="323" t="s">
        <v>7279</v>
      </c>
      <c r="BZ90" s="324">
        <v>3.0</v>
      </c>
      <c r="CA90" s="321" t="s">
        <v>7282</v>
      </c>
      <c r="CB90" s="323"/>
      <c r="CC90" s="323"/>
      <c r="CD90" s="321" t="s">
        <v>7380</v>
      </c>
      <c r="CE90" s="323"/>
      <c r="CF90" s="323"/>
      <c r="CG90" s="321" t="s">
        <v>7282</v>
      </c>
      <c r="CH90" s="323"/>
      <c r="CI90" s="323"/>
      <c r="CJ90" s="325" t="s">
        <v>7354</v>
      </c>
      <c r="CK90" s="323" t="s">
        <v>7279</v>
      </c>
      <c r="CL90" s="324">
        <v>4.0</v>
      </c>
      <c r="CM90" s="324">
        <v>2.0</v>
      </c>
      <c r="CN90" s="321" t="s">
        <v>7282</v>
      </c>
      <c r="CO90" s="323"/>
      <c r="CP90" s="323"/>
      <c r="CQ90" s="323"/>
      <c r="CR90" s="323"/>
      <c r="CS90" s="325" t="s">
        <v>7319</v>
      </c>
      <c r="CT90" s="323" t="s">
        <v>7279</v>
      </c>
      <c r="CU90" s="324">
        <v>2.0</v>
      </c>
      <c r="CV90" s="321" t="s">
        <v>7381</v>
      </c>
      <c r="CW90" s="323"/>
      <c r="CX90" s="323"/>
      <c r="CY90" s="323"/>
      <c r="CZ90" s="325" t="s">
        <v>7333</v>
      </c>
      <c r="DA90" s="323" t="s">
        <v>7279</v>
      </c>
      <c r="DB90" s="324">
        <v>2.0</v>
      </c>
      <c r="DC90" s="323">
        <v>1.0</v>
      </c>
      <c r="DD90" s="325" t="s">
        <v>7357</v>
      </c>
      <c r="DE90" s="323" t="s">
        <v>7279</v>
      </c>
      <c r="DF90" s="323">
        <v>1.0</v>
      </c>
      <c r="DG90" s="321" t="s">
        <v>7343</v>
      </c>
      <c r="DH90" s="323"/>
      <c r="DI90" s="323"/>
      <c r="DJ90" s="321" t="s">
        <v>7358</v>
      </c>
      <c r="DK90" s="323"/>
      <c r="DL90" s="323"/>
      <c r="DM90" s="325" t="s">
        <v>7281</v>
      </c>
      <c r="DN90" s="323" t="s">
        <v>7279</v>
      </c>
      <c r="DO90" s="323">
        <v>1.0</v>
      </c>
      <c r="DP90" s="325" t="s">
        <v>7359</v>
      </c>
      <c r="DQ90" s="323" t="s">
        <v>7279</v>
      </c>
      <c r="DR90" s="323">
        <v>1.0</v>
      </c>
      <c r="DS90" s="321" t="s">
        <v>7192</v>
      </c>
      <c r="DT90" s="323"/>
      <c r="DU90" s="323"/>
      <c r="DV90" s="325" t="s">
        <v>7298</v>
      </c>
      <c r="DW90" s="323" t="s">
        <v>7279</v>
      </c>
      <c r="DX90" s="323">
        <v>1.0</v>
      </c>
      <c r="DY90" s="325" t="s">
        <v>7297</v>
      </c>
      <c r="DZ90" s="323" t="s">
        <v>7279</v>
      </c>
      <c r="EA90" s="323">
        <v>1.0</v>
      </c>
      <c r="EB90" s="321" t="s">
        <v>7282</v>
      </c>
      <c r="EC90" s="323"/>
      <c r="ED90" s="323"/>
      <c r="EE90" s="325" t="s">
        <v>7324</v>
      </c>
      <c r="EF90" s="323" t="s">
        <v>7279</v>
      </c>
      <c r="EG90" s="323">
        <v>3.0</v>
      </c>
      <c r="EH90" s="321" t="s">
        <v>7325</v>
      </c>
      <c r="EI90" s="323"/>
      <c r="EJ90" s="323"/>
      <c r="EK90" s="323"/>
      <c r="EL90" s="325" t="s">
        <v>7345</v>
      </c>
      <c r="EM90" s="323" t="s">
        <v>7279</v>
      </c>
      <c r="EN90" s="323">
        <v>3.0</v>
      </c>
      <c r="EO90" s="323">
        <v>4.0</v>
      </c>
      <c r="EP90" s="326">
        <v>4.0</v>
      </c>
      <c r="EQ90" s="323" t="s">
        <v>7279</v>
      </c>
      <c r="ER90" s="323">
        <v>3.0</v>
      </c>
      <c r="ES90" s="325" t="s">
        <v>7388</v>
      </c>
      <c r="ET90" s="323" t="s">
        <v>7279</v>
      </c>
      <c r="EU90" s="323">
        <v>3.0</v>
      </c>
      <c r="EV90" s="325" t="b">
        <v>0</v>
      </c>
      <c r="EW90" s="323" t="s">
        <v>7279</v>
      </c>
      <c r="EX90" s="323">
        <v>3.0</v>
      </c>
      <c r="EY90" s="321" t="s">
        <v>7282</v>
      </c>
      <c r="EZ90" s="323"/>
      <c r="FA90" s="323"/>
      <c r="FB90" s="321" t="s">
        <v>1455</v>
      </c>
      <c r="FC90" s="321" t="s">
        <v>7581</v>
      </c>
      <c r="FD90" s="321" t="s">
        <v>7303</v>
      </c>
      <c r="FE90" s="321" t="s">
        <v>7468</v>
      </c>
      <c r="FF90" s="329" t="s">
        <v>7305</v>
      </c>
      <c r="FG90" s="330" t="s">
        <v>7326</v>
      </c>
      <c r="FH90" s="331">
        <v>6.0</v>
      </c>
      <c r="FI90" s="332">
        <v>0.5455</v>
      </c>
      <c r="FJ90" s="331">
        <v>5.0</v>
      </c>
      <c r="FK90" s="332">
        <v>0.5</v>
      </c>
      <c r="FL90" s="331">
        <v>9.0</v>
      </c>
      <c r="FM90" s="332">
        <v>0.5625</v>
      </c>
      <c r="FN90" s="331">
        <v>3.0</v>
      </c>
      <c r="FO90" s="332">
        <v>0.375</v>
      </c>
      <c r="FP90" s="331">
        <v>3.0</v>
      </c>
      <c r="FQ90" s="332">
        <v>0.5</v>
      </c>
      <c r="FR90" s="333">
        <v>3.0</v>
      </c>
      <c r="FS90" s="332">
        <v>0.4286</v>
      </c>
      <c r="FT90" s="331">
        <v>22.0</v>
      </c>
      <c r="FU90" s="332">
        <v>0.5</v>
      </c>
      <c r="FW90" s="318" t="s">
        <v>240</v>
      </c>
      <c r="FX90" s="318">
        <v>2.7319645042E10</v>
      </c>
      <c r="FY90" s="319" t="s">
        <v>547</v>
      </c>
      <c r="FZ90" s="336">
        <v>0.5625</v>
      </c>
      <c r="GA90" s="318" t="s">
        <v>61</v>
      </c>
      <c r="GB90" s="336">
        <v>0.5455</v>
      </c>
      <c r="GC90" s="336">
        <v>0.5</v>
      </c>
      <c r="GD90" s="336">
        <v>0.4286</v>
      </c>
      <c r="GE90" s="336">
        <v>0.5455</v>
      </c>
      <c r="GF90" s="336">
        <v>0.5</v>
      </c>
      <c r="GG90" s="336">
        <v>0.5625</v>
      </c>
      <c r="GH90" s="336">
        <v>0.375</v>
      </c>
      <c r="GI90" s="336">
        <v>0.5</v>
      </c>
    </row>
    <row r="91" ht="15.75" customHeight="1">
      <c r="B91" s="3" t="str">
        <f t="shared" si="1"/>
        <v>#REF!</v>
      </c>
      <c r="C91" s="320">
        <v>44369.405590277776</v>
      </c>
      <c r="D91" s="321" t="s">
        <v>1315</v>
      </c>
      <c r="E91" s="321" t="s">
        <v>7582</v>
      </c>
      <c r="F91" s="321" t="s">
        <v>3239</v>
      </c>
      <c r="G91" s="321">
        <v>2.7351613888E10</v>
      </c>
      <c r="H91" s="322">
        <v>1.131471711E9</v>
      </c>
      <c r="I91" s="321" t="s">
        <v>641</v>
      </c>
      <c r="J91" s="321" t="s">
        <v>7274</v>
      </c>
      <c r="K91" s="321" t="s">
        <v>4115</v>
      </c>
      <c r="L91" s="323"/>
      <c r="M91" s="323"/>
      <c r="N91" s="323"/>
      <c r="O91" s="323"/>
      <c r="P91" s="321" t="s">
        <v>7275</v>
      </c>
      <c r="Q91" s="321" t="s">
        <v>7329</v>
      </c>
      <c r="R91" s="321" t="s">
        <v>7277</v>
      </c>
      <c r="S91" s="324">
        <v>1.0</v>
      </c>
      <c r="T91" s="323"/>
      <c r="U91" s="323"/>
      <c r="V91" s="323"/>
      <c r="W91" s="325" t="s">
        <v>7278</v>
      </c>
      <c r="X91" s="323" t="s">
        <v>7279</v>
      </c>
      <c r="Y91" s="324">
        <v>5.0</v>
      </c>
      <c r="Z91" s="326">
        <v>200.0</v>
      </c>
      <c r="AA91" s="323" t="s">
        <v>7279</v>
      </c>
      <c r="AB91" s="324">
        <v>5.0</v>
      </c>
      <c r="AC91" s="326">
        <v>85.0</v>
      </c>
      <c r="AD91" s="323" t="s">
        <v>7279</v>
      </c>
      <c r="AE91" s="324">
        <v>5.0</v>
      </c>
      <c r="AF91" s="325" t="s">
        <v>7312</v>
      </c>
      <c r="AG91" s="323" t="s">
        <v>7279</v>
      </c>
      <c r="AH91" s="324">
        <v>5.0</v>
      </c>
      <c r="AI91" s="326">
        <v>6.0</v>
      </c>
      <c r="AJ91" s="323" t="s">
        <v>7279</v>
      </c>
      <c r="AK91" s="324">
        <v>5.0</v>
      </c>
      <c r="AL91" s="327">
        <v>238000.0</v>
      </c>
      <c r="AM91" s="323" t="s">
        <v>7279</v>
      </c>
      <c r="AN91" s="324">
        <v>5.0</v>
      </c>
      <c r="AO91" s="325" t="s">
        <v>7281</v>
      </c>
      <c r="AP91" s="323" t="s">
        <v>7279</v>
      </c>
      <c r="AQ91" s="324">
        <v>6.0</v>
      </c>
      <c r="AR91" s="325" t="s">
        <v>7314</v>
      </c>
      <c r="AS91" s="323" t="s">
        <v>7279</v>
      </c>
      <c r="AT91" s="324">
        <v>6.0</v>
      </c>
      <c r="AU91" s="325" t="s">
        <v>7283</v>
      </c>
      <c r="AV91" s="323" t="s">
        <v>7279</v>
      </c>
      <c r="AW91" s="324">
        <v>6.0</v>
      </c>
      <c r="AX91" s="325" t="s">
        <v>7284</v>
      </c>
      <c r="AY91" s="323" t="s">
        <v>7279</v>
      </c>
      <c r="AZ91" s="324">
        <v>6.0</v>
      </c>
      <c r="BA91" s="325" t="s">
        <v>7285</v>
      </c>
      <c r="BB91" s="323" t="s">
        <v>7279</v>
      </c>
      <c r="BC91" s="324">
        <v>6.0</v>
      </c>
      <c r="BD91" s="321" t="s">
        <v>7282</v>
      </c>
      <c r="BE91" s="323"/>
      <c r="BF91" s="323"/>
      <c r="BG91" s="321" t="s">
        <v>7334</v>
      </c>
      <c r="BH91" s="323"/>
      <c r="BI91" s="323"/>
      <c r="BJ91" s="321" t="s">
        <v>7350</v>
      </c>
      <c r="BK91" s="323"/>
      <c r="BL91" s="323"/>
      <c r="BM91" s="325" t="s">
        <v>7289</v>
      </c>
      <c r="BN91" s="323" t="s">
        <v>7279</v>
      </c>
      <c r="BO91" s="324">
        <v>3.0</v>
      </c>
      <c r="BP91" s="324">
        <v>2.0</v>
      </c>
      <c r="BQ91" s="321" t="s">
        <v>7282</v>
      </c>
      <c r="BR91" s="323"/>
      <c r="BS91" s="323"/>
      <c r="BT91" s="325" t="s">
        <v>7291</v>
      </c>
      <c r="BU91" s="323" t="s">
        <v>7279</v>
      </c>
      <c r="BV91" s="324">
        <v>3.0</v>
      </c>
      <c r="BW91" s="324">
        <v>2.0</v>
      </c>
      <c r="BX91" s="325" t="s">
        <v>7352</v>
      </c>
      <c r="BY91" s="323" t="s">
        <v>7279</v>
      </c>
      <c r="BZ91" s="324">
        <v>3.0</v>
      </c>
      <c r="CA91" s="325" t="s">
        <v>7353</v>
      </c>
      <c r="CB91" s="323" t="s">
        <v>7279</v>
      </c>
      <c r="CC91" s="324">
        <v>4.0</v>
      </c>
      <c r="CD91" s="321" t="s">
        <v>7318</v>
      </c>
      <c r="CE91" s="323"/>
      <c r="CF91" s="323"/>
      <c r="CG91" s="321" t="s">
        <v>7282</v>
      </c>
      <c r="CH91" s="323"/>
      <c r="CI91" s="323"/>
      <c r="CJ91" s="321" t="s">
        <v>7282</v>
      </c>
      <c r="CK91" s="323"/>
      <c r="CL91" s="323"/>
      <c r="CM91" s="323"/>
      <c r="CN91" s="325" t="s">
        <v>7355</v>
      </c>
      <c r="CO91" s="323"/>
      <c r="CP91" s="323"/>
      <c r="CQ91" s="323" t="s">
        <v>7279</v>
      </c>
      <c r="CR91" s="324">
        <v>4.0</v>
      </c>
      <c r="CS91" s="325" t="s">
        <v>7319</v>
      </c>
      <c r="CT91" s="323" t="s">
        <v>7279</v>
      </c>
      <c r="CU91" s="324">
        <v>2.0</v>
      </c>
      <c r="CV91" s="321" t="s">
        <v>7282</v>
      </c>
      <c r="CW91" s="323"/>
      <c r="CX91" s="323"/>
      <c r="CY91" s="323"/>
      <c r="CZ91" s="321" t="s">
        <v>7282</v>
      </c>
      <c r="DA91" s="323"/>
      <c r="DB91" s="323"/>
      <c r="DC91" s="323"/>
      <c r="DD91" s="321" t="s">
        <v>7282</v>
      </c>
      <c r="DE91" s="323"/>
      <c r="DF91" s="323"/>
      <c r="DG91" s="321" t="s">
        <v>7282</v>
      </c>
      <c r="DH91" s="323"/>
      <c r="DI91" s="323"/>
      <c r="DJ91" s="325" t="s">
        <v>7321</v>
      </c>
      <c r="DK91" s="323" t="s">
        <v>7279</v>
      </c>
      <c r="DL91" s="323">
        <v>1.0</v>
      </c>
      <c r="DM91" s="321" t="s">
        <v>7282</v>
      </c>
      <c r="DN91" s="323"/>
      <c r="DO91" s="323"/>
      <c r="DP91" s="321" t="s">
        <v>7282</v>
      </c>
      <c r="DQ91" s="323"/>
      <c r="DR91" s="323"/>
      <c r="DS91" s="321" t="s">
        <v>7282</v>
      </c>
      <c r="DT91" s="323"/>
      <c r="DU91" s="323"/>
      <c r="DV91" s="321" t="s">
        <v>7296</v>
      </c>
      <c r="DW91" s="323"/>
      <c r="DX91" s="323"/>
      <c r="DY91" s="325" t="s">
        <v>7297</v>
      </c>
      <c r="DZ91" s="323" t="s">
        <v>7279</v>
      </c>
      <c r="EA91" s="323">
        <v>1.0</v>
      </c>
      <c r="EB91" s="321" t="s">
        <v>7298</v>
      </c>
      <c r="EC91" s="323"/>
      <c r="ED91" s="323"/>
      <c r="EE91" s="321" t="s">
        <v>7282</v>
      </c>
      <c r="EF91" s="323"/>
      <c r="EG91" s="323"/>
      <c r="EH91" s="321" t="s">
        <v>7282</v>
      </c>
      <c r="EI91" s="323"/>
      <c r="EJ91" s="323"/>
      <c r="EK91" s="323"/>
      <c r="EL91" s="321" t="s">
        <v>7282</v>
      </c>
      <c r="EM91" s="323"/>
      <c r="EN91" s="323"/>
      <c r="EO91" s="323"/>
      <c r="EP91" s="326">
        <v>4.0</v>
      </c>
      <c r="EQ91" s="323" t="s">
        <v>7279</v>
      </c>
      <c r="ER91" s="323">
        <v>3.0</v>
      </c>
      <c r="ES91" s="321" t="s">
        <v>7282</v>
      </c>
      <c r="ET91" s="323"/>
      <c r="EU91" s="323"/>
      <c r="EV91" s="325" t="b">
        <v>0</v>
      </c>
      <c r="EW91" s="323" t="s">
        <v>7279</v>
      </c>
      <c r="EX91" s="323">
        <v>3.0</v>
      </c>
      <c r="EY91" s="321" t="s">
        <v>7282</v>
      </c>
      <c r="EZ91" s="323"/>
      <c r="FA91" s="323"/>
      <c r="FB91" s="321" t="s">
        <v>1054</v>
      </c>
      <c r="FC91" s="321" t="s">
        <v>7372</v>
      </c>
      <c r="FD91" s="321" t="s">
        <v>7303</v>
      </c>
      <c r="FE91" s="321" t="s">
        <v>7304</v>
      </c>
      <c r="FF91" s="329" t="s">
        <v>7305</v>
      </c>
      <c r="FG91" s="330" t="s">
        <v>7456</v>
      </c>
      <c r="FH91" s="331">
        <v>3.0</v>
      </c>
      <c r="FI91" s="332">
        <v>0.2727</v>
      </c>
      <c r="FJ91" s="331">
        <v>3.0</v>
      </c>
      <c r="FK91" s="332">
        <v>0.3</v>
      </c>
      <c r="FL91" s="331">
        <v>5.0</v>
      </c>
      <c r="FM91" s="332">
        <v>0.3125</v>
      </c>
      <c r="FN91" s="331">
        <v>3.0</v>
      </c>
      <c r="FO91" s="332">
        <v>0.375</v>
      </c>
      <c r="FP91" s="331">
        <v>6.0</v>
      </c>
      <c r="FQ91" s="332">
        <v>1.0</v>
      </c>
      <c r="FR91" s="333">
        <v>5.0</v>
      </c>
      <c r="FS91" s="332">
        <v>0.7143</v>
      </c>
      <c r="FT91" s="331">
        <v>21.0</v>
      </c>
      <c r="FU91" s="332">
        <v>0.4773</v>
      </c>
      <c r="FW91" s="318" t="s">
        <v>7582</v>
      </c>
      <c r="FX91" s="318">
        <v>2.7351613888E10</v>
      </c>
      <c r="FY91" s="318" t="s">
        <v>548</v>
      </c>
      <c r="FZ91" s="336">
        <v>0.375</v>
      </c>
      <c r="GA91" s="318" t="s">
        <v>547</v>
      </c>
      <c r="GB91" s="336">
        <v>0.3125</v>
      </c>
      <c r="GC91" s="336">
        <v>1.0</v>
      </c>
      <c r="GD91" s="336">
        <v>0.7143</v>
      </c>
      <c r="GE91" s="336">
        <v>0.2727</v>
      </c>
      <c r="GF91" s="336">
        <v>0.3</v>
      </c>
      <c r="GG91" s="336">
        <v>0.3125</v>
      </c>
      <c r="GH91" s="336">
        <v>0.375</v>
      </c>
      <c r="GI91" s="336">
        <v>0.4773</v>
      </c>
    </row>
    <row r="92" ht="15.75" customHeight="1">
      <c r="B92" s="3" t="str">
        <f t="shared" si="1"/>
        <v>#REF!</v>
      </c>
      <c r="C92" s="320">
        <v>44369.405810185184</v>
      </c>
      <c r="D92" s="321" t="s">
        <v>7583</v>
      </c>
      <c r="E92" s="321" t="s">
        <v>7584</v>
      </c>
      <c r="F92" s="322">
        <v>2.7299192011E10</v>
      </c>
      <c r="G92" s="321">
        <v>2.7299192011E10</v>
      </c>
      <c r="H92" s="322">
        <v>1.13521232E9</v>
      </c>
      <c r="I92" s="321" t="s">
        <v>1436</v>
      </c>
      <c r="J92" s="321" t="s">
        <v>7462</v>
      </c>
      <c r="K92" s="321" t="s">
        <v>4115</v>
      </c>
      <c r="L92" s="323"/>
      <c r="M92" s="323"/>
      <c r="N92" s="323"/>
      <c r="O92" s="323"/>
      <c r="P92" s="321" t="s">
        <v>7338</v>
      </c>
      <c r="Q92" s="321" t="s">
        <v>7585</v>
      </c>
      <c r="R92" s="321" t="s">
        <v>7386</v>
      </c>
      <c r="S92" s="323"/>
      <c r="T92" s="323"/>
      <c r="U92" s="323"/>
      <c r="V92" s="324">
        <v>3.0</v>
      </c>
      <c r="W92" s="321" t="s">
        <v>7507</v>
      </c>
      <c r="X92" s="323"/>
      <c r="Y92" s="323"/>
      <c r="Z92" s="326">
        <v>200.0</v>
      </c>
      <c r="AA92" s="323" t="s">
        <v>7279</v>
      </c>
      <c r="AB92" s="324">
        <v>5.0</v>
      </c>
      <c r="AC92" s="326">
        <v>85.0</v>
      </c>
      <c r="AD92" s="323" t="s">
        <v>7279</v>
      </c>
      <c r="AE92" s="324">
        <v>5.0</v>
      </c>
      <c r="AF92" s="325" t="s">
        <v>7312</v>
      </c>
      <c r="AG92" s="323" t="s">
        <v>7279</v>
      </c>
      <c r="AH92" s="324">
        <v>5.0</v>
      </c>
      <c r="AI92" s="326">
        <v>6.0</v>
      </c>
      <c r="AJ92" s="323" t="s">
        <v>7279</v>
      </c>
      <c r="AK92" s="324">
        <v>5.0</v>
      </c>
      <c r="AL92" s="327">
        <v>238000.0</v>
      </c>
      <c r="AM92" s="323" t="s">
        <v>7279</v>
      </c>
      <c r="AN92" s="324">
        <v>5.0</v>
      </c>
      <c r="AO92" s="321" t="s">
        <v>7509</v>
      </c>
      <c r="AP92" s="323"/>
      <c r="AQ92" s="323"/>
      <c r="AR92" s="321" t="s">
        <v>7330</v>
      </c>
      <c r="AS92" s="323"/>
      <c r="AT92" s="323"/>
      <c r="AU92" s="321" t="s">
        <v>7282</v>
      </c>
      <c r="AV92" s="323"/>
      <c r="AW92" s="323"/>
      <c r="AX92" s="321" t="s">
        <v>7282</v>
      </c>
      <c r="AY92" s="323"/>
      <c r="AZ92" s="323"/>
      <c r="BA92" s="325" t="s">
        <v>7285</v>
      </c>
      <c r="BB92" s="323" t="s">
        <v>7279</v>
      </c>
      <c r="BC92" s="324">
        <v>6.0</v>
      </c>
      <c r="BD92" s="321" t="s">
        <v>7282</v>
      </c>
      <c r="BE92" s="323"/>
      <c r="BF92" s="323"/>
      <c r="BG92" s="321" t="s">
        <v>7282</v>
      </c>
      <c r="BH92" s="323"/>
      <c r="BI92" s="323"/>
      <c r="BJ92" s="321"/>
      <c r="BK92" s="323"/>
      <c r="BL92" s="323"/>
      <c r="BM92" s="325" t="s">
        <v>7289</v>
      </c>
      <c r="BN92" s="323" t="s">
        <v>7279</v>
      </c>
      <c r="BO92" s="324">
        <v>3.0</v>
      </c>
      <c r="BP92" s="324">
        <v>2.0</v>
      </c>
      <c r="BQ92" s="321" t="s">
        <v>7290</v>
      </c>
      <c r="BR92" s="323"/>
      <c r="BS92" s="323"/>
      <c r="BT92" s="321" t="s">
        <v>7282</v>
      </c>
      <c r="BU92" s="323"/>
      <c r="BV92" s="323"/>
      <c r="BW92" s="323"/>
      <c r="BX92" s="325" t="s">
        <v>7352</v>
      </c>
      <c r="BY92" s="323" t="s">
        <v>7279</v>
      </c>
      <c r="BZ92" s="324">
        <v>3.0</v>
      </c>
      <c r="CA92" s="321" t="s">
        <v>7282</v>
      </c>
      <c r="CB92" s="323"/>
      <c r="CC92" s="323"/>
      <c r="CD92" s="321" t="s">
        <v>7282</v>
      </c>
      <c r="CE92" s="323"/>
      <c r="CF92" s="323"/>
      <c r="CG92" s="321" t="s">
        <v>7282</v>
      </c>
      <c r="CH92" s="323"/>
      <c r="CI92" s="323"/>
      <c r="CJ92" s="321" t="s">
        <v>7282</v>
      </c>
      <c r="CK92" s="323"/>
      <c r="CL92" s="323"/>
      <c r="CM92" s="323"/>
      <c r="CN92" s="321" t="s">
        <v>7282</v>
      </c>
      <c r="CO92" s="323"/>
      <c r="CP92" s="323"/>
      <c r="CQ92" s="323"/>
      <c r="CR92" s="323"/>
      <c r="CS92" s="325" t="s">
        <v>7319</v>
      </c>
      <c r="CT92" s="323" t="s">
        <v>7279</v>
      </c>
      <c r="CU92" s="324">
        <v>2.0</v>
      </c>
      <c r="CV92" s="321" t="s">
        <v>7282</v>
      </c>
      <c r="CW92" s="323"/>
      <c r="CX92" s="323"/>
      <c r="CY92" s="323"/>
      <c r="CZ92" s="321" t="s">
        <v>7282</v>
      </c>
      <c r="DA92" s="323"/>
      <c r="DB92" s="323"/>
      <c r="DC92" s="323"/>
      <c r="DD92" s="321" t="s">
        <v>7282</v>
      </c>
      <c r="DE92" s="323"/>
      <c r="DF92" s="323"/>
      <c r="DG92" s="321" t="s">
        <v>7282</v>
      </c>
      <c r="DH92" s="323"/>
      <c r="DI92" s="323"/>
      <c r="DJ92" s="325" t="s">
        <v>7321</v>
      </c>
      <c r="DK92" s="323" t="s">
        <v>7279</v>
      </c>
      <c r="DL92" s="323">
        <v>1.0</v>
      </c>
      <c r="DM92" s="325" t="s">
        <v>7281</v>
      </c>
      <c r="DN92" s="323" t="s">
        <v>7279</v>
      </c>
      <c r="DO92" s="323">
        <v>1.0</v>
      </c>
      <c r="DP92" s="321" t="s">
        <v>7282</v>
      </c>
      <c r="DQ92" s="323"/>
      <c r="DR92" s="323"/>
      <c r="DS92" s="321" t="s">
        <v>7192</v>
      </c>
      <c r="DT92" s="323"/>
      <c r="DU92" s="323"/>
      <c r="DV92" s="321" t="s">
        <v>7344</v>
      </c>
      <c r="DW92" s="323"/>
      <c r="DX92" s="323"/>
      <c r="DY92" s="325" t="s">
        <v>7297</v>
      </c>
      <c r="DZ92" s="323" t="s">
        <v>7279</v>
      </c>
      <c r="EA92" s="323">
        <v>1.0</v>
      </c>
      <c r="EB92" s="321" t="s">
        <v>7297</v>
      </c>
      <c r="EC92" s="323"/>
      <c r="ED92" s="323"/>
      <c r="EE92" s="321" t="s">
        <v>7331</v>
      </c>
      <c r="EF92" s="323"/>
      <c r="EG92" s="323"/>
      <c r="EH92" s="321" t="s">
        <v>7282</v>
      </c>
      <c r="EI92" s="323"/>
      <c r="EJ92" s="323"/>
      <c r="EK92" s="323"/>
      <c r="EL92" s="321"/>
      <c r="EM92" s="323"/>
      <c r="EN92" s="323"/>
      <c r="EO92" s="323"/>
      <c r="EP92" s="321" t="s">
        <v>7282</v>
      </c>
      <c r="EQ92" s="323"/>
      <c r="ER92" s="323"/>
      <c r="ES92" s="321" t="s">
        <v>7282</v>
      </c>
      <c r="ET92" s="323"/>
      <c r="EU92" s="323"/>
      <c r="EV92" s="321" t="s">
        <v>7282</v>
      </c>
      <c r="EW92" s="323"/>
      <c r="EX92" s="323"/>
      <c r="EY92" s="321" t="s">
        <v>7282</v>
      </c>
      <c r="EZ92" s="323"/>
      <c r="FA92" s="323"/>
      <c r="FB92" s="321" t="s">
        <v>844</v>
      </c>
      <c r="FC92" s="321" t="s">
        <v>7302</v>
      </c>
      <c r="FD92" s="321" t="s">
        <v>7303</v>
      </c>
      <c r="FE92" s="321" t="s">
        <v>7488</v>
      </c>
      <c r="FF92" s="329" t="s">
        <v>7305</v>
      </c>
      <c r="FG92" s="330" t="s">
        <v>7306</v>
      </c>
      <c r="FH92" s="331">
        <v>3.0</v>
      </c>
      <c r="FI92" s="332">
        <v>0.2727</v>
      </c>
      <c r="FJ92" s="331">
        <v>2.0</v>
      </c>
      <c r="FK92" s="332">
        <v>0.2</v>
      </c>
      <c r="FL92" s="331">
        <v>3.0</v>
      </c>
      <c r="FM92" s="332">
        <v>0.1875</v>
      </c>
      <c r="FN92" s="331">
        <v>0.0</v>
      </c>
      <c r="FO92" s="332">
        <v>0.0</v>
      </c>
      <c r="FP92" s="331">
        <v>5.0</v>
      </c>
      <c r="FQ92" s="332">
        <v>0.8333</v>
      </c>
      <c r="FR92" s="333">
        <v>1.0</v>
      </c>
      <c r="FS92" s="332">
        <v>0.1429</v>
      </c>
      <c r="FT92" s="331">
        <v>12.0</v>
      </c>
      <c r="FU92" s="332">
        <v>0.2727</v>
      </c>
      <c r="FW92" s="334" t="s">
        <v>7584</v>
      </c>
      <c r="FX92" s="334">
        <v>2.7299192011E10</v>
      </c>
      <c r="FY92" s="318" t="s">
        <v>61</v>
      </c>
      <c r="FZ92" s="335">
        <v>0.2727</v>
      </c>
      <c r="GA92" s="318" t="s">
        <v>63</v>
      </c>
      <c r="GB92" s="336">
        <v>0.2</v>
      </c>
      <c r="GC92" s="337">
        <v>0.8333</v>
      </c>
      <c r="GD92" s="335">
        <v>0.1429</v>
      </c>
      <c r="GE92" s="336">
        <v>0.2727</v>
      </c>
      <c r="GF92" s="336">
        <v>0.2</v>
      </c>
      <c r="GG92" s="336">
        <v>0.1875</v>
      </c>
      <c r="GH92" s="336">
        <v>0.0</v>
      </c>
      <c r="GI92" s="338">
        <v>0.2727</v>
      </c>
    </row>
    <row r="93" ht="15.75" customHeight="1">
      <c r="B93" s="3" t="str">
        <f t="shared" si="1"/>
        <v>#REF!</v>
      </c>
      <c r="C93" s="320">
        <v>44369.40583333333</v>
      </c>
      <c r="D93" s="321" t="s">
        <v>7586</v>
      </c>
      <c r="E93" s="321" t="s">
        <v>7587</v>
      </c>
      <c r="F93" s="321" t="s">
        <v>3555</v>
      </c>
      <c r="G93" s="321">
        <v>2.7232358896E10</v>
      </c>
      <c r="H93" s="322">
        <v>1.154949092E9</v>
      </c>
      <c r="I93" s="321" t="s">
        <v>641</v>
      </c>
      <c r="J93" s="321" t="s">
        <v>7416</v>
      </c>
      <c r="K93" s="321" t="s">
        <v>4115</v>
      </c>
      <c r="L93" s="323"/>
      <c r="M93" s="323"/>
      <c r="N93" s="323"/>
      <c r="O93" s="323"/>
      <c r="P93" s="321" t="s">
        <v>7275</v>
      </c>
      <c r="Q93" s="321" t="s">
        <v>7439</v>
      </c>
      <c r="R93" s="321" t="s">
        <v>7340</v>
      </c>
      <c r="S93" s="323"/>
      <c r="T93" s="323"/>
      <c r="U93" s="324">
        <v>4.0</v>
      </c>
      <c r="V93" s="323"/>
      <c r="W93" s="325" t="s">
        <v>7278</v>
      </c>
      <c r="X93" s="323" t="s">
        <v>7279</v>
      </c>
      <c r="Y93" s="324">
        <v>5.0</v>
      </c>
      <c r="Z93" s="326">
        <v>200.0</v>
      </c>
      <c r="AA93" s="323" t="s">
        <v>7279</v>
      </c>
      <c r="AB93" s="324">
        <v>5.0</v>
      </c>
      <c r="AC93" s="326">
        <v>85.0</v>
      </c>
      <c r="AD93" s="323" t="s">
        <v>7279</v>
      </c>
      <c r="AE93" s="324">
        <v>5.0</v>
      </c>
      <c r="AF93" s="325" t="s">
        <v>7312</v>
      </c>
      <c r="AG93" s="323" t="s">
        <v>7279</v>
      </c>
      <c r="AH93" s="324">
        <v>5.0</v>
      </c>
      <c r="AI93" s="326">
        <v>6.0</v>
      </c>
      <c r="AJ93" s="323" t="s">
        <v>7279</v>
      </c>
      <c r="AK93" s="324">
        <v>5.0</v>
      </c>
      <c r="AL93" s="327">
        <v>238000.0</v>
      </c>
      <c r="AM93" s="323" t="s">
        <v>7279</v>
      </c>
      <c r="AN93" s="324">
        <v>5.0</v>
      </c>
      <c r="AO93" s="325" t="s">
        <v>7281</v>
      </c>
      <c r="AP93" s="323" t="s">
        <v>7279</v>
      </c>
      <c r="AQ93" s="324">
        <v>6.0</v>
      </c>
      <c r="AR93" s="321" t="s">
        <v>7409</v>
      </c>
      <c r="AS93" s="323"/>
      <c r="AT93" s="323"/>
      <c r="AU93" s="325" t="s">
        <v>7283</v>
      </c>
      <c r="AV93" s="323" t="s">
        <v>7279</v>
      </c>
      <c r="AW93" s="324">
        <v>6.0</v>
      </c>
      <c r="AX93" s="325" t="s">
        <v>7284</v>
      </c>
      <c r="AY93" s="323" t="s">
        <v>7279</v>
      </c>
      <c r="AZ93" s="324">
        <v>6.0</v>
      </c>
      <c r="BA93" s="321" t="s">
        <v>7282</v>
      </c>
      <c r="BB93" s="323"/>
      <c r="BC93" s="323"/>
      <c r="BD93" s="325" t="s">
        <v>7286</v>
      </c>
      <c r="BE93" s="323" t="s">
        <v>7279</v>
      </c>
      <c r="BF93" s="324">
        <v>6.0</v>
      </c>
      <c r="BG93" s="321" t="s">
        <v>7517</v>
      </c>
      <c r="BH93" s="323"/>
      <c r="BI93" s="323"/>
      <c r="BJ93" s="321" t="s">
        <v>7350</v>
      </c>
      <c r="BK93" s="323"/>
      <c r="BL93" s="323"/>
      <c r="BM93" s="325" t="s">
        <v>7289</v>
      </c>
      <c r="BN93" s="323" t="s">
        <v>7279</v>
      </c>
      <c r="BO93" s="324">
        <v>3.0</v>
      </c>
      <c r="BP93" s="324">
        <v>2.0</v>
      </c>
      <c r="BQ93" s="321" t="s">
        <v>7290</v>
      </c>
      <c r="BR93" s="323"/>
      <c r="BS93" s="323"/>
      <c r="BT93" s="325" t="s">
        <v>7291</v>
      </c>
      <c r="BU93" s="323" t="s">
        <v>7279</v>
      </c>
      <c r="BV93" s="324">
        <v>3.0</v>
      </c>
      <c r="BW93" s="324">
        <v>2.0</v>
      </c>
      <c r="BX93" s="325" t="s">
        <v>7352</v>
      </c>
      <c r="BY93" s="323" t="s">
        <v>7279</v>
      </c>
      <c r="BZ93" s="324">
        <v>3.0</v>
      </c>
      <c r="CA93" s="321" t="s">
        <v>7282</v>
      </c>
      <c r="CB93" s="323"/>
      <c r="CC93" s="323"/>
      <c r="CD93" s="321" t="s">
        <v>7282</v>
      </c>
      <c r="CE93" s="323"/>
      <c r="CF93" s="323"/>
      <c r="CG93" s="321" t="s">
        <v>7282</v>
      </c>
      <c r="CH93" s="323"/>
      <c r="CI93" s="323"/>
      <c r="CJ93" s="321" t="s">
        <v>7332</v>
      </c>
      <c r="CK93" s="323"/>
      <c r="CL93" s="323"/>
      <c r="CM93" s="323"/>
      <c r="CN93" s="321" t="s">
        <v>7282</v>
      </c>
      <c r="CO93" s="323"/>
      <c r="CP93" s="323"/>
      <c r="CQ93" s="323"/>
      <c r="CR93" s="323"/>
      <c r="CS93" s="325" t="s">
        <v>7319</v>
      </c>
      <c r="CT93" s="323" t="s">
        <v>7279</v>
      </c>
      <c r="CU93" s="324">
        <v>2.0</v>
      </c>
      <c r="CV93" s="321" t="s">
        <v>7282</v>
      </c>
      <c r="CW93" s="323"/>
      <c r="CX93" s="323"/>
      <c r="CY93" s="323"/>
      <c r="CZ93" s="321" t="s">
        <v>7282</v>
      </c>
      <c r="DA93" s="323"/>
      <c r="DB93" s="323"/>
      <c r="DC93" s="323"/>
      <c r="DD93" s="321" t="s">
        <v>7282</v>
      </c>
      <c r="DE93" s="323"/>
      <c r="DF93" s="323"/>
      <c r="DG93" s="321" t="s">
        <v>7282</v>
      </c>
      <c r="DH93" s="323"/>
      <c r="DI93" s="323"/>
      <c r="DJ93" s="325" t="s">
        <v>7321</v>
      </c>
      <c r="DK93" s="323" t="s">
        <v>7279</v>
      </c>
      <c r="DL93" s="323">
        <v>1.0</v>
      </c>
      <c r="DM93" s="321" t="s">
        <v>7282</v>
      </c>
      <c r="DN93" s="323"/>
      <c r="DO93" s="323"/>
      <c r="DP93" s="321" t="s">
        <v>7282</v>
      </c>
      <c r="DQ93" s="323"/>
      <c r="DR93" s="323"/>
      <c r="DS93" s="321" t="s">
        <v>7192</v>
      </c>
      <c r="DT93" s="323"/>
      <c r="DU93" s="323"/>
      <c r="DV93" s="321" t="s">
        <v>7282</v>
      </c>
      <c r="DW93" s="323"/>
      <c r="DX93" s="323"/>
      <c r="DY93" s="321" t="s">
        <v>7360</v>
      </c>
      <c r="DZ93" s="323"/>
      <c r="EA93" s="323"/>
      <c r="EB93" s="321" t="s">
        <v>7360</v>
      </c>
      <c r="EC93" s="323"/>
      <c r="ED93" s="323"/>
      <c r="EE93" s="321" t="s">
        <v>7282</v>
      </c>
      <c r="EF93" s="323"/>
      <c r="EG93" s="323"/>
      <c r="EH93" s="321" t="s">
        <v>7282</v>
      </c>
      <c r="EI93" s="323"/>
      <c r="EJ93" s="323"/>
      <c r="EK93" s="323"/>
      <c r="EL93" s="321" t="s">
        <v>7282</v>
      </c>
      <c r="EM93" s="323"/>
      <c r="EN93" s="323"/>
      <c r="EO93" s="323"/>
      <c r="EP93" s="326">
        <v>4.0</v>
      </c>
      <c r="EQ93" s="323" t="s">
        <v>7279</v>
      </c>
      <c r="ER93" s="323">
        <v>3.0</v>
      </c>
      <c r="ES93" s="321" t="s">
        <v>7448</v>
      </c>
      <c r="ET93" s="323"/>
      <c r="EU93" s="323"/>
      <c r="EV93" s="325" t="b">
        <v>0</v>
      </c>
      <c r="EW93" s="323" t="s">
        <v>7279</v>
      </c>
      <c r="EX93" s="323">
        <v>3.0</v>
      </c>
      <c r="EY93" s="321" t="s">
        <v>7282</v>
      </c>
      <c r="EZ93" s="323"/>
      <c r="FA93" s="323"/>
      <c r="FB93" s="321" t="s">
        <v>873</v>
      </c>
      <c r="FC93" s="321" t="s">
        <v>7372</v>
      </c>
      <c r="FD93" s="321" t="s">
        <v>7303</v>
      </c>
      <c r="FE93" s="321" t="s">
        <v>7304</v>
      </c>
      <c r="FF93" s="329" t="s">
        <v>7305</v>
      </c>
      <c r="FG93" s="330" t="s">
        <v>7306</v>
      </c>
      <c r="FH93" s="331">
        <v>1.0</v>
      </c>
      <c r="FI93" s="332">
        <v>0.0909</v>
      </c>
      <c r="FJ93" s="331">
        <v>3.0</v>
      </c>
      <c r="FK93" s="332">
        <v>0.3</v>
      </c>
      <c r="FL93" s="331">
        <v>5.0</v>
      </c>
      <c r="FM93" s="332">
        <v>0.3125</v>
      </c>
      <c r="FN93" s="331">
        <v>2.0</v>
      </c>
      <c r="FO93" s="332">
        <v>0.25</v>
      </c>
      <c r="FP93" s="331">
        <v>6.0</v>
      </c>
      <c r="FQ93" s="332">
        <v>1.0</v>
      </c>
      <c r="FR93" s="333">
        <v>4.0</v>
      </c>
      <c r="FS93" s="332">
        <v>0.5714</v>
      </c>
      <c r="FT93" s="331">
        <v>17.0</v>
      </c>
      <c r="FU93" s="332">
        <v>0.3864</v>
      </c>
      <c r="FW93" s="334" t="s">
        <v>7587</v>
      </c>
      <c r="FX93" s="334">
        <v>2.7232358896E10</v>
      </c>
      <c r="FY93" s="318" t="s">
        <v>547</v>
      </c>
      <c r="FZ93" s="335">
        <v>0.3125</v>
      </c>
      <c r="GA93" s="318" t="s">
        <v>63</v>
      </c>
      <c r="GB93" s="336">
        <v>0.3</v>
      </c>
      <c r="GC93" s="337">
        <v>1.0</v>
      </c>
      <c r="GD93" s="337">
        <v>0.5714</v>
      </c>
      <c r="GE93" s="336">
        <v>0.0909</v>
      </c>
      <c r="GF93" s="336">
        <v>0.3</v>
      </c>
      <c r="GG93" s="336">
        <v>0.3125</v>
      </c>
      <c r="GH93" s="336">
        <v>0.25</v>
      </c>
      <c r="GI93" s="338">
        <v>0.3864</v>
      </c>
    </row>
    <row r="94" ht="15.75" customHeight="1">
      <c r="B94" s="3" t="str">
        <f t="shared" si="1"/>
        <v>#REF!</v>
      </c>
      <c r="C94" s="320">
        <v>44369.40584490741</v>
      </c>
      <c r="D94" s="321" t="s">
        <v>5170</v>
      </c>
      <c r="E94" s="321" t="s">
        <v>7588</v>
      </c>
      <c r="F94" s="321" t="s">
        <v>7589</v>
      </c>
      <c r="G94" s="321">
        <v>2.7322525279E10</v>
      </c>
      <c r="H94" s="322">
        <v>1.13595221E9</v>
      </c>
      <c r="I94" s="321" t="s">
        <v>715</v>
      </c>
      <c r="J94" s="321" t="s">
        <v>7308</v>
      </c>
      <c r="K94" s="321" t="s">
        <v>4115</v>
      </c>
      <c r="L94" s="323"/>
      <c r="M94" s="323"/>
      <c r="N94" s="323"/>
      <c r="O94" s="323"/>
      <c r="P94" s="321" t="s">
        <v>7338</v>
      </c>
      <c r="Q94" s="321" t="s">
        <v>7329</v>
      </c>
      <c r="R94" s="321" t="s">
        <v>7277</v>
      </c>
      <c r="S94" s="324">
        <v>1.0</v>
      </c>
      <c r="T94" s="323"/>
      <c r="U94" s="323"/>
      <c r="V94" s="323"/>
      <c r="W94" s="325" t="s">
        <v>7278</v>
      </c>
      <c r="X94" s="323" t="s">
        <v>7279</v>
      </c>
      <c r="Y94" s="324">
        <v>5.0</v>
      </c>
      <c r="Z94" s="326">
        <v>200.0</v>
      </c>
      <c r="AA94" s="323" t="s">
        <v>7279</v>
      </c>
      <c r="AB94" s="324">
        <v>5.0</v>
      </c>
      <c r="AC94" s="326">
        <v>85.0</v>
      </c>
      <c r="AD94" s="323" t="s">
        <v>7279</v>
      </c>
      <c r="AE94" s="324">
        <v>5.0</v>
      </c>
      <c r="AF94" s="325" t="s">
        <v>7312</v>
      </c>
      <c r="AG94" s="323" t="s">
        <v>7279</v>
      </c>
      <c r="AH94" s="324">
        <v>5.0</v>
      </c>
      <c r="AI94" s="326">
        <v>6.0</v>
      </c>
      <c r="AJ94" s="323" t="s">
        <v>7279</v>
      </c>
      <c r="AK94" s="324">
        <v>5.0</v>
      </c>
      <c r="AL94" s="327">
        <v>238000.0</v>
      </c>
      <c r="AM94" s="323" t="s">
        <v>7279</v>
      </c>
      <c r="AN94" s="324">
        <v>5.0</v>
      </c>
      <c r="AO94" s="325" t="s">
        <v>7281</v>
      </c>
      <c r="AP94" s="323" t="s">
        <v>7279</v>
      </c>
      <c r="AQ94" s="324">
        <v>6.0</v>
      </c>
      <c r="AR94" s="325" t="s">
        <v>7314</v>
      </c>
      <c r="AS94" s="323" t="s">
        <v>7279</v>
      </c>
      <c r="AT94" s="324">
        <v>6.0</v>
      </c>
      <c r="AU94" s="325" t="s">
        <v>7283</v>
      </c>
      <c r="AV94" s="323" t="s">
        <v>7279</v>
      </c>
      <c r="AW94" s="324">
        <v>6.0</v>
      </c>
      <c r="AX94" s="325" t="s">
        <v>7284</v>
      </c>
      <c r="AY94" s="323" t="s">
        <v>7279</v>
      </c>
      <c r="AZ94" s="324">
        <v>6.0</v>
      </c>
      <c r="BA94" s="325" t="s">
        <v>7285</v>
      </c>
      <c r="BB94" s="323" t="s">
        <v>7279</v>
      </c>
      <c r="BC94" s="324">
        <v>6.0</v>
      </c>
      <c r="BD94" s="325" t="s">
        <v>7286</v>
      </c>
      <c r="BE94" s="323" t="s">
        <v>7279</v>
      </c>
      <c r="BF94" s="324">
        <v>6.0</v>
      </c>
      <c r="BG94" s="321" t="s">
        <v>7282</v>
      </c>
      <c r="BH94" s="323"/>
      <c r="BI94" s="323"/>
      <c r="BJ94" s="325" t="s">
        <v>7342</v>
      </c>
      <c r="BK94" s="323" t="s">
        <v>7279</v>
      </c>
      <c r="BL94" s="324">
        <v>3.0</v>
      </c>
      <c r="BM94" s="325" t="s">
        <v>7289</v>
      </c>
      <c r="BN94" s="323" t="s">
        <v>7279</v>
      </c>
      <c r="BO94" s="324">
        <v>3.0</v>
      </c>
      <c r="BP94" s="324">
        <v>2.0</v>
      </c>
      <c r="BQ94" s="325" t="s">
        <v>7351</v>
      </c>
      <c r="BR94" s="323" t="s">
        <v>7279</v>
      </c>
      <c r="BS94" s="324">
        <v>3.0</v>
      </c>
      <c r="BT94" s="325" t="s">
        <v>7291</v>
      </c>
      <c r="BU94" s="323" t="s">
        <v>7279</v>
      </c>
      <c r="BV94" s="324">
        <v>3.0</v>
      </c>
      <c r="BW94" s="324">
        <v>2.0</v>
      </c>
      <c r="BX94" s="325" t="s">
        <v>7352</v>
      </c>
      <c r="BY94" s="323" t="s">
        <v>7279</v>
      </c>
      <c r="BZ94" s="324">
        <v>3.0</v>
      </c>
      <c r="CA94" s="321" t="s">
        <v>7282</v>
      </c>
      <c r="CB94" s="323"/>
      <c r="CC94" s="323"/>
      <c r="CD94" s="321" t="s">
        <v>7282</v>
      </c>
      <c r="CE94" s="323"/>
      <c r="CF94" s="323"/>
      <c r="CG94" s="321" t="s">
        <v>7419</v>
      </c>
      <c r="CH94" s="323"/>
      <c r="CI94" s="323"/>
      <c r="CJ94" s="325" t="s">
        <v>7354</v>
      </c>
      <c r="CK94" s="323" t="s">
        <v>7279</v>
      </c>
      <c r="CL94" s="324">
        <v>4.0</v>
      </c>
      <c r="CM94" s="324">
        <v>2.0</v>
      </c>
      <c r="CN94" s="325" t="s">
        <v>7421</v>
      </c>
      <c r="CO94" s="323" t="s">
        <v>7279</v>
      </c>
      <c r="CP94" s="324">
        <v>4.0</v>
      </c>
      <c r="CQ94" s="323"/>
      <c r="CR94" s="323"/>
      <c r="CS94" s="325" t="s">
        <v>7319</v>
      </c>
      <c r="CT94" s="323" t="s">
        <v>7279</v>
      </c>
      <c r="CU94" s="324">
        <v>2.0</v>
      </c>
      <c r="CV94" s="321" t="s">
        <v>7282</v>
      </c>
      <c r="CW94" s="323"/>
      <c r="CX94" s="323"/>
      <c r="CY94" s="323"/>
      <c r="CZ94" s="321" t="s">
        <v>7465</v>
      </c>
      <c r="DA94" s="323"/>
      <c r="DB94" s="323"/>
      <c r="DC94" s="323"/>
      <c r="DD94" s="325" t="s">
        <v>7357</v>
      </c>
      <c r="DE94" s="323" t="s">
        <v>7279</v>
      </c>
      <c r="DF94" s="323">
        <v>1.0</v>
      </c>
      <c r="DG94" s="321" t="s">
        <v>7282</v>
      </c>
      <c r="DH94" s="323"/>
      <c r="DI94" s="323"/>
      <c r="DJ94" s="325" t="s">
        <v>7321</v>
      </c>
      <c r="DK94" s="323" t="s">
        <v>7279</v>
      </c>
      <c r="DL94" s="323">
        <v>1.0</v>
      </c>
      <c r="DM94" s="321" t="s">
        <v>7282</v>
      </c>
      <c r="DN94" s="323"/>
      <c r="DO94" s="323"/>
      <c r="DP94" s="325" t="s">
        <v>7359</v>
      </c>
      <c r="DQ94" s="323" t="s">
        <v>7279</v>
      </c>
      <c r="DR94" s="323">
        <v>1.0</v>
      </c>
      <c r="DS94" s="321" t="s">
        <v>7192</v>
      </c>
      <c r="DT94" s="323"/>
      <c r="DU94" s="323"/>
      <c r="DV94" s="321" t="s">
        <v>7296</v>
      </c>
      <c r="DW94" s="323"/>
      <c r="DX94" s="323"/>
      <c r="DY94" s="325" t="s">
        <v>7297</v>
      </c>
      <c r="DZ94" s="323" t="s">
        <v>7279</v>
      </c>
      <c r="EA94" s="323">
        <v>1.0</v>
      </c>
      <c r="EB94" s="321" t="s">
        <v>7298</v>
      </c>
      <c r="EC94" s="323"/>
      <c r="ED94" s="323"/>
      <c r="EE94" s="325" t="s">
        <v>7324</v>
      </c>
      <c r="EF94" s="323" t="s">
        <v>7279</v>
      </c>
      <c r="EG94" s="323">
        <v>3.0</v>
      </c>
      <c r="EH94" s="321" t="s">
        <v>7282</v>
      </c>
      <c r="EI94" s="323"/>
      <c r="EJ94" s="323"/>
      <c r="EK94" s="323"/>
      <c r="EL94" s="321" t="s">
        <v>7282</v>
      </c>
      <c r="EM94" s="323"/>
      <c r="EN94" s="323"/>
      <c r="EO94" s="323"/>
      <c r="EP94" s="326">
        <v>4.0</v>
      </c>
      <c r="EQ94" s="323" t="s">
        <v>7279</v>
      </c>
      <c r="ER94" s="323">
        <v>3.0</v>
      </c>
      <c r="ES94" s="321" t="s">
        <v>7282</v>
      </c>
      <c r="ET94" s="323"/>
      <c r="EU94" s="323"/>
      <c r="EV94" s="321" t="s">
        <v>7407</v>
      </c>
      <c r="EW94" s="323"/>
      <c r="EX94" s="323"/>
      <c r="EY94" s="321" t="s">
        <v>7282</v>
      </c>
      <c r="EZ94" s="323"/>
      <c r="FA94" s="323"/>
      <c r="FB94" s="321" t="s">
        <v>825</v>
      </c>
      <c r="FC94" s="321" t="s">
        <v>7302</v>
      </c>
      <c r="FD94" s="321" t="s">
        <v>7346</v>
      </c>
      <c r="FE94" s="321" t="s">
        <v>7304</v>
      </c>
      <c r="FF94" s="329" t="s">
        <v>7305</v>
      </c>
      <c r="FG94" s="330" t="s">
        <v>7306</v>
      </c>
      <c r="FH94" s="331">
        <v>5.0</v>
      </c>
      <c r="FI94" s="332">
        <v>0.4545</v>
      </c>
      <c r="FJ94" s="331">
        <v>4.0</v>
      </c>
      <c r="FK94" s="332">
        <v>0.4</v>
      </c>
      <c r="FL94" s="331">
        <v>7.0</v>
      </c>
      <c r="FM94" s="332">
        <v>0.4375</v>
      </c>
      <c r="FN94" s="331">
        <v>3.0</v>
      </c>
      <c r="FO94" s="332">
        <v>0.375</v>
      </c>
      <c r="FP94" s="331">
        <v>6.0</v>
      </c>
      <c r="FQ94" s="332">
        <v>1.0</v>
      </c>
      <c r="FR94" s="333">
        <v>6.0</v>
      </c>
      <c r="FS94" s="332">
        <v>0.8571</v>
      </c>
      <c r="FT94" s="331">
        <v>26.0</v>
      </c>
      <c r="FU94" s="332">
        <v>0.5909</v>
      </c>
      <c r="FW94" s="318" t="s">
        <v>7588</v>
      </c>
      <c r="FX94" s="318">
        <v>2.7322525279E10</v>
      </c>
      <c r="FY94" s="319" t="s">
        <v>61</v>
      </c>
      <c r="FZ94" s="336">
        <v>0.4545</v>
      </c>
      <c r="GA94" s="318" t="s">
        <v>547</v>
      </c>
      <c r="GB94" s="336">
        <v>0.4375</v>
      </c>
      <c r="GC94" s="336">
        <v>1.0</v>
      </c>
      <c r="GD94" s="336">
        <v>0.8571</v>
      </c>
      <c r="GE94" s="336">
        <v>0.4545</v>
      </c>
      <c r="GF94" s="336">
        <v>0.4</v>
      </c>
      <c r="GG94" s="336">
        <v>0.4375</v>
      </c>
      <c r="GH94" s="336">
        <v>0.375</v>
      </c>
      <c r="GI94" s="336">
        <v>0.5909</v>
      </c>
    </row>
    <row r="95" ht="15.75" customHeight="1">
      <c r="B95" s="3" t="str">
        <f t="shared" si="1"/>
        <v>#REF!</v>
      </c>
      <c r="C95" s="320">
        <v>44369.40608796296</v>
      </c>
      <c r="D95" s="321" t="s">
        <v>1753</v>
      </c>
      <c r="E95" s="321" t="s">
        <v>7590</v>
      </c>
      <c r="F95" s="321" t="s">
        <v>2206</v>
      </c>
      <c r="G95" s="321">
        <v>2.731407609E10</v>
      </c>
      <c r="H95" s="322">
        <v>1.160084983E9</v>
      </c>
      <c r="I95" s="321" t="s">
        <v>715</v>
      </c>
      <c r="J95" s="321" t="s">
        <v>7544</v>
      </c>
      <c r="K95" s="321" t="s">
        <v>4115</v>
      </c>
      <c r="L95" s="323"/>
      <c r="M95" s="323"/>
      <c r="N95" s="323"/>
      <c r="O95" s="323"/>
      <c r="P95" s="321" t="s">
        <v>7338</v>
      </c>
      <c r="Q95" s="321" t="s">
        <v>7493</v>
      </c>
      <c r="R95" s="321" t="s">
        <v>7310</v>
      </c>
      <c r="S95" s="323"/>
      <c r="T95" s="324">
        <v>2.0</v>
      </c>
      <c r="U95" s="323"/>
      <c r="V95" s="323"/>
      <c r="W95" s="325" t="s">
        <v>7278</v>
      </c>
      <c r="X95" s="323" t="s">
        <v>7279</v>
      </c>
      <c r="Y95" s="324">
        <v>5.0</v>
      </c>
      <c r="Z95" s="322">
        <v>80.0</v>
      </c>
      <c r="AA95" s="323"/>
      <c r="AB95" s="323"/>
      <c r="AC95" s="326">
        <v>85.0</v>
      </c>
      <c r="AD95" s="323" t="s">
        <v>7279</v>
      </c>
      <c r="AE95" s="324">
        <v>5.0</v>
      </c>
      <c r="AF95" s="321" t="s">
        <v>7280</v>
      </c>
      <c r="AG95" s="323"/>
      <c r="AH95" s="323"/>
      <c r="AI95" s="322">
        <v>7.0</v>
      </c>
      <c r="AJ95" s="323"/>
      <c r="AK95" s="323"/>
      <c r="AL95" s="327">
        <v>238000.0</v>
      </c>
      <c r="AM95" s="323" t="s">
        <v>7279</v>
      </c>
      <c r="AN95" s="324">
        <v>5.0</v>
      </c>
      <c r="AO95" s="325" t="s">
        <v>7281</v>
      </c>
      <c r="AP95" s="323" t="s">
        <v>7279</v>
      </c>
      <c r="AQ95" s="324">
        <v>6.0</v>
      </c>
      <c r="AR95" s="325" t="s">
        <v>7314</v>
      </c>
      <c r="AS95" s="323" t="s">
        <v>7279</v>
      </c>
      <c r="AT95" s="324">
        <v>6.0</v>
      </c>
      <c r="AU95" s="325" t="s">
        <v>7283</v>
      </c>
      <c r="AV95" s="323" t="s">
        <v>7279</v>
      </c>
      <c r="AW95" s="324">
        <v>6.0</v>
      </c>
      <c r="AX95" s="325" t="s">
        <v>7284</v>
      </c>
      <c r="AY95" s="323" t="s">
        <v>7279</v>
      </c>
      <c r="AZ95" s="324">
        <v>6.0</v>
      </c>
      <c r="BA95" s="325" t="s">
        <v>7285</v>
      </c>
      <c r="BB95" s="323" t="s">
        <v>7279</v>
      </c>
      <c r="BC95" s="324">
        <v>6.0</v>
      </c>
      <c r="BD95" s="321" t="s">
        <v>7316</v>
      </c>
      <c r="BE95" s="323"/>
      <c r="BF95" s="323"/>
      <c r="BG95" s="321" t="s">
        <v>7360</v>
      </c>
      <c r="BH95" s="323"/>
      <c r="BI95" s="323"/>
      <c r="BJ95" s="321" t="s">
        <v>7282</v>
      </c>
      <c r="BK95" s="323"/>
      <c r="BL95" s="323"/>
      <c r="BM95" s="325" t="s">
        <v>7289</v>
      </c>
      <c r="BN95" s="323" t="s">
        <v>7279</v>
      </c>
      <c r="BO95" s="324">
        <v>3.0</v>
      </c>
      <c r="BP95" s="324">
        <v>2.0</v>
      </c>
      <c r="BQ95" s="321" t="s">
        <v>7282</v>
      </c>
      <c r="BR95" s="323"/>
      <c r="BS95" s="323"/>
      <c r="BT95" s="321" t="s">
        <v>7282</v>
      </c>
      <c r="BU95" s="323"/>
      <c r="BV95" s="323"/>
      <c r="BW95" s="323"/>
      <c r="BX95" s="321" t="s">
        <v>7282</v>
      </c>
      <c r="BY95" s="323"/>
      <c r="BZ95" s="323"/>
      <c r="CA95" s="321" t="s">
        <v>7282</v>
      </c>
      <c r="CB95" s="323"/>
      <c r="CC95" s="323"/>
      <c r="CD95" s="321" t="s">
        <v>7282</v>
      </c>
      <c r="CE95" s="323"/>
      <c r="CF95" s="323"/>
      <c r="CG95" s="321" t="s">
        <v>7282</v>
      </c>
      <c r="CH95" s="323"/>
      <c r="CI95" s="323"/>
      <c r="CJ95" s="321" t="s">
        <v>7282</v>
      </c>
      <c r="CK95" s="323"/>
      <c r="CL95" s="323"/>
      <c r="CM95" s="323"/>
      <c r="CN95" s="321" t="s">
        <v>7282</v>
      </c>
      <c r="CO95" s="323"/>
      <c r="CP95" s="323"/>
      <c r="CQ95" s="323"/>
      <c r="CR95" s="323"/>
      <c r="CS95" s="321" t="s">
        <v>7282</v>
      </c>
      <c r="CT95" s="323"/>
      <c r="CU95" s="323"/>
      <c r="CV95" s="321" t="s">
        <v>7282</v>
      </c>
      <c r="CW95" s="323"/>
      <c r="CX95" s="323"/>
      <c r="CY95" s="323"/>
      <c r="CZ95" s="321" t="s">
        <v>7282</v>
      </c>
      <c r="DA95" s="323"/>
      <c r="DB95" s="323"/>
      <c r="DC95" s="323"/>
      <c r="DD95" s="321" t="s">
        <v>7282</v>
      </c>
      <c r="DE95" s="323"/>
      <c r="DF95" s="323"/>
      <c r="DG95" s="321" t="s">
        <v>7282</v>
      </c>
      <c r="DH95" s="323"/>
      <c r="DI95" s="323"/>
      <c r="DJ95" s="325" t="s">
        <v>7321</v>
      </c>
      <c r="DK95" s="323" t="s">
        <v>7279</v>
      </c>
      <c r="DL95" s="323">
        <v>1.0</v>
      </c>
      <c r="DM95" s="321" t="s">
        <v>7282</v>
      </c>
      <c r="DN95" s="323"/>
      <c r="DO95" s="323"/>
      <c r="DP95" s="321" t="s">
        <v>7282</v>
      </c>
      <c r="DQ95" s="323"/>
      <c r="DR95" s="323"/>
      <c r="DS95" s="325" t="s">
        <v>7387</v>
      </c>
      <c r="DT95" s="323" t="s">
        <v>7279</v>
      </c>
      <c r="DU95" s="323">
        <v>1.0</v>
      </c>
      <c r="DV95" s="321" t="s">
        <v>7282</v>
      </c>
      <c r="DW95" s="323"/>
      <c r="DX95" s="323"/>
      <c r="DY95" s="321" t="s">
        <v>7282</v>
      </c>
      <c r="DZ95" s="323"/>
      <c r="EA95" s="323"/>
      <c r="EB95" s="321" t="s">
        <v>7282</v>
      </c>
      <c r="EC95" s="323"/>
      <c r="ED95" s="323"/>
      <c r="EE95" s="321" t="s">
        <v>7282</v>
      </c>
      <c r="EF95" s="323"/>
      <c r="EG95" s="323"/>
      <c r="EH95" s="321" t="s">
        <v>7282</v>
      </c>
      <c r="EI95" s="323"/>
      <c r="EJ95" s="323"/>
      <c r="EK95" s="323"/>
      <c r="EL95" s="321" t="s">
        <v>7282</v>
      </c>
      <c r="EM95" s="323"/>
      <c r="EN95" s="323"/>
      <c r="EO95" s="323"/>
      <c r="EP95" s="321" t="s">
        <v>7282</v>
      </c>
      <c r="EQ95" s="323"/>
      <c r="ER95" s="323"/>
      <c r="ES95" s="321" t="s">
        <v>7282</v>
      </c>
      <c r="ET95" s="323"/>
      <c r="EU95" s="323"/>
      <c r="EV95" s="321" t="s">
        <v>7282</v>
      </c>
      <c r="EW95" s="323"/>
      <c r="EX95" s="323"/>
      <c r="EY95" s="321" t="s">
        <v>7282</v>
      </c>
      <c r="EZ95" s="323"/>
      <c r="FA95" s="323"/>
      <c r="FB95" s="321" t="s">
        <v>1759</v>
      </c>
      <c r="FC95" s="321" t="s">
        <v>7372</v>
      </c>
      <c r="FD95" s="321" t="s">
        <v>7335</v>
      </c>
      <c r="FE95" s="321" t="s">
        <v>7304</v>
      </c>
      <c r="FF95" s="329" t="s">
        <v>7305</v>
      </c>
      <c r="FG95" s="330" t="s">
        <v>7384</v>
      </c>
      <c r="FH95" s="331">
        <v>2.0</v>
      </c>
      <c r="FI95" s="332">
        <v>0.1818</v>
      </c>
      <c r="FJ95" s="331">
        <v>2.0</v>
      </c>
      <c r="FK95" s="332">
        <v>0.2</v>
      </c>
      <c r="FL95" s="331">
        <v>1.0</v>
      </c>
      <c r="FM95" s="332">
        <v>0.0625</v>
      </c>
      <c r="FN95" s="331">
        <v>0.0</v>
      </c>
      <c r="FO95" s="332">
        <v>0.0</v>
      </c>
      <c r="FP95" s="331">
        <v>3.0</v>
      </c>
      <c r="FQ95" s="332">
        <v>0.5</v>
      </c>
      <c r="FR95" s="333">
        <v>5.0</v>
      </c>
      <c r="FS95" s="332">
        <v>0.7143</v>
      </c>
      <c r="FT95" s="331">
        <v>11.0</v>
      </c>
      <c r="FU95" s="332">
        <v>0.25</v>
      </c>
      <c r="FW95" s="334" t="s">
        <v>7590</v>
      </c>
      <c r="FX95" s="334">
        <v>2.731407609E10</v>
      </c>
      <c r="FY95" s="319" t="s">
        <v>63</v>
      </c>
      <c r="FZ95" s="335">
        <v>0.2</v>
      </c>
      <c r="GA95" s="318" t="s">
        <v>61</v>
      </c>
      <c r="GB95" s="336">
        <v>0.1818</v>
      </c>
      <c r="GC95" s="337">
        <v>0.5</v>
      </c>
      <c r="GD95" s="337">
        <v>0.7143</v>
      </c>
      <c r="GE95" s="336">
        <v>0.1818</v>
      </c>
      <c r="GF95" s="336">
        <v>0.2</v>
      </c>
      <c r="GG95" s="336">
        <v>0.0625</v>
      </c>
      <c r="GH95" s="336">
        <v>0.0</v>
      </c>
      <c r="GI95" s="338">
        <v>0.25</v>
      </c>
    </row>
    <row r="96" ht="15.75" customHeight="1">
      <c r="B96" s="3" t="str">
        <f t="shared" si="1"/>
        <v>#REF!</v>
      </c>
      <c r="C96" s="320">
        <v>44369.40671296296</v>
      </c>
      <c r="D96" s="321" t="s">
        <v>1194</v>
      </c>
      <c r="E96" s="321" t="s">
        <v>7591</v>
      </c>
      <c r="F96" s="321" t="s">
        <v>233</v>
      </c>
      <c r="G96" s="321">
        <v>2.7339963644E10</v>
      </c>
      <c r="H96" s="322">
        <v>1.130569504E9</v>
      </c>
      <c r="I96" s="321" t="s">
        <v>641</v>
      </c>
      <c r="J96" s="321" t="s">
        <v>7328</v>
      </c>
      <c r="K96" s="321" t="s">
        <v>4115</v>
      </c>
      <c r="L96" s="323"/>
      <c r="M96" s="323"/>
      <c r="N96" s="323"/>
      <c r="O96" s="323"/>
      <c r="P96" s="321" t="s">
        <v>7275</v>
      </c>
      <c r="Q96" s="321" t="s">
        <v>7329</v>
      </c>
      <c r="R96" s="321" t="s">
        <v>7310</v>
      </c>
      <c r="S96" s="323"/>
      <c r="T96" s="324">
        <v>2.0</v>
      </c>
      <c r="U96" s="323"/>
      <c r="V96" s="323"/>
      <c r="W96" s="325" t="s">
        <v>7278</v>
      </c>
      <c r="X96" s="323" t="s">
        <v>7279</v>
      </c>
      <c r="Y96" s="324">
        <v>5.0</v>
      </c>
      <c r="Z96" s="326">
        <v>200.0</v>
      </c>
      <c r="AA96" s="323" t="s">
        <v>7279</v>
      </c>
      <c r="AB96" s="324">
        <v>5.0</v>
      </c>
      <c r="AC96" s="326">
        <v>85.0</v>
      </c>
      <c r="AD96" s="323" t="s">
        <v>7279</v>
      </c>
      <c r="AE96" s="324">
        <v>5.0</v>
      </c>
      <c r="AF96" s="325" t="s">
        <v>7312</v>
      </c>
      <c r="AG96" s="323" t="s">
        <v>7279</v>
      </c>
      <c r="AH96" s="324">
        <v>5.0</v>
      </c>
      <c r="AI96" s="326">
        <v>6.0</v>
      </c>
      <c r="AJ96" s="323" t="s">
        <v>7279</v>
      </c>
      <c r="AK96" s="324">
        <v>5.0</v>
      </c>
      <c r="AL96" s="327">
        <v>238000.0</v>
      </c>
      <c r="AM96" s="323" t="s">
        <v>7279</v>
      </c>
      <c r="AN96" s="324">
        <v>5.0</v>
      </c>
      <c r="AO96" s="325" t="s">
        <v>7281</v>
      </c>
      <c r="AP96" s="323" t="s">
        <v>7279</v>
      </c>
      <c r="AQ96" s="324">
        <v>6.0</v>
      </c>
      <c r="AR96" s="325" t="s">
        <v>7314</v>
      </c>
      <c r="AS96" s="323" t="s">
        <v>7279</v>
      </c>
      <c r="AT96" s="324">
        <v>6.0</v>
      </c>
      <c r="AU96" s="325" t="s">
        <v>7283</v>
      </c>
      <c r="AV96" s="323" t="s">
        <v>7279</v>
      </c>
      <c r="AW96" s="324">
        <v>6.0</v>
      </c>
      <c r="AX96" s="321" t="s">
        <v>7341</v>
      </c>
      <c r="AY96" s="323"/>
      <c r="AZ96" s="323"/>
      <c r="BA96" s="325" t="s">
        <v>7285</v>
      </c>
      <c r="BB96" s="323" t="s">
        <v>7279</v>
      </c>
      <c r="BC96" s="324">
        <v>6.0</v>
      </c>
      <c r="BD96" s="325" t="s">
        <v>7286</v>
      </c>
      <c r="BE96" s="323" t="s">
        <v>7279</v>
      </c>
      <c r="BF96" s="324">
        <v>6.0</v>
      </c>
      <c r="BG96" s="321" t="s">
        <v>7334</v>
      </c>
      <c r="BH96" s="323"/>
      <c r="BI96" s="323"/>
      <c r="BJ96" s="321" t="s">
        <v>7288</v>
      </c>
      <c r="BK96" s="323"/>
      <c r="BL96" s="323"/>
      <c r="BM96" s="325" t="s">
        <v>7289</v>
      </c>
      <c r="BN96" s="323" t="s">
        <v>7279</v>
      </c>
      <c r="BO96" s="324">
        <v>3.0</v>
      </c>
      <c r="BP96" s="324">
        <v>2.0</v>
      </c>
      <c r="BQ96" s="321" t="s">
        <v>7290</v>
      </c>
      <c r="BR96" s="323"/>
      <c r="BS96" s="323"/>
      <c r="BT96" s="325" t="s">
        <v>7291</v>
      </c>
      <c r="BU96" s="323" t="s">
        <v>7279</v>
      </c>
      <c r="BV96" s="324">
        <v>3.0</v>
      </c>
      <c r="BW96" s="324">
        <v>2.0</v>
      </c>
      <c r="BX96" s="321" t="s">
        <v>7282</v>
      </c>
      <c r="BY96" s="323"/>
      <c r="BZ96" s="323"/>
      <c r="CA96" s="321" t="s">
        <v>7282</v>
      </c>
      <c r="CB96" s="323"/>
      <c r="CC96" s="323"/>
      <c r="CD96" s="325" t="s">
        <v>7292</v>
      </c>
      <c r="CE96" s="323" t="s">
        <v>7279</v>
      </c>
      <c r="CF96" s="324">
        <v>4.0</v>
      </c>
      <c r="CG96" s="321" t="s">
        <v>7282</v>
      </c>
      <c r="CH96" s="323"/>
      <c r="CI96" s="323"/>
      <c r="CJ96" s="321" t="s">
        <v>7332</v>
      </c>
      <c r="CK96" s="323"/>
      <c r="CL96" s="323"/>
      <c r="CM96" s="323"/>
      <c r="CN96" s="325" t="s">
        <v>7421</v>
      </c>
      <c r="CO96" s="323" t="s">
        <v>7279</v>
      </c>
      <c r="CP96" s="324">
        <v>4.0</v>
      </c>
      <c r="CQ96" s="323"/>
      <c r="CR96" s="323"/>
      <c r="CS96" s="325" t="s">
        <v>7319</v>
      </c>
      <c r="CT96" s="323" t="s">
        <v>7279</v>
      </c>
      <c r="CU96" s="324">
        <v>2.0</v>
      </c>
      <c r="CV96" s="321" t="s">
        <v>7429</v>
      </c>
      <c r="CW96" s="323"/>
      <c r="CX96" s="323"/>
      <c r="CY96" s="323"/>
      <c r="CZ96" s="325" t="s">
        <v>7333</v>
      </c>
      <c r="DA96" s="323" t="s">
        <v>7279</v>
      </c>
      <c r="DB96" s="324">
        <v>2.0</v>
      </c>
      <c r="DC96" s="323">
        <v>1.0</v>
      </c>
      <c r="DD96" s="321" t="s">
        <v>7282</v>
      </c>
      <c r="DE96" s="323"/>
      <c r="DF96" s="323"/>
      <c r="DG96" s="325" t="s">
        <v>7320</v>
      </c>
      <c r="DH96" s="323" t="s">
        <v>7279</v>
      </c>
      <c r="DI96" s="323">
        <v>3.0</v>
      </c>
      <c r="DJ96" s="325" t="s">
        <v>7321</v>
      </c>
      <c r="DK96" s="323" t="s">
        <v>7279</v>
      </c>
      <c r="DL96" s="323">
        <v>1.0</v>
      </c>
      <c r="DM96" s="325" t="s">
        <v>7281</v>
      </c>
      <c r="DN96" s="323" t="s">
        <v>7279</v>
      </c>
      <c r="DO96" s="323">
        <v>1.0</v>
      </c>
      <c r="DP96" s="325" t="s">
        <v>7359</v>
      </c>
      <c r="DQ96" s="323" t="s">
        <v>7279</v>
      </c>
      <c r="DR96" s="323">
        <v>1.0</v>
      </c>
      <c r="DS96" s="321" t="s">
        <v>7192</v>
      </c>
      <c r="DT96" s="323"/>
      <c r="DU96" s="323"/>
      <c r="DV96" s="321" t="s">
        <v>7296</v>
      </c>
      <c r="DW96" s="323"/>
      <c r="DX96" s="323"/>
      <c r="DY96" s="325" t="s">
        <v>7297</v>
      </c>
      <c r="DZ96" s="323" t="s">
        <v>7279</v>
      </c>
      <c r="EA96" s="323">
        <v>1.0</v>
      </c>
      <c r="EB96" s="321" t="s">
        <v>7298</v>
      </c>
      <c r="EC96" s="323"/>
      <c r="ED96" s="323"/>
      <c r="EE96" s="321" t="s">
        <v>7331</v>
      </c>
      <c r="EF96" s="323"/>
      <c r="EG96" s="323"/>
      <c r="EH96" s="321" t="s">
        <v>7282</v>
      </c>
      <c r="EI96" s="323"/>
      <c r="EJ96" s="323"/>
      <c r="EK96" s="323"/>
      <c r="EL96" s="321" t="s">
        <v>7394</v>
      </c>
      <c r="EM96" s="323"/>
      <c r="EN96" s="323"/>
      <c r="EO96" s="323"/>
      <c r="EP96" s="341">
        <v>44235.0</v>
      </c>
      <c r="EQ96" s="323"/>
      <c r="ER96" s="323"/>
      <c r="ES96" s="321" t="s">
        <v>7448</v>
      </c>
      <c r="ET96" s="323"/>
      <c r="EU96" s="323"/>
      <c r="EV96" s="325" t="b">
        <v>0</v>
      </c>
      <c r="EW96" s="323" t="s">
        <v>7279</v>
      </c>
      <c r="EX96" s="323">
        <v>3.0</v>
      </c>
      <c r="EY96" s="321" t="s">
        <v>7282</v>
      </c>
      <c r="EZ96" s="323"/>
      <c r="FA96" s="323"/>
      <c r="FB96" s="321" t="s">
        <v>795</v>
      </c>
      <c r="FC96" s="321" t="s">
        <v>7302</v>
      </c>
      <c r="FD96" s="321" t="s">
        <v>7303</v>
      </c>
      <c r="FE96" s="321" t="s">
        <v>7304</v>
      </c>
      <c r="FF96" s="329" t="s">
        <v>7374</v>
      </c>
      <c r="FG96" s="330" t="s">
        <v>7384</v>
      </c>
      <c r="FH96" s="331">
        <v>5.0</v>
      </c>
      <c r="FI96" s="332">
        <v>0.4545</v>
      </c>
      <c r="FJ96" s="331">
        <v>5.0</v>
      </c>
      <c r="FK96" s="332">
        <v>0.5</v>
      </c>
      <c r="FL96" s="331">
        <v>4.0</v>
      </c>
      <c r="FM96" s="332">
        <v>0.25</v>
      </c>
      <c r="FN96" s="331">
        <v>2.0</v>
      </c>
      <c r="FO96" s="332">
        <v>0.25</v>
      </c>
      <c r="FP96" s="331">
        <v>6.0</v>
      </c>
      <c r="FQ96" s="332">
        <v>1.0</v>
      </c>
      <c r="FR96" s="333">
        <v>5.0</v>
      </c>
      <c r="FS96" s="332">
        <v>0.7143</v>
      </c>
      <c r="FT96" s="331">
        <v>23.0</v>
      </c>
      <c r="FU96" s="332">
        <v>0.5227</v>
      </c>
      <c r="FW96" s="318" t="s">
        <v>7591</v>
      </c>
      <c r="FX96" s="318">
        <v>2.7339963644E10</v>
      </c>
      <c r="FY96" s="319" t="s">
        <v>63</v>
      </c>
      <c r="FZ96" s="336">
        <v>0.5</v>
      </c>
      <c r="GA96" s="318" t="s">
        <v>61</v>
      </c>
      <c r="GB96" s="336">
        <v>0.4545</v>
      </c>
      <c r="GC96" s="336">
        <v>1.0</v>
      </c>
      <c r="GD96" s="336">
        <v>0.7143</v>
      </c>
      <c r="GE96" s="336">
        <v>0.4545</v>
      </c>
      <c r="GF96" s="336">
        <v>0.5</v>
      </c>
      <c r="GG96" s="336">
        <v>0.25</v>
      </c>
      <c r="GH96" s="336">
        <v>0.25</v>
      </c>
      <c r="GI96" s="336">
        <v>0.5227</v>
      </c>
    </row>
    <row r="97" ht="15.75" customHeight="1">
      <c r="B97" s="3" t="str">
        <f t="shared" si="1"/>
        <v>#REF!</v>
      </c>
      <c r="C97" s="320">
        <v>44369.40693287037</v>
      </c>
      <c r="D97" s="321" t="s">
        <v>6378</v>
      </c>
      <c r="E97" s="321" t="s">
        <v>7592</v>
      </c>
      <c r="F97" s="322">
        <v>2.7321653559E10</v>
      </c>
      <c r="G97" s="321">
        <v>2.7321653559E10</v>
      </c>
      <c r="H97" s="322">
        <v>1.571667101E9</v>
      </c>
      <c r="I97" s="321" t="s">
        <v>715</v>
      </c>
      <c r="J97" s="321" t="s">
        <v>7328</v>
      </c>
      <c r="K97" s="321" t="s">
        <v>4115</v>
      </c>
      <c r="L97" s="323"/>
      <c r="M97" s="323"/>
      <c r="N97" s="323"/>
      <c r="O97" s="323"/>
      <c r="P97" s="321" t="s">
        <v>7338</v>
      </c>
      <c r="Q97" s="321" t="s">
        <v>7339</v>
      </c>
      <c r="R97" s="321" t="s">
        <v>7277</v>
      </c>
      <c r="S97" s="324">
        <v>1.0</v>
      </c>
      <c r="T97" s="323"/>
      <c r="U97" s="323"/>
      <c r="V97" s="323"/>
      <c r="W97" s="325" t="s">
        <v>7278</v>
      </c>
      <c r="X97" s="323" t="s">
        <v>7279</v>
      </c>
      <c r="Y97" s="324">
        <v>5.0</v>
      </c>
      <c r="Z97" s="326">
        <v>200.0</v>
      </c>
      <c r="AA97" s="323" t="s">
        <v>7279</v>
      </c>
      <c r="AB97" s="324">
        <v>5.0</v>
      </c>
      <c r="AC97" s="326">
        <v>85.0</v>
      </c>
      <c r="AD97" s="323" t="s">
        <v>7279</v>
      </c>
      <c r="AE97" s="324">
        <v>5.0</v>
      </c>
      <c r="AF97" s="325" t="s">
        <v>7312</v>
      </c>
      <c r="AG97" s="323" t="s">
        <v>7279</v>
      </c>
      <c r="AH97" s="324">
        <v>5.0</v>
      </c>
      <c r="AI97" s="322">
        <v>9.0</v>
      </c>
      <c r="AJ97" s="323"/>
      <c r="AK97" s="323"/>
      <c r="AL97" s="327">
        <v>238000.0</v>
      </c>
      <c r="AM97" s="323" t="s">
        <v>7279</v>
      </c>
      <c r="AN97" s="324">
        <v>5.0</v>
      </c>
      <c r="AO97" s="325" t="s">
        <v>7281</v>
      </c>
      <c r="AP97" s="323" t="s">
        <v>7279</v>
      </c>
      <c r="AQ97" s="324">
        <v>6.0</v>
      </c>
      <c r="AR97" s="321" t="s">
        <v>7282</v>
      </c>
      <c r="AS97" s="323"/>
      <c r="AT97" s="323"/>
      <c r="AU97" s="325" t="s">
        <v>7283</v>
      </c>
      <c r="AV97" s="323" t="s">
        <v>7279</v>
      </c>
      <c r="AW97" s="324">
        <v>6.0</v>
      </c>
      <c r="AX97" s="325" t="s">
        <v>7284</v>
      </c>
      <c r="AY97" s="323" t="s">
        <v>7279</v>
      </c>
      <c r="AZ97" s="324">
        <v>6.0</v>
      </c>
      <c r="BA97" s="321" t="s">
        <v>7315</v>
      </c>
      <c r="BB97" s="323"/>
      <c r="BC97" s="323"/>
      <c r="BD97" s="325" t="s">
        <v>7286</v>
      </c>
      <c r="BE97" s="323" t="s">
        <v>7279</v>
      </c>
      <c r="BF97" s="324">
        <v>6.0</v>
      </c>
      <c r="BG97" s="325" t="s">
        <v>7287</v>
      </c>
      <c r="BH97" s="323" t="s">
        <v>7279</v>
      </c>
      <c r="BI97" s="324">
        <v>6.0</v>
      </c>
      <c r="BJ97" s="325" t="s">
        <v>7342</v>
      </c>
      <c r="BK97" s="323" t="s">
        <v>7279</v>
      </c>
      <c r="BL97" s="324">
        <v>3.0</v>
      </c>
      <c r="BM97" s="325" t="s">
        <v>7289</v>
      </c>
      <c r="BN97" s="323" t="s">
        <v>7279</v>
      </c>
      <c r="BO97" s="324">
        <v>3.0</v>
      </c>
      <c r="BP97" s="324">
        <v>2.0</v>
      </c>
      <c r="BQ97" s="321" t="s">
        <v>7290</v>
      </c>
      <c r="BR97" s="323"/>
      <c r="BS97" s="323"/>
      <c r="BT97" s="321" t="s">
        <v>7282</v>
      </c>
      <c r="BU97" s="323"/>
      <c r="BV97" s="323"/>
      <c r="BW97" s="323"/>
      <c r="BX97" s="321" t="s">
        <v>7282</v>
      </c>
      <c r="BY97" s="323"/>
      <c r="BZ97" s="323"/>
      <c r="CA97" s="321" t="s">
        <v>7282</v>
      </c>
      <c r="CB97" s="323"/>
      <c r="CC97" s="323"/>
      <c r="CD97" s="321" t="s">
        <v>7282</v>
      </c>
      <c r="CE97" s="323"/>
      <c r="CF97" s="323"/>
      <c r="CG97" s="321" t="s">
        <v>7282</v>
      </c>
      <c r="CH97" s="323"/>
      <c r="CI97" s="323"/>
      <c r="CJ97" s="321" t="s">
        <v>7332</v>
      </c>
      <c r="CK97" s="323"/>
      <c r="CL97" s="323"/>
      <c r="CM97" s="323"/>
      <c r="CN97" s="321" t="s">
        <v>7282</v>
      </c>
      <c r="CO97" s="323"/>
      <c r="CP97" s="323"/>
      <c r="CQ97" s="323"/>
      <c r="CR97" s="323"/>
      <c r="CS97" s="325" t="s">
        <v>7319</v>
      </c>
      <c r="CT97" s="323" t="s">
        <v>7279</v>
      </c>
      <c r="CU97" s="324">
        <v>2.0</v>
      </c>
      <c r="CV97" s="321" t="s">
        <v>7282</v>
      </c>
      <c r="CW97" s="323"/>
      <c r="CX97" s="323"/>
      <c r="CY97" s="323"/>
      <c r="CZ97" s="321" t="s">
        <v>7282</v>
      </c>
      <c r="DA97" s="323"/>
      <c r="DB97" s="323"/>
      <c r="DC97" s="323"/>
      <c r="DD97" s="321" t="s">
        <v>7293</v>
      </c>
      <c r="DE97" s="323"/>
      <c r="DF97" s="323"/>
      <c r="DG97" s="321" t="s">
        <v>7282</v>
      </c>
      <c r="DH97" s="323"/>
      <c r="DI97" s="323"/>
      <c r="DJ97" s="321" t="s">
        <v>7294</v>
      </c>
      <c r="DK97" s="323"/>
      <c r="DL97" s="323"/>
      <c r="DM97" s="325" t="s">
        <v>7281</v>
      </c>
      <c r="DN97" s="323" t="s">
        <v>7279</v>
      </c>
      <c r="DO97" s="323">
        <v>1.0</v>
      </c>
      <c r="DP97" s="325" t="s">
        <v>7359</v>
      </c>
      <c r="DQ97" s="323" t="s">
        <v>7279</v>
      </c>
      <c r="DR97" s="323">
        <v>1.0</v>
      </c>
      <c r="DS97" s="321" t="s">
        <v>7282</v>
      </c>
      <c r="DT97" s="323"/>
      <c r="DU97" s="323"/>
      <c r="DV97" s="325" t="s">
        <v>7298</v>
      </c>
      <c r="DW97" s="323" t="s">
        <v>7279</v>
      </c>
      <c r="DX97" s="323">
        <v>1.0</v>
      </c>
      <c r="DY97" s="321" t="s">
        <v>7298</v>
      </c>
      <c r="DZ97" s="323"/>
      <c r="EA97" s="323"/>
      <c r="EB97" s="321" t="s">
        <v>7282</v>
      </c>
      <c r="EC97" s="323"/>
      <c r="ED97" s="323"/>
      <c r="EE97" s="321" t="s">
        <v>7282</v>
      </c>
      <c r="EF97" s="323"/>
      <c r="EG97" s="323"/>
      <c r="EH97" s="321" t="s">
        <v>7282</v>
      </c>
      <c r="EI97" s="323"/>
      <c r="EJ97" s="323"/>
      <c r="EK97" s="323"/>
      <c r="EL97" s="321" t="s">
        <v>7282</v>
      </c>
      <c r="EM97" s="323"/>
      <c r="EN97" s="323"/>
      <c r="EO97" s="323"/>
      <c r="EP97" s="326">
        <v>4.0</v>
      </c>
      <c r="EQ97" s="323" t="s">
        <v>7279</v>
      </c>
      <c r="ER97" s="323">
        <v>3.0</v>
      </c>
      <c r="ES97" s="321" t="s">
        <v>7382</v>
      </c>
      <c r="ET97" s="323"/>
      <c r="EU97" s="323"/>
      <c r="EV97" s="321" t="s">
        <v>7282</v>
      </c>
      <c r="EW97" s="323"/>
      <c r="EX97" s="323"/>
      <c r="EY97" s="321" t="s">
        <v>7282</v>
      </c>
      <c r="EZ97" s="323"/>
      <c r="FA97" s="323"/>
      <c r="FB97" s="321" t="s">
        <v>1455</v>
      </c>
      <c r="FC97" s="321" t="s">
        <v>7302</v>
      </c>
      <c r="FD97" s="321" t="s">
        <v>7303</v>
      </c>
      <c r="FE97" s="321" t="s">
        <v>7304</v>
      </c>
      <c r="FF97" s="329" t="s">
        <v>7305</v>
      </c>
      <c r="FG97" s="330" t="s">
        <v>7306</v>
      </c>
      <c r="FH97" s="331">
        <v>4.0</v>
      </c>
      <c r="FI97" s="332">
        <v>0.3636</v>
      </c>
      <c r="FJ97" s="331">
        <v>2.0</v>
      </c>
      <c r="FK97" s="332">
        <v>0.2</v>
      </c>
      <c r="FL97" s="331">
        <v>3.0</v>
      </c>
      <c r="FM97" s="332">
        <v>0.1875</v>
      </c>
      <c r="FN97" s="331">
        <v>1.0</v>
      </c>
      <c r="FO97" s="332">
        <v>0.125</v>
      </c>
      <c r="FP97" s="331">
        <v>5.0</v>
      </c>
      <c r="FQ97" s="332">
        <v>0.8333</v>
      </c>
      <c r="FR97" s="333">
        <v>5.0</v>
      </c>
      <c r="FS97" s="332">
        <v>0.7143</v>
      </c>
      <c r="FT97" s="331">
        <v>17.0</v>
      </c>
      <c r="FU97" s="332">
        <v>0.3864</v>
      </c>
      <c r="FW97" s="334" t="s">
        <v>7592</v>
      </c>
      <c r="FX97" s="334">
        <v>2.7321653559E10</v>
      </c>
      <c r="FY97" s="319" t="s">
        <v>61</v>
      </c>
      <c r="FZ97" s="335">
        <v>0.3636</v>
      </c>
      <c r="GA97" s="318" t="s">
        <v>63</v>
      </c>
      <c r="GB97" s="336">
        <v>0.2</v>
      </c>
      <c r="GC97" s="337">
        <v>0.8333</v>
      </c>
      <c r="GD97" s="337">
        <v>0.7143</v>
      </c>
      <c r="GE97" s="336">
        <v>0.3636</v>
      </c>
      <c r="GF97" s="336">
        <v>0.2</v>
      </c>
      <c r="GG97" s="336">
        <v>0.1875</v>
      </c>
      <c r="GH97" s="336">
        <v>0.125</v>
      </c>
      <c r="GI97" s="338">
        <v>0.3864</v>
      </c>
    </row>
    <row r="98" ht="15.75" customHeight="1">
      <c r="B98" s="3" t="str">
        <f t="shared" si="1"/>
        <v>#REF!</v>
      </c>
      <c r="C98" s="320">
        <v>44369.407013888886</v>
      </c>
      <c r="D98" s="321" t="s">
        <v>790</v>
      </c>
      <c r="E98" s="321" t="s">
        <v>7593</v>
      </c>
      <c r="F98" s="321" t="s">
        <v>3510</v>
      </c>
      <c r="G98" s="321">
        <v>2.7313764805E10</v>
      </c>
      <c r="H98" s="322">
        <v>1.54038042E9</v>
      </c>
      <c r="I98" s="321" t="s">
        <v>641</v>
      </c>
      <c r="J98" s="321" t="s">
        <v>7274</v>
      </c>
      <c r="K98" s="321" t="s">
        <v>4115</v>
      </c>
      <c r="L98" s="323"/>
      <c r="M98" s="323"/>
      <c r="N98" s="323"/>
      <c r="O98" s="323"/>
      <c r="P98" s="321" t="s">
        <v>7275</v>
      </c>
      <c r="Q98" s="321" t="s">
        <v>7276</v>
      </c>
      <c r="R98" s="321" t="s">
        <v>7340</v>
      </c>
      <c r="S98" s="323"/>
      <c r="T98" s="323"/>
      <c r="U98" s="324">
        <v>4.0</v>
      </c>
      <c r="V98" s="323"/>
      <c r="W98" s="325" t="s">
        <v>7278</v>
      </c>
      <c r="X98" s="323" t="s">
        <v>7279</v>
      </c>
      <c r="Y98" s="324">
        <v>5.0</v>
      </c>
      <c r="Z98" s="326">
        <v>200.0</v>
      </c>
      <c r="AA98" s="323" t="s">
        <v>7279</v>
      </c>
      <c r="AB98" s="324">
        <v>5.0</v>
      </c>
      <c r="AC98" s="326">
        <v>85.0</v>
      </c>
      <c r="AD98" s="323" t="s">
        <v>7279</v>
      </c>
      <c r="AE98" s="324">
        <v>5.0</v>
      </c>
      <c r="AF98" s="325" t="s">
        <v>7312</v>
      </c>
      <c r="AG98" s="323" t="s">
        <v>7279</v>
      </c>
      <c r="AH98" s="324">
        <v>5.0</v>
      </c>
      <c r="AI98" s="326">
        <v>6.0</v>
      </c>
      <c r="AJ98" s="323" t="s">
        <v>7279</v>
      </c>
      <c r="AK98" s="324">
        <v>5.0</v>
      </c>
      <c r="AL98" s="327">
        <v>238000.0</v>
      </c>
      <c r="AM98" s="323" t="s">
        <v>7279</v>
      </c>
      <c r="AN98" s="324">
        <v>5.0</v>
      </c>
      <c r="AO98" s="325" t="s">
        <v>7281</v>
      </c>
      <c r="AP98" s="323" t="s">
        <v>7279</v>
      </c>
      <c r="AQ98" s="324">
        <v>6.0</v>
      </c>
      <c r="AR98" s="325" t="s">
        <v>7314</v>
      </c>
      <c r="AS98" s="323" t="s">
        <v>7279</v>
      </c>
      <c r="AT98" s="324">
        <v>6.0</v>
      </c>
      <c r="AU98" s="325" t="s">
        <v>7283</v>
      </c>
      <c r="AV98" s="323" t="s">
        <v>7279</v>
      </c>
      <c r="AW98" s="324">
        <v>6.0</v>
      </c>
      <c r="AX98" s="321" t="s">
        <v>7331</v>
      </c>
      <c r="AY98" s="323"/>
      <c r="AZ98" s="323"/>
      <c r="BA98" s="321" t="s">
        <v>7315</v>
      </c>
      <c r="BB98" s="323"/>
      <c r="BC98" s="323"/>
      <c r="BD98" s="325" t="s">
        <v>7286</v>
      </c>
      <c r="BE98" s="323" t="s">
        <v>7279</v>
      </c>
      <c r="BF98" s="324">
        <v>6.0</v>
      </c>
      <c r="BG98" s="325" t="s">
        <v>7287</v>
      </c>
      <c r="BH98" s="323" t="s">
        <v>7279</v>
      </c>
      <c r="BI98" s="324">
        <v>6.0</v>
      </c>
      <c r="BJ98" s="321" t="s">
        <v>7282</v>
      </c>
      <c r="BK98" s="323"/>
      <c r="BL98" s="323"/>
      <c r="BM98" s="325" t="s">
        <v>7289</v>
      </c>
      <c r="BN98" s="323" t="s">
        <v>7279</v>
      </c>
      <c r="BO98" s="324">
        <v>3.0</v>
      </c>
      <c r="BP98" s="324">
        <v>2.0</v>
      </c>
      <c r="BQ98" s="325" t="s">
        <v>7351</v>
      </c>
      <c r="BR98" s="323" t="s">
        <v>7279</v>
      </c>
      <c r="BS98" s="324">
        <v>3.0</v>
      </c>
      <c r="BT98" s="325" t="s">
        <v>7291</v>
      </c>
      <c r="BU98" s="323" t="s">
        <v>7279</v>
      </c>
      <c r="BV98" s="324">
        <v>3.0</v>
      </c>
      <c r="BW98" s="324">
        <v>2.0</v>
      </c>
      <c r="BX98" s="325" t="s">
        <v>7352</v>
      </c>
      <c r="BY98" s="323" t="s">
        <v>7279</v>
      </c>
      <c r="BZ98" s="324">
        <v>3.0</v>
      </c>
      <c r="CA98" s="325" t="s">
        <v>7353</v>
      </c>
      <c r="CB98" s="323" t="s">
        <v>7279</v>
      </c>
      <c r="CC98" s="324">
        <v>4.0</v>
      </c>
      <c r="CD98" s="321" t="s">
        <v>7318</v>
      </c>
      <c r="CE98" s="323"/>
      <c r="CF98" s="323"/>
      <c r="CG98" s="321" t="s">
        <v>7282</v>
      </c>
      <c r="CH98" s="323"/>
      <c r="CI98" s="323"/>
      <c r="CJ98" s="321" t="s">
        <v>7332</v>
      </c>
      <c r="CK98" s="323"/>
      <c r="CL98" s="323"/>
      <c r="CM98" s="323"/>
      <c r="CN98" s="325" t="s">
        <v>7355</v>
      </c>
      <c r="CO98" s="323"/>
      <c r="CP98" s="323"/>
      <c r="CQ98" s="323" t="s">
        <v>7279</v>
      </c>
      <c r="CR98" s="324">
        <v>4.0</v>
      </c>
      <c r="CS98" s="321" t="s">
        <v>7393</v>
      </c>
      <c r="CT98" s="323"/>
      <c r="CU98" s="323"/>
      <c r="CV98" s="325" t="s">
        <v>7356</v>
      </c>
      <c r="CW98" s="323" t="s">
        <v>7279</v>
      </c>
      <c r="CX98" s="324">
        <v>2.0</v>
      </c>
      <c r="CY98" s="324">
        <v>3.0</v>
      </c>
      <c r="CZ98" s="325" t="s">
        <v>7333</v>
      </c>
      <c r="DA98" s="323" t="s">
        <v>7279</v>
      </c>
      <c r="DB98" s="324">
        <v>2.0</v>
      </c>
      <c r="DC98" s="323">
        <v>1.0</v>
      </c>
      <c r="DD98" s="321" t="s">
        <v>7282</v>
      </c>
      <c r="DE98" s="323"/>
      <c r="DF98" s="323"/>
      <c r="DG98" s="321" t="s">
        <v>7282</v>
      </c>
      <c r="DH98" s="323"/>
      <c r="DI98" s="323"/>
      <c r="DJ98" s="321" t="s">
        <v>7294</v>
      </c>
      <c r="DK98" s="323"/>
      <c r="DL98" s="323"/>
      <c r="DM98" s="321" t="s">
        <v>7282</v>
      </c>
      <c r="DN98" s="323"/>
      <c r="DO98" s="323"/>
      <c r="DP98" s="321" t="s">
        <v>7282</v>
      </c>
      <c r="DQ98" s="323"/>
      <c r="DR98" s="323"/>
      <c r="DS98" s="321" t="s">
        <v>7282</v>
      </c>
      <c r="DT98" s="323"/>
      <c r="DU98" s="323"/>
      <c r="DV98" s="321" t="s">
        <v>7296</v>
      </c>
      <c r="DW98" s="323"/>
      <c r="DX98" s="323"/>
      <c r="DY98" s="321" t="s">
        <v>7298</v>
      </c>
      <c r="DZ98" s="323"/>
      <c r="EA98" s="323"/>
      <c r="EB98" s="321" t="s">
        <v>7282</v>
      </c>
      <c r="EC98" s="323"/>
      <c r="ED98" s="323"/>
      <c r="EE98" s="321" t="s">
        <v>7331</v>
      </c>
      <c r="EF98" s="323"/>
      <c r="EG98" s="323"/>
      <c r="EH98" s="321" t="s">
        <v>7282</v>
      </c>
      <c r="EI98" s="323"/>
      <c r="EJ98" s="323"/>
      <c r="EK98" s="323"/>
      <c r="EL98" s="321" t="s">
        <v>7282</v>
      </c>
      <c r="EM98" s="323"/>
      <c r="EN98" s="323"/>
      <c r="EO98" s="323"/>
      <c r="EP98" s="321" t="s">
        <v>7282</v>
      </c>
      <c r="EQ98" s="323"/>
      <c r="ER98" s="323"/>
      <c r="ES98" s="321" t="s">
        <v>7282</v>
      </c>
      <c r="ET98" s="323"/>
      <c r="EU98" s="323"/>
      <c r="EV98" s="321" t="s">
        <v>7282</v>
      </c>
      <c r="EW98" s="323"/>
      <c r="EX98" s="323"/>
      <c r="EY98" s="321" t="s">
        <v>7282</v>
      </c>
      <c r="EZ98" s="323"/>
      <c r="FA98" s="323"/>
      <c r="FB98" s="321" t="s">
        <v>795</v>
      </c>
      <c r="FC98" s="321" t="s">
        <v>7302</v>
      </c>
      <c r="FD98" s="321" t="s">
        <v>7303</v>
      </c>
      <c r="FE98" s="321" t="s">
        <v>7304</v>
      </c>
      <c r="FF98" s="329" t="s">
        <v>7305</v>
      </c>
      <c r="FG98" s="330" t="s">
        <v>7326</v>
      </c>
      <c r="FH98" s="331">
        <v>1.0</v>
      </c>
      <c r="FI98" s="332">
        <v>0.0909</v>
      </c>
      <c r="FJ98" s="331">
        <v>4.0</v>
      </c>
      <c r="FK98" s="332">
        <v>0.4</v>
      </c>
      <c r="FL98" s="331">
        <v>5.0</v>
      </c>
      <c r="FM98" s="332">
        <v>0.3125</v>
      </c>
      <c r="FN98" s="331">
        <v>3.0</v>
      </c>
      <c r="FO98" s="332">
        <v>0.375</v>
      </c>
      <c r="FP98" s="331">
        <v>6.0</v>
      </c>
      <c r="FQ98" s="332">
        <v>1.0</v>
      </c>
      <c r="FR98" s="333">
        <v>5.0</v>
      </c>
      <c r="FS98" s="332">
        <v>0.7143</v>
      </c>
      <c r="FT98" s="331">
        <v>19.0</v>
      </c>
      <c r="FU98" s="332">
        <v>0.4318</v>
      </c>
      <c r="FW98" s="318" t="s">
        <v>7593</v>
      </c>
      <c r="FX98" s="318">
        <v>2.7313764805E10</v>
      </c>
      <c r="FY98" s="318" t="s">
        <v>63</v>
      </c>
      <c r="FZ98" s="336">
        <v>0.4</v>
      </c>
      <c r="GA98" s="319" t="s">
        <v>548</v>
      </c>
      <c r="GB98" s="336">
        <v>0.375</v>
      </c>
      <c r="GC98" s="336">
        <v>1.0</v>
      </c>
      <c r="GD98" s="336">
        <v>0.7143</v>
      </c>
      <c r="GE98" s="336">
        <v>0.0909</v>
      </c>
      <c r="GF98" s="336">
        <v>0.4</v>
      </c>
      <c r="GG98" s="336">
        <v>0.3125</v>
      </c>
      <c r="GH98" s="336">
        <v>0.375</v>
      </c>
      <c r="GI98" s="336">
        <v>0.4318</v>
      </c>
    </row>
    <row r="99" ht="15.75" customHeight="1">
      <c r="B99" s="3" t="str">
        <f t="shared" si="1"/>
        <v>#REF!</v>
      </c>
      <c r="C99" s="320">
        <v>44369.40728009259</v>
      </c>
      <c r="D99" s="321" t="s">
        <v>1816</v>
      </c>
      <c r="E99" s="321" t="s">
        <v>7594</v>
      </c>
      <c r="F99" s="322">
        <v>2.7269527544E10</v>
      </c>
      <c r="G99" s="321">
        <v>2.3269527544E10</v>
      </c>
      <c r="H99" s="322">
        <v>1.154139499E9</v>
      </c>
      <c r="I99" s="321" t="s">
        <v>641</v>
      </c>
      <c r="J99" s="321" t="s">
        <v>7328</v>
      </c>
      <c r="K99" s="321" t="s">
        <v>7392</v>
      </c>
      <c r="L99" s="323"/>
      <c r="M99" s="323"/>
      <c r="N99" s="324">
        <v>4.0</v>
      </c>
      <c r="O99" s="323"/>
      <c r="P99" s="321" t="s">
        <v>7275</v>
      </c>
      <c r="Q99" s="321" t="s">
        <v>7425</v>
      </c>
      <c r="R99" s="321" t="s">
        <v>7277</v>
      </c>
      <c r="S99" s="324">
        <v>1.0</v>
      </c>
      <c r="T99" s="323"/>
      <c r="U99" s="323"/>
      <c r="V99" s="323"/>
      <c r="W99" s="325" t="s">
        <v>7278</v>
      </c>
      <c r="X99" s="323" t="s">
        <v>7279</v>
      </c>
      <c r="Y99" s="324">
        <v>5.0</v>
      </c>
      <c r="Z99" s="322">
        <v>400.0</v>
      </c>
      <c r="AA99" s="323"/>
      <c r="AB99" s="323"/>
      <c r="AC99" s="322">
        <v>119.0</v>
      </c>
      <c r="AD99" s="323"/>
      <c r="AE99" s="323"/>
      <c r="AF99" s="325" t="s">
        <v>7312</v>
      </c>
      <c r="AG99" s="323" t="s">
        <v>7279</v>
      </c>
      <c r="AH99" s="324">
        <v>5.0</v>
      </c>
      <c r="AI99" s="326">
        <v>6.0</v>
      </c>
      <c r="AJ99" s="323" t="s">
        <v>7279</v>
      </c>
      <c r="AK99" s="324">
        <v>5.0</v>
      </c>
      <c r="AL99" s="342">
        <v>158000.0</v>
      </c>
      <c r="AM99" s="323"/>
      <c r="AN99" s="323"/>
      <c r="AO99" s="325" t="s">
        <v>7281</v>
      </c>
      <c r="AP99" s="323" t="s">
        <v>7279</v>
      </c>
      <c r="AQ99" s="324">
        <v>6.0</v>
      </c>
      <c r="AR99" s="321" t="s">
        <v>7330</v>
      </c>
      <c r="AS99" s="323"/>
      <c r="AT99" s="323"/>
      <c r="AU99" s="321" t="s">
        <v>7516</v>
      </c>
      <c r="AV99" s="323"/>
      <c r="AW99" s="323"/>
      <c r="AX99" s="321" t="s">
        <v>7331</v>
      </c>
      <c r="AY99" s="323"/>
      <c r="AZ99" s="323"/>
      <c r="BA99" s="321" t="s">
        <v>7315</v>
      </c>
      <c r="BB99" s="323"/>
      <c r="BC99" s="323"/>
      <c r="BD99" s="325" t="s">
        <v>7286</v>
      </c>
      <c r="BE99" s="323" t="s">
        <v>7279</v>
      </c>
      <c r="BF99" s="324">
        <v>6.0</v>
      </c>
      <c r="BG99" s="321" t="s">
        <v>7282</v>
      </c>
      <c r="BH99" s="323"/>
      <c r="BI99" s="323"/>
      <c r="BJ99" s="321" t="s">
        <v>7350</v>
      </c>
      <c r="BK99" s="323"/>
      <c r="BL99" s="323"/>
      <c r="BM99" s="321" t="s">
        <v>7440</v>
      </c>
      <c r="BN99" s="323"/>
      <c r="BO99" s="323"/>
      <c r="BP99" s="323"/>
      <c r="BQ99" s="321" t="s">
        <v>7290</v>
      </c>
      <c r="BR99" s="323"/>
      <c r="BS99" s="323"/>
      <c r="BT99" s="343" t="s">
        <v>7291</v>
      </c>
      <c r="BU99" s="323" t="s">
        <v>7279</v>
      </c>
      <c r="BV99" s="324">
        <v>3.0</v>
      </c>
      <c r="BW99" s="324">
        <v>2.0</v>
      </c>
      <c r="BX99" s="321" t="s">
        <v>7595</v>
      </c>
      <c r="BY99" s="323"/>
      <c r="BZ99" s="323"/>
      <c r="CA99" s="321" t="s">
        <v>7282</v>
      </c>
      <c r="CB99" s="323"/>
      <c r="CC99" s="323"/>
      <c r="CD99" s="325" t="s">
        <v>7292</v>
      </c>
      <c r="CE99" s="323" t="s">
        <v>7279</v>
      </c>
      <c r="CF99" s="324">
        <v>4.0</v>
      </c>
      <c r="CG99" s="321" t="s">
        <v>7282</v>
      </c>
      <c r="CH99" s="323"/>
      <c r="CI99" s="323"/>
      <c r="CJ99" s="321" t="s">
        <v>7282</v>
      </c>
      <c r="CK99" s="323"/>
      <c r="CL99" s="323"/>
      <c r="CM99" s="323"/>
      <c r="CN99" s="325" t="s">
        <v>7421</v>
      </c>
      <c r="CO99" s="323" t="s">
        <v>7279</v>
      </c>
      <c r="CP99" s="324">
        <v>4.0</v>
      </c>
      <c r="CQ99" s="323"/>
      <c r="CR99" s="323"/>
      <c r="CS99" s="325" t="s">
        <v>7319</v>
      </c>
      <c r="CT99" s="323" t="s">
        <v>7279</v>
      </c>
      <c r="CU99" s="324">
        <v>2.0</v>
      </c>
      <c r="CV99" s="321" t="s">
        <v>7282</v>
      </c>
      <c r="CW99" s="323"/>
      <c r="CX99" s="323"/>
      <c r="CY99" s="323"/>
      <c r="CZ99" s="321" t="s">
        <v>7282</v>
      </c>
      <c r="DA99" s="323"/>
      <c r="DB99" s="323"/>
      <c r="DC99" s="323"/>
      <c r="DD99" s="321" t="s">
        <v>7334</v>
      </c>
      <c r="DE99" s="323"/>
      <c r="DF99" s="323"/>
      <c r="DG99" s="325" t="s">
        <v>7320</v>
      </c>
      <c r="DH99" s="323" t="s">
        <v>7279</v>
      </c>
      <c r="DI99" s="323">
        <v>3.0</v>
      </c>
      <c r="DJ99" s="325" t="s">
        <v>7321</v>
      </c>
      <c r="DK99" s="323" t="s">
        <v>7279</v>
      </c>
      <c r="DL99" s="323">
        <v>1.0</v>
      </c>
      <c r="DM99" s="321" t="s">
        <v>7282</v>
      </c>
      <c r="DN99" s="323"/>
      <c r="DO99" s="323"/>
      <c r="DP99" s="321" t="s">
        <v>7487</v>
      </c>
      <c r="DQ99" s="323"/>
      <c r="DR99" s="323"/>
      <c r="DS99" s="321" t="s">
        <v>7192</v>
      </c>
      <c r="DT99" s="323"/>
      <c r="DU99" s="323"/>
      <c r="DV99" s="321" t="s">
        <v>7296</v>
      </c>
      <c r="DW99" s="323"/>
      <c r="DX99" s="323"/>
      <c r="DY99" s="325" t="s">
        <v>7297</v>
      </c>
      <c r="DZ99" s="323" t="s">
        <v>7279</v>
      </c>
      <c r="EA99" s="323">
        <v>1.0</v>
      </c>
      <c r="EB99" s="321" t="s">
        <v>7298</v>
      </c>
      <c r="EC99" s="323"/>
      <c r="ED99" s="323"/>
      <c r="EE99" s="321" t="s">
        <v>7299</v>
      </c>
      <c r="EF99" s="323"/>
      <c r="EG99" s="323"/>
      <c r="EH99" s="321" t="s">
        <v>7282</v>
      </c>
      <c r="EI99" s="323"/>
      <c r="EJ99" s="323"/>
      <c r="EK99" s="323"/>
      <c r="EL99" s="325" t="s">
        <v>7345</v>
      </c>
      <c r="EM99" s="323" t="s">
        <v>7279</v>
      </c>
      <c r="EN99" s="323">
        <v>3.0</v>
      </c>
      <c r="EO99" s="323">
        <v>4.0</v>
      </c>
      <c r="EP99" s="321" t="s">
        <v>7282</v>
      </c>
      <c r="EQ99" s="323"/>
      <c r="ER99" s="323"/>
      <c r="ES99" s="321" t="s">
        <v>7282</v>
      </c>
      <c r="ET99" s="323"/>
      <c r="EU99" s="323"/>
      <c r="EV99" s="325" t="b">
        <v>0</v>
      </c>
      <c r="EW99" s="323" t="s">
        <v>7279</v>
      </c>
      <c r="EX99" s="323">
        <v>3.0</v>
      </c>
      <c r="EY99" s="321" t="s">
        <v>7282</v>
      </c>
      <c r="EZ99" s="323"/>
      <c r="FA99" s="323"/>
      <c r="FB99" s="321" t="s">
        <v>1822</v>
      </c>
      <c r="FC99" s="321" t="s">
        <v>7302</v>
      </c>
      <c r="FD99" s="321" t="s">
        <v>7303</v>
      </c>
      <c r="FE99" s="321" t="s">
        <v>7304</v>
      </c>
      <c r="FF99" s="329" t="s">
        <v>7305</v>
      </c>
      <c r="FG99" s="330" t="s">
        <v>7384</v>
      </c>
      <c r="FH99" s="331">
        <v>3.0</v>
      </c>
      <c r="FI99" s="332">
        <v>0.2727</v>
      </c>
      <c r="FJ99" s="331">
        <v>2.0</v>
      </c>
      <c r="FK99" s="332">
        <v>0.2</v>
      </c>
      <c r="FL99" s="331">
        <v>4.0</v>
      </c>
      <c r="FM99" s="332">
        <v>0.25</v>
      </c>
      <c r="FN99" s="331">
        <v>4.0</v>
      </c>
      <c r="FO99" s="332">
        <v>0.5</v>
      </c>
      <c r="FP99" s="331">
        <v>3.0</v>
      </c>
      <c r="FQ99" s="332">
        <v>0.5</v>
      </c>
      <c r="FR99" s="333">
        <v>2.0</v>
      </c>
      <c r="FS99" s="332">
        <v>0.2857</v>
      </c>
      <c r="FT99" s="331">
        <v>14.0</v>
      </c>
      <c r="FU99" s="332">
        <v>0.3182</v>
      </c>
      <c r="FW99" s="334" t="s">
        <v>7594</v>
      </c>
      <c r="FX99" s="334">
        <v>2.7269527544E10</v>
      </c>
      <c r="FY99" s="318" t="s">
        <v>548</v>
      </c>
      <c r="FZ99" s="335">
        <v>0.5</v>
      </c>
      <c r="GA99" s="319" t="s">
        <v>61</v>
      </c>
      <c r="GB99" s="336">
        <v>0.2727</v>
      </c>
      <c r="GC99" s="335">
        <v>0.5</v>
      </c>
      <c r="GD99" s="337">
        <v>0.2857</v>
      </c>
      <c r="GE99" s="336">
        <v>0.2727</v>
      </c>
      <c r="GF99" s="336">
        <v>0.2</v>
      </c>
      <c r="GG99" s="336">
        <v>0.25</v>
      </c>
      <c r="GH99" s="336">
        <v>0.5</v>
      </c>
      <c r="GI99" s="338">
        <v>0.3182</v>
      </c>
    </row>
    <row r="100" ht="15.75" customHeight="1">
      <c r="B100" s="3" t="str">
        <f t="shared" si="1"/>
        <v>#REF!</v>
      </c>
      <c r="C100" s="320">
        <v>44369.40733796296</v>
      </c>
      <c r="D100" s="321" t="s">
        <v>884</v>
      </c>
      <c r="E100" s="321" t="s">
        <v>7596</v>
      </c>
      <c r="F100" s="322">
        <v>2.3209220784E10</v>
      </c>
      <c r="G100" s="321">
        <v>2.3209220784E10</v>
      </c>
      <c r="H100" s="322">
        <v>1.137971009E9</v>
      </c>
      <c r="I100" s="321" t="s">
        <v>641</v>
      </c>
      <c r="J100" s="321" t="s">
        <v>7435</v>
      </c>
      <c r="K100" s="321" t="s">
        <v>7392</v>
      </c>
      <c r="L100" s="323"/>
      <c r="M100" s="323"/>
      <c r="N100" s="324">
        <v>4.0</v>
      </c>
      <c r="O100" s="323"/>
      <c r="P100" s="321" t="s">
        <v>7338</v>
      </c>
      <c r="Q100" s="321" t="s">
        <v>7329</v>
      </c>
      <c r="R100" s="321" t="s">
        <v>7340</v>
      </c>
      <c r="S100" s="323"/>
      <c r="T100" s="323"/>
      <c r="U100" s="324">
        <v>4.0</v>
      </c>
      <c r="V100" s="323"/>
      <c r="W100" s="325" t="s">
        <v>7278</v>
      </c>
      <c r="X100" s="323" t="s">
        <v>7279</v>
      </c>
      <c r="Y100" s="324">
        <v>5.0</v>
      </c>
      <c r="Z100" s="326">
        <v>200.0</v>
      </c>
      <c r="AA100" s="323" t="s">
        <v>7279</v>
      </c>
      <c r="AB100" s="324">
        <v>5.0</v>
      </c>
      <c r="AC100" s="326">
        <v>85.0</v>
      </c>
      <c r="AD100" s="323" t="s">
        <v>7279</v>
      </c>
      <c r="AE100" s="324">
        <v>5.0</v>
      </c>
      <c r="AF100" s="325" t="s">
        <v>7312</v>
      </c>
      <c r="AG100" s="323" t="s">
        <v>7279</v>
      </c>
      <c r="AH100" s="324">
        <v>5.0</v>
      </c>
      <c r="AI100" s="326">
        <v>6.0</v>
      </c>
      <c r="AJ100" s="323" t="s">
        <v>7279</v>
      </c>
      <c r="AK100" s="324">
        <v>5.0</v>
      </c>
      <c r="AL100" s="327">
        <v>238000.0</v>
      </c>
      <c r="AM100" s="323" t="s">
        <v>7279</v>
      </c>
      <c r="AN100" s="324">
        <v>5.0</v>
      </c>
      <c r="AO100" s="325" t="s">
        <v>7281</v>
      </c>
      <c r="AP100" s="323" t="s">
        <v>7279</v>
      </c>
      <c r="AQ100" s="324">
        <v>6.0</v>
      </c>
      <c r="AR100" s="325" t="s">
        <v>7314</v>
      </c>
      <c r="AS100" s="323" t="s">
        <v>7279</v>
      </c>
      <c r="AT100" s="324">
        <v>6.0</v>
      </c>
      <c r="AU100" s="325" t="s">
        <v>7283</v>
      </c>
      <c r="AV100" s="323" t="s">
        <v>7279</v>
      </c>
      <c r="AW100" s="324">
        <v>6.0</v>
      </c>
      <c r="AX100" s="325" t="s">
        <v>7284</v>
      </c>
      <c r="AY100" s="323" t="s">
        <v>7279</v>
      </c>
      <c r="AZ100" s="324">
        <v>6.0</v>
      </c>
      <c r="BA100" s="321" t="s">
        <v>7315</v>
      </c>
      <c r="BB100" s="323"/>
      <c r="BC100" s="323"/>
      <c r="BD100" s="321" t="s">
        <v>7282</v>
      </c>
      <c r="BE100" s="323"/>
      <c r="BF100" s="323"/>
      <c r="BG100" s="321" t="s">
        <v>7282</v>
      </c>
      <c r="BH100" s="323"/>
      <c r="BI100" s="323"/>
      <c r="BJ100" s="321" t="s">
        <v>7288</v>
      </c>
      <c r="BK100" s="323"/>
      <c r="BL100" s="323"/>
      <c r="BM100" s="325" t="s">
        <v>7289</v>
      </c>
      <c r="BN100" s="323" t="s">
        <v>7279</v>
      </c>
      <c r="BO100" s="324">
        <v>3.0</v>
      </c>
      <c r="BP100" s="324">
        <v>2.0</v>
      </c>
      <c r="BQ100" s="325" t="s">
        <v>7351</v>
      </c>
      <c r="BR100" s="323" t="s">
        <v>7279</v>
      </c>
      <c r="BS100" s="344">
        <v>3.0</v>
      </c>
      <c r="BT100" s="340" t="s">
        <v>7291</v>
      </c>
      <c r="BU100" s="323" t="s">
        <v>7279</v>
      </c>
      <c r="BV100" s="324">
        <v>3.0</v>
      </c>
      <c r="BW100" s="324">
        <v>2.0</v>
      </c>
      <c r="BX100" s="321"/>
      <c r="BY100" s="323"/>
      <c r="BZ100" s="323"/>
      <c r="CA100" s="325" t="s">
        <v>7353</v>
      </c>
      <c r="CB100" s="323" t="s">
        <v>7279</v>
      </c>
      <c r="CC100" s="324">
        <v>4.0</v>
      </c>
      <c r="CD100" s="321" t="s">
        <v>7282</v>
      </c>
      <c r="CE100" s="323"/>
      <c r="CF100" s="323"/>
      <c r="CG100" s="325" t="s">
        <v>7334</v>
      </c>
      <c r="CH100" s="323" t="s">
        <v>7279</v>
      </c>
      <c r="CI100" s="324">
        <v>4.0</v>
      </c>
      <c r="CJ100" s="321" t="s">
        <v>7282</v>
      </c>
      <c r="CK100" s="323"/>
      <c r="CL100" s="323"/>
      <c r="CM100" s="323"/>
      <c r="CN100" s="325" t="s">
        <v>7355</v>
      </c>
      <c r="CO100" s="323"/>
      <c r="CP100" s="323"/>
      <c r="CQ100" s="323" t="s">
        <v>7279</v>
      </c>
      <c r="CR100" s="324">
        <v>4.0</v>
      </c>
      <c r="CS100" s="325" t="s">
        <v>7319</v>
      </c>
      <c r="CT100" s="323" t="s">
        <v>7279</v>
      </c>
      <c r="CU100" s="324">
        <v>2.0</v>
      </c>
      <c r="CV100" s="321" t="s">
        <v>7282</v>
      </c>
      <c r="CW100" s="323"/>
      <c r="CX100" s="323"/>
      <c r="CY100" s="323"/>
      <c r="CZ100" s="325" t="s">
        <v>7333</v>
      </c>
      <c r="DA100" s="323" t="s">
        <v>7279</v>
      </c>
      <c r="DB100" s="324">
        <v>2.0</v>
      </c>
      <c r="DC100" s="323">
        <v>1.0</v>
      </c>
      <c r="DD100" s="321" t="s">
        <v>7282</v>
      </c>
      <c r="DE100" s="323"/>
      <c r="DF100" s="323"/>
      <c r="DG100" s="325" t="s">
        <v>7320</v>
      </c>
      <c r="DH100" s="323" t="s">
        <v>7279</v>
      </c>
      <c r="DI100" s="323">
        <v>3.0</v>
      </c>
      <c r="DJ100" s="325" t="s">
        <v>7321</v>
      </c>
      <c r="DK100" s="323" t="s">
        <v>7279</v>
      </c>
      <c r="DL100" s="323">
        <v>1.0</v>
      </c>
      <c r="DM100" s="325" t="s">
        <v>7281</v>
      </c>
      <c r="DN100" s="323" t="s">
        <v>7279</v>
      </c>
      <c r="DO100" s="323">
        <v>1.0</v>
      </c>
      <c r="DP100" s="325" t="s">
        <v>7359</v>
      </c>
      <c r="DQ100" s="323" t="s">
        <v>7279</v>
      </c>
      <c r="DR100" s="323">
        <v>1.0</v>
      </c>
      <c r="DS100" s="325" t="s">
        <v>7387</v>
      </c>
      <c r="DT100" s="323" t="s">
        <v>7279</v>
      </c>
      <c r="DU100" s="323">
        <v>1.0</v>
      </c>
      <c r="DV100" s="325" t="s">
        <v>7298</v>
      </c>
      <c r="DW100" s="323" t="s">
        <v>7279</v>
      </c>
      <c r="DX100" s="323">
        <v>1.0</v>
      </c>
      <c r="DY100" s="325" t="s">
        <v>7297</v>
      </c>
      <c r="DZ100" s="323" t="s">
        <v>7279</v>
      </c>
      <c r="EA100" s="323">
        <v>1.0</v>
      </c>
      <c r="EB100" s="321" t="s">
        <v>7282</v>
      </c>
      <c r="EC100" s="323"/>
      <c r="ED100" s="323"/>
      <c r="EE100" s="321" t="s">
        <v>7282</v>
      </c>
      <c r="EF100" s="323"/>
      <c r="EG100" s="323"/>
      <c r="EH100" s="321" t="s">
        <v>7282</v>
      </c>
      <c r="EI100" s="323"/>
      <c r="EJ100" s="323"/>
      <c r="EK100" s="323"/>
      <c r="EL100" s="321" t="s">
        <v>7282</v>
      </c>
      <c r="EM100" s="323"/>
      <c r="EN100" s="323"/>
      <c r="EO100" s="323"/>
      <c r="EP100" s="326">
        <v>4.0</v>
      </c>
      <c r="EQ100" s="323" t="s">
        <v>7279</v>
      </c>
      <c r="ER100" s="323">
        <v>3.0</v>
      </c>
      <c r="ES100" s="321" t="s">
        <v>7282</v>
      </c>
      <c r="ET100" s="323"/>
      <c r="EU100" s="323"/>
      <c r="EV100" s="325" t="b">
        <v>0</v>
      </c>
      <c r="EW100" s="323" t="s">
        <v>7279</v>
      </c>
      <c r="EX100" s="323">
        <v>3.0</v>
      </c>
      <c r="EY100" s="321" t="s">
        <v>7300</v>
      </c>
      <c r="EZ100" s="323"/>
      <c r="FA100" s="323"/>
      <c r="FB100" s="321" t="s">
        <v>891</v>
      </c>
      <c r="FC100" s="321" t="s">
        <v>7372</v>
      </c>
      <c r="FD100" s="321" t="s">
        <v>7303</v>
      </c>
      <c r="FE100" s="321" t="s">
        <v>7304</v>
      </c>
      <c r="FF100" s="329" t="s">
        <v>7305</v>
      </c>
      <c r="FG100" s="330" t="s">
        <v>7384</v>
      </c>
      <c r="FH100" s="331">
        <v>7.0</v>
      </c>
      <c r="FI100" s="332">
        <v>0.6364</v>
      </c>
      <c r="FJ100" s="331">
        <v>4.0</v>
      </c>
      <c r="FK100" s="332">
        <v>0.4</v>
      </c>
      <c r="FL100" s="331">
        <v>6.0</v>
      </c>
      <c r="FM100" s="332">
        <v>0.375</v>
      </c>
      <c r="FN100" s="331">
        <v>6.0</v>
      </c>
      <c r="FO100" s="332">
        <v>0.75</v>
      </c>
      <c r="FP100" s="331">
        <v>6.0</v>
      </c>
      <c r="FQ100" s="332">
        <v>1.0</v>
      </c>
      <c r="FR100" s="333">
        <v>4.0</v>
      </c>
      <c r="FS100" s="332">
        <v>0.5714</v>
      </c>
      <c r="FT100" s="331">
        <v>27.0</v>
      </c>
      <c r="FU100" s="332">
        <v>0.6136</v>
      </c>
      <c r="FW100" s="318" t="s">
        <v>7596</v>
      </c>
      <c r="FX100" s="318">
        <v>2.3209220784E10</v>
      </c>
      <c r="FY100" s="319" t="s">
        <v>548</v>
      </c>
      <c r="FZ100" s="336">
        <v>0.75</v>
      </c>
      <c r="GA100" s="318" t="s">
        <v>61</v>
      </c>
      <c r="GB100" s="336">
        <v>0.6364</v>
      </c>
      <c r="GC100" s="336">
        <v>1.0</v>
      </c>
      <c r="GD100" s="336">
        <v>0.5714</v>
      </c>
      <c r="GE100" s="336">
        <v>0.6364</v>
      </c>
      <c r="GF100" s="336">
        <v>0.4</v>
      </c>
      <c r="GG100" s="336">
        <v>0.375</v>
      </c>
      <c r="GH100" s="336">
        <v>0.75</v>
      </c>
      <c r="GI100" s="336">
        <v>0.6136</v>
      </c>
    </row>
    <row r="101" ht="15.75" customHeight="1">
      <c r="B101" s="3" t="str">
        <f t="shared" si="1"/>
        <v>#REF!</v>
      </c>
      <c r="C101" s="320">
        <v>44369.407430555555</v>
      </c>
      <c r="D101" s="321" t="s">
        <v>5626</v>
      </c>
      <c r="E101" s="321" t="s">
        <v>7597</v>
      </c>
      <c r="F101" s="322">
        <v>2.7261915087E10</v>
      </c>
      <c r="G101" s="321">
        <v>2.7261915087E10</v>
      </c>
      <c r="H101" s="322">
        <v>1.166895742E9</v>
      </c>
      <c r="I101" s="321" t="s">
        <v>715</v>
      </c>
      <c r="J101" s="321" t="s">
        <v>7458</v>
      </c>
      <c r="K101" s="321" t="s">
        <v>4115</v>
      </c>
      <c r="L101" s="323"/>
      <c r="M101" s="323"/>
      <c r="N101" s="323"/>
      <c r="O101" s="323"/>
      <c r="P101" s="321" t="s">
        <v>7275</v>
      </c>
      <c r="Q101" s="321" t="s">
        <v>7329</v>
      </c>
      <c r="R101" s="321" t="s">
        <v>7277</v>
      </c>
      <c r="S101" s="324">
        <v>1.0</v>
      </c>
      <c r="T101" s="323"/>
      <c r="U101" s="323"/>
      <c r="V101" s="323"/>
      <c r="W101" s="325" t="s">
        <v>7278</v>
      </c>
      <c r="X101" s="323" t="s">
        <v>7279</v>
      </c>
      <c r="Y101" s="324">
        <v>5.0</v>
      </c>
      <c r="Z101" s="326">
        <v>200.0</v>
      </c>
      <c r="AA101" s="323" t="s">
        <v>7279</v>
      </c>
      <c r="AB101" s="324">
        <v>5.0</v>
      </c>
      <c r="AC101" s="326">
        <v>85.0</v>
      </c>
      <c r="AD101" s="323" t="s">
        <v>7279</v>
      </c>
      <c r="AE101" s="324">
        <v>5.0</v>
      </c>
      <c r="AF101" s="321" t="s">
        <v>7280</v>
      </c>
      <c r="AG101" s="323"/>
      <c r="AH101" s="323"/>
      <c r="AI101" s="326">
        <v>6.0</v>
      </c>
      <c r="AJ101" s="323" t="s">
        <v>7279</v>
      </c>
      <c r="AK101" s="324">
        <v>5.0</v>
      </c>
      <c r="AL101" s="342">
        <v>158000.0</v>
      </c>
      <c r="AM101" s="323"/>
      <c r="AN101" s="323"/>
      <c r="AO101" s="325" t="s">
        <v>7281</v>
      </c>
      <c r="AP101" s="323" t="s">
        <v>7279</v>
      </c>
      <c r="AQ101" s="324">
        <v>6.0</v>
      </c>
      <c r="AR101" s="325" t="s">
        <v>7314</v>
      </c>
      <c r="AS101" s="323" t="s">
        <v>7279</v>
      </c>
      <c r="AT101" s="324">
        <v>6.0</v>
      </c>
      <c r="AU101" s="321" t="s">
        <v>7282</v>
      </c>
      <c r="AV101" s="323"/>
      <c r="AW101" s="323"/>
      <c r="AX101" s="325" t="s">
        <v>7284</v>
      </c>
      <c r="AY101" s="323" t="s">
        <v>7279</v>
      </c>
      <c r="AZ101" s="324">
        <v>6.0</v>
      </c>
      <c r="BA101" s="325" t="s">
        <v>7285</v>
      </c>
      <c r="BB101" s="323" t="s">
        <v>7279</v>
      </c>
      <c r="BC101" s="324">
        <v>6.0</v>
      </c>
      <c r="BD101" s="321" t="s">
        <v>7282</v>
      </c>
      <c r="BE101" s="323"/>
      <c r="BF101" s="323"/>
      <c r="BG101" s="325" t="s">
        <v>7287</v>
      </c>
      <c r="BH101" s="323" t="s">
        <v>7279</v>
      </c>
      <c r="BI101" s="324">
        <v>6.0</v>
      </c>
      <c r="BJ101" s="321" t="s">
        <v>7288</v>
      </c>
      <c r="BK101" s="323"/>
      <c r="BL101" s="323"/>
      <c r="BM101" s="325" t="s">
        <v>7289</v>
      </c>
      <c r="BN101" s="323" t="s">
        <v>7279</v>
      </c>
      <c r="BO101" s="324">
        <v>3.0</v>
      </c>
      <c r="BP101" s="324">
        <v>2.0</v>
      </c>
      <c r="BQ101" s="321" t="s">
        <v>7290</v>
      </c>
      <c r="BR101" s="323"/>
      <c r="BS101" s="323"/>
      <c r="BT101" s="325" t="s">
        <v>7291</v>
      </c>
      <c r="BU101" s="323" t="s">
        <v>7279</v>
      </c>
      <c r="BV101" s="324">
        <v>3.0</v>
      </c>
      <c r="BW101" s="324">
        <v>2.0</v>
      </c>
      <c r="BX101" s="321" t="s">
        <v>7282</v>
      </c>
      <c r="BY101" s="323"/>
      <c r="BZ101" s="323"/>
      <c r="CA101" s="325" t="s">
        <v>7353</v>
      </c>
      <c r="CB101" s="323" t="s">
        <v>7279</v>
      </c>
      <c r="CC101" s="324">
        <v>4.0</v>
      </c>
      <c r="CD101" s="321" t="s">
        <v>7282</v>
      </c>
      <c r="CE101" s="323"/>
      <c r="CF101" s="323"/>
      <c r="CG101" s="321" t="s">
        <v>7282</v>
      </c>
      <c r="CH101" s="323"/>
      <c r="CI101" s="323"/>
      <c r="CJ101" s="321" t="s">
        <v>7332</v>
      </c>
      <c r="CK101" s="323"/>
      <c r="CL101" s="323"/>
      <c r="CM101" s="323"/>
      <c r="CN101" s="321" t="s">
        <v>7331</v>
      </c>
      <c r="CO101" s="323"/>
      <c r="CP101" s="323"/>
      <c r="CQ101" s="323"/>
      <c r="CR101" s="323"/>
      <c r="CS101" s="321" t="s">
        <v>7393</v>
      </c>
      <c r="CT101" s="323"/>
      <c r="CU101" s="323"/>
      <c r="CV101" s="321" t="s">
        <v>7282</v>
      </c>
      <c r="CW101" s="323"/>
      <c r="CX101" s="323"/>
      <c r="CY101" s="323"/>
      <c r="CZ101" s="321" t="s">
        <v>7282</v>
      </c>
      <c r="DA101" s="323"/>
      <c r="DB101" s="323"/>
      <c r="DC101" s="323"/>
      <c r="DD101" s="321" t="s">
        <v>7334</v>
      </c>
      <c r="DE101" s="323"/>
      <c r="DF101" s="323"/>
      <c r="DG101" s="321" t="s">
        <v>7282</v>
      </c>
      <c r="DH101" s="323"/>
      <c r="DI101" s="323"/>
      <c r="DJ101" s="321" t="s">
        <v>7360</v>
      </c>
      <c r="DK101" s="323"/>
      <c r="DL101" s="323"/>
      <c r="DM101" s="321" t="s">
        <v>7282</v>
      </c>
      <c r="DN101" s="323"/>
      <c r="DO101" s="323"/>
      <c r="DP101" s="325" t="s">
        <v>7359</v>
      </c>
      <c r="DQ101" s="323" t="s">
        <v>7279</v>
      </c>
      <c r="DR101" s="323">
        <v>1.0</v>
      </c>
      <c r="DS101" s="321" t="s">
        <v>7530</v>
      </c>
      <c r="DT101" s="323"/>
      <c r="DU101" s="323"/>
      <c r="DV101" s="321" t="s">
        <v>7282</v>
      </c>
      <c r="DW101" s="323"/>
      <c r="DX101" s="323"/>
      <c r="DY101" s="321" t="s">
        <v>7282</v>
      </c>
      <c r="DZ101" s="323"/>
      <c r="EA101" s="323"/>
      <c r="EB101" s="321" t="s">
        <v>7360</v>
      </c>
      <c r="EC101" s="323"/>
      <c r="ED101" s="323"/>
      <c r="EE101" s="321" t="s">
        <v>7331</v>
      </c>
      <c r="EF101" s="323"/>
      <c r="EG101" s="323"/>
      <c r="EH101" s="321" t="s">
        <v>7282</v>
      </c>
      <c r="EI101" s="323"/>
      <c r="EJ101" s="323"/>
      <c r="EK101" s="323"/>
      <c r="EL101" s="321" t="s">
        <v>7282</v>
      </c>
      <c r="EM101" s="323"/>
      <c r="EN101" s="323"/>
      <c r="EO101" s="323"/>
      <c r="EP101" s="321" t="s">
        <v>7282</v>
      </c>
      <c r="EQ101" s="323"/>
      <c r="ER101" s="323"/>
      <c r="ES101" s="321" t="s">
        <v>7282</v>
      </c>
      <c r="ET101" s="323"/>
      <c r="EU101" s="323"/>
      <c r="EV101" s="321" t="s">
        <v>7407</v>
      </c>
      <c r="EW101" s="323"/>
      <c r="EX101" s="323"/>
      <c r="EY101" s="321" t="s">
        <v>7282</v>
      </c>
      <c r="EZ101" s="323"/>
      <c r="FA101" s="323"/>
      <c r="FB101" s="321" t="s">
        <v>1455</v>
      </c>
      <c r="FC101" s="321" t="s">
        <v>7302</v>
      </c>
      <c r="FD101" s="321" t="s">
        <v>7335</v>
      </c>
      <c r="FE101" s="321" t="s">
        <v>7488</v>
      </c>
      <c r="FF101" s="329" t="s">
        <v>7305</v>
      </c>
      <c r="FG101" s="330" t="s">
        <v>7326</v>
      </c>
      <c r="FH101" s="331">
        <v>2.0</v>
      </c>
      <c r="FI101" s="332">
        <v>0.1818</v>
      </c>
      <c r="FJ101" s="331">
        <v>2.0</v>
      </c>
      <c r="FK101" s="332">
        <v>0.2</v>
      </c>
      <c r="FL101" s="331">
        <v>2.0</v>
      </c>
      <c r="FM101" s="332">
        <v>0.125</v>
      </c>
      <c r="FN101" s="331">
        <v>1.0</v>
      </c>
      <c r="FO101" s="332">
        <v>0.125</v>
      </c>
      <c r="FP101" s="331">
        <v>4.0</v>
      </c>
      <c r="FQ101" s="332">
        <v>0.6667</v>
      </c>
      <c r="FR101" s="333">
        <v>5.0</v>
      </c>
      <c r="FS101" s="332">
        <v>0.7143</v>
      </c>
      <c r="FT101" s="331">
        <v>13.0</v>
      </c>
      <c r="FU101" s="332">
        <v>0.2955</v>
      </c>
      <c r="FW101" s="334" t="s">
        <v>7597</v>
      </c>
      <c r="FX101" s="334">
        <v>2.7261915087E10</v>
      </c>
      <c r="FY101" s="318" t="s">
        <v>63</v>
      </c>
      <c r="FZ101" s="335">
        <v>0.2</v>
      </c>
      <c r="GA101" s="319" t="s">
        <v>61</v>
      </c>
      <c r="GB101" s="336">
        <v>0.1818</v>
      </c>
      <c r="GC101" s="337">
        <v>0.6667</v>
      </c>
      <c r="GD101" s="337">
        <v>0.7143</v>
      </c>
      <c r="GE101" s="336">
        <v>0.1818</v>
      </c>
      <c r="GF101" s="336">
        <v>0.2</v>
      </c>
      <c r="GG101" s="336">
        <v>0.125</v>
      </c>
      <c r="GH101" s="336">
        <v>0.125</v>
      </c>
      <c r="GI101" s="338">
        <v>0.2955</v>
      </c>
    </row>
    <row r="102" ht="15.75" customHeight="1">
      <c r="B102" s="3" t="str">
        <f t="shared" si="1"/>
        <v>#REF!</v>
      </c>
      <c r="C102" s="320">
        <v>44369.40782407407</v>
      </c>
      <c r="D102" s="321" t="s">
        <v>4520</v>
      </c>
      <c r="E102" s="321" t="s">
        <v>7598</v>
      </c>
      <c r="F102" s="322">
        <v>2.7120944822E10</v>
      </c>
      <c r="G102" s="321">
        <v>2.7120944822E10</v>
      </c>
      <c r="H102" s="321">
        <v>1.149910465E9</v>
      </c>
      <c r="I102" s="321" t="s">
        <v>715</v>
      </c>
      <c r="J102" s="321" t="s">
        <v>7435</v>
      </c>
      <c r="K102" s="321" t="s">
        <v>4115</v>
      </c>
      <c r="L102" s="323"/>
      <c r="M102" s="323"/>
      <c r="N102" s="323"/>
      <c r="O102" s="323"/>
      <c r="P102" s="321" t="s">
        <v>7275</v>
      </c>
      <c r="Q102" s="321" t="s">
        <v>7349</v>
      </c>
      <c r="R102" s="321" t="s">
        <v>7277</v>
      </c>
      <c r="S102" s="324">
        <v>1.0</v>
      </c>
      <c r="T102" s="323"/>
      <c r="U102" s="323"/>
      <c r="V102" s="323"/>
      <c r="W102" s="325" t="s">
        <v>7278</v>
      </c>
      <c r="X102" s="323" t="s">
        <v>7279</v>
      </c>
      <c r="Y102" s="324">
        <v>5.0</v>
      </c>
      <c r="Z102" s="326">
        <v>200.0</v>
      </c>
      <c r="AA102" s="323" t="s">
        <v>7279</v>
      </c>
      <c r="AB102" s="324">
        <v>5.0</v>
      </c>
      <c r="AC102" s="326">
        <v>85.0</v>
      </c>
      <c r="AD102" s="323" t="s">
        <v>7279</v>
      </c>
      <c r="AE102" s="324">
        <v>5.0</v>
      </c>
      <c r="AF102" s="325" t="s">
        <v>7312</v>
      </c>
      <c r="AG102" s="323" t="s">
        <v>7279</v>
      </c>
      <c r="AH102" s="324">
        <v>5.0</v>
      </c>
      <c r="AI102" s="326">
        <v>6.0</v>
      </c>
      <c r="AJ102" s="323" t="s">
        <v>7279</v>
      </c>
      <c r="AK102" s="324">
        <v>5.0</v>
      </c>
      <c r="AL102" s="327">
        <v>238000.0</v>
      </c>
      <c r="AM102" s="323" t="s">
        <v>7279</v>
      </c>
      <c r="AN102" s="324">
        <v>5.0</v>
      </c>
      <c r="AO102" s="325" t="s">
        <v>7281</v>
      </c>
      <c r="AP102" s="323" t="s">
        <v>7279</v>
      </c>
      <c r="AQ102" s="324">
        <v>6.0</v>
      </c>
      <c r="AR102" s="321" t="s">
        <v>7409</v>
      </c>
      <c r="AS102" s="323"/>
      <c r="AT102" s="323"/>
      <c r="AU102" s="325" t="s">
        <v>7283</v>
      </c>
      <c r="AV102" s="323" t="s">
        <v>7279</v>
      </c>
      <c r="AW102" s="324">
        <v>6.0</v>
      </c>
      <c r="AX102" s="325" t="s">
        <v>7284</v>
      </c>
      <c r="AY102" s="323" t="s">
        <v>7279</v>
      </c>
      <c r="AZ102" s="324">
        <v>6.0</v>
      </c>
      <c r="BA102" s="325" t="s">
        <v>7285</v>
      </c>
      <c r="BB102" s="323" t="s">
        <v>7279</v>
      </c>
      <c r="BC102" s="324">
        <v>6.0</v>
      </c>
      <c r="BD102" s="321" t="s">
        <v>7494</v>
      </c>
      <c r="BE102" s="323"/>
      <c r="BF102" s="323"/>
      <c r="BG102" s="321" t="s">
        <v>7517</v>
      </c>
      <c r="BH102" s="323"/>
      <c r="BI102" s="323"/>
      <c r="BJ102" s="321" t="s">
        <v>7288</v>
      </c>
      <c r="BK102" s="323"/>
      <c r="BL102" s="323"/>
      <c r="BM102" s="325" t="s">
        <v>7289</v>
      </c>
      <c r="BN102" s="323" t="s">
        <v>7279</v>
      </c>
      <c r="BO102" s="324">
        <v>3.0</v>
      </c>
      <c r="BP102" s="324">
        <v>2.0</v>
      </c>
      <c r="BQ102" s="325" t="s">
        <v>7351</v>
      </c>
      <c r="BR102" s="323" t="s">
        <v>7279</v>
      </c>
      <c r="BS102" s="324">
        <v>3.0</v>
      </c>
      <c r="BT102" s="325" t="s">
        <v>7291</v>
      </c>
      <c r="BU102" s="323" t="s">
        <v>7279</v>
      </c>
      <c r="BV102" s="324">
        <v>3.0</v>
      </c>
      <c r="BW102" s="324">
        <v>2.0</v>
      </c>
      <c r="BX102" s="325" t="s">
        <v>7352</v>
      </c>
      <c r="BY102" s="323" t="s">
        <v>7279</v>
      </c>
      <c r="BZ102" s="324">
        <v>3.0</v>
      </c>
      <c r="CA102" s="321" t="s">
        <v>7282</v>
      </c>
      <c r="CB102" s="323"/>
      <c r="CC102" s="323"/>
      <c r="CD102" s="325" t="s">
        <v>7292</v>
      </c>
      <c r="CE102" s="323" t="s">
        <v>7279</v>
      </c>
      <c r="CF102" s="324">
        <v>4.0</v>
      </c>
      <c r="CG102" s="321" t="s">
        <v>7282</v>
      </c>
      <c r="CH102" s="323"/>
      <c r="CI102" s="323"/>
      <c r="CJ102" s="321" t="s">
        <v>7332</v>
      </c>
      <c r="CK102" s="323"/>
      <c r="CL102" s="323"/>
      <c r="CM102" s="323"/>
      <c r="CN102" s="321" t="s">
        <v>7282</v>
      </c>
      <c r="CO102" s="323"/>
      <c r="CP102" s="323"/>
      <c r="CQ102" s="323"/>
      <c r="CR102" s="323"/>
      <c r="CS102" s="325" t="s">
        <v>7319</v>
      </c>
      <c r="CT102" s="323" t="s">
        <v>7279</v>
      </c>
      <c r="CU102" s="324">
        <v>2.0</v>
      </c>
      <c r="CV102" s="325" t="s">
        <v>7356</v>
      </c>
      <c r="CW102" s="323" t="s">
        <v>7279</v>
      </c>
      <c r="CX102" s="324">
        <v>2.0</v>
      </c>
      <c r="CY102" s="324">
        <v>3.0</v>
      </c>
      <c r="CZ102" s="325" t="s">
        <v>7333</v>
      </c>
      <c r="DA102" s="323" t="s">
        <v>7279</v>
      </c>
      <c r="DB102" s="324">
        <v>2.0</v>
      </c>
      <c r="DC102" s="323">
        <v>1.0</v>
      </c>
      <c r="DD102" s="325" t="s">
        <v>7357</v>
      </c>
      <c r="DE102" s="323" t="s">
        <v>7279</v>
      </c>
      <c r="DF102" s="323">
        <v>1.0</v>
      </c>
      <c r="DG102" s="325" t="s">
        <v>7320</v>
      </c>
      <c r="DH102" s="323" t="s">
        <v>7279</v>
      </c>
      <c r="DI102" s="323">
        <v>3.0</v>
      </c>
      <c r="DJ102" s="325" t="s">
        <v>7321</v>
      </c>
      <c r="DK102" s="323" t="s">
        <v>7279</v>
      </c>
      <c r="DL102" s="323">
        <v>1.0</v>
      </c>
      <c r="DM102" s="321" t="s">
        <v>7282</v>
      </c>
      <c r="DN102" s="323"/>
      <c r="DO102" s="323"/>
      <c r="DP102" s="325" t="s">
        <v>7359</v>
      </c>
      <c r="DQ102" s="323" t="s">
        <v>7279</v>
      </c>
      <c r="DR102" s="323">
        <v>1.0</v>
      </c>
      <c r="DS102" s="325" t="s">
        <v>7387</v>
      </c>
      <c r="DT102" s="323" t="s">
        <v>7279</v>
      </c>
      <c r="DU102" s="323">
        <v>1.0</v>
      </c>
      <c r="DV102" s="321" t="s">
        <v>7296</v>
      </c>
      <c r="DW102" s="323"/>
      <c r="DX102" s="323"/>
      <c r="DY102" s="321" t="s">
        <v>7360</v>
      </c>
      <c r="DZ102" s="323"/>
      <c r="EA102" s="323"/>
      <c r="EB102" s="321" t="s">
        <v>7360</v>
      </c>
      <c r="EC102" s="323"/>
      <c r="ED102" s="323"/>
      <c r="EE102" s="321" t="s">
        <v>7331</v>
      </c>
      <c r="EF102" s="323"/>
      <c r="EG102" s="323"/>
      <c r="EH102" s="321" t="s">
        <v>7325</v>
      </c>
      <c r="EI102" s="323"/>
      <c r="EJ102" s="323"/>
      <c r="EK102" s="323"/>
      <c r="EL102" s="321" t="s">
        <v>7282</v>
      </c>
      <c r="EM102" s="323"/>
      <c r="EN102" s="323"/>
      <c r="EO102" s="323"/>
      <c r="EP102" s="321" t="s">
        <v>7282</v>
      </c>
      <c r="EQ102" s="323"/>
      <c r="ER102" s="323"/>
      <c r="ES102" s="321" t="s">
        <v>7282</v>
      </c>
      <c r="ET102" s="323"/>
      <c r="EU102" s="323"/>
      <c r="EV102" s="321" t="s">
        <v>7282</v>
      </c>
      <c r="EW102" s="323"/>
      <c r="EX102" s="323"/>
      <c r="EY102" s="321" t="s">
        <v>7282</v>
      </c>
      <c r="EZ102" s="323"/>
      <c r="FA102" s="323"/>
      <c r="FB102" s="321" t="s">
        <v>1657</v>
      </c>
      <c r="FC102" s="321" t="s">
        <v>7302</v>
      </c>
      <c r="FD102" s="321" t="s">
        <v>7335</v>
      </c>
      <c r="FE102" s="321" t="s">
        <v>7304</v>
      </c>
      <c r="FF102" s="329" t="s">
        <v>7305</v>
      </c>
      <c r="FG102" s="330" t="s">
        <v>7384</v>
      </c>
      <c r="FH102" s="331">
        <v>6.0</v>
      </c>
      <c r="FI102" s="332">
        <v>0.5455</v>
      </c>
      <c r="FJ102" s="331">
        <v>5.0</v>
      </c>
      <c r="FK102" s="332">
        <v>0.5</v>
      </c>
      <c r="FL102" s="331">
        <v>6.0</v>
      </c>
      <c r="FM102" s="332">
        <v>0.375</v>
      </c>
      <c r="FN102" s="331">
        <v>1.0</v>
      </c>
      <c r="FO102" s="332">
        <v>0.125</v>
      </c>
      <c r="FP102" s="331">
        <v>6.0</v>
      </c>
      <c r="FQ102" s="332">
        <v>1.0</v>
      </c>
      <c r="FR102" s="333">
        <v>4.0</v>
      </c>
      <c r="FS102" s="332">
        <v>0.5714</v>
      </c>
      <c r="FT102" s="331">
        <v>23.0</v>
      </c>
      <c r="FU102" s="332">
        <v>0.5227</v>
      </c>
      <c r="FW102" s="318" t="s">
        <v>7598</v>
      </c>
      <c r="FX102" s="318">
        <v>2.7120944822E10</v>
      </c>
      <c r="FY102" s="319" t="s">
        <v>61</v>
      </c>
      <c r="FZ102" s="336">
        <v>0.5455</v>
      </c>
      <c r="GA102" s="318" t="s">
        <v>63</v>
      </c>
      <c r="GB102" s="336">
        <v>0.5</v>
      </c>
      <c r="GC102" s="336">
        <v>1.0</v>
      </c>
      <c r="GD102" s="336">
        <v>0.5714</v>
      </c>
      <c r="GE102" s="336">
        <v>0.5455</v>
      </c>
      <c r="GF102" s="336">
        <v>0.5</v>
      </c>
      <c r="GG102" s="336">
        <v>0.375</v>
      </c>
      <c r="GH102" s="336">
        <v>0.125</v>
      </c>
      <c r="GI102" s="336">
        <v>0.5227</v>
      </c>
    </row>
    <row r="103" ht="15.75" customHeight="1">
      <c r="B103" s="3" t="str">
        <f t="shared" si="1"/>
        <v>#REF!</v>
      </c>
      <c r="C103" s="320">
        <v>44369.40850694444</v>
      </c>
      <c r="D103" s="321" t="s">
        <v>7599</v>
      </c>
      <c r="E103" s="321" t="s">
        <v>7600</v>
      </c>
      <c r="F103" s="321" t="s">
        <v>2148</v>
      </c>
      <c r="G103" s="321">
        <v>2.7166891111E10</v>
      </c>
      <c r="H103" s="322">
        <v>1.564964602E9</v>
      </c>
      <c r="I103" s="321" t="s">
        <v>641</v>
      </c>
      <c r="J103" s="321" t="s">
        <v>7490</v>
      </c>
      <c r="K103" s="321" t="s">
        <v>4115</v>
      </c>
      <c r="L103" s="323"/>
      <c r="M103" s="323"/>
      <c r="N103" s="323"/>
      <c r="O103" s="323"/>
      <c r="P103" s="321" t="s">
        <v>7338</v>
      </c>
      <c r="Q103" s="321" t="s">
        <v>7425</v>
      </c>
      <c r="R103" s="321" t="s">
        <v>7277</v>
      </c>
      <c r="S103" s="324">
        <v>1.0</v>
      </c>
      <c r="T103" s="323"/>
      <c r="U103" s="323"/>
      <c r="V103" s="323"/>
      <c r="W103" s="325" t="s">
        <v>7278</v>
      </c>
      <c r="X103" s="323" t="s">
        <v>7279</v>
      </c>
      <c r="Y103" s="324">
        <v>5.0</v>
      </c>
      <c r="Z103" s="326">
        <v>200.0</v>
      </c>
      <c r="AA103" s="323" t="s">
        <v>7279</v>
      </c>
      <c r="AB103" s="324">
        <v>5.0</v>
      </c>
      <c r="AC103" s="326">
        <v>85.0</v>
      </c>
      <c r="AD103" s="323" t="s">
        <v>7279</v>
      </c>
      <c r="AE103" s="324">
        <v>5.0</v>
      </c>
      <c r="AF103" s="321" t="s">
        <v>7397</v>
      </c>
      <c r="AG103" s="323"/>
      <c r="AH103" s="323"/>
      <c r="AI103" s="322">
        <v>7.0</v>
      </c>
      <c r="AJ103" s="323"/>
      <c r="AK103" s="323"/>
      <c r="AL103" s="327">
        <v>238000.0</v>
      </c>
      <c r="AM103" s="323" t="s">
        <v>7279</v>
      </c>
      <c r="AN103" s="324">
        <v>5.0</v>
      </c>
      <c r="AO103" s="325" t="s">
        <v>7281</v>
      </c>
      <c r="AP103" s="323" t="s">
        <v>7279</v>
      </c>
      <c r="AQ103" s="324">
        <v>6.0</v>
      </c>
      <c r="AR103" s="325" t="s">
        <v>7314</v>
      </c>
      <c r="AS103" s="323" t="s">
        <v>7279</v>
      </c>
      <c r="AT103" s="324">
        <v>6.0</v>
      </c>
      <c r="AU103" s="325" t="s">
        <v>7283</v>
      </c>
      <c r="AV103" s="323" t="s">
        <v>7279</v>
      </c>
      <c r="AW103" s="324">
        <v>6.0</v>
      </c>
      <c r="AX103" s="321" t="s">
        <v>7331</v>
      </c>
      <c r="AY103" s="323"/>
      <c r="AZ103" s="323"/>
      <c r="BA103" s="321" t="s">
        <v>7282</v>
      </c>
      <c r="BB103" s="323"/>
      <c r="BC103" s="323"/>
      <c r="BD103" s="325" t="s">
        <v>7286</v>
      </c>
      <c r="BE103" s="323" t="s">
        <v>7279</v>
      </c>
      <c r="BF103" s="324">
        <v>6.0</v>
      </c>
      <c r="BG103" s="325" t="s">
        <v>7287</v>
      </c>
      <c r="BH103" s="323" t="s">
        <v>7279</v>
      </c>
      <c r="BI103" s="324">
        <v>6.0</v>
      </c>
      <c r="BJ103" s="321" t="s">
        <v>7288</v>
      </c>
      <c r="BK103" s="323"/>
      <c r="BL103" s="323"/>
      <c r="BM103" s="325" t="s">
        <v>7289</v>
      </c>
      <c r="BN103" s="323" t="s">
        <v>7279</v>
      </c>
      <c r="BO103" s="324">
        <v>3.0</v>
      </c>
      <c r="BP103" s="324">
        <v>2.0</v>
      </c>
      <c r="BQ103" s="321" t="s">
        <v>7290</v>
      </c>
      <c r="BR103" s="323"/>
      <c r="BS103" s="323"/>
      <c r="BT103" s="325" t="s">
        <v>7291</v>
      </c>
      <c r="BU103" s="323" t="s">
        <v>7279</v>
      </c>
      <c r="BV103" s="324">
        <v>3.0</v>
      </c>
      <c r="BW103" s="324">
        <v>2.0</v>
      </c>
      <c r="BX103" s="321" t="s">
        <v>7282</v>
      </c>
      <c r="BY103" s="323"/>
      <c r="BZ103" s="323"/>
      <c r="CA103" s="321" t="s">
        <v>7282</v>
      </c>
      <c r="CB103" s="323"/>
      <c r="CC103" s="323"/>
      <c r="CD103" s="321" t="s">
        <v>7282</v>
      </c>
      <c r="CE103" s="323"/>
      <c r="CF103" s="323"/>
      <c r="CG103" s="321" t="s">
        <v>7282</v>
      </c>
      <c r="CH103" s="323"/>
      <c r="CI103" s="323"/>
      <c r="CJ103" s="321" t="s">
        <v>7282</v>
      </c>
      <c r="CK103" s="323"/>
      <c r="CL103" s="323"/>
      <c r="CM103" s="323"/>
      <c r="CN103" s="321" t="s">
        <v>7282</v>
      </c>
      <c r="CO103" s="323"/>
      <c r="CP103" s="323"/>
      <c r="CQ103" s="323"/>
      <c r="CR103" s="323"/>
      <c r="CS103" s="321" t="s">
        <v>7282</v>
      </c>
      <c r="CT103" s="323"/>
      <c r="CU103" s="323"/>
      <c r="CV103" s="321" t="s">
        <v>7282</v>
      </c>
      <c r="CW103" s="323"/>
      <c r="CX103" s="323"/>
      <c r="CY103" s="323"/>
      <c r="CZ103" s="321" t="s">
        <v>7282</v>
      </c>
      <c r="DA103" s="323"/>
      <c r="DB103" s="323"/>
      <c r="DC103" s="323"/>
      <c r="DD103" s="321" t="s">
        <v>7282</v>
      </c>
      <c r="DE103" s="323"/>
      <c r="DF103" s="323"/>
      <c r="DG103" s="321" t="s">
        <v>7282</v>
      </c>
      <c r="DH103" s="323"/>
      <c r="DI103" s="323"/>
      <c r="DJ103" s="321" t="s">
        <v>7358</v>
      </c>
      <c r="DK103" s="323"/>
      <c r="DL103" s="323"/>
      <c r="DM103" s="321" t="s">
        <v>7282</v>
      </c>
      <c r="DN103" s="323"/>
      <c r="DO103" s="323"/>
      <c r="DP103" s="321" t="s">
        <v>7282</v>
      </c>
      <c r="DQ103" s="323"/>
      <c r="DR103" s="323"/>
      <c r="DS103" s="321" t="s">
        <v>7282</v>
      </c>
      <c r="DT103" s="323"/>
      <c r="DU103" s="323"/>
      <c r="DV103" s="321" t="s">
        <v>7296</v>
      </c>
      <c r="DW103" s="323"/>
      <c r="DX103" s="323"/>
      <c r="DY103" s="321" t="s">
        <v>7282</v>
      </c>
      <c r="DZ103" s="323"/>
      <c r="EA103" s="323"/>
      <c r="EB103" s="321" t="s">
        <v>7282</v>
      </c>
      <c r="EC103" s="323"/>
      <c r="ED103" s="323"/>
      <c r="EE103" s="321" t="s">
        <v>7282</v>
      </c>
      <c r="EF103" s="323"/>
      <c r="EG103" s="323"/>
      <c r="EH103" s="321" t="s">
        <v>7282</v>
      </c>
      <c r="EI103" s="323"/>
      <c r="EJ103" s="323"/>
      <c r="EK103" s="323"/>
      <c r="EL103" s="321" t="s">
        <v>7282</v>
      </c>
      <c r="EM103" s="323"/>
      <c r="EN103" s="323"/>
      <c r="EO103" s="323"/>
      <c r="EP103" s="321" t="s">
        <v>7282</v>
      </c>
      <c r="EQ103" s="323"/>
      <c r="ER103" s="323"/>
      <c r="ES103" s="321" t="s">
        <v>7282</v>
      </c>
      <c r="ET103" s="323"/>
      <c r="EU103" s="323"/>
      <c r="EV103" s="321" t="s">
        <v>7282</v>
      </c>
      <c r="EW103" s="323"/>
      <c r="EX103" s="323"/>
      <c r="EY103" s="321" t="s">
        <v>7282</v>
      </c>
      <c r="EZ103" s="323"/>
      <c r="FA103" s="323"/>
      <c r="FB103" s="321" t="s">
        <v>1128</v>
      </c>
      <c r="FC103" s="321" t="s">
        <v>7302</v>
      </c>
      <c r="FD103" s="321" t="s">
        <v>7303</v>
      </c>
      <c r="FE103" s="321" t="s">
        <v>7488</v>
      </c>
      <c r="FF103" s="329" t="s">
        <v>7305</v>
      </c>
      <c r="FG103" s="330" t="s">
        <v>7384</v>
      </c>
      <c r="FH103" s="331">
        <v>1.0</v>
      </c>
      <c r="FI103" s="332">
        <v>0.0909</v>
      </c>
      <c r="FJ103" s="331">
        <v>2.0</v>
      </c>
      <c r="FK103" s="332">
        <v>0.2</v>
      </c>
      <c r="FL103" s="331">
        <v>2.0</v>
      </c>
      <c r="FM103" s="332">
        <v>0.125</v>
      </c>
      <c r="FN103" s="331">
        <v>0.0</v>
      </c>
      <c r="FO103" s="332">
        <v>0.0</v>
      </c>
      <c r="FP103" s="331">
        <v>4.0</v>
      </c>
      <c r="FQ103" s="332">
        <v>0.6667</v>
      </c>
      <c r="FR103" s="333">
        <v>5.0</v>
      </c>
      <c r="FS103" s="332">
        <v>0.7143</v>
      </c>
      <c r="FT103" s="331">
        <v>11.0</v>
      </c>
      <c r="FU103" s="332">
        <v>0.25</v>
      </c>
      <c r="FW103" s="334" t="s">
        <v>7600</v>
      </c>
      <c r="FX103" s="334">
        <v>2.7166891111E10</v>
      </c>
      <c r="FY103" s="318" t="s">
        <v>63</v>
      </c>
      <c r="FZ103" s="335">
        <v>0.2</v>
      </c>
      <c r="GA103" s="318" t="s">
        <v>547</v>
      </c>
      <c r="GB103" s="336">
        <v>0.125</v>
      </c>
      <c r="GC103" s="337">
        <v>0.6667</v>
      </c>
      <c r="GD103" s="337">
        <v>0.7143</v>
      </c>
      <c r="GE103" s="336">
        <v>0.0909</v>
      </c>
      <c r="GF103" s="336">
        <v>0.2</v>
      </c>
      <c r="GG103" s="336">
        <v>0.125</v>
      </c>
      <c r="GH103" s="336">
        <v>0.0</v>
      </c>
      <c r="GI103" s="338">
        <v>0.25</v>
      </c>
    </row>
    <row r="104" ht="15.75" customHeight="1">
      <c r="B104" s="3" t="str">
        <f t="shared" si="1"/>
        <v>#REF!</v>
      </c>
      <c r="C104" s="320">
        <v>44369.40865740741</v>
      </c>
      <c r="D104" s="321" t="s">
        <v>961</v>
      </c>
      <c r="E104" s="321" t="s">
        <v>7601</v>
      </c>
      <c r="F104" s="321" t="s">
        <v>304</v>
      </c>
      <c r="G104" s="321">
        <v>2.7367019846E10</v>
      </c>
      <c r="H104" s="322">
        <v>1.133545101E9</v>
      </c>
      <c r="I104" s="321" t="s">
        <v>622</v>
      </c>
      <c r="J104" s="321" t="s">
        <v>7308</v>
      </c>
      <c r="K104" s="321" t="s">
        <v>4115</v>
      </c>
      <c r="L104" s="323"/>
      <c r="M104" s="323"/>
      <c r="N104" s="323"/>
      <c r="O104" s="323"/>
      <c r="P104" s="321" t="s">
        <v>7275</v>
      </c>
      <c r="Q104" s="321" t="s">
        <v>7364</v>
      </c>
      <c r="R104" s="321" t="s">
        <v>7277</v>
      </c>
      <c r="S104" s="324">
        <v>1.0</v>
      </c>
      <c r="T104" s="323"/>
      <c r="U104" s="323"/>
      <c r="V104" s="323"/>
      <c r="W104" s="325" t="s">
        <v>7278</v>
      </c>
      <c r="X104" s="323" t="s">
        <v>7279</v>
      </c>
      <c r="Y104" s="324">
        <v>5.0</v>
      </c>
      <c r="Z104" s="326">
        <v>200.0</v>
      </c>
      <c r="AA104" s="323" t="s">
        <v>7279</v>
      </c>
      <c r="AB104" s="324">
        <v>5.0</v>
      </c>
      <c r="AC104" s="326">
        <v>85.0</v>
      </c>
      <c r="AD104" s="323" t="s">
        <v>7279</v>
      </c>
      <c r="AE104" s="324">
        <v>5.0</v>
      </c>
      <c r="AF104" s="325" t="s">
        <v>7312</v>
      </c>
      <c r="AG104" s="323" t="s">
        <v>7279</v>
      </c>
      <c r="AH104" s="324">
        <v>5.0</v>
      </c>
      <c r="AI104" s="326">
        <v>6.0</v>
      </c>
      <c r="AJ104" s="323" t="s">
        <v>7279</v>
      </c>
      <c r="AK104" s="324">
        <v>5.0</v>
      </c>
      <c r="AL104" s="327">
        <v>238000.0</v>
      </c>
      <c r="AM104" s="323" t="s">
        <v>7279</v>
      </c>
      <c r="AN104" s="324">
        <v>5.0</v>
      </c>
      <c r="AO104" s="325" t="s">
        <v>7281</v>
      </c>
      <c r="AP104" s="323" t="s">
        <v>7279</v>
      </c>
      <c r="AQ104" s="324">
        <v>6.0</v>
      </c>
      <c r="AR104" s="325" t="s">
        <v>7314</v>
      </c>
      <c r="AS104" s="323" t="s">
        <v>7279</v>
      </c>
      <c r="AT104" s="324">
        <v>6.0</v>
      </c>
      <c r="AU104" s="325" t="s">
        <v>7283</v>
      </c>
      <c r="AV104" s="323" t="s">
        <v>7279</v>
      </c>
      <c r="AW104" s="324">
        <v>6.0</v>
      </c>
      <c r="AX104" s="321" t="s">
        <v>7331</v>
      </c>
      <c r="AY104" s="323"/>
      <c r="AZ104" s="323"/>
      <c r="BA104" s="325" t="s">
        <v>7285</v>
      </c>
      <c r="BB104" s="323" t="s">
        <v>7279</v>
      </c>
      <c r="BC104" s="324">
        <v>6.0</v>
      </c>
      <c r="BD104" s="325" t="s">
        <v>7286</v>
      </c>
      <c r="BE104" s="323" t="s">
        <v>7279</v>
      </c>
      <c r="BF104" s="324">
        <v>6.0</v>
      </c>
      <c r="BG104" s="321" t="s">
        <v>7334</v>
      </c>
      <c r="BH104" s="323"/>
      <c r="BI104" s="323"/>
      <c r="BJ104" s="325" t="s">
        <v>7342</v>
      </c>
      <c r="BK104" s="323" t="s">
        <v>7279</v>
      </c>
      <c r="BL104" s="324">
        <v>3.0</v>
      </c>
      <c r="BM104" s="325" t="s">
        <v>7289</v>
      </c>
      <c r="BN104" s="323" t="s">
        <v>7279</v>
      </c>
      <c r="BO104" s="324">
        <v>3.0</v>
      </c>
      <c r="BP104" s="324">
        <v>2.0</v>
      </c>
      <c r="BQ104" s="321" t="s">
        <v>7290</v>
      </c>
      <c r="BR104" s="323"/>
      <c r="BS104" s="323"/>
      <c r="BT104" s="321" t="s">
        <v>7282</v>
      </c>
      <c r="BU104" s="323"/>
      <c r="BV104" s="323"/>
      <c r="BW104" s="323"/>
      <c r="BX104" s="325" t="s">
        <v>7352</v>
      </c>
      <c r="BY104" s="323" t="s">
        <v>7279</v>
      </c>
      <c r="BZ104" s="324">
        <v>3.0</v>
      </c>
      <c r="CA104" s="325" t="s">
        <v>7353</v>
      </c>
      <c r="CB104" s="323" t="s">
        <v>7279</v>
      </c>
      <c r="CC104" s="324">
        <v>4.0</v>
      </c>
      <c r="CD104" s="325" t="s">
        <v>7292</v>
      </c>
      <c r="CE104" s="323" t="s">
        <v>7279</v>
      </c>
      <c r="CF104" s="324">
        <v>4.0</v>
      </c>
      <c r="CG104" s="321" t="s">
        <v>7282</v>
      </c>
      <c r="CH104" s="323"/>
      <c r="CI104" s="323"/>
      <c r="CJ104" s="325" t="s">
        <v>7354</v>
      </c>
      <c r="CK104" s="323" t="s">
        <v>7279</v>
      </c>
      <c r="CL104" s="324">
        <v>4.0</v>
      </c>
      <c r="CM104" s="324">
        <v>2.0</v>
      </c>
      <c r="CN104" s="325" t="s">
        <v>7355</v>
      </c>
      <c r="CO104" s="323"/>
      <c r="CP104" s="323"/>
      <c r="CQ104" s="323" t="s">
        <v>7279</v>
      </c>
      <c r="CR104" s="324">
        <v>4.0</v>
      </c>
      <c r="CS104" s="325" t="s">
        <v>7319</v>
      </c>
      <c r="CT104" s="323" t="s">
        <v>7279</v>
      </c>
      <c r="CU104" s="324">
        <v>2.0</v>
      </c>
      <c r="CV104" s="321" t="s">
        <v>7282</v>
      </c>
      <c r="CW104" s="323"/>
      <c r="CX104" s="323"/>
      <c r="CY104" s="323"/>
      <c r="CZ104" s="325" t="s">
        <v>7333</v>
      </c>
      <c r="DA104" s="323" t="s">
        <v>7279</v>
      </c>
      <c r="DB104" s="324">
        <v>2.0</v>
      </c>
      <c r="DC104" s="323">
        <v>1.0</v>
      </c>
      <c r="DD104" s="321" t="s">
        <v>7293</v>
      </c>
      <c r="DE104" s="323"/>
      <c r="DF104" s="323"/>
      <c r="DG104" s="325" t="s">
        <v>7320</v>
      </c>
      <c r="DH104" s="323" t="s">
        <v>7279</v>
      </c>
      <c r="DI104" s="323">
        <v>3.0</v>
      </c>
      <c r="DJ104" s="321" t="s">
        <v>7358</v>
      </c>
      <c r="DK104" s="323"/>
      <c r="DL104" s="323"/>
      <c r="DM104" s="325" t="s">
        <v>7281</v>
      </c>
      <c r="DN104" s="323" t="s">
        <v>7279</v>
      </c>
      <c r="DO104" s="323">
        <v>1.0</v>
      </c>
      <c r="DP104" s="321" t="s">
        <v>7282</v>
      </c>
      <c r="DQ104" s="323"/>
      <c r="DR104" s="323"/>
      <c r="DS104" s="321" t="s">
        <v>7282</v>
      </c>
      <c r="DT104" s="323"/>
      <c r="DU104" s="323"/>
      <c r="DV104" s="321" t="s">
        <v>7344</v>
      </c>
      <c r="DW104" s="323"/>
      <c r="DX104" s="323"/>
      <c r="DY104" s="325" t="s">
        <v>7297</v>
      </c>
      <c r="DZ104" s="323" t="s">
        <v>7279</v>
      </c>
      <c r="EA104" s="323">
        <v>1.0</v>
      </c>
      <c r="EB104" s="321" t="s">
        <v>7298</v>
      </c>
      <c r="EC104" s="323"/>
      <c r="ED104" s="323"/>
      <c r="EE104" s="321" t="s">
        <v>7331</v>
      </c>
      <c r="EF104" s="323"/>
      <c r="EG104" s="323"/>
      <c r="EH104" s="321" t="s">
        <v>7282</v>
      </c>
      <c r="EI104" s="323"/>
      <c r="EJ104" s="323"/>
      <c r="EK104" s="323"/>
      <c r="EL104" s="321" t="s">
        <v>7282</v>
      </c>
      <c r="EM104" s="323"/>
      <c r="EN104" s="323"/>
      <c r="EO104" s="323"/>
      <c r="EP104" s="321" t="s">
        <v>7282</v>
      </c>
      <c r="EQ104" s="323"/>
      <c r="ER104" s="323"/>
      <c r="ES104" s="325" t="s">
        <v>7388</v>
      </c>
      <c r="ET104" s="323" t="s">
        <v>7279</v>
      </c>
      <c r="EU104" s="323">
        <v>3.0</v>
      </c>
      <c r="EV104" s="321" t="s">
        <v>7407</v>
      </c>
      <c r="EW104" s="323"/>
      <c r="EX104" s="323"/>
      <c r="EY104" s="321" t="s">
        <v>7282</v>
      </c>
      <c r="EZ104" s="323"/>
      <c r="FA104" s="323"/>
      <c r="FB104" s="321" t="s">
        <v>966</v>
      </c>
      <c r="FC104" s="321" t="s">
        <v>7302</v>
      </c>
      <c r="FD104" s="321" t="s">
        <v>7303</v>
      </c>
      <c r="FE104" s="321" t="s">
        <v>7304</v>
      </c>
      <c r="FF104" s="329" t="s">
        <v>7305</v>
      </c>
      <c r="FG104" s="330" t="s">
        <v>7456</v>
      </c>
      <c r="FH104" s="331">
        <v>4.0</v>
      </c>
      <c r="FI104" s="332">
        <v>0.3636</v>
      </c>
      <c r="FJ104" s="331">
        <v>4.0</v>
      </c>
      <c r="FK104" s="332">
        <v>0.4</v>
      </c>
      <c r="FL104" s="331">
        <v>5.0</v>
      </c>
      <c r="FM104" s="332">
        <v>0.3125</v>
      </c>
      <c r="FN104" s="331">
        <v>4.0</v>
      </c>
      <c r="FO104" s="332">
        <v>0.5</v>
      </c>
      <c r="FP104" s="331">
        <v>6.0</v>
      </c>
      <c r="FQ104" s="332">
        <v>1.0</v>
      </c>
      <c r="FR104" s="333">
        <v>5.0</v>
      </c>
      <c r="FS104" s="332">
        <v>0.7143</v>
      </c>
      <c r="FT104" s="331">
        <v>24.0</v>
      </c>
      <c r="FU104" s="332">
        <v>0.5455</v>
      </c>
      <c r="FW104" s="318" t="s">
        <v>7601</v>
      </c>
      <c r="FX104" s="318">
        <v>2.7367019846E10</v>
      </c>
      <c r="FY104" s="318" t="s">
        <v>548</v>
      </c>
      <c r="FZ104" s="336">
        <v>0.5</v>
      </c>
      <c r="GA104" s="318" t="s">
        <v>63</v>
      </c>
      <c r="GB104" s="336">
        <v>0.4</v>
      </c>
      <c r="GC104" s="336">
        <v>1.0</v>
      </c>
      <c r="GD104" s="336">
        <v>0.7143</v>
      </c>
      <c r="GE104" s="336">
        <v>0.3636</v>
      </c>
      <c r="GF104" s="336">
        <v>0.4</v>
      </c>
      <c r="GG104" s="336">
        <v>0.3125</v>
      </c>
      <c r="GH104" s="336">
        <v>0.5</v>
      </c>
      <c r="GI104" s="336">
        <v>0.5455</v>
      </c>
    </row>
    <row r="105" ht="15.75" customHeight="1">
      <c r="B105" s="3" t="str">
        <f t="shared" si="1"/>
        <v>#REF!</v>
      </c>
      <c r="C105" s="320">
        <v>44369.40876157407</v>
      </c>
      <c r="D105" s="321" t="s">
        <v>1551</v>
      </c>
      <c r="E105" s="321" t="s">
        <v>7602</v>
      </c>
      <c r="F105" s="322">
        <v>2.7327646066E10</v>
      </c>
      <c r="G105" s="321">
        <v>2.7327646066E10</v>
      </c>
      <c r="H105" s="322">
        <v>1.556424136E9</v>
      </c>
      <c r="I105" s="321" t="s">
        <v>622</v>
      </c>
      <c r="J105" s="321" t="s">
        <v>7490</v>
      </c>
      <c r="K105" s="321" t="s">
        <v>7392</v>
      </c>
      <c r="L105" s="323"/>
      <c r="M105" s="323"/>
      <c r="N105" s="324">
        <v>4.0</v>
      </c>
      <c r="O105" s="323"/>
      <c r="P105" s="321" t="s">
        <v>7275</v>
      </c>
      <c r="Q105" s="321" t="s">
        <v>7585</v>
      </c>
      <c r="R105" s="321" t="s">
        <v>7340</v>
      </c>
      <c r="S105" s="323"/>
      <c r="T105" s="323"/>
      <c r="U105" s="324">
        <v>4.0</v>
      </c>
      <c r="V105" s="323"/>
      <c r="W105" s="325" t="s">
        <v>7278</v>
      </c>
      <c r="X105" s="323" t="s">
        <v>7279</v>
      </c>
      <c r="Y105" s="324">
        <v>5.0</v>
      </c>
      <c r="Z105" s="322">
        <v>80.0</v>
      </c>
      <c r="AA105" s="323"/>
      <c r="AB105" s="323"/>
      <c r="AC105" s="326">
        <v>85.0</v>
      </c>
      <c r="AD105" s="323" t="s">
        <v>7279</v>
      </c>
      <c r="AE105" s="324">
        <v>5.0</v>
      </c>
      <c r="AF105" s="325" t="s">
        <v>7312</v>
      </c>
      <c r="AG105" s="323" t="s">
        <v>7279</v>
      </c>
      <c r="AH105" s="324">
        <v>5.0</v>
      </c>
      <c r="AI105" s="326">
        <v>6.0</v>
      </c>
      <c r="AJ105" s="323" t="s">
        <v>7279</v>
      </c>
      <c r="AK105" s="324">
        <v>5.0</v>
      </c>
      <c r="AL105" s="327">
        <v>238000.0</v>
      </c>
      <c r="AM105" s="323" t="s">
        <v>7279</v>
      </c>
      <c r="AN105" s="324">
        <v>5.0</v>
      </c>
      <c r="AO105" s="325" t="s">
        <v>7281</v>
      </c>
      <c r="AP105" s="323" t="s">
        <v>7279</v>
      </c>
      <c r="AQ105" s="324">
        <v>6.0</v>
      </c>
      <c r="AR105" s="325" t="s">
        <v>7314</v>
      </c>
      <c r="AS105" s="323" t="s">
        <v>7279</v>
      </c>
      <c r="AT105" s="324">
        <v>6.0</v>
      </c>
      <c r="AU105" s="325" t="s">
        <v>7283</v>
      </c>
      <c r="AV105" s="323" t="s">
        <v>7279</v>
      </c>
      <c r="AW105" s="324">
        <v>6.0</v>
      </c>
      <c r="AX105" s="325" t="s">
        <v>7284</v>
      </c>
      <c r="AY105" s="323" t="s">
        <v>7279</v>
      </c>
      <c r="AZ105" s="324">
        <v>6.0</v>
      </c>
      <c r="BA105" s="325" t="s">
        <v>7285</v>
      </c>
      <c r="BB105" s="323" t="s">
        <v>7279</v>
      </c>
      <c r="BC105" s="324">
        <v>6.0</v>
      </c>
      <c r="BD105" s="325" t="s">
        <v>7286</v>
      </c>
      <c r="BE105" s="323" t="s">
        <v>7279</v>
      </c>
      <c r="BF105" s="324">
        <v>6.0</v>
      </c>
      <c r="BG105" s="325" t="s">
        <v>7287</v>
      </c>
      <c r="BH105" s="323" t="s">
        <v>7279</v>
      </c>
      <c r="BI105" s="324">
        <v>6.0</v>
      </c>
      <c r="BJ105" s="325" t="s">
        <v>7342</v>
      </c>
      <c r="BK105" s="323" t="s">
        <v>7279</v>
      </c>
      <c r="BL105" s="324">
        <v>3.0</v>
      </c>
      <c r="BM105" s="325" t="s">
        <v>7289</v>
      </c>
      <c r="BN105" s="323" t="s">
        <v>7279</v>
      </c>
      <c r="BO105" s="324">
        <v>3.0</v>
      </c>
      <c r="BP105" s="324">
        <v>2.0</v>
      </c>
      <c r="BQ105" s="321" t="s">
        <v>7290</v>
      </c>
      <c r="BR105" s="323"/>
      <c r="BS105" s="323"/>
      <c r="BT105" s="325" t="s">
        <v>7291</v>
      </c>
      <c r="BU105" s="323" t="s">
        <v>7279</v>
      </c>
      <c r="BV105" s="324">
        <v>3.0</v>
      </c>
      <c r="BW105" s="324">
        <v>2.0</v>
      </c>
      <c r="BX105" s="325" t="s">
        <v>7352</v>
      </c>
      <c r="BY105" s="323" t="s">
        <v>7279</v>
      </c>
      <c r="BZ105" s="324">
        <v>3.0</v>
      </c>
      <c r="CA105" s="325" t="s">
        <v>7353</v>
      </c>
      <c r="CB105" s="323" t="s">
        <v>7279</v>
      </c>
      <c r="CC105" s="324">
        <v>4.0</v>
      </c>
      <c r="CD105" s="325" t="s">
        <v>7292</v>
      </c>
      <c r="CE105" s="323" t="s">
        <v>7279</v>
      </c>
      <c r="CF105" s="324">
        <v>4.0</v>
      </c>
      <c r="CG105" s="321" t="s">
        <v>7419</v>
      </c>
      <c r="CH105" s="323"/>
      <c r="CI105" s="323"/>
      <c r="CJ105" s="325" t="s">
        <v>7354</v>
      </c>
      <c r="CK105" s="323" t="s">
        <v>7279</v>
      </c>
      <c r="CL105" s="324">
        <v>4.0</v>
      </c>
      <c r="CM105" s="324">
        <v>2.0</v>
      </c>
      <c r="CN105" s="321" t="s">
        <v>7331</v>
      </c>
      <c r="CO105" s="323"/>
      <c r="CP105" s="323"/>
      <c r="CQ105" s="323"/>
      <c r="CR105" s="323"/>
      <c r="CS105" s="325" t="s">
        <v>7319</v>
      </c>
      <c r="CT105" s="323" t="s">
        <v>7279</v>
      </c>
      <c r="CU105" s="324">
        <v>2.0</v>
      </c>
      <c r="CV105" s="325" t="s">
        <v>7356</v>
      </c>
      <c r="CW105" s="323" t="s">
        <v>7279</v>
      </c>
      <c r="CX105" s="324">
        <v>2.0</v>
      </c>
      <c r="CY105" s="324">
        <v>3.0</v>
      </c>
      <c r="CZ105" s="325" t="s">
        <v>7333</v>
      </c>
      <c r="DA105" s="323" t="s">
        <v>7279</v>
      </c>
      <c r="DB105" s="324">
        <v>2.0</v>
      </c>
      <c r="DC105" s="323">
        <v>1.0</v>
      </c>
      <c r="DD105" s="321" t="s">
        <v>7293</v>
      </c>
      <c r="DE105" s="323"/>
      <c r="DF105" s="323"/>
      <c r="DG105" s="325" t="s">
        <v>7320</v>
      </c>
      <c r="DH105" s="323" t="s">
        <v>7279</v>
      </c>
      <c r="DI105" s="323">
        <v>3.0</v>
      </c>
      <c r="DJ105" s="325" t="s">
        <v>7321</v>
      </c>
      <c r="DK105" s="323" t="s">
        <v>7279</v>
      </c>
      <c r="DL105" s="323">
        <v>1.0</v>
      </c>
      <c r="DM105" s="321" t="s">
        <v>7282</v>
      </c>
      <c r="DN105" s="323"/>
      <c r="DO105" s="323"/>
      <c r="DP105" s="321" t="s">
        <v>7282</v>
      </c>
      <c r="DQ105" s="323"/>
      <c r="DR105" s="323"/>
      <c r="DS105" s="325" t="s">
        <v>7387</v>
      </c>
      <c r="DT105" s="323" t="s">
        <v>7279</v>
      </c>
      <c r="DU105" s="323">
        <v>1.0</v>
      </c>
      <c r="DV105" s="325" t="s">
        <v>7298</v>
      </c>
      <c r="DW105" s="323" t="s">
        <v>7279</v>
      </c>
      <c r="DX105" s="323">
        <v>1.0</v>
      </c>
      <c r="DY105" s="325" t="s">
        <v>7297</v>
      </c>
      <c r="DZ105" s="323" t="s">
        <v>7279</v>
      </c>
      <c r="EA105" s="323">
        <v>1.0</v>
      </c>
      <c r="EB105" s="325" t="s">
        <v>7296</v>
      </c>
      <c r="EC105" s="323" t="s">
        <v>7279</v>
      </c>
      <c r="ED105" s="323">
        <v>1.0</v>
      </c>
      <c r="EE105" s="321" t="s">
        <v>7331</v>
      </c>
      <c r="EF105" s="323"/>
      <c r="EG105" s="323"/>
      <c r="EH105" s="321" t="s">
        <v>7325</v>
      </c>
      <c r="EI105" s="323"/>
      <c r="EJ105" s="323"/>
      <c r="EK105" s="323"/>
      <c r="EL105" s="325" t="s">
        <v>7345</v>
      </c>
      <c r="EM105" s="323" t="s">
        <v>7279</v>
      </c>
      <c r="EN105" s="323">
        <v>3.0</v>
      </c>
      <c r="EO105" s="323">
        <v>4.0</v>
      </c>
      <c r="EP105" s="326">
        <v>4.0</v>
      </c>
      <c r="EQ105" s="323" t="s">
        <v>7279</v>
      </c>
      <c r="ER105" s="323">
        <v>3.0</v>
      </c>
      <c r="ES105" s="321" t="s">
        <v>7282</v>
      </c>
      <c r="ET105" s="323"/>
      <c r="EU105" s="323"/>
      <c r="EV105" s="325" t="b">
        <v>0</v>
      </c>
      <c r="EW105" s="323" t="s">
        <v>7279</v>
      </c>
      <c r="EX105" s="323">
        <v>3.0</v>
      </c>
      <c r="EY105" s="321" t="s">
        <v>7282</v>
      </c>
      <c r="EZ105" s="323"/>
      <c r="FA105" s="323"/>
      <c r="FB105" s="321" t="s">
        <v>1557</v>
      </c>
      <c r="FC105" s="321" t="s">
        <v>7302</v>
      </c>
      <c r="FD105" s="321" t="s">
        <v>7335</v>
      </c>
      <c r="FE105" s="321" t="s">
        <v>7304</v>
      </c>
      <c r="FF105" s="329" t="s">
        <v>7305</v>
      </c>
      <c r="FG105" s="330" t="s">
        <v>7326</v>
      </c>
      <c r="FH105" s="331">
        <v>6.0</v>
      </c>
      <c r="FI105" s="332">
        <v>0.5455</v>
      </c>
      <c r="FJ105" s="331">
        <v>6.0</v>
      </c>
      <c r="FK105" s="332">
        <v>0.6</v>
      </c>
      <c r="FL105" s="331">
        <v>9.0</v>
      </c>
      <c r="FM105" s="332">
        <v>0.5625</v>
      </c>
      <c r="FN105" s="331">
        <v>7.0</v>
      </c>
      <c r="FO105" s="332">
        <v>0.875</v>
      </c>
      <c r="FP105" s="331">
        <v>5.0</v>
      </c>
      <c r="FQ105" s="332">
        <v>0.8333</v>
      </c>
      <c r="FR105" s="333">
        <v>7.0</v>
      </c>
      <c r="FS105" s="332">
        <v>1.0</v>
      </c>
      <c r="FT105" s="331">
        <v>31.0</v>
      </c>
      <c r="FU105" s="332">
        <v>0.7045</v>
      </c>
      <c r="FW105" s="318" t="s">
        <v>7602</v>
      </c>
      <c r="FX105" s="318">
        <v>2.7327646066E10</v>
      </c>
      <c r="FY105" s="319" t="s">
        <v>548</v>
      </c>
      <c r="FZ105" s="336">
        <v>0.875</v>
      </c>
      <c r="GA105" s="318" t="s">
        <v>63</v>
      </c>
      <c r="GB105" s="336">
        <v>0.6</v>
      </c>
      <c r="GC105" s="336">
        <v>0.8333</v>
      </c>
      <c r="GD105" s="336">
        <v>1.0</v>
      </c>
      <c r="GE105" s="336">
        <v>0.5455</v>
      </c>
      <c r="GF105" s="336">
        <v>0.6</v>
      </c>
      <c r="GG105" s="336">
        <v>0.5625</v>
      </c>
      <c r="GH105" s="336">
        <v>0.875</v>
      </c>
      <c r="GI105" s="336">
        <v>0.7045</v>
      </c>
    </row>
    <row r="106" ht="15.75" customHeight="1">
      <c r="B106" s="3" t="str">
        <f t="shared" si="1"/>
        <v>#REF!</v>
      </c>
      <c r="C106" s="320">
        <v>44369.40887731482</v>
      </c>
      <c r="D106" s="321" t="s">
        <v>1115</v>
      </c>
      <c r="E106" s="321" t="s">
        <v>7603</v>
      </c>
      <c r="F106" s="322">
        <v>2.7240365036E10</v>
      </c>
      <c r="G106" s="321">
        <v>2.7240365036E10</v>
      </c>
      <c r="H106" s="322">
        <v>4.1641243E7</v>
      </c>
      <c r="I106" s="321" t="s">
        <v>715</v>
      </c>
      <c r="J106" s="321" t="s">
        <v>7604</v>
      </c>
      <c r="K106" s="321" t="s">
        <v>4115</v>
      </c>
      <c r="L106" s="323"/>
      <c r="M106" s="323"/>
      <c r="N106" s="323"/>
      <c r="O106" s="323"/>
      <c r="P106" s="321" t="s">
        <v>7275</v>
      </c>
      <c r="Q106" s="321" t="s">
        <v>7364</v>
      </c>
      <c r="R106" s="321" t="s">
        <v>7386</v>
      </c>
      <c r="S106" s="323"/>
      <c r="T106" s="323"/>
      <c r="U106" s="323"/>
      <c r="V106" s="324">
        <v>3.0</v>
      </c>
      <c r="W106" s="325" t="s">
        <v>7278</v>
      </c>
      <c r="X106" s="323" t="s">
        <v>7279</v>
      </c>
      <c r="Y106" s="324">
        <v>5.0</v>
      </c>
      <c r="Z106" s="326">
        <v>200.0</v>
      </c>
      <c r="AA106" s="323" t="s">
        <v>7279</v>
      </c>
      <c r="AB106" s="324">
        <v>5.0</v>
      </c>
      <c r="AC106" s="326">
        <v>85.0</v>
      </c>
      <c r="AD106" s="323" t="s">
        <v>7279</v>
      </c>
      <c r="AE106" s="324">
        <v>5.0</v>
      </c>
      <c r="AF106" s="325" t="s">
        <v>7312</v>
      </c>
      <c r="AG106" s="323" t="s">
        <v>7279</v>
      </c>
      <c r="AH106" s="324">
        <v>5.0</v>
      </c>
      <c r="AI106" s="322">
        <v>7.0</v>
      </c>
      <c r="AJ106" s="323"/>
      <c r="AK106" s="323"/>
      <c r="AL106" s="327">
        <v>238000.0</v>
      </c>
      <c r="AM106" s="323" t="s">
        <v>7279</v>
      </c>
      <c r="AN106" s="324">
        <v>5.0</v>
      </c>
      <c r="AO106" s="325" t="s">
        <v>7281</v>
      </c>
      <c r="AP106" s="323" t="s">
        <v>7279</v>
      </c>
      <c r="AQ106" s="324">
        <v>6.0</v>
      </c>
      <c r="AR106" s="325" t="s">
        <v>7314</v>
      </c>
      <c r="AS106" s="323" t="s">
        <v>7279</v>
      </c>
      <c r="AT106" s="324">
        <v>6.0</v>
      </c>
      <c r="AU106" s="325" t="s">
        <v>7283</v>
      </c>
      <c r="AV106" s="323" t="s">
        <v>7279</v>
      </c>
      <c r="AW106" s="324">
        <v>6.0</v>
      </c>
      <c r="AX106" s="325" t="s">
        <v>7284</v>
      </c>
      <c r="AY106" s="323" t="s">
        <v>7279</v>
      </c>
      <c r="AZ106" s="324">
        <v>6.0</v>
      </c>
      <c r="BA106" s="325" t="s">
        <v>7285</v>
      </c>
      <c r="BB106" s="323" t="s">
        <v>7279</v>
      </c>
      <c r="BC106" s="324">
        <v>6.0</v>
      </c>
      <c r="BD106" s="325" t="s">
        <v>7286</v>
      </c>
      <c r="BE106" s="323" t="s">
        <v>7279</v>
      </c>
      <c r="BF106" s="324">
        <v>6.0</v>
      </c>
      <c r="BG106" s="321" t="s">
        <v>7360</v>
      </c>
      <c r="BH106" s="323"/>
      <c r="BI106" s="323"/>
      <c r="BJ106" s="325" t="s">
        <v>7342</v>
      </c>
      <c r="BK106" s="323" t="s">
        <v>7279</v>
      </c>
      <c r="BL106" s="324">
        <v>3.0</v>
      </c>
      <c r="BM106" s="325" t="s">
        <v>7289</v>
      </c>
      <c r="BN106" s="323" t="s">
        <v>7279</v>
      </c>
      <c r="BO106" s="324">
        <v>3.0</v>
      </c>
      <c r="BP106" s="324">
        <v>2.0</v>
      </c>
      <c r="BQ106" s="325" t="s">
        <v>7351</v>
      </c>
      <c r="BR106" s="323" t="s">
        <v>7279</v>
      </c>
      <c r="BS106" s="324">
        <v>3.0</v>
      </c>
      <c r="BT106" s="325" t="s">
        <v>7291</v>
      </c>
      <c r="BU106" s="323" t="s">
        <v>7279</v>
      </c>
      <c r="BV106" s="324">
        <v>3.0</v>
      </c>
      <c r="BW106" s="324">
        <v>2.0</v>
      </c>
      <c r="BX106" s="321" t="s">
        <v>7282</v>
      </c>
      <c r="BY106" s="323"/>
      <c r="BZ106" s="323"/>
      <c r="CA106" s="321" t="s">
        <v>7282</v>
      </c>
      <c r="CB106" s="323"/>
      <c r="CC106" s="323"/>
      <c r="CD106" s="325" t="s">
        <v>7292</v>
      </c>
      <c r="CE106" s="323" t="s">
        <v>7279</v>
      </c>
      <c r="CF106" s="324">
        <v>4.0</v>
      </c>
      <c r="CG106" s="321" t="s">
        <v>7282</v>
      </c>
      <c r="CH106" s="323"/>
      <c r="CI106" s="323"/>
      <c r="CJ106" s="325" t="s">
        <v>7354</v>
      </c>
      <c r="CK106" s="323" t="s">
        <v>7279</v>
      </c>
      <c r="CL106" s="324">
        <v>4.0</v>
      </c>
      <c r="CM106" s="324">
        <v>2.0</v>
      </c>
      <c r="CN106" s="321" t="s">
        <v>7282</v>
      </c>
      <c r="CO106" s="323"/>
      <c r="CP106" s="323"/>
      <c r="CQ106" s="323"/>
      <c r="CR106" s="323"/>
      <c r="CS106" s="325" t="s">
        <v>7319</v>
      </c>
      <c r="CT106" s="323" t="s">
        <v>7279</v>
      </c>
      <c r="CU106" s="324">
        <v>2.0</v>
      </c>
      <c r="CV106" s="321" t="s">
        <v>7282</v>
      </c>
      <c r="CW106" s="323"/>
      <c r="CX106" s="323"/>
      <c r="CY106" s="323"/>
      <c r="CZ106" s="321" t="s">
        <v>7282</v>
      </c>
      <c r="DA106" s="323"/>
      <c r="DB106" s="323"/>
      <c r="DC106" s="323"/>
      <c r="DD106" s="325" t="s">
        <v>7357</v>
      </c>
      <c r="DE106" s="323" t="s">
        <v>7279</v>
      </c>
      <c r="DF106" s="323">
        <v>1.0</v>
      </c>
      <c r="DG106" s="321" t="s">
        <v>7282</v>
      </c>
      <c r="DH106" s="323"/>
      <c r="DI106" s="323"/>
      <c r="DJ106" s="321" t="s">
        <v>7358</v>
      </c>
      <c r="DK106" s="323"/>
      <c r="DL106" s="323"/>
      <c r="DM106" s="321" t="s">
        <v>7368</v>
      </c>
      <c r="DN106" s="323"/>
      <c r="DO106" s="323"/>
      <c r="DP106" s="325" t="s">
        <v>7359</v>
      </c>
      <c r="DQ106" s="323" t="s">
        <v>7279</v>
      </c>
      <c r="DR106" s="323">
        <v>1.0</v>
      </c>
      <c r="DS106" s="321" t="s">
        <v>7426</v>
      </c>
      <c r="DT106" s="323"/>
      <c r="DU106" s="323"/>
      <c r="DV106" s="321" t="s">
        <v>7296</v>
      </c>
      <c r="DW106" s="323"/>
      <c r="DX106" s="323"/>
      <c r="DY106" s="321" t="s">
        <v>7298</v>
      </c>
      <c r="DZ106" s="323"/>
      <c r="EA106" s="323"/>
      <c r="EB106" s="325" t="s">
        <v>7296</v>
      </c>
      <c r="EC106" s="323" t="s">
        <v>7279</v>
      </c>
      <c r="ED106" s="323">
        <v>1.0</v>
      </c>
      <c r="EE106" s="321" t="s">
        <v>7282</v>
      </c>
      <c r="EF106" s="323"/>
      <c r="EG106" s="323"/>
      <c r="EH106" s="321" t="s">
        <v>7325</v>
      </c>
      <c r="EI106" s="323"/>
      <c r="EJ106" s="323"/>
      <c r="EK106" s="323"/>
      <c r="EL106" s="325" t="s">
        <v>7345</v>
      </c>
      <c r="EM106" s="323" t="s">
        <v>7279</v>
      </c>
      <c r="EN106" s="323">
        <v>3.0</v>
      </c>
      <c r="EO106" s="323">
        <v>4.0</v>
      </c>
      <c r="EP106" s="321" t="s">
        <v>7282</v>
      </c>
      <c r="EQ106" s="323"/>
      <c r="ER106" s="323"/>
      <c r="ES106" s="321" t="s">
        <v>7282</v>
      </c>
      <c r="ET106" s="323"/>
      <c r="EU106" s="323"/>
      <c r="EV106" s="321" t="s">
        <v>7282</v>
      </c>
      <c r="EW106" s="323"/>
      <c r="EX106" s="323"/>
      <c r="EY106" s="321"/>
      <c r="EZ106" s="323"/>
      <c r="FA106" s="323"/>
      <c r="FB106" s="321" t="s">
        <v>1122</v>
      </c>
      <c r="FC106" s="321" t="s">
        <v>7302</v>
      </c>
      <c r="FD106" s="321" t="s">
        <v>7303</v>
      </c>
      <c r="FE106" s="321" t="s">
        <v>7304</v>
      </c>
      <c r="FF106" s="329" t="s">
        <v>7511</v>
      </c>
      <c r="FG106" s="330" t="s">
        <v>7384</v>
      </c>
      <c r="FH106" s="331">
        <v>3.0</v>
      </c>
      <c r="FI106" s="332">
        <v>0.2727</v>
      </c>
      <c r="FJ106" s="331">
        <v>4.0</v>
      </c>
      <c r="FK106" s="332">
        <v>0.4</v>
      </c>
      <c r="FL106" s="331">
        <v>6.0</v>
      </c>
      <c r="FM106" s="332">
        <v>0.375</v>
      </c>
      <c r="FN106" s="331">
        <v>3.0</v>
      </c>
      <c r="FO106" s="332">
        <v>0.375</v>
      </c>
      <c r="FP106" s="331">
        <v>5.0</v>
      </c>
      <c r="FQ106" s="332">
        <v>0.8333</v>
      </c>
      <c r="FR106" s="333">
        <v>6.0</v>
      </c>
      <c r="FS106" s="332">
        <v>0.8571</v>
      </c>
      <c r="FT106" s="331">
        <v>22.0</v>
      </c>
      <c r="FU106" s="332">
        <v>0.5</v>
      </c>
      <c r="FW106" s="318" t="s">
        <v>7603</v>
      </c>
      <c r="FX106" s="318">
        <v>2.7240365036E10</v>
      </c>
      <c r="FY106" s="318" t="s">
        <v>63</v>
      </c>
      <c r="FZ106" s="336">
        <v>0.4</v>
      </c>
      <c r="GA106" s="319" t="s">
        <v>547</v>
      </c>
      <c r="GB106" s="336">
        <v>0.375</v>
      </c>
      <c r="GC106" s="336">
        <v>0.8333</v>
      </c>
      <c r="GD106" s="336">
        <v>0.8571</v>
      </c>
      <c r="GE106" s="336">
        <v>0.2727</v>
      </c>
      <c r="GF106" s="336">
        <v>0.4</v>
      </c>
      <c r="GG106" s="336">
        <v>0.375</v>
      </c>
      <c r="GH106" s="336">
        <v>0.375</v>
      </c>
      <c r="GI106" s="336">
        <v>0.5</v>
      </c>
    </row>
    <row r="107" ht="15.75" customHeight="1">
      <c r="B107" s="3" t="str">
        <f t="shared" si="1"/>
        <v>#REF!</v>
      </c>
      <c r="C107" s="320">
        <v>44369.40887731482</v>
      </c>
      <c r="D107" s="321" t="s">
        <v>985</v>
      </c>
      <c r="E107" s="321" t="s">
        <v>7605</v>
      </c>
      <c r="F107" s="322">
        <v>2.7332197199E10</v>
      </c>
      <c r="G107" s="321">
        <v>2.7332197199E10</v>
      </c>
      <c r="H107" s="322">
        <v>1.134944068E9</v>
      </c>
      <c r="I107" s="321" t="s">
        <v>641</v>
      </c>
      <c r="J107" s="321" t="s">
        <v>7503</v>
      </c>
      <c r="K107" s="321" t="s">
        <v>4115</v>
      </c>
      <c r="L107" s="323"/>
      <c r="M107" s="323"/>
      <c r="N107" s="323"/>
      <c r="O107" s="323"/>
      <c r="P107" s="321" t="s">
        <v>7338</v>
      </c>
      <c r="Q107" s="321" t="s">
        <v>7556</v>
      </c>
      <c r="R107" s="321" t="s">
        <v>7277</v>
      </c>
      <c r="S107" s="324">
        <v>1.0</v>
      </c>
      <c r="T107" s="323"/>
      <c r="U107" s="323"/>
      <c r="V107" s="323"/>
      <c r="W107" s="325" t="s">
        <v>7278</v>
      </c>
      <c r="X107" s="323" t="s">
        <v>7279</v>
      </c>
      <c r="Y107" s="324">
        <v>5.0</v>
      </c>
      <c r="Z107" s="326">
        <v>200.0</v>
      </c>
      <c r="AA107" s="323" t="s">
        <v>7279</v>
      </c>
      <c r="AB107" s="324">
        <v>5.0</v>
      </c>
      <c r="AC107" s="326">
        <v>85.0</v>
      </c>
      <c r="AD107" s="323" t="s">
        <v>7279</v>
      </c>
      <c r="AE107" s="324">
        <v>5.0</v>
      </c>
      <c r="AF107" s="321" t="s">
        <v>7280</v>
      </c>
      <c r="AG107" s="323"/>
      <c r="AH107" s="323"/>
      <c r="AI107" s="326">
        <v>6.0</v>
      </c>
      <c r="AJ107" s="323" t="s">
        <v>7279</v>
      </c>
      <c r="AK107" s="324">
        <v>5.0</v>
      </c>
      <c r="AL107" s="342">
        <v>221000.0</v>
      </c>
      <c r="AM107" s="323"/>
      <c r="AN107" s="323"/>
      <c r="AO107" s="325" t="s">
        <v>7281</v>
      </c>
      <c r="AP107" s="323" t="s">
        <v>7279</v>
      </c>
      <c r="AQ107" s="324">
        <v>6.0</v>
      </c>
      <c r="AR107" s="325" t="s">
        <v>7314</v>
      </c>
      <c r="AS107" s="323" t="s">
        <v>7279</v>
      </c>
      <c r="AT107" s="324">
        <v>6.0</v>
      </c>
      <c r="AU107" s="321" t="s">
        <v>7282</v>
      </c>
      <c r="AV107" s="323"/>
      <c r="AW107" s="323"/>
      <c r="AX107" s="321" t="s">
        <v>7331</v>
      </c>
      <c r="AY107" s="323"/>
      <c r="AZ107" s="323"/>
      <c r="BA107" s="321" t="s">
        <v>7282</v>
      </c>
      <c r="BB107" s="323"/>
      <c r="BC107" s="323"/>
      <c r="BD107" s="321" t="s">
        <v>7282</v>
      </c>
      <c r="BE107" s="323"/>
      <c r="BF107" s="323"/>
      <c r="BG107" s="321" t="s">
        <v>7282</v>
      </c>
      <c r="BH107" s="323"/>
      <c r="BI107" s="323"/>
      <c r="BJ107" s="321" t="s">
        <v>7350</v>
      </c>
      <c r="BK107" s="323"/>
      <c r="BL107" s="323"/>
      <c r="BM107" s="321" t="s">
        <v>7282</v>
      </c>
      <c r="BN107" s="323"/>
      <c r="BO107" s="323"/>
      <c r="BP107" s="323"/>
      <c r="BQ107" s="321" t="s">
        <v>7290</v>
      </c>
      <c r="BR107" s="323"/>
      <c r="BS107" s="323"/>
      <c r="BT107" s="321" t="s">
        <v>7282</v>
      </c>
      <c r="BU107" s="323"/>
      <c r="BV107" s="323"/>
      <c r="BW107" s="323"/>
      <c r="BX107" s="325" t="s">
        <v>7352</v>
      </c>
      <c r="BY107" s="323" t="s">
        <v>7279</v>
      </c>
      <c r="BZ107" s="324">
        <v>3.0</v>
      </c>
      <c r="CA107" s="321" t="s">
        <v>7282</v>
      </c>
      <c r="CB107" s="323"/>
      <c r="CC107" s="323"/>
      <c r="CD107" s="321" t="s">
        <v>7380</v>
      </c>
      <c r="CE107" s="323"/>
      <c r="CF107" s="323"/>
      <c r="CG107" s="321" t="s">
        <v>7282</v>
      </c>
      <c r="CH107" s="323"/>
      <c r="CI107" s="323"/>
      <c r="CJ107" s="321" t="s">
        <v>7332</v>
      </c>
      <c r="CK107" s="323"/>
      <c r="CL107" s="323"/>
      <c r="CM107" s="323"/>
      <c r="CN107" s="321" t="s">
        <v>7331</v>
      </c>
      <c r="CO107" s="323"/>
      <c r="CP107" s="323"/>
      <c r="CQ107" s="323"/>
      <c r="CR107" s="323"/>
      <c r="CS107" s="321" t="s">
        <v>7282</v>
      </c>
      <c r="CT107" s="323"/>
      <c r="CU107" s="323"/>
      <c r="CV107" s="321" t="s">
        <v>7282</v>
      </c>
      <c r="CW107" s="323"/>
      <c r="CX107" s="323"/>
      <c r="CY107" s="323"/>
      <c r="CZ107" s="321" t="s">
        <v>7282</v>
      </c>
      <c r="DA107" s="323"/>
      <c r="DB107" s="323"/>
      <c r="DC107" s="323"/>
      <c r="DD107" s="321" t="s">
        <v>7334</v>
      </c>
      <c r="DE107" s="323"/>
      <c r="DF107" s="323"/>
      <c r="DG107" s="321" t="s">
        <v>7402</v>
      </c>
      <c r="DH107" s="323"/>
      <c r="DI107" s="323"/>
      <c r="DJ107" s="325" t="s">
        <v>7321</v>
      </c>
      <c r="DK107" s="323" t="s">
        <v>7279</v>
      </c>
      <c r="DL107" s="323">
        <v>1.0</v>
      </c>
      <c r="DM107" s="325" t="s">
        <v>7281</v>
      </c>
      <c r="DN107" s="323" t="s">
        <v>7279</v>
      </c>
      <c r="DO107" s="323">
        <v>1.0</v>
      </c>
      <c r="DP107" s="321" t="s">
        <v>7487</v>
      </c>
      <c r="DQ107" s="323"/>
      <c r="DR107" s="323"/>
      <c r="DS107" s="321" t="s">
        <v>7282</v>
      </c>
      <c r="DT107" s="323"/>
      <c r="DU107" s="323"/>
      <c r="DV107" s="321" t="s">
        <v>7282</v>
      </c>
      <c r="DW107" s="323"/>
      <c r="DX107" s="323"/>
      <c r="DY107" s="321" t="s">
        <v>7282</v>
      </c>
      <c r="DZ107" s="323"/>
      <c r="EA107" s="323"/>
      <c r="EB107" s="325" t="s">
        <v>7296</v>
      </c>
      <c r="EC107" s="323" t="s">
        <v>7279</v>
      </c>
      <c r="ED107" s="323">
        <v>1.0</v>
      </c>
      <c r="EE107" s="321" t="s">
        <v>7282</v>
      </c>
      <c r="EF107" s="323"/>
      <c r="EG107" s="323"/>
      <c r="EH107" s="321" t="s">
        <v>7282</v>
      </c>
      <c r="EI107" s="323"/>
      <c r="EJ107" s="323"/>
      <c r="EK107" s="323"/>
      <c r="EL107" s="321" t="s">
        <v>7411</v>
      </c>
      <c r="EM107" s="323"/>
      <c r="EN107" s="323"/>
      <c r="EO107" s="323"/>
      <c r="EP107" s="341">
        <v>44235.0</v>
      </c>
      <c r="EQ107" s="323"/>
      <c r="ER107" s="323"/>
      <c r="ES107" s="321" t="s">
        <v>7282</v>
      </c>
      <c r="ET107" s="323"/>
      <c r="EU107" s="323"/>
      <c r="EV107" s="321" t="s">
        <v>7282</v>
      </c>
      <c r="EW107" s="323"/>
      <c r="EX107" s="323"/>
      <c r="EY107" s="321" t="s">
        <v>7282</v>
      </c>
      <c r="EZ107" s="323"/>
      <c r="FA107" s="323"/>
      <c r="FB107" s="321" t="s">
        <v>989</v>
      </c>
      <c r="FC107" s="321" t="s">
        <v>7372</v>
      </c>
      <c r="FD107" s="321" t="s">
        <v>7303</v>
      </c>
      <c r="FE107" s="321" t="s">
        <v>7488</v>
      </c>
      <c r="FF107" s="329" t="s">
        <v>7305</v>
      </c>
      <c r="FG107" s="330" t="s">
        <v>7326</v>
      </c>
      <c r="FH107" s="331">
        <v>4.0</v>
      </c>
      <c r="FI107" s="332">
        <v>0.3636</v>
      </c>
      <c r="FJ107" s="331">
        <v>0.0</v>
      </c>
      <c r="FK107" s="332">
        <v>0.0</v>
      </c>
      <c r="FL107" s="331">
        <v>1.0</v>
      </c>
      <c r="FM107" s="332">
        <v>0.0625</v>
      </c>
      <c r="FN107" s="331">
        <v>0.0</v>
      </c>
      <c r="FO107" s="332">
        <v>0.0</v>
      </c>
      <c r="FP107" s="331">
        <v>4.0</v>
      </c>
      <c r="FQ107" s="332">
        <v>0.6667</v>
      </c>
      <c r="FR107" s="333">
        <v>2.0</v>
      </c>
      <c r="FS107" s="332">
        <v>0.2857</v>
      </c>
      <c r="FT107" s="331">
        <v>10.0</v>
      </c>
      <c r="FU107" s="332">
        <v>0.2273</v>
      </c>
      <c r="FW107" s="334" t="s">
        <v>7605</v>
      </c>
      <c r="FX107" s="334">
        <v>2.7332197199E10</v>
      </c>
      <c r="FY107" s="319" t="s">
        <v>61</v>
      </c>
      <c r="FZ107" s="335">
        <v>0.3636</v>
      </c>
      <c r="GA107" s="318" t="s">
        <v>547</v>
      </c>
      <c r="GB107" s="336">
        <v>0.0625</v>
      </c>
      <c r="GC107" s="337">
        <v>0.6667</v>
      </c>
      <c r="GD107" s="335">
        <v>0.2857</v>
      </c>
      <c r="GE107" s="336">
        <v>0.3636</v>
      </c>
      <c r="GF107" s="336">
        <v>0.0</v>
      </c>
      <c r="GG107" s="336">
        <v>0.0625</v>
      </c>
      <c r="GH107" s="336">
        <v>0.0</v>
      </c>
      <c r="GI107" s="338">
        <v>0.2273</v>
      </c>
    </row>
    <row r="108" ht="15.75" customHeight="1">
      <c r="B108" s="3" t="str">
        <f t="shared" si="1"/>
        <v>#REF!</v>
      </c>
      <c r="C108" s="320">
        <v>44369.40887731482</v>
      </c>
      <c r="D108" s="321" t="s">
        <v>1472</v>
      </c>
      <c r="E108" s="321" t="s">
        <v>7606</v>
      </c>
      <c r="F108" s="322">
        <v>2.3282061414E10</v>
      </c>
      <c r="G108" s="321">
        <v>2.3282061414E10</v>
      </c>
      <c r="H108" s="322">
        <v>1.160505867E9</v>
      </c>
      <c r="I108" s="321" t="s">
        <v>641</v>
      </c>
      <c r="J108" s="321" t="s">
        <v>7328</v>
      </c>
      <c r="K108" s="321" t="s">
        <v>4115</v>
      </c>
      <c r="L108" s="323"/>
      <c r="M108" s="323"/>
      <c r="N108" s="323"/>
      <c r="O108" s="323"/>
      <c r="P108" s="321" t="s">
        <v>7338</v>
      </c>
      <c r="Q108" s="321" t="s">
        <v>7425</v>
      </c>
      <c r="R108" s="321" t="s">
        <v>7386</v>
      </c>
      <c r="S108" s="323"/>
      <c r="T108" s="323"/>
      <c r="U108" s="323"/>
      <c r="V108" s="324">
        <v>3.0</v>
      </c>
      <c r="W108" s="325" t="s">
        <v>7278</v>
      </c>
      <c r="X108" s="323" t="s">
        <v>7279</v>
      </c>
      <c r="Y108" s="324">
        <v>5.0</v>
      </c>
      <c r="Z108" s="322">
        <v>80.0</v>
      </c>
      <c r="AA108" s="323"/>
      <c r="AB108" s="323"/>
      <c r="AC108" s="326">
        <v>85.0</v>
      </c>
      <c r="AD108" s="323" t="s">
        <v>7279</v>
      </c>
      <c r="AE108" s="324">
        <v>5.0</v>
      </c>
      <c r="AF108" s="325" t="s">
        <v>7312</v>
      </c>
      <c r="AG108" s="323" t="s">
        <v>7279</v>
      </c>
      <c r="AH108" s="324">
        <v>5.0</v>
      </c>
      <c r="AI108" s="326">
        <v>6.0</v>
      </c>
      <c r="AJ108" s="323" t="s">
        <v>7279</v>
      </c>
      <c r="AK108" s="324">
        <v>5.0</v>
      </c>
      <c r="AL108" s="321"/>
      <c r="AM108" s="323"/>
      <c r="AN108" s="323"/>
      <c r="AO108" s="325" t="s">
        <v>7281</v>
      </c>
      <c r="AP108" s="323" t="s">
        <v>7279</v>
      </c>
      <c r="AQ108" s="324">
        <v>6.0</v>
      </c>
      <c r="AR108" s="325" t="s">
        <v>7314</v>
      </c>
      <c r="AS108" s="323" t="s">
        <v>7279</v>
      </c>
      <c r="AT108" s="324">
        <v>6.0</v>
      </c>
      <c r="AU108" s="325" t="s">
        <v>7283</v>
      </c>
      <c r="AV108" s="323" t="s">
        <v>7279</v>
      </c>
      <c r="AW108" s="324">
        <v>6.0</v>
      </c>
      <c r="AX108" s="325" t="s">
        <v>7284</v>
      </c>
      <c r="AY108" s="323" t="s">
        <v>7279</v>
      </c>
      <c r="AZ108" s="324">
        <v>6.0</v>
      </c>
      <c r="BA108" s="321" t="s">
        <v>7282</v>
      </c>
      <c r="BB108" s="323"/>
      <c r="BC108" s="323"/>
      <c r="BD108" s="321" t="s">
        <v>7316</v>
      </c>
      <c r="BE108" s="323"/>
      <c r="BF108" s="323"/>
      <c r="BG108" s="325" t="s">
        <v>7287</v>
      </c>
      <c r="BH108" s="323" t="s">
        <v>7279</v>
      </c>
      <c r="BI108" s="324">
        <v>6.0</v>
      </c>
      <c r="BJ108" s="321" t="s">
        <v>7350</v>
      </c>
      <c r="BK108" s="323"/>
      <c r="BL108" s="323"/>
      <c r="BM108" s="325" t="s">
        <v>7289</v>
      </c>
      <c r="BN108" s="323" t="s">
        <v>7279</v>
      </c>
      <c r="BO108" s="324">
        <v>3.0</v>
      </c>
      <c r="BP108" s="324">
        <v>2.0</v>
      </c>
      <c r="BQ108" s="321" t="s">
        <v>7367</v>
      </c>
      <c r="BR108" s="323"/>
      <c r="BS108" s="323"/>
      <c r="BT108" s="325" t="s">
        <v>7291</v>
      </c>
      <c r="BU108" s="323" t="s">
        <v>7279</v>
      </c>
      <c r="BV108" s="324">
        <v>3.0</v>
      </c>
      <c r="BW108" s="324">
        <v>2.0</v>
      </c>
      <c r="BX108" s="321" t="s">
        <v>7595</v>
      </c>
      <c r="BY108" s="323"/>
      <c r="BZ108" s="323"/>
      <c r="CA108" s="321" t="s">
        <v>7282</v>
      </c>
      <c r="CB108" s="323"/>
      <c r="CC108" s="323"/>
      <c r="CD108" s="321" t="s">
        <v>7380</v>
      </c>
      <c r="CE108" s="323"/>
      <c r="CF108" s="323"/>
      <c r="CG108" s="325" t="s">
        <v>7334</v>
      </c>
      <c r="CH108" s="323" t="s">
        <v>7279</v>
      </c>
      <c r="CI108" s="324">
        <v>4.0</v>
      </c>
      <c r="CJ108" s="321" t="s">
        <v>7282</v>
      </c>
      <c r="CK108" s="323"/>
      <c r="CL108" s="323"/>
      <c r="CM108" s="323"/>
      <c r="CN108" s="325" t="s">
        <v>7355</v>
      </c>
      <c r="CO108" s="323"/>
      <c r="CP108" s="323"/>
      <c r="CQ108" s="323" t="s">
        <v>7279</v>
      </c>
      <c r="CR108" s="324">
        <v>4.0</v>
      </c>
      <c r="CS108" s="325" t="s">
        <v>7319</v>
      </c>
      <c r="CT108" s="323" t="s">
        <v>7279</v>
      </c>
      <c r="CU108" s="324">
        <v>2.0</v>
      </c>
      <c r="CV108" s="321" t="s">
        <v>7282</v>
      </c>
      <c r="CW108" s="323"/>
      <c r="CX108" s="323"/>
      <c r="CY108" s="323"/>
      <c r="CZ108" s="321" t="s">
        <v>7399</v>
      </c>
      <c r="DA108" s="323"/>
      <c r="DB108" s="323"/>
      <c r="DC108" s="323"/>
      <c r="DD108" s="321" t="s">
        <v>7282</v>
      </c>
      <c r="DE108" s="323"/>
      <c r="DF108" s="323"/>
      <c r="DG108" s="321" t="s">
        <v>7282</v>
      </c>
      <c r="DH108" s="323"/>
      <c r="DI108" s="323"/>
      <c r="DJ108" s="325" t="s">
        <v>7321</v>
      </c>
      <c r="DK108" s="323" t="s">
        <v>7279</v>
      </c>
      <c r="DL108" s="323">
        <v>1.0</v>
      </c>
      <c r="DM108" s="321" t="s">
        <v>7282</v>
      </c>
      <c r="DN108" s="323"/>
      <c r="DO108" s="323"/>
      <c r="DP108" s="321" t="s">
        <v>7282</v>
      </c>
      <c r="DQ108" s="323"/>
      <c r="DR108" s="323"/>
      <c r="DS108" s="321" t="s">
        <v>7192</v>
      </c>
      <c r="DT108" s="323"/>
      <c r="DU108" s="323"/>
      <c r="DV108" s="325" t="s">
        <v>7298</v>
      </c>
      <c r="DW108" s="323" t="s">
        <v>7279</v>
      </c>
      <c r="DX108" s="323">
        <v>1.0</v>
      </c>
      <c r="DY108" s="321" t="s">
        <v>7282</v>
      </c>
      <c r="DZ108" s="323"/>
      <c r="EA108" s="323"/>
      <c r="EB108" s="321" t="s">
        <v>7298</v>
      </c>
      <c r="EC108" s="323"/>
      <c r="ED108" s="323"/>
      <c r="EE108" s="325" t="s">
        <v>7324</v>
      </c>
      <c r="EF108" s="323" t="s">
        <v>7279</v>
      </c>
      <c r="EG108" s="323">
        <v>3.0</v>
      </c>
      <c r="EH108" s="321" t="s">
        <v>7325</v>
      </c>
      <c r="EI108" s="323"/>
      <c r="EJ108" s="323"/>
      <c r="EK108" s="323"/>
      <c r="EL108" s="325" t="s">
        <v>7345</v>
      </c>
      <c r="EM108" s="323" t="s">
        <v>7279</v>
      </c>
      <c r="EN108" s="323">
        <v>3.0</v>
      </c>
      <c r="EO108" s="323">
        <v>4.0</v>
      </c>
      <c r="EP108" s="326">
        <v>4.0</v>
      </c>
      <c r="EQ108" s="323" t="s">
        <v>7279</v>
      </c>
      <c r="ER108" s="323">
        <v>3.0</v>
      </c>
      <c r="ES108" s="321" t="s">
        <v>7382</v>
      </c>
      <c r="ET108" s="323"/>
      <c r="EU108" s="323"/>
      <c r="EV108" s="321" t="s">
        <v>7407</v>
      </c>
      <c r="EW108" s="323"/>
      <c r="EX108" s="323"/>
      <c r="EY108" s="321" t="s">
        <v>7282</v>
      </c>
      <c r="EZ108" s="323"/>
      <c r="FA108" s="323"/>
      <c r="FB108" s="321" t="s">
        <v>1478</v>
      </c>
      <c r="FC108" s="321" t="s">
        <v>7302</v>
      </c>
      <c r="FD108" s="321" t="s">
        <v>7303</v>
      </c>
      <c r="FE108" s="321" t="s">
        <v>7304</v>
      </c>
      <c r="FF108" s="329" t="s">
        <v>7305</v>
      </c>
      <c r="FG108" s="330" t="s">
        <v>7326</v>
      </c>
      <c r="FH108" s="331">
        <v>2.0</v>
      </c>
      <c r="FI108" s="332">
        <v>0.1818</v>
      </c>
      <c r="FJ108" s="331">
        <v>3.0</v>
      </c>
      <c r="FK108" s="332">
        <v>0.3</v>
      </c>
      <c r="FL108" s="331">
        <v>6.0</v>
      </c>
      <c r="FM108" s="332">
        <v>0.375</v>
      </c>
      <c r="FN108" s="331">
        <v>4.0</v>
      </c>
      <c r="FO108" s="332">
        <v>0.5</v>
      </c>
      <c r="FP108" s="331">
        <v>4.0</v>
      </c>
      <c r="FQ108" s="332">
        <v>0.6667</v>
      </c>
      <c r="FR108" s="333">
        <v>5.0</v>
      </c>
      <c r="FS108" s="332">
        <v>0.7143</v>
      </c>
      <c r="FT108" s="331">
        <v>19.0</v>
      </c>
      <c r="FU108" s="332">
        <v>0.4318</v>
      </c>
      <c r="FW108" s="318" t="s">
        <v>7606</v>
      </c>
      <c r="FX108" s="318">
        <v>2.3282061414E10</v>
      </c>
      <c r="FY108" s="318" t="s">
        <v>548</v>
      </c>
      <c r="FZ108" s="336">
        <v>0.5</v>
      </c>
      <c r="GA108" s="319" t="s">
        <v>547</v>
      </c>
      <c r="GB108" s="336">
        <v>0.375</v>
      </c>
      <c r="GC108" s="336">
        <v>0.6667</v>
      </c>
      <c r="GD108" s="336">
        <v>0.7143</v>
      </c>
      <c r="GE108" s="336">
        <v>0.1818</v>
      </c>
      <c r="GF108" s="336">
        <v>0.3</v>
      </c>
      <c r="GG108" s="336">
        <v>0.375</v>
      </c>
      <c r="GH108" s="336">
        <v>0.5</v>
      </c>
      <c r="GI108" s="336">
        <v>0.4318</v>
      </c>
    </row>
    <row r="109" ht="15.75" customHeight="1">
      <c r="B109" s="3" t="str">
        <f t="shared" si="1"/>
        <v>#REF!</v>
      </c>
      <c r="C109" s="320">
        <v>44369.40895833333</v>
      </c>
      <c r="D109" s="321" t="s">
        <v>1524</v>
      </c>
      <c r="E109" s="321" t="s">
        <v>7607</v>
      </c>
      <c r="F109" s="322">
        <v>2.7272222466E10</v>
      </c>
      <c r="G109" s="321">
        <v>2.7272222466E10</v>
      </c>
      <c r="H109" s="322">
        <v>1.122644651E9</v>
      </c>
      <c r="I109" s="321" t="s">
        <v>715</v>
      </c>
      <c r="J109" s="321" t="s">
        <v>7475</v>
      </c>
      <c r="K109" s="321" t="s">
        <v>4115</v>
      </c>
      <c r="L109" s="323"/>
      <c r="M109" s="323"/>
      <c r="N109" s="323"/>
      <c r="O109" s="323"/>
      <c r="P109" s="321" t="s">
        <v>7338</v>
      </c>
      <c r="Q109" s="321" t="s">
        <v>7417</v>
      </c>
      <c r="R109" s="321" t="s">
        <v>7277</v>
      </c>
      <c r="S109" s="324">
        <v>1.0</v>
      </c>
      <c r="T109" s="323"/>
      <c r="U109" s="323"/>
      <c r="V109" s="323"/>
      <c r="W109" s="325" t="s">
        <v>7278</v>
      </c>
      <c r="X109" s="323" t="s">
        <v>7279</v>
      </c>
      <c r="Y109" s="324">
        <v>5.0</v>
      </c>
      <c r="Z109" s="326">
        <v>200.0</v>
      </c>
      <c r="AA109" s="323" t="s">
        <v>7279</v>
      </c>
      <c r="AB109" s="324">
        <v>5.0</v>
      </c>
      <c r="AC109" s="326">
        <v>85.0</v>
      </c>
      <c r="AD109" s="323" t="s">
        <v>7279</v>
      </c>
      <c r="AE109" s="324">
        <v>5.0</v>
      </c>
      <c r="AF109" s="325" t="s">
        <v>7312</v>
      </c>
      <c r="AG109" s="323" t="s">
        <v>7279</v>
      </c>
      <c r="AH109" s="324">
        <v>5.0</v>
      </c>
      <c r="AI109" s="326">
        <v>6.0</v>
      </c>
      <c r="AJ109" s="323" t="s">
        <v>7279</v>
      </c>
      <c r="AK109" s="324">
        <v>5.0</v>
      </c>
      <c r="AL109" s="327">
        <v>238000.0</v>
      </c>
      <c r="AM109" s="323" t="s">
        <v>7279</v>
      </c>
      <c r="AN109" s="324">
        <v>5.0</v>
      </c>
      <c r="AO109" s="321" t="s">
        <v>7313</v>
      </c>
      <c r="AP109" s="323"/>
      <c r="AQ109" s="323"/>
      <c r="AR109" s="321" t="s">
        <v>7330</v>
      </c>
      <c r="AS109" s="323"/>
      <c r="AT109" s="323"/>
      <c r="AU109" s="321" t="s">
        <v>7282</v>
      </c>
      <c r="AV109" s="323"/>
      <c r="AW109" s="323"/>
      <c r="AX109" s="321" t="s">
        <v>7282</v>
      </c>
      <c r="AY109" s="323"/>
      <c r="AZ109" s="323"/>
      <c r="BA109" s="321" t="s">
        <v>7282</v>
      </c>
      <c r="BB109" s="323"/>
      <c r="BC109" s="323"/>
      <c r="BD109" s="325" t="s">
        <v>7286</v>
      </c>
      <c r="BE109" s="323" t="s">
        <v>7279</v>
      </c>
      <c r="BF109" s="324">
        <v>6.0</v>
      </c>
      <c r="BG109" s="321" t="s">
        <v>7282</v>
      </c>
      <c r="BH109" s="323"/>
      <c r="BI109" s="323"/>
      <c r="BJ109" s="325" t="s">
        <v>7342</v>
      </c>
      <c r="BK109" s="323" t="s">
        <v>7279</v>
      </c>
      <c r="BL109" s="324">
        <v>3.0</v>
      </c>
      <c r="BM109" s="321" t="s">
        <v>7440</v>
      </c>
      <c r="BN109" s="323"/>
      <c r="BO109" s="323"/>
      <c r="BP109" s="323"/>
      <c r="BQ109" s="321" t="s">
        <v>7282</v>
      </c>
      <c r="BR109" s="323"/>
      <c r="BS109" s="323"/>
      <c r="BT109" s="325" t="s">
        <v>7291</v>
      </c>
      <c r="BU109" s="323" t="s">
        <v>7279</v>
      </c>
      <c r="BV109" s="324">
        <v>3.0</v>
      </c>
      <c r="BW109" s="324">
        <v>2.0</v>
      </c>
      <c r="BX109" s="321" t="s">
        <v>7282</v>
      </c>
      <c r="BY109" s="323"/>
      <c r="BZ109" s="323"/>
      <c r="CA109" s="321" t="s">
        <v>7282</v>
      </c>
      <c r="CB109" s="323"/>
      <c r="CC109" s="323"/>
      <c r="CD109" s="321" t="s">
        <v>7380</v>
      </c>
      <c r="CE109" s="323"/>
      <c r="CF109" s="323"/>
      <c r="CG109" s="321" t="s">
        <v>7282</v>
      </c>
      <c r="CH109" s="323"/>
      <c r="CI109" s="323"/>
      <c r="CJ109" s="321" t="s">
        <v>7282</v>
      </c>
      <c r="CK109" s="323"/>
      <c r="CL109" s="323"/>
      <c r="CM109" s="323"/>
      <c r="CN109" s="321" t="s">
        <v>7282</v>
      </c>
      <c r="CO109" s="323"/>
      <c r="CP109" s="323"/>
      <c r="CQ109" s="323"/>
      <c r="CR109" s="323"/>
      <c r="CS109" s="325" t="s">
        <v>7319</v>
      </c>
      <c r="CT109" s="323" t="s">
        <v>7279</v>
      </c>
      <c r="CU109" s="324">
        <v>2.0</v>
      </c>
      <c r="CV109" s="321" t="s">
        <v>7282</v>
      </c>
      <c r="CW109" s="323"/>
      <c r="CX109" s="323"/>
      <c r="CY109" s="323"/>
      <c r="CZ109" s="321" t="s">
        <v>7399</v>
      </c>
      <c r="DA109" s="323"/>
      <c r="DB109" s="323"/>
      <c r="DC109" s="323"/>
      <c r="DD109" s="321" t="s">
        <v>7293</v>
      </c>
      <c r="DE109" s="323"/>
      <c r="DF109" s="323"/>
      <c r="DG109" s="321" t="s">
        <v>7402</v>
      </c>
      <c r="DH109" s="323"/>
      <c r="DI109" s="323"/>
      <c r="DJ109" s="325" t="s">
        <v>7321</v>
      </c>
      <c r="DK109" s="323" t="s">
        <v>7279</v>
      </c>
      <c r="DL109" s="323">
        <v>1.0</v>
      </c>
      <c r="DM109" s="321" t="s">
        <v>7282</v>
      </c>
      <c r="DN109" s="323"/>
      <c r="DO109" s="323"/>
      <c r="DP109" s="325" t="s">
        <v>7359</v>
      </c>
      <c r="DQ109" s="323" t="s">
        <v>7279</v>
      </c>
      <c r="DR109" s="323">
        <v>1.0</v>
      </c>
      <c r="DS109" s="321" t="s">
        <v>7192</v>
      </c>
      <c r="DT109" s="323"/>
      <c r="DU109" s="323"/>
      <c r="DV109" s="321" t="s">
        <v>7344</v>
      </c>
      <c r="DW109" s="323"/>
      <c r="DX109" s="323"/>
      <c r="DY109" s="325" t="s">
        <v>7297</v>
      </c>
      <c r="DZ109" s="323" t="s">
        <v>7279</v>
      </c>
      <c r="EA109" s="323">
        <v>1.0</v>
      </c>
      <c r="EB109" s="321" t="s">
        <v>7297</v>
      </c>
      <c r="EC109" s="323"/>
      <c r="ED109" s="323"/>
      <c r="EE109" s="321" t="s">
        <v>7549</v>
      </c>
      <c r="EF109" s="323"/>
      <c r="EG109" s="323"/>
      <c r="EH109" s="321" t="s">
        <v>7282</v>
      </c>
      <c r="EI109" s="323"/>
      <c r="EJ109" s="323"/>
      <c r="EK109" s="323"/>
      <c r="EL109" s="321" t="s">
        <v>7282</v>
      </c>
      <c r="EM109" s="323"/>
      <c r="EN109" s="323"/>
      <c r="EO109" s="323"/>
      <c r="EP109" s="326">
        <v>4.0</v>
      </c>
      <c r="EQ109" s="323" t="s">
        <v>7279</v>
      </c>
      <c r="ER109" s="323">
        <v>3.0</v>
      </c>
      <c r="ES109" s="321" t="s">
        <v>7448</v>
      </c>
      <c r="ET109" s="323"/>
      <c r="EU109" s="323"/>
      <c r="EV109" s="325" t="b">
        <v>0</v>
      </c>
      <c r="EW109" s="323" t="s">
        <v>7279</v>
      </c>
      <c r="EX109" s="323">
        <v>3.0</v>
      </c>
      <c r="EY109" s="321" t="s">
        <v>7282</v>
      </c>
      <c r="EZ109" s="323"/>
      <c r="FA109" s="323"/>
      <c r="FB109" s="321" t="s">
        <v>1530</v>
      </c>
      <c r="FC109" s="321" t="s">
        <v>7302</v>
      </c>
      <c r="FD109" s="321" t="s">
        <v>7482</v>
      </c>
      <c r="FE109" s="321" t="s">
        <v>7304</v>
      </c>
      <c r="FF109" s="329" t="s">
        <v>7305</v>
      </c>
      <c r="FG109" s="330" t="s">
        <v>7384</v>
      </c>
      <c r="FH109" s="331">
        <v>4.0</v>
      </c>
      <c r="FI109" s="332">
        <v>0.3636</v>
      </c>
      <c r="FJ109" s="331">
        <v>2.0</v>
      </c>
      <c r="FK109" s="332">
        <v>0.2</v>
      </c>
      <c r="FL109" s="331">
        <v>4.0</v>
      </c>
      <c r="FM109" s="332">
        <v>0.25</v>
      </c>
      <c r="FN109" s="331">
        <v>1.0</v>
      </c>
      <c r="FO109" s="332">
        <v>0.125</v>
      </c>
      <c r="FP109" s="331">
        <v>6.0</v>
      </c>
      <c r="FQ109" s="332">
        <v>1.0</v>
      </c>
      <c r="FR109" s="333">
        <v>1.0</v>
      </c>
      <c r="FS109" s="332">
        <v>0.1429</v>
      </c>
      <c r="FT109" s="331">
        <v>15.0</v>
      </c>
      <c r="FU109" s="332">
        <v>0.3409</v>
      </c>
      <c r="FW109" s="334" t="s">
        <v>7607</v>
      </c>
      <c r="FX109" s="334">
        <v>2.7272222466E10</v>
      </c>
      <c r="FY109" s="319" t="s">
        <v>61</v>
      </c>
      <c r="FZ109" s="335">
        <v>0.3636</v>
      </c>
      <c r="GA109" s="318" t="s">
        <v>547</v>
      </c>
      <c r="GB109" s="336">
        <v>0.25</v>
      </c>
      <c r="GC109" s="337">
        <v>1.0</v>
      </c>
      <c r="GD109" s="335">
        <v>0.1429</v>
      </c>
      <c r="GE109" s="336">
        <v>0.3636</v>
      </c>
      <c r="GF109" s="336">
        <v>0.2</v>
      </c>
      <c r="GG109" s="336">
        <v>0.25</v>
      </c>
      <c r="GH109" s="336">
        <v>0.125</v>
      </c>
      <c r="GI109" s="338">
        <v>0.3409</v>
      </c>
    </row>
    <row r="110" ht="15.75" customHeight="1">
      <c r="B110" s="3" t="str">
        <f t="shared" si="1"/>
        <v>#REF!</v>
      </c>
      <c r="C110" s="320">
        <v>44369.40903935185</v>
      </c>
      <c r="D110" s="321" t="s">
        <v>1308</v>
      </c>
      <c r="E110" s="321" t="s">
        <v>7608</v>
      </c>
      <c r="F110" s="321" t="s">
        <v>438</v>
      </c>
      <c r="G110" s="321">
        <v>2.7314652822E10</v>
      </c>
      <c r="H110" s="322">
        <v>1.136056857E9</v>
      </c>
      <c r="I110" s="321" t="s">
        <v>641</v>
      </c>
      <c r="J110" s="321" t="s">
        <v>7462</v>
      </c>
      <c r="K110" s="321" t="s">
        <v>4115</v>
      </c>
      <c r="L110" s="323"/>
      <c r="M110" s="323"/>
      <c r="N110" s="323"/>
      <c r="O110" s="323"/>
      <c r="P110" s="321" t="s">
        <v>7275</v>
      </c>
      <c r="Q110" s="321" t="s">
        <v>7329</v>
      </c>
      <c r="R110" s="321" t="s">
        <v>7340</v>
      </c>
      <c r="S110" s="323"/>
      <c r="T110" s="323"/>
      <c r="U110" s="324">
        <v>4.0</v>
      </c>
      <c r="V110" s="323"/>
      <c r="W110" s="325" t="s">
        <v>7278</v>
      </c>
      <c r="X110" s="323" t="s">
        <v>7279</v>
      </c>
      <c r="Y110" s="324">
        <v>5.0</v>
      </c>
      <c r="Z110" s="322">
        <v>400.0</v>
      </c>
      <c r="AA110" s="323"/>
      <c r="AB110" s="323"/>
      <c r="AC110" s="326">
        <v>85.0</v>
      </c>
      <c r="AD110" s="323" t="s">
        <v>7279</v>
      </c>
      <c r="AE110" s="324">
        <v>5.0</v>
      </c>
      <c r="AF110" s="325" t="s">
        <v>7312</v>
      </c>
      <c r="AG110" s="323" t="s">
        <v>7279</v>
      </c>
      <c r="AH110" s="324">
        <v>5.0</v>
      </c>
      <c r="AI110" s="326">
        <v>6.0</v>
      </c>
      <c r="AJ110" s="323" t="s">
        <v>7279</v>
      </c>
      <c r="AK110" s="324">
        <v>5.0</v>
      </c>
      <c r="AL110" s="327">
        <v>238000.0</v>
      </c>
      <c r="AM110" s="323" t="s">
        <v>7279</v>
      </c>
      <c r="AN110" s="324">
        <v>5.0</v>
      </c>
      <c r="AO110" s="325" t="s">
        <v>7281</v>
      </c>
      <c r="AP110" s="323" t="s">
        <v>7279</v>
      </c>
      <c r="AQ110" s="324">
        <v>6.0</v>
      </c>
      <c r="AR110" s="321" t="s">
        <v>7282</v>
      </c>
      <c r="AS110" s="323"/>
      <c r="AT110" s="323"/>
      <c r="AU110" s="325" t="s">
        <v>7283</v>
      </c>
      <c r="AV110" s="323" t="s">
        <v>7279</v>
      </c>
      <c r="AW110" s="324">
        <v>6.0</v>
      </c>
      <c r="AX110" s="325" t="s">
        <v>7284</v>
      </c>
      <c r="AY110" s="323" t="s">
        <v>7279</v>
      </c>
      <c r="AZ110" s="324">
        <v>6.0</v>
      </c>
      <c r="BA110" s="325" t="s">
        <v>7285</v>
      </c>
      <c r="BB110" s="323" t="s">
        <v>7279</v>
      </c>
      <c r="BC110" s="324">
        <v>6.0</v>
      </c>
      <c r="BD110" s="321" t="s">
        <v>7316</v>
      </c>
      <c r="BE110" s="323"/>
      <c r="BF110" s="323"/>
      <c r="BG110" s="321" t="s">
        <v>7282</v>
      </c>
      <c r="BH110" s="323"/>
      <c r="BI110" s="323"/>
      <c r="BJ110" s="325" t="s">
        <v>7342</v>
      </c>
      <c r="BK110" s="323" t="s">
        <v>7279</v>
      </c>
      <c r="BL110" s="324">
        <v>3.0</v>
      </c>
      <c r="BM110" s="325" t="s">
        <v>7289</v>
      </c>
      <c r="BN110" s="323" t="s">
        <v>7279</v>
      </c>
      <c r="BO110" s="324">
        <v>3.0</v>
      </c>
      <c r="BP110" s="324">
        <v>2.0</v>
      </c>
      <c r="BQ110" s="325" t="s">
        <v>7351</v>
      </c>
      <c r="BR110" s="323" t="s">
        <v>7279</v>
      </c>
      <c r="BS110" s="324">
        <v>3.0</v>
      </c>
      <c r="BT110" s="325" t="s">
        <v>7291</v>
      </c>
      <c r="BU110" s="323" t="s">
        <v>7279</v>
      </c>
      <c r="BV110" s="324">
        <v>3.0</v>
      </c>
      <c r="BW110" s="324">
        <v>2.0</v>
      </c>
      <c r="BX110" s="325" t="s">
        <v>7352</v>
      </c>
      <c r="BY110" s="323" t="s">
        <v>7279</v>
      </c>
      <c r="BZ110" s="324">
        <v>3.0</v>
      </c>
      <c r="CA110" s="325" t="s">
        <v>7353</v>
      </c>
      <c r="CB110" s="323" t="s">
        <v>7279</v>
      </c>
      <c r="CC110" s="324">
        <v>4.0</v>
      </c>
      <c r="CD110" s="325" t="s">
        <v>7292</v>
      </c>
      <c r="CE110" s="323" t="s">
        <v>7279</v>
      </c>
      <c r="CF110" s="324">
        <v>4.0</v>
      </c>
      <c r="CG110" s="321" t="s">
        <v>7282</v>
      </c>
      <c r="CH110" s="323"/>
      <c r="CI110" s="323"/>
      <c r="CJ110" s="321" t="s">
        <v>7332</v>
      </c>
      <c r="CK110" s="323"/>
      <c r="CL110" s="323"/>
      <c r="CM110" s="323"/>
      <c r="CN110" s="325" t="s">
        <v>7355</v>
      </c>
      <c r="CO110" s="323"/>
      <c r="CP110" s="323"/>
      <c r="CQ110" s="323" t="s">
        <v>7279</v>
      </c>
      <c r="CR110" s="324">
        <v>4.0</v>
      </c>
      <c r="CS110" s="325" t="s">
        <v>7319</v>
      </c>
      <c r="CT110" s="323" t="s">
        <v>7279</v>
      </c>
      <c r="CU110" s="324">
        <v>2.0</v>
      </c>
      <c r="CV110" s="321" t="s">
        <v>7282</v>
      </c>
      <c r="CW110" s="323"/>
      <c r="CX110" s="323"/>
      <c r="CY110" s="323"/>
      <c r="CZ110" s="325" t="s">
        <v>7333</v>
      </c>
      <c r="DA110" s="323" t="s">
        <v>7279</v>
      </c>
      <c r="DB110" s="324">
        <v>2.0</v>
      </c>
      <c r="DC110" s="323">
        <v>1.0</v>
      </c>
      <c r="DD110" s="321" t="s">
        <v>7282</v>
      </c>
      <c r="DE110" s="323"/>
      <c r="DF110" s="323"/>
      <c r="DG110" s="325" t="s">
        <v>7320</v>
      </c>
      <c r="DH110" s="323" t="s">
        <v>7279</v>
      </c>
      <c r="DI110" s="323">
        <v>3.0</v>
      </c>
      <c r="DJ110" s="321" t="s">
        <v>7358</v>
      </c>
      <c r="DK110" s="323"/>
      <c r="DL110" s="323"/>
      <c r="DM110" s="321" t="s">
        <v>7282</v>
      </c>
      <c r="DN110" s="323"/>
      <c r="DO110" s="323"/>
      <c r="DP110" s="321" t="s">
        <v>7282</v>
      </c>
      <c r="DQ110" s="323"/>
      <c r="DR110" s="323"/>
      <c r="DS110" s="325" t="s">
        <v>7387</v>
      </c>
      <c r="DT110" s="323" t="s">
        <v>7279</v>
      </c>
      <c r="DU110" s="323">
        <v>1.0</v>
      </c>
      <c r="DV110" s="321" t="s">
        <v>7344</v>
      </c>
      <c r="DW110" s="323"/>
      <c r="DX110" s="323"/>
      <c r="DY110" s="321" t="s">
        <v>7296</v>
      </c>
      <c r="DZ110" s="323"/>
      <c r="EA110" s="323"/>
      <c r="EB110" s="321" t="s">
        <v>7298</v>
      </c>
      <c r="EC110" s="323"/>
      <c r="ED110" s="323"/>
      <c r="EE110" s="325" t="s">
        <v>7324</v>
      </c>
      <c r="EF110" s="323" t="s">
        <v>7279</v>
      </c>
      <c r="EG110" s="323">
        <v>3.0</v>
      </c>
      <c r="EH110" s="321" t="s">
        <v>7282</v>
      </c>
      <c r="EI110" s="323"/>
      <c r="EJ110" s="323"/>
      <c r="EK110" s="323"/>
      <c r="EL110" s="321" t="s">
        <v>7282</v>
      </c>
      <c r="EM110" s="323"/>
      <c r="EN110" s="323"/>
      <c r="EO110" s="323"/>
      <c r="EP110" s="321" t="s">
        <v>7282</v>
      </c>
      <c r="EQ110" s="323"/>
      <c r="ER110" s="323"/>
      <c r="ES110" s="321" t="s">
        <v>7282</v>
      </c>
      <c r="ET110" s="323"/>
      <c r="EU110" s="323"/>
      <c r="EV110" s="321" t="b">
        <v>1</v>
      </c>
      <c r="EW110" s="323"/>
      <c r="EX110" s="323"/>
      <c r="EY110" s="321" t="s">
        <v>7282</v>
      </c>
      <c r="EZ110" s="323"/>
      <c r="FA110" s="323"/>
      <c r="FB110" s="321" t="s">
        <v>1313</v>
      </c>
      <c r="FC110" s="321" t="s">
        <v>7581</v>
      </c>
      <c r="FD110" s="321" t="s">
        <v>7303</v>
      </c>
      <c r="FE110" s="321" t="s">
        <v>7468</v>
      </c>
      <c r="FF110" s="329" t="s">
        <v>7305</v>
      </c>
      <c r="FG110" s="330" t="s">
        <v>7326</v>
      </c>
      <c r="FH110" s="331">
        <v>2.0</v>
      </c>
      <c r="FI110" s="332">
        <v>0.1818</v>
      </c>
      <c r="FJ110" s="331">
        <v>4.0</v>
      </c>
      <c r="FK110" s="332">
        <v>0.4</v>
      </c>
      <c r="FL110" s="331">
        <v>7.0</v>
      </c>
      <c r="FM110" s="332">
        <v>0.4375</v>
      </c>
      <c r="FN110" s="331">
        <v>4.0</v>
      </c>
      <c r="FO110" s="332">
        <v>0.5</v>
      </c>
      <c r="FP110" s="331">
        <v>5.0</v>
      </c>
      <c r="FQ110" s="332">
        <v>0.8333</v>
      </c>
      <c r="FR110" s="333">
        <v>4.0</v>
      </c>
      <c r="FS110" s="332">
        <v>0.5714</v>
      </c>
      <c r="FT110" s="331">
        <v>22.0</v>
      </c>
      <c r="FU110" s="332">
        <v>0.5</v>
      </c>
      <c r="FW110" s="318" t="s">
        <v>7608</v>
      </c>
      <c r="FX110" s="318">
        <v>2.7314652822E10</v>
      </c>
      <c r="FY110" s="319" t="s">
        <v>548</v>
      </c>
      <c r="FZ110" s="336">
        <v>0.5</v>
      </c>
      <c r="GA110" s="318" t="s">
        <v>547</v>
      </c>
      <c r="GB110" s="336">
        <v>0.4375</v>
      </c>
      <c r="GC110" s="336">
        <v>0.8333</v>
      </c>
      <c r="GD110" s="336">
        <v>0.5714</v>
      </c>
      <c r="GE110" s="336">
        <v>0.1818</v>
      </c>
      <c r="GF110" s="336">
        <v>0.4</v>
      </c>
      <c r="GG110" s="336">
        <v>0.4375</v>
      </c>
      <c r="GH110" s="336">
        <v>0.5</v>
      </c>
      <c r="GI110" s="336">
        <v>0.5</v>
      </c>
    </row>
    <row r="111" ht="15.75" customHeight="1">
      <c r="B111" s="3" t="str">
        <f t="shared" si="1"/>
        <v>#REF!</v>
      </c>
      <c r="C111" s="320">
        <v>44369.40934027778</v>
      </c>
      <c r="D111" s="321" t="s">
        <v>814</v>
      </c>
      <c r="E111" s="321" t="s">
        <v>7609</v>
      </c>
      <c r="F111" s="322">
        <v>2.7935234951E10</v>
      </c>
      <c r="G111" s="321">
        <v>2.7935234951E10</v>
      </c>
      <c r="H111" s="322">
        <v>1.125507429E9</v>
      </c>
      <c r="I111" s="321" t="s">
        <v>641</v>
      </c>
      <c r="J111" s="321" t="s">
        <v>7308</v>
      </c>
      <c r="K111" s="321" t="s">
        <v>4115</v>
      </c>
      <c r="L111" s="323"/>
      <c r="M111" s="323"/>
      <c r="N111" s="323"/>
      <c r="O111" s="323"/>
      <c r="P111" s="321" t="s">
        <v>7338</v>
      </c>
      <c r="Q111" s="321" t="s">
        <v>7276</v>
      </c>
      <c r="R111" s="321" t="s">
        <v>7277</v>
      </c>
      <c r="S111" s="324">
        <v>1.0</v>
      </c>
      <c r="T111" s="323"/>
      <c r="U111" s="323"/>
      <c r="V111" s="323"/>
      <c r="W111" s="325" t="s">
        <v>7278</v>
      </c>
      <c r="X111" s="323" t="s">
        <v>7279</v>
      </c>
      <c r="Y111" s="324">
        <v>5.0</v>
      </c>
      <c r="Z111" s="326">
        <v>200.0</v>
      </c>
      <c r="AA111" s="323" t="s">
        <v>7279</v>
      </c>
      <c r="AB111" s="324">
        <v>5.0</v>
      </c>
      <c r="AC111" s="326">
        <v>85.0</v>
      </c>
      <c r="AD111" s="323" t="s">
        <v>7279</v>
      </c>
      <c r="AE111" s="324">
        <v>5.0</v>
      </c>
      <c r="AF111" s="325" t="s">
        <v>7312</v>
      </c>
      <c r="AG111" s="323" t="s">
        <v>7279</v>
      </c>
      <c r="AH111" s="324">
        <v>5.0</v>
      </c>
      <c r="AI111" s="326">
        <v>6.0</v>
      </c>
      <c r="AJ111" s="323" t="s">
        <v>7279</v>
      </c>
      <c r="AK111" s="324">
        <v>5.0</v>
      </c>
      <c r="AL111" s="327">
        <v>238000.0</v>
      </c>
      <c r="AM111" s="323" t="s">
        <v>7279</v>
      </c>
      <c r="AN111" s="324">
        <v>5.0</v>
      </c>
      <c r="AO111" s="325" t="s">
        <v>7281</v>
      </c>
      <c r="AP111" s="323" t="s">
        <v>7279</v>
      </c>
      <c r="AQ111" s="324">
        <v>6.0</v>
      </c>
      <c r="AR111" s="321" t="s">
        <v>7330</v>
      </c>
      <c r="AS111" s="323"/>
      <c r="AT111" s="323"/>
      <c r="AU111" s="325" t="s">
        <v>7283</v>
      </c>
      <c r="AV111" s="323" t="s">
        <v>7279</v>
      </c>
      <c r="AW111" s="324">
        <v>6.0</v>
      </c>
      <c r="AX111" s="325" t="s">
        <v>7284</v>
      </c>
      <c r="AY111" s="323" t="s">
        <v>7279</v>
      </c>
      <c r="AZ111" s="324">
        <v>6.0</v>
      </c>
      <c r="BA111" s="325" t="s">
        <v>7285</v>
      </c>
      <c r="BB111" s="323" t="s">
        <v>7279</v>
      </c>
      <c r="BC111" s="324">
        <v>6.0</v>
      </c>
      <c r="BD111" s="325" t="s">
        <v>7286</v>
      </c>
      <c r="BE111" s="323" t="s">
        <v>7279</v>
      </c>
      <c r="BF111" s="324">
        <v>6.0</v>
      </c>
      <c r="BG111" s="325" t="s">
        <v>7287</v>
      </c>
      <c r="BH111" s="323" t="s">
        <v>7279</v>
      </c>
      <c r="BI111" s="324">
        <v>6.0</v>
      </c>
      <c r="BJ111" s="321" t="s">
        <v>7288</v>
      </c>
      <c r="BK111" s="323"/>
      <c r="BL111" s="323"/>
      <c r="BM111" s="325" t="s">
        <v>7289</v>
      </c>
      <c r="BN111" s="323" t="s">
        <v>7279</v>
      </c>
      <c r="BO111" s="324">
        <v>3.0</v>
      </c>
      <c r="BP111" s="324">
        <v>2.0</v>
      </c>
      <c r="BQ111" s="321" t="s">
        <v>7290</v>
      </c>
      <c r="BR111" s="323"/>
      <c r="BS111" s="323"/>
      <c r="BT111" s="325" t="s">
        <v>7291</v>
      </c>
      <c r="BU111" s="323" t="s">
        <v>7279</v>
      </c>
      <c r="BV111" s="324">
        <v>3.0</v>
      </c>
      <c r="BW111" s="324">
        <v>2.0</v>
      </c>
      <c r="BX111" s="321" t="s">
        <v>7282</v>
      </c>
      <c r="BY111" s="323"/>
      <c r="BZ111" s="323"/>
      <c r="CA111" s="325" t="s">
        <v>7353</v>
      </c>
      <c r="CB111" s="323" t="s">
        <v>7279</v>
      </c>
      <c r="CC111" s="324">
        <v>4.0</v>
      </c>
      <c r="CD111" s="325" t="s">
        <v>7292</v>
      </c>
      <c r="CE111" s="323" t="s">
        <v>7279</v>
      </c>
      <c r="CF111" s="324">
        <v>4.0</v>
      </c>
      <c r="CG111" s="321" t="s">
        <v>7282</v>
      </c>
      <c r="CH111" s="323"/>
      <c r="CI111" s="323"/>
      <c r="CJ111" s="321" t="s">
        <v>7332</v>
      </c>
      <c r="CK111" s="323"/>
      <c r="CL111" s="323"/>
      <c r="CM111" s="323"/>
      <c r="CN111" s="325" t="s">
        <v>7355</v>
      </c>
      <c r="CO111" s="323"/>
      <c r="CP111" s="323"/>
      <c r="CQ111" s="323" t="s">
        <v>7279</v>
      </c>
      <c r="CR111" s="324">
        <v>4.0</v>
      </c>
      <c r="CS111" s="325" t="s">
        <v>7319</v>
      </c>
      <c r="CT111" s="323" t="s">
        <v>7279</v>
      </c>
      <c r="CU111" s="324">
        <v>2.0</v>
      </c>
      <c r="CV111" s="321" t="s">
        <v>7282</v>
      </c>
      <c r="CW111" s="323"/>
      <c r="CX111" s="323"/>
      <c r="CY111" s="323"/>
      <c r="CZ111" s="325" t="s">
        <v>7333</v>
      </c>
      <c r="DA111" s="323" t="s">
        <v>7279</v>
      </c>
      <c r="DB111" s="324">
        <v>2.0</v>
      </c>
      <c r="DC111" s="323">
        <v>1.0</v>
      </c>
      <c r="DD111" s="325" t="s">
        <v>7357</v>
      </c>
      <c r="DE111" s="323" t="s">
        <v>7279</v>
      </c>
      <c r="DF111" s="323">
        <v>1.0</v>
      </c>
      <c r="DG111" s="325" t="s">
        <v>7320</v>
      </c>
      <c r="DH111" s="323" t="s">
        <v>7279</v>
      </c>
      <c r="DI111" s="323">
        <v>3.0</v>
      </c>
      <c r="DJ111" s="325" t="s">
        <v>7321</v>
      </c>
      <c r="DK111" s="323" t="s">
        <v>7279</v>
      </c>
      <c r="DL111" s="323">
        <v>1.0</v>
      </c>
      <c r="DM111" s="325" t="s">
        <v>7281</v>
      </c>
      <c r="DN111" s="323" t="s">
        <v>7279</v>
      </c>
      <c r="DO111" s="323">
        <v>1.0</v>
      </c>
      <c r="DP111" s="325" t="s">
        <v>7359</v>
      </c>
      <c r="DQ111" s="323" t="s">
        <v>7279</v>
      </c>
      <c r="DR111" s="323">
        <v>1.0</v>
      </c>
      <c r="DS111" s="321" t="s">
        <v>7282</v>
      </c>
      <c r="DT111" s="323"/>
      <c r="DU111" s="323"/>
      <c r="DV111" s="321" t="s">
        <v>7296</v>
      </c>
      <c r="DW111" s="323"/>
      <c r="DX111" s="323"/>
      <c r="DY111" s="325" t="s">
        <v>7297</v>
      </c>
      <c r="DZ111" s="323" t="s">
        <v>7279</v>
      </c>
      <c r="EA111" s="323">
        <v>1.0</v>
      </c>
      <c r="EB111" s="321" t="s">
        <v>7298</v>
      </c>
      <c r="EC111" s="323"/>
      <c r="ED111" s="323"/>
      <c r="EE111" s="321" t="s">
        <v>7282</v>
      </c>
      <c r="EF111" s="323"/>
      <c r="EG111" s="323"/>
      <c r="EH111" s="325" t="s">
        <v>7361</v>
      </c>
      <c r="EI111" s="323" t="s">
        <v>7279</v>
      </c>
      <c r="EJ111" s="323">
        <v>3.0</v>
      </c>
      <c r="EK111" s="323">
        <v>4.0</v>
      </c>
      <c r="EL111" s="321" t="s">
        <v>7282</v>
      </c>
      <c r="EM111" s="323"/>
      <c r="EN111" s="323"/>
      <c r="EO111" s="323"/>
      <c r="EP111" s="326">
        <v>4.0</v>
      </c>
      <c r="EQ111" s="323" t="s">
        <v>7279</v>
      </c>
      <c r="ER111" s="323">
        <v>3.0</v>
      </c>
      <c r="ES111" s="321" t="s">
        <v>7282</v>
      </c>
      <c r="ET111" s="323"/>
      <c r="EU111" s="323"/>
      <c r="EV111" s="325" t="b">
        <v>0</v>
      </c>
      <c r="EW111" s="323" t="s">
        <v>7279</v>
      </c>
      <c r="EX111" s="323">
        <v>3.0</v>
      </c>
      <c r="EY111" s="321" t="s">
        <v>7282</v>
      </c>
      <c r="EZ111" s="323"/>
      <c r="FA111" s="323"/>
      <c r="FB111" s="321" t="s">
        <v>817</v>
      </c>
      <c r="FC111" s="321" t="s">
        <v>7372</v>
      </c>
      <c r="FD111" s="321" t="s">
        <v>7335</v>
      </c>
      <c r="FE111" s="321" t="s">
        <v>7304</v>
      </c>
      <c r="FF111" s="329" t="s">
        <v>7360</v>
      </c>
      <c r="FG111" s="330" t="s">
        <v>7326</v>
      </c>
      <c r="FH111" s="331">
        <v>7.0</v>
      </c>
      <c r="FI111" s="332">
        <v>0.6364</v>
      </c>
      <c r="FJ111" s="331">
        <v>4.0</v>
      </c>
      <c r="FK111" s="332">
        <v>0.4</v>
      </c>
      <c r="FL111" s="331">
        <v>6.0</v>
      </c>
      <c r="FM111" s="332">
        <v>0.375</v>
      </c>
      <c r="FN111" s="331">
        <v>5.0</v>
      </c>
      <c r="FO111" s="332">
        <v>0.625</v>
      </c>
      <c r="FP111" s="331">
        <v>6.0</v>
      </c>
      <c r="FQ111" s="332">
        <v>1.0</v>
      </c>
      <c r="FR111" s="333">
        <v>6.0</v>
      </c>
      <c r="FS111" s="332">
        <v>0.8571</v>
      </c>
      <c r="FT111" s="331">
        <v>28.0</v>
      </c>
      <c r="FU111" s="332">
        <v>0.6364</v>
      </c>
      <c r="FW111" s="318" t="s">
        <v>7609</v>
      </c>
      <c r="FX111" s="318">
        <v>2.7935234951E10</v>
      </c>
      <c r="FY111" s="319" t="s">
        <v>61</v>
      </c>
      <c r="FZ111" s="336">
        <v>0.6364</v>
      </c>
      <c r="GA111" s="318" t="s">
        <v>548</v>
      </c>
      <c r="GB111" s="336">
        <v>0.625</v>
      </c>
      <c r="GC111" s="336">
        <v>1.0</v>
      </c>
      <c r="GD111" s="336">
        <v>0.8571</v>
      </c>
      <c r="GE111" s="336">
        <v>0.6364</v>
      </c>
      <c r="GF111" s="336">
        <v>0.4</v>
      </c>
      <c r="GG111" s="336">
        <v>0.375</v>
      </c>
      <c r="GH111" s="336">
        <v>0.625</v>
      </c>
      <c r="GI111" s="336">
        <v>0.6364</v>
      </c>
    </row>
    <row r="112" ht="15.75" customHeight="1">
      <c r="B112" s="3" t="str">
        <f t="shared" si="1"/>
        <v>#REF!</v>
      </c>
      <c r="C112" s="320">
        <v>44369.40949074074</v>
      </c>
      <c r="D112" s="321" t="s">
        <v>1023</v>
      </c>
      <c r="E112" s="321" t="s">
        <v>7610</v>
      </c>
      <c r="F112" s="321" t="s">
        <v>490</v>
      </c>
      <c r="G112" s="321">
        <v>2.7277450076E10</v>
      </c>
      <c r="H112" s="322">
        <v>1.158355268E9</v>
      </c>
      <c r="I112" s="321" t="s">
        <v>641</v>
      </c>
      <c r="J112" s="321" t="s">
        <v>7328</v>
      </c>
      <c r="K112" s="321" t="s">
        <v>7392</v>
      </c>
      <c r="L112" s="323"/>
      <c r="M112" s="323"/>
      <c r="N112" s="324">
        <v>4.0</v>
      </c>
      <c r="O112" s="323"/>
      <c r="P112" s="321" t="s">
        <v>7338</v>
      </c>
      <c r="Q112" s="321" t="s">
        <v>7349</v>
      </c>
      <c r="R112" s="321" t="s">
        <v>7340</v>
      </c>
      <c r="S112" s="323"/>
      <c r="T112" s="323"/>
      <c r="U112" s="324">
        <v>4.0</v>
      </c>
      <c r="V112" s="323"/>
      <c r="W112" s="325" t="s">
        <v>7278</v>
      </c>
      <c r="X112" s="323" t="s">
        <v>7279</v>
      </c>
      <c r="Y112" s="324">
        <v>5.0</v>
      </c>
      <c r="Z112" s="326">
        <v>200.0</v>
      </c>
      <c r="AA112" s="323" t="s">
        <v>7279</v>
      </c>
      <c r="AB112" s="324">
        <v>5.0</v>
      </c>
      <c r="AC112" s="326">
        <v>85.0</v>
      </c>
      <c r="AD112" s="323" t="s">
        <v>7279</v>
      </c>
      <c r="AE112" s="324">
        <v>5.0</v>
      </c>
      <c r="AF112" s="325" t="s">
        <v>7312</v>
      </c>
      <c r="AG112" s="323" t="s">
        <v>7279</v>
      </c>
      <c r="AH112" s="324">
        <v>5.0</v>
      </c>
      <c r="AI112" s="326">
        <v>6.0</v>
      </c>
      <c r="AJ112" s="323" t="s">
        <v>7279</v>
      </c>
      <c r="AK112" s="324">
        <v>5.0</v>
      </c>
      <c r="AL112" s="342">
        <v>180000.0</v>
      </c>
      <c r="AM112" s="323"/>
      <c r="AN112" s="323"/>
      <c r="AO112" s="321" t="s">
        <v>7313</v>
      </c>
      <c r="AP112" s="323"/>
      <c r="AQ112" s="323"/>
      <c r="AR112" s="325" t="s">
        <v>7314</v>
      </c>
      <c r="AS112" s="323" t="s">
        <v>7279</v>
      </c>
      <c r="AT112" s="324">
        <v>6.0</v>
      </c>
      <c r="AU112" s="325" t="s">
        <v>7283</v>
      </c>
      <c r="AV112" s="323" t="s">
        <v>7279</v>
      </c>
      <c r="AW112" s="324">
        <v>6.0</v>
      </c>
      <c r="AX112" s="325" t="s">
        <v>7284</v>
      </c>
      <c r="AY112" s="323" t="s">
        <v>7279</v>
      </c>
      <c r="AZ112" s="324">
        <v>6.0</v>
      </c>
      <c r="BA112" s="325" t="s">
        <v>7285</v>
      </c>
      <c r="BB112" s="323" t="s">
        <v>7279</v>
      </c>
      <c r="BC112" s="324">
        <v>6.0</v>
      </c>
      <c r="BD112" s="321" t="s">
        <v>7316</v>
      </c>
      <c r="BE112" s="323"/>
      <c r="BF112" s="323"/>
      <c r="BG112" s="321" t="s">
        <v>7282</v>
      </c>
      <c r="BH112" s="323"/>
      <c r="BI112" s="323"/>
      <c r="BJ112" s="321" t="s">
        <v>7288</v>
      </c>
      <c r="BK112" s="323"/>
      <c r="BL112" s="323"/>
      <c r="BM112" s="325" t="s">
        <v>7289</v>
      </c>
      <c r="BN112" s="323" t="s">
        <v>7279</v>
      </c>
      <c r="BO112" s="324">
        <v>3.0</v>
      </c>
      <c r="BP112" s="324">
        <v>2.0</v>
      </c>
      <c r="BQ112" s="325" t="s">
        <v>7351</v>
      </c>
      <c r="BR112" s="323" t="s">
        <v>7279</v>
      </c>
      <c r="BS112" s="324">
        <v>3.0</v>
      </c>
      <c r="BT112" s="325" t="s">
        <v>7291</v>
      </c>
      <c r="BU112" s="323" t="s">
        <v>7279</v>
      </c>
      <c r="BV112" s="324">
        <v>3.0</v>
      </c>
      <c r="BW112" s="324">
        <v>2.0</v>
      </c>
      <c r="BX112" s="325" t="s">
        <v>7352</v>
      </c>
      <c r="BY112" s="323" t="s">
        <v>7279</v>
      </c>
      <c r="BZ112" s="324">
        <v>3.0</v>
      </c>
      <c r="CA112" s="325" t="s">
        <v>7353</v>
      </c>
      <c r="CB112" s="323" t="s">
        <v>7279</v>
      </c>
      <c r="CC112" s="324">
        <v>4.0</v>
      </c>
      <c r="CD112" s="325" t="s">
        <v>7292</v>
      </c>
      <c r="CE112" s="323" t="s">
        <v>7279</v>
      </c>
      <c r="CF112" s="324">
        <v>4.0</v>
      </c>
      <c r="CG112" s="321" t="s">
        <v>7282</v>
      </c>
      <c r="CH112" s="323"/>
      <c r="CI112" s="323"/>
      <c r="CJ112" s="321" t="s">
        <v>7332</v>
      </c>
      <c r="CK112" s="323"/>
      <c r="CL112" s="323"/>
      <c r="CM112" s="323"/>
      <c r="CN112" s="325" t="s">
        <v>7355</v>
      </c>
      <c r="CO112" s="323"/>
      <c r="CP112" s="323"/>
      <c r="CQ112" s="323" t="s">
        <v>7279</v>
      </c>
      <c r="CR112" s="324">
        <v>4.0</v>
      </c>
      <c r="CS112" s="325" t="s">
        <v>7319</v>
      </c>
      <c r="CT112" s="323" t="s">
        <v>7279</v>
      </c>
      <c r="CU112" s="324">
        <v>2.0</v>
      </c>
      <c r="CV112" s="321" t="s">
        <v>7282</v>
      </c>
      <c r="CW112" s="323"/>
      <c r="CX112" s="323"/>
      <c r="CY112" s="323"/>
      <c r="CZ112" s="325" t="s">
        <v>7333</v>
      </c>
      <c r="DA112" s="323" t="s">
        <v>7279</v>
      </c>
      <c r="DB112" s="324">
        <v>2.0</v>
      </c>
      <c r="DC112" s="323">
        <v>1.0</v>
      </c>
      <c r="DD112" s="325" t="s">
        <v>7357</v>
      </c>
      <c r="DE112" s="323" t="s">
        <v>7279</v>
      </c>
      <c r="DF112" s="323">
        <v>1.0</v>
      </c>
      <c r="DG112" s="325" t="s">
        <v>7320</v>
      </c>
      <c r="DH112" s="323" t="s">
        <v>7279</v>
      </c>
      <c r="DI112" s="323">
        <v>3.0</v>
      </c>
      <c r="DJ112" s="325" t="s">
        <v>7321</v>
      </c>
      <c r="DK112" s="323" t="s">
        <v>7279</v>
      </c>
      <c r="DL112" s="323">
        <v>1.0</v>
      </c>
      <c r="DM112" s="321" t="s">
        <v>7282</v>
      </c>
      <c r="DN112" s="323"/>
      <c r="DO112" s="323"/>
      <c r="DP112" s="325" t="s">
        <v>7359</v>
      </c>
      <c r="DQ112" s="323" t="s">
        <v>7279</v>
      </c>
      <c r="DR112" s="323">
        <v>1.0</v>
      </c>
      <c r="DS112" s="321" t="s">
        <v>7530</v>
      </c>
      <c r="DT112" s="323"/>
      <c r="DU112" s="323"/>
      <c r="DV112" s="325" t="s">
        <v>7298</v>
      </c>
      <c r="DW112" s="323" t="s">
        <v>7279</v>
      </c>
      <c r="DX112" s="323">
        <v>1.0</v>
      </c>
      <c r="DY112" s="325" t="s">
        <v>7297</v>
      </c>
      <c r="DZ112" s="323" t="s">
        <v>7279</v>
      </c>
      <c r="EA112" s="323">
        <v>1.0</v>
      </c>
      <c r="EB112" s="325" t="s">
        <v>7296</v>
      </c>
      <c r="EC112" s="323" t="s">
        <v>7279</v>
      </c>
      <c r="ED112" s="323">
        <v>1.0</v>
      </c>
      <c r="EE112" s="321" t="s">
        <v>7331</v>
      </c>
      <c r="EF112" s="323"/>
      <c r="EG112" s="323"/>
      <c r="EH112" s="321" t="s">
        <v>7325</v>
      </c>
      <c r="EI112" s="323"/>
      <c r="EJ112" s="323"/>
      <c r="EK112" s="323"/>
      <c r="EL112" s="321" t="s">
        <v>7282</v>
      </c>
      <c r="EM112" s="323"/>
      <c r="EN112" s="323"/>
      <c r="EO112" s="323"/>
      <c r="EP112" s="321" t="s">
        <v>7282</v>
      </c>
      <c r="EQ112" s="323"/>
      <c r="ER112" s="323"/>
      <c r="ES112" s="321" t="s">
        <v>7282</v>
      </c>
      <c r="ET112" s="323"/>
      <c r="EU112" s="323"/>
      <c r="EV112" s="321" t="s">
        <v>7282</v>
      </c>
      <c r="EW112" s="323"/>
      <c r="EX112" s="323"/>
      <c r="EY112" s="321" t="s">
        <v>7282</v>
      </c>
      <c r="EZ112" s="323"/>
      <c r="FA112" s="323"/>
      <c r="FB112" s="321" t="s">
        <v>1030</v>
      </c>
      <c r="FC112" s="321" t="s">
        <v>7302</v>
      </c>
      <c r="FD112" s="321" t="s">
        <v>7303</v>
      </c>
      <c r="FE112" s="321" t="s">
        <v>7304</v>
      </c>
      <c r="FF112" s="329" t="s">
        <v>7305</v>
      </c>
      <c r="FG112" s="330" t="s">
        <v>7326</v>
      </c>
      <c r="FH112" s="331">
        <v>7.0</v>
      </c>
      <c r="FI112" s="332">
        <v>0.6364</v>
      </c>
      <c r="FJ112" s="331">
        <v>4.0</v>
      </c>
      <c r="FK112" s="332">
        <v>0.4</v>
      </c>
      <c r="FL112" s="331">
        <v>5.0</v>
      </c>
      <c r="FM112" s="332">
        <v>0.3125</v>
      </c>
      <c r="FN112" s="331">
        <v>5.0</v>
      </c>
      <c r="FO112" s="332">
        <v>0.625</v>
      </c>
      <c r="FP112" s="331">
        <v>5.0</v>
      </c>
      <c r="FQ112" s="332">
        <v>0.8333</v>
      </c>
      <c r="FR112" s="333">
        <v>4.0</v>
      </c>
      <c r="FS112" s="332">
        <v>0.5714</v>
      </c>
      <c r="FT112" s="331">
        <v>25.0</v>
      </c>
      <c r="FU112" s="332">
        <v>0.5682</v>
      </c>
      <c r="FW112" s="318" t="s">
        <v>7610</v>
      </c>
      <c r="FX112" s="318">
        <v>2.7277450076E10</v>
      </c>
      <c r="FY112" s="319" t="s">
        <v>548</v>
      </c>
      <c r="FZ112" s="336">
        <v>0.625</v>
      </c>
      <c r="GA112" s="318" t="s">
        <v>61</v>
      </c>
      <c r="GB112" s="336">
        <v>0.6364</v>
      </c>
      <c r="GC112" s="336">
        <v>0.8333</v>
      </c>
      <c r="GD112" s="336">
        <v>0.5714</v>
      </c>
      <c r="GE112" s="336">
        <v>0.6364</v>
      </c>
      <c r="GF112" s="336">
        <v>0.4</v>
      </c>
      <c r="GG112" s="336">
        <v>0.3125</v>
      </c>
      <c r="GH112" s="336">
        <v>0.625</v>
      </c>
      <c r="GI112" s="336">
        <v>0.5682</v>
      </c>
    </row>
    <row r="113" ht="15.75" customHeight="1">
      <c r="B113" s="3" t="str">
        <f t="shared" si="1"/>
        <v>#REF!</v>
      </c>
      <c r="C113" s="320">
        <v>44369.40972222222</v>
      </c>
      <c r="D113" s="321" t="s">
        <v>5272</v>
      </c>
      <c r="E113" s="321" t="s">
        <v>7611</v>
      </c>
      <c r="F113" s="322">
        <v>2.3277163624E10</v>
      </c>
      <c r="G113" s="321">
        <v>2.3277163624E10</v>
      </c>
      <c r="H113" s="322">
        <v>1.130532416E9</v>
      </c>
      <c r="I113" s="321" t="s">
        <v>715</v>
      </c>
      <c r="J113" s="321" t="s">
        <v>7544</v>
      </c>
      <c r="K113" s="321" t="s">
        <v>4115</v>
      </c>
      <c r="L113" s="323"/>
      <c r="M113" s="323"/>
      <c r="N113" s="323"/>
      <c r="O113" s="323"/>
      <c r="P113" s="321" t="s">
        <v>7275</v>
      </c>
      <c r="Q113" s="321" t="s">
        <v>7364</v>
      </c>
      <c r="R113" s="321" t="s">
        <v>7340</v>
      </c>
      <c r="S113" s="323"/>
      <c r="T113" s="323"/>
      <c r="U113" s="324">
        <v>4.0</v>
      </c>
      <c r="V113" s="323"/>
      <c r="W113" s="325" t="s">
        <v>7278</v>
      </c>
      <c r="X113" s="323" t="s">
        <v>7279</v>
      </c>
      <c r="Y113" s="324">
        <v>5.0</v>
      </c>
      <c r="Z113" s="326">
        <v>200.0</v>
      </c>
      <c r="AA113" s="323" t="s">
        <v>7279</v>
      </c>
      <c r="AB113" s="324">
        <v>5.0</v>
      </c>
      <c r="AC113" s="326">
        <v>85.0</v>
      </c>
      <c r="AD113" s="323" t="s">
        <v>7279</v>
      </c>
      <c r="AE113" s="324">
        <v>5.0</v>
      </c>
      <c r="AF113" s="325" t="s">
        <v>7312</v>
      </c>
      <c r="AG113" s="323" t="s">
        <v>7279</v>
      </c>
      <c r="AH113" s="324">
        <v>5.0</v>
      </c>
      <c r="AI113" s="322">
        <v>7.0</v>
      </c>
      <c r="AJ113" s="323"/>
      <c r="AK113" s="323"/>
      <c r="AL113" s="327">
        <v>238000.0</v>
      </c>
      <c r="AM113" s="323" t="s">
        <v>7279</v>
      </c>
      <c r="AN113" s="324">
        <v>5.0</v>
      </c>
      <c r="AO113" s="325" t="s">
        <v>7281</v>
      </c>
      <c r="AP113" s="323" t="s">
        <v>7279</v>
      </c>
      <c r="AQ113" s="324">
        <v>6.0</v>
      </c>
      <c r="AR113" s="321" t="s">
        <v>7282</v>
      </c>
      <c r="AS113" s="323"/>
      <c r="AT113" s="323"/>
      <c r="AU113" s="325" t="s">
        <v>7283</v>
      </c>
      <c r="AV113" s="323" t="s">
        <v>7279</v>
      </c>
      <c r="AW113" s="324">
        <v>6.0</v>
      </c>
      <c r="AX113" s="321" t="s">
        <v>7331</v>
      </c>
      <c r="AY113" s="323"/>
      <c r="AZ113" s="323"/>
      <c r="BA113" s="321" t="s">
        <v>7282</v>
      </c>
      <c r="BB113" s="323"/>
      <c r="BC113" s="323"/>
      <c r="BD113" s="325" t="s">
        <v>7286</v>
      </c>
      <c r="BE113" s="323" t="s">
        <v>7279</v>
      </c>
      <c r="BF113" s="324">
        <v>6.0</v>
      </c>
      <c r="BG113" s="321" t="s">
        <v>7282</v>
      </c>
      <c r="BH113" s="323"/>
      <c r="BI113" s="323"/>
      <c r="BJ113" s="321" t="s">
        <v>7282</v>
      </c>
      <c r="BK113" s="323"/>
      <c r="BL113" s="323"/>
      <c r="BM113" s="325" t="s">
        <v>7289</v>
      </c>
      <c r="BN113" s="323" t="s">
        <v>7279</v>
      </c>
      <c r="BO113" s="324">
        <v>3.0</v>
      </c>
      <c r="BP113" s="324">
        <v>2.0</v>
      </c>
      <c r="BQ113" s="325" t="s">
        <v>7351</v>
      </c>
      <c r="BR113" s="323" t="s">
        <v>7279</v>
      </c>
      <c r="BS113" s="324">
        <v>3.0</v>
      </c>
      <c r="BT113" s="325" t="s">
        <v>7291</v>
      </c>
      <c r="BU113" s="323" t="s">
        <v>7279</v>
      </c>
      <c r="BV113" s="324">
        <v>3.0</v>
      </c>
      <c r="BW113" s="324">
        <v>2.0</v>
      </c>
      <c r="BX113" s="325" t="s">
        <v>7352</v>
      </c>
      <c r="BY113" s="323" t="s">
        <v>7279</v>
      </c>
      <c r="BZ113" s="324">
        <v>3.0</v>
      </c>
      <c r="CA113" s="321" t="s">
        <v>7282</v>
      </c>
      <c r="CB113" s="323"/>
      <c r="CC113" s="323"/>
      <c r="CD113" s="321" t="s">
        <v>7380</v>
      </c>
      <c r="CE113" s="323"/>
      <c r="CF113" s="323"/>
      <c r="CG113" s="321" t="s">
        <v>7282</v>
      </c>
      <c r="CH113" s="323"/>
      <c r="CI113" s="323"/>
      <c r="CJ113" s="321" t="s">
        <v>7400</v>
      </c>
      <c r="CK113" s="323"/>
      <c r="CL113" s="323"/>
      <c r="CM113" s="323"/>
      <c r="CN113" s="321" t="s">
        <v>7460</v>
      </c>
      <c r="CO113" s="323"/>
      <c r="CP113" s="323"/>
      <c r="CQ113" s="323"/>
      <c r="CR113" s="323"/>
      <c r="CS113" s="325" t="s">
        <v>7319</v>
      </c>
      <c r="CT113" s="323" t="s">
        <v>7279</v>
      </c>
      <c r="CU113" s="324">
        <v>2.0</v>
      </c>
      <c r="CV113" s="321" t="s">
        <v>7282</v>
      </c>
      <c r="CW113" s="323"/>
      <c r="CX113" s="323"/>
      <c r="CY113" s="323"/>
      <c r="CZ113" s="321" t="s">
        <v>7401</v>
      </c>
      <c r="DA113" s="323"/>
      <c r="DB113" s="323"/>
      <c r="DC113" s="323"/>
      <c r="DD113" s="321" t="s">
        <v>7293</v>
      </c>
      <c r="DE113" s="323"/>
      <c r="DF113" s="323"/>
      <c r="DG113" s="321" t="s">
        <v>7282</v>
      </c>
      <c r="DH113" s="323"/>
      <c r="DI113" s="323"/>
      <c r="DJ113" s="321" t="s">
        <v>7360</v>
      </c>
      <c r="DK113" s="323"/>
      <c r="DL113" s="323"/>
      <c r="DM113" s="321" t="s">
        <v>7368</v>
      </c>
      <c r="DN113" s="323"/>
      <c r="DO113" s="323"/>
      <c r="DP113" s="321" t="s">
        <v>7323</v>
      </c>
      <c r="DQ113" s="323"/>
      <c r="DR113" s="323"/>
      <c r="DS113" s="325" t="s">
        <v>7387</v>
      </c>
      <c r="DT113" s="323" t="s">
        <v>7279</v>
      </c>
      <c r="DU113" s="323">
        <v>1.0</v>
      </c>
      <c r="DV113" s="321" t="s">
        <v>7296</v>
      </c>
      <c r="DW113" s="323"/>
      <c r="DX113" s="323"/>
      <c r="DY113" s="325" t="s">
        <v>7297</v>
      </c>
      <c r="DZ113" s="323" t="s">
        <v>7279</v>
      </c>
      <c r="EA113" s="323">
        <v>1.0</v>
      </c>
      <c r="EB113" s="321" t="s">
        <v>7298</v>
      </c>
      <c r="EC113" s="323"/>
      <c r="ED113" s="323"/>
      <c r="EE113" s="321" t="s">
        <v>7549</v>
      </c>
      <c r="EF113" s="323"/>
      <c r="EG113" s="323"/>
      <c r="EH113" s="321" t="s">
        <v>7325</v>
      </c>
      <c r="EI113" s="323"/>
      <c r="EJ113" s="323"/>
      <c r="EK113" s="323"/>
      <c r="EL113" s="321" t="s">
        <v>7282</v>
      </c>
      <c r="EM113" s="323"/>
      <c r="EN113" s="323"/>
      <c r="EO113" s="323"/>
      <c r="EP113" s="321" t="s">
        <v>7282</v>
      </c>
      <c r="EQ113" s="323"/>
      <c r="ER113" s="323"/>
      <c r="ES113" s="321" t="s">
        <v>7282</v>
      </c>
      <c r="ET113" s="323"/>
      <c r="EU113" s="323"/>
      <c r="EV113" s="321" t="b">
        <v>1</v>
      </c>
      <c r="EW113" s="323"/>
      <c r="EX113" s="323"/>
      <c r="EY113" s="321" t="s">
        <v>7282</v>
      </c>
      <c r="EZ113" s="323"/>
      <c r="FA113" s="323"/>
      <c r="FB113" s="321" t="s">
        <v>7612</v>
      </c>
      <c r="FC113" s="321" t="s">
        <v>7581</v>
      </c>
      <c r="FD113" s="321" t="s">
        <v>7303</v>
      </c>
      <c r="FE113" s="321" t="s">
        <v>7304</v>
      </c>
      <c r="FF113" s="329" t="s">
        <v>7305</v>
      </c>
      <c r="FG113" s="330" t="s">
        <v>7306</v>
      </c>
      <c r="FH113" s="331">
        <v>2.0</v>
      </c>
      <c r="FI113" s="332">
        <v>0.1818</v>
      </c>
      <c r="FJ113" s="331">
        <v>3.0</v>
      </c>
      <c r="FK113" s="332">
        <v>0.3</v>
      </c>
      <c r="FL113" s="331">
        <v>4.0</v>
      </c>
      <c r="FM113" s="332">
        <v>0.25</v>
      </c>
      <c r="FN113" s="331">
        <v>1.0</v>
      </c>
      <c r="FO113" s="332">
        <v>0.125</v>
      </c>
      <c r="FP113" s="331">
        <v>5.0</v>
      </c>
      <c r="FQ113" s="332">
        <v>0.8333</v>
      </c>
      <c r="FR113" s="333">
        <v>3.0</v>
      </c>
      <c r="FS113" s="332">
        <v>0.4286</v>
      </c>
      <c r="FT113" s="331">
        <v>15.0</v>
      </c>
      <c r="FU113" s="332">
        <v>0.3409</v>
      </c>
      <c r="FW113" s="334" t="s">
        <v>7611</v>
      </c>
      <c r="FX113" s="334">
        <v>2.3277163624E10</v>
      </c>
      <c r="FY113" s="318" t="s">
        <v>63</v>
      </c>
      <c r="FZ113" s="335">
        <v>0.3</v>
      </c>
      <c r="GA113" s="318" t="s">
        <v>547</v>
      </c>
      <c r="GB113" s="336">
        <v>0.25</v>
      </c>
      <c r="GC113" s="337">
        <v>0.8333</v>
      </c>
      <c r="GD113" s="337">
        <v>0.4286</v>
      </c>
      <c r="GE113" s="336">
        <v>0.1818</v>
      </c>
      <c r="GF113" s="336">
        <v>0.3</v>
      </c>
      <c r="GG113" s="336">
        <v>0.25</v>
      </c>
      <c r="GH113" s="336">
        <v>0.125</v>
      </c>
      <c r="GI113" s="338">
        <v>0.3409</v>
      </c>
    </row>
    <row r="114" ht="15.75" customHeight="1">
      <c r="B114" s="3" t="str">
        <f t="shared" si="1"/>
        <v>#REF!</v>
      </c>
      <c r="C114" s="320">
        <v>44369.40997685185</v>
      </c>
      <c r="D114" s="321" t="s">
        <v>7613</v>
      </c>
      <c r="E114" s="321" t="s">
        <v>7614</v>
      </c>
      <c r="F114" s="322">
        <v>2.7272828917E10</v>
      </c>
      <c r="G114" s="321">
        <v>2.7272828917E10</v>
      </c>
      <c r="H114" s="322">
        <v>1.568604391E9</v>
      </c>
      <c r="I114" s="321" t="s">
        <v>622</v>
      </c>
      <c r="J114" s="321" t="s">
        <v>7475</v>
      </c>
      <c r="K114" s="321" t="s">
        <v>4115</v>
      </c>
      <c r="L114" s="323"/>
      <c r="M114" s="323"/>
      <c r="N114" s="323"/>
      <c r="O114" s="323"/>
      <c r="P114" s="321" t="s">
        <v>7338</v>
      </c>
      <c r="Q114" s="321" t="s">
        <v>7276</v>
      </c>
      <c r="R114" s="321" t="s">
        <v>7386</v>
      </c>
      <c r="S114" s="323"/>
      <c r="T114" s="323"/>
      <c r="U114" s="323"/>
      <c r="V114" s="324">
        <v>3.0</v>
      </c>
      <c r="W114" s="325" t="s">
        <v>7278</v>
      </c>
      <c r="X114" s="323" t="s">
        <v>7279</v>
      </c>
      <c r="Y114" s="324">
        <v>5.0</v>
      </c>
      <c r="Z114" s="326">
        <v>200.0</v>
      </c>
      <c r="AA114" s="323" t="s">
        <v>7279</v>
      </c>
      <c r="AB114" s="324">
        <v>5.0</v>
      </c>
      <c r="AC114" s="326">
        <v>85.0</v>
      </c>
      <c r="AD114" s="323" t="s">
        <v>7279</v>
      </c>
      <c r="AE114" s="324">
        <v>5.0</v>
      </c>
      <c r="AF114" s="325" t="s">
        <v>7312</v>
      </c>
      <c r="AG114" s="323" t="s">
        <v>7279</v>
      </c>
      <c r="AH114" s="324">
        <v>5.0</v>
      </c>
      <c r="AI114" s="326">
        <v>6.0</v>
      </c>
      <c r="AJ114" s="323" t="s">
        <v>7279</v>
      </c>
      <c r="AK114" s="324">
        <v>5.0</v>
      </c>
      <c r="AL114" s="342">
        <v>180000.0</v>
      </c>
      <c r="AM114" s="323"/>
      <c r="AN114" s="323"/>
      <c r="AO114" s="321" t="s">
        <v>7313</v>
      </c>
      <c r="AP114" s="323"/>
      <c r="AQ114" s="323"/>
      <c r="AR114" s="325" t="s">
        <v>7314</v>
      </c>
      <c r="AS114" s="323" t="s">
        <v>7279</v>
      </c>
      <c r="AT114" s="324">
        <v>6.0</v>
      </c>
      <c r="AU114" s="325" t="s">
        <v>7283</v>
      </c>
      <c r="AV114" s="323" t="s">
        <v>7279</v>
      </c>
      <c r="AW114" s="324">
        <v>6.0</v>
      </c>
      <c r="AX114" s="321" t="s">
        <v>7331</v>
      </c>
      <c r="AY114" s="323"/>
      <c r="AZ114" s="323"/>
      <c r="BA114" s="321" t="s">
        <v>7315</v>
      </c>
      <c r="BB114" s="323"/>
      <c r="BC114" s="323"/>
      <c r="BD114" s="325" t="s">
        <v>7286</v>
      </c>
      <c r="BE114" s="323" t="s">
        <v>7279</v>
      </c>
      <c r="BF114" s="324">
        <v>6.0</v>
      </c>
      <c r="BG114" s="321" t="s">
        <v>7360</v>
      </c>
      <c r="BH114" s="323"/>
      <c r="BI114" s="323"/>
      <c r="BJ114" s="321" t="s">
        <v>7288</v>
      </c>
      <c r="BK114" s="323"/>
      <c r="BL114" s="323"/>
      <c r="BM114" s="325" t="s">
        <v>7289</v>
      </c>
      <c r="BN114" s="323" t="s">
        <v>7279</v>
      </c>
      <c r="BO114" s="324">
        <v>3.0</v>
      </c>
      <c r="BP114" s="324">
        <v>2.0</v>
      </c>
      <c r="BQ114" s="321" t="s">
        <v>7290</v>
      </c>
      <c r="BR114" s="323"/>
      <c r="BS114" s="323"/>
      <c r="BT114" s="325" t="s">
        <v>7291</v>
      </c>
      <c r="BU114" s="323" t="s">
        <v>7279</v>
      </c>
      <c r="BV114" s="324">
        <v>3.0</v>
      </c>
      <c r="BW114" s="324">
        <v>2.0</v>
      </c>
      <c r="BX114" s="325" t="s">
        <v>7352</v>
      </c>
      <c r="BY114" s="323" t="s">
        <v>7279</v>
      </c>
      <c r="BZ114" s="324">
        <v>3.0</v>
      </c>
      <c r="CA114" s="325" t="s">
        <v>7353</v>
      </c>
      <c r="CB114" s="323" t="s">
        <v>7279</v>
      </c>
      <c r="CC114" s="324">
        <v>4.0</v>
      </c>
      <c r="CD114" s="321" t="s">
        <v>7380</v>
      </c>
      <c r="CE114" s="323"/>
      <c r="CF114" s="323"/>
      <c r="CG114" s="321" t="s">
        <v>7477</v>
      </c>
      <c r="CH114" s="323"/>
      <c r="CI114" s="323"/>
      <c r="CJ114" s="325" t="s">
        <v>7354</v>
      </c>
      <c r="CK114" s="323" t="s">
        <v>7279</v>
      </c>
      <c r="CL114" s="324">
        <v>4.0</v>
      </c>
      <c r="CM114" s="324">
        <v>2.0</v>
      </c>
      <c r="CN114" s="325" t="s">
        <v>7355</v>
      </c>
      <c r="CO114" s="323"/>
      <c r="CP114" s="323"/>
      <c r="CQ114" s="323" t="s">
        <v>7279</v>
      </c>
      <c r="CR114" s="324">
        <v>4.0</v>
      </c>
      <c r="CS114" s="325" t="s">
        <v>7319</v>
      </c>
      <c r="CT114" s="323" t="s">
        <v>7279</v>
      </c>
      <c r="CU114" s="324">
        <v>2.0</v>
      </c>
      <c r="CV114" s="321" t="s">
        <v>7429</v>
      </c>
      <c r="CW114" s="323"/>
      <c r="CX114" s="323"/>
      <c r="CY114" s="323"/>
      <c r="CZ114" s="325" t="s">
        <v>7333</v>
      </c>
      <c r="DA114" s="323" t="s">
        <v>7279</v>
      </c>
      <c r="DB114" s="324">
        <v>2.0</v>
      </c>
      <c r="DC114" s="323">
        <v>1.0</v>
      </c>
      <c r="DD114" s="321" t="s">
        <v>7293</v>
      </c>
      <c r="DE114" s="323"/>
      <c r="DF114" s="323"/>
      <c r="DG114" s="321" t="s">
        <v>7343</v>
      </c>
      <c r="DH114" s="323"/>
      <c r="DI114" s="323"/>
      <c r="DJ114" s="325" t="s">
        <v>7321</v>
      </c>
      <c r="DK114" s="323" t="s">
        <v>7279</v>
      </c>
      <c r="DL114" s="323">
        <v>1.0</v>
      </c>
      <c r="DM114" s="325" t="s">
        <v>7281</v>
      </c>
      <c r="DN114" s="323" t="s">
        <v>7279</v>
      </c>
      <c r="DO114" s="323">
        <v>1.0</v>
      </c>
      <c r="DP114" s="325" t="s">
        <v>7359</v>
      </c>
      <c r="DQ114" s="323" t="s">
        <v>7279</v>
      </c>
      <c r="DR114" s="323">
        <v>1.0</v>
      </c>
      <c r="DS114" s="325" t="s">
        <v>7387</v>
      </c>
      <c r="DT114" s="323" t="s">
        <v>7279</v>
      </c>
      <c r="DU114" s="323">
        <v>1.0</v>
      </c>
      <c r="DV114" s="321" t="s">
        <v>7296</v>
      </c>
      <c r="DW114" s="323"/>
      <c r="DX114" s="323"/>
      <c r="DY114" s="321" t="s">
        <v>7298</v>
      </c>
      <c r="DZ114" s="323"/>
      <c r="EA114" s="323"/>
      <c r="EB114" s="321" t="s">
        <v>7297</v>
      </c>
      <c r="EC114" s="323"/>
      <c r="ED114" s="323"/>
      <c r="EE114" s="321" t="s">
        <v>7331</v>
      </c>
      <c r="EF114" s="323"/>
      <c r="EG114" s="323"/>
      <c r="EH114" s="321" t="s">
        <v>7325</v>
      </c>
      <c r="EI114" s="323"/>
      <c r="EJ114" s="323"/>
      <c r="EK114" s="323"/>
      <c r="EL114" s="325" t="s">
        <v>7345</v>
      </c>
      <c r="EM114" s="323" t="s">
        <v>7279</v>
      </c>
      <c r="EN114" s="323">
        <v>3.0</v>
      </c>
      <c r="EO114" s="323">
        <v>4.0</v>
      </c>
      <c r="EP114" s="326">
        <v>4.0</v>
      </c>
      <c r="EQ114" s="323" t="s">
        <v>7279</v>
      </c>
      <c r="ER114" s="323">
        <v>3.0</v>
      </c>
      <c r="ES114" s="321" t="s">
        <v>7382</v>
      </c>
      <c r="ET114" s="323"/>
      <c r="EU114" s="323"/>
      <c r="EV114" s="325" t="b">
        <v>0</v>
      </c>
      <c r="EW114" s="323" t="s">
        <v>7279</v>
      </c>
      <c r="EX114" s="323">
        <v>3.0</v>
      </c>
      <c r="EY114" s="321" t="s">
        <v>7436</v>
      </c>
      <c r="EZ114" s="323"/>
      <c r="FA114" s="323"/>
      <c r="FB114" s="321" t="s">
        <v>623</v>
      </c>
      <c r="FC114" s="321" t="s">
        <v>7302</v>
      </c>
      <c r="FD114" s="321" t="s">
        <v>7346</v>
      </c>
      <c r="FE114" s="321" t="s">
        <v>7304</v>
      </c>
      <c r="FF114" s="329" t="s">
        <v>7305</v>
      </c>
      <c r="FG114" s="330" t="s">
        <v>7326</v>
      </c>
      <c r="FH114" s="331">
        <v>5.0</v>
      </c>
      <c r="FI114" s="332">
        <v>0.4545</v>
      </c>
      <c r="FJ114" s="331">
        <v>5.0</v>
      </c>
      <c r="FK114" s="332">
        <v>0.5</v>
      </c>
      <c r="FL114" s="331">
        <v>7.0</v>
      </c>
      <c r="FM114" s="332">
        <v>0.4375</v>
      </c>
      <c r="FN114" s="331">
        <v>5.0</v>
      </c>
      <c r="FO114" s="332">
        <v>0.625</v>
      </c>
      <c r="FP114" s="331">
        <v>5.0</v>
      </c>
      <c r="FQ114" s="332">
        <v>0.8333</v>
      </c>
      <c r="FR114" s="333">
        <v>3.0</v>
      </c>
      <c r="FS114" s="332">
        <v>0.4286</v>
      </c>
      <c r="FT114" s="331">
        <v>23.0</v>
      </c>
      <c r="FU114" s="332">
        <v>0.5227</v>
      </c>
      <c r="FW114" s="318" t="s">
        <v>7614</v>
      </c>
      <c r="FX114" s="318">
        <v>2.7272828917E10</v>
      </c>
      <c r="FY114" s="319" t="s">
        <v>547</v>
      </c>
      <c r="FZ114" s="336">
        <v>0.625</v>
      </c>
      <c r="GA114" s="318" t="s">
        <v>63</v>
      </c>
      <c r="GB114" s="336">
        <v>0.5</v>
      </c>
      <c r="GC114" s="336">
        <v>0.8333</v>
      </c>
      <c r="GD114" s="336">
        <v>0.4286</v>
      </c>
      <c r="GE114" s="336">
        <v>0.4545</v>
      </c>
      <c r="GF114" s="336">
        <v>0.5</v>
      </c>
      <c r="GG114" s="336">
        <v>0.4375</v>
      </c>
      <c r="GH114" s="336">
        <v>0.625</v>
      </c>
      <c r="GI114" s="336">
        <v>0.5227</v>
      </c>
    </row>
    <row r="115" ht="15.75" customHeight="1">
      <c r="B115" s="3" t="str">
        <f t="shared" si="1"/>
        <v>#REF!</v>
      </c>
      <c r="C115" s="320">
        <v>44369.410046296296</v>
      </c>
      <c r="D115" s="321" t="s">
        <v>954</v>
      </c>
      <c r="E115" s="321" t="s">
        <v>7615</v>
      </c>
      <c r="F115" s="321" t="s">
        <v>3118</v>
      </c>
      <c r="G115" s="321">
        <v>2.3329969134E10</v>
      </c>
      <c r="H115" s="322">
        <v>1.162585385E9</v>
      </c>
      <c r="I115" s="321" t="s">
        <v>622</v>
      </c>
      <c r="J115" s="321" t="s">
        <v>7274</v>
      </c>
      <c r="K115" s="321" t="s">
        <v>7392</v>
      </c>
      <c r="L115" s="323"/>
      <c r="M115" s="323"/>
      <c r="N115" s="324">
        <v>4.0</v>
      </c>
      <c r="O115" s="323"/>
      <c r="P115" s="321" t="s">
        <v>7275</v>
      </c>
      <c r="Q115" s="321" t="s">
        <v>7329</v>
      </c>
      <c r="R115" s="321" t="s">
        <v>7340</v>
      </c>
      <c r="S115" s="323"/>
      <c r="T115" s="323"/>
      <c r="U115" s="324">
        <v>4.0</v>
      </c>
      <c r="V115" s="323"/>
      <c r="W115" s="325" t="s">
        <v>7278</v>
      </c>
      <c r="X115" s="323" t="s">
        <v>7279</v>
      </c>
      <c r="Y115" s="324">
        <v>5.0</v>
      </c>
      <c r="Z115" s="326">
        <v>200.0</v>
      </c>
      <c r="AA115" s="323" t="s">
        <v>7279</v>
      </c>
      <c r="AB115" s="324">
        <v>5.0</v>
      </c>
      <c r="AC115" s="326">
        <v>85.0</v>
      </c>
      <c r="AD115" s="323" t="s">
        <v>7279</v>
      </c>
      <c r="AE115" s="324">
        <v>5.0</v>
      </c>
      <c r="AF115" s="325" t="s">
        <v>7312</v>
      </c>
      <c r="AG115" s="323" t="s">
        <v>7279</v>
      </c>
      <c r="AH115" s="324">
        <v>5.0</v>
      </c>
      <c r="AI115" s="326">
        <v>6.0</v>
      </c>
      <c r="AJ115" s="323" t="s">
        <v>7279</v>
      </c>
      <c r="AK115" s="324">
        <v>5.0</v>
      </c>
      <c r="AL115" s="327">
        <v>238000.0</v>
      </c>
      <c r="AM115" s="323" t="s">
        <v>7279</v>
      </c>
      <c r="AN115" s="324">
        <v>5.0</v>
      </c>
      <c r="AO115" s="325" t="s">
        <v>7281</v>
      </c>
      <c r="AP115" s="323" t="s">
        <v>7279</v>
      </c>
      <c r="AQ115" s="324">
        <v>6.0</v>
      </c>
      <c r="AR115" s="325" t="s">
        <v>7314</v>
      </c>
      <c r="AS115" s="323" t="s">
        <v>7279</v>
      </c>
      <c r="AT115" s="324">
        <v>6.0</v>
      </c>
      <c r="AU115" s="325" t="s">
        <v>7283</v>
      </c>
      <c r="AV115" s="323" t="s">
        <v>7279</v>
      </c>
      <c r="AW115" s="324">
        <v>6.0</v>
      </c>
      <c r="AX115" s="325" t="s">
        <v>7284</v>
      </c>
      <c r="AY115" s="323" t="s">
        <v>7279</v>
      </c>
      <c r="AZ115" s="324">
        <v>6.0</v>
      </c>
      <c r="BA115" s="325" t="s">
        <v>7285</v>
      </c>
      <c r="BB115" s="323" t="s">
        <v>7279</v>
      </c>
      <c r="BC115" s="324">
        <v>6.0</v>
      </c>
      <c r="BD115" s="325" t="s">
        <v>7286</v>
      </c>
      <c r="BE115" s="323" t="s">
        <v>7279</v>
      </c>
      <c r="BF115" s="324">
        <v>6.0</v>
      </c>
      <c r="BG115" s="325" t="s">
        <v>7287</v>
      </c>
      <c r="BH115" s="323" t="s">
        <v>7279</v>
      </c>
      <c r="BI115" s="324">
        <v>6.0</v>
      </c>
      <c r="BJ115" s="321"/>
      <c r="BK115" s="323"/>
      <c r="BL115" s="323"/>
      <c r="BM115" s="325" t="s">
        <v>7289</v>
      </c>
      <c r="BN115" s="323" t="s">
        <v>7279</v>
      </c>
      <c r="BO115" s="324">
        <v>3.0</v>
      </c>
      <c r="BP115" s="324">
        <v>2.0</v>
      </c>
      <c r="BQ115" s="325" t="s">
        <v>7351</v>
      </c>
      <c r="BR115" s="323" t="s">
        <v>7279</v>
      </c>
      <c r="BS115" s="324">
        <v>3.0</v>
      </c>
      <c r="BT115" s="325" t="s">
        <v>7291</v>
      </c>
      <c r="BU115" s="323" t="s">
        <v>7279</v>
      </c>
      <c r="BV115" s="324">
        <v>3.0</v>
      </c>
      <c r="BW115" s="324">
        <v>2.0</v>
      </c>
      <c r="BX115" s="325" t="s">
        <v>7352</v>
      </c>
      <c r="BY115" s="323" t="s">
        <v>7279</v>
      </c>
      <c r="BZ115" s="324">
        <v>3.0</v>
      </c>
      <c r="CA115" s="325" t="s">
        <v>7353</v>
      </c>
      <c r="CB115" s="323" t="s">
        <v>7279</v>
      </c>
      <c r="CC115" s="324">
        <v>4.0</v>
      </c>
      <c r="CD115" s="325" t="s">
        <v>7292</v>
      </c>
      <c r="CE115" s="323" t="s">
        <v>7279</v>
      </c>
      <c r="CF115" s="324">
        <v>4.0</v>
      </c>
      <c r="CG115" s="321" t="s">
        <v>7419</v>
      </c>
      <c r="CH115" s="323"/>
      <c r="CI115" s="323"/>
      <c r="CJ115" s="325" t="s">
        <v>7354</v>
      </c>
      <c r="CK115" s="323" t="s">
        <v>7279</v>
      </c>
      <c r="CL115" s="324">
        <v>4.0</v>
      </c>
      <c r="CM115" s="324">
        <v>2.0</v>
      </c>
      <c r="CN115" s="321" t="s">
        <v>7331</v>
      </c>
      <c r="CO115" s="323"/>
      <c r="CP115" s="323"/>
      <c r="CQ115" s="323"/>
      <c r="CR115" s="323"/>
      <c r="CS115" s="325" t="s">
        <v>7319</v>
      </c>
      <c r="CT115" s="323" t="s">
        <v>7279</v>
      </c>
      <c r="CU115" s="324">
        <v>2.0</v>
      </c>
      <c r="CV115" s="325" t="s">
        <v>7356</v>
      </c>
      <c r="CW115" s="323" t="s">
        <v>7279</v>
      </c>
      <c r="CX115" s="324">
        <v>2.0</v>
      </c>
      <c r="CY115" s="324">
        <v>3.0</v>
      </c>
      <c r="CZ115" s="325" t="s">
        <v>7333</v>
      </c>
      <c r="DA115" s="323" t="s">
        <v>7279</v>
      </c>
      <c r="DB115" s="324">
        <v>2.0</v>
      </c>
      <c r="DC115" s="323">
        <v>1.0</v>
      </c>
      <c r="DD115" s="321" t="s">
        <v>7282</v>
      </c>
      <c r="DE115" s="323"/>
      <c r="DF115" s="323"/>
      <c r="DG115" s="325" t="s">
        <v>7320</v>
      </c>
      <c r="DH115" s="323" t="s">
        <v>7279</v>
      </c>
      <c r="DI115" s="323">
        <v>3.0</v>
      </c>
      <c r="DJ115" s="325" t="s">
        <v>7321</v>
      </c>
      <c r="DK115" s="323" t="s">
        <v>7279</v>
      </c>
      <c r="DL115" s="323">
        <v>1.0</v>
      </c>
      <c r="DM115" s="321" t="s">
        <v>7282</v>
      </c>
      <c r="DN115" s="323"/>
      <c r="DO115" s="323"/>
      <c r="DP115" s="325" t="s">
        <v>7359</v>
      </c>
      <c r="DQ115" s="323" t="s">
        <v>7279</v>
      </c>
      <c r="DR115" s="323">
        <v>1.0</v>
      </c>
      <c r="DS115" s="325" t="s">
        <v>7387</v>
      </c>
      <c r="DT115" s="323" t="s">
        <v>7279</v>
      </c>
      <c r="DU115" s="323">
        <v>1.0</v>
      </c>
      <c r="DV115" s="325" t="s">
        <v>7298</v>
      </c>
      <c r="DW115" s="323" t="s">
        <v>7279</v>
      </c>
      <c r="DX115" s="323">
        <v>1.0</v>
      </c>
      <c r="DY115" s="325" t="s">
        <v>7297</v>
      </c>
      <c r="DZ115" s="323" t="s">
        <v>7279</v>
      </c>
      <c r="EA115" s="323">
        <v>1.0</v>
      </c>
      <c r="EB115" s="325" t="s">
        <v>7296</v>
      </c>
      <c r="EC115" s="323" t="s">
        <v>7279</v>
      </c>
      <c r="ED115" s="323">
        <v>1.0</v>
      </c>
      <c r="EE115" s="325" t="s">
        <v>7324</v>
      </c>
      <c r="EF115" s="323" t="s">
        <v>7279</v>
      </c>
      <c r="EG115" s="323">
        <v>3.0</v>
      </c>
      <c r="EH115" s="325" t="s">
        <v>7361</v>
      </c>
      <c r="EI115" s="323" t="s">
        <v>7279</v>
      </c>
      <c r="EJ115" s="323">
        <v>3.0</v>
      </c>
      <c r="EK115" s="323">
        <v>4.0</v>
      </c>
      <c r="EL115" s="325" t="s">
        <v>7345</v>
      </c>
      <c r="EM115" s="323" t="s">
        <v>7279</v>
      </c>
      <c r="EN115" s="323">
        <v>3.0</v>
      </c>
      <c r="EO115" s="323">
        <v>4.0</v>
      </c>
      <c r="EP115" s="326">
        <v>4.0</v>
      </c>
      <c r="EQ115" s="323" t="s">
        <v>7279</v>
      </c>
      <c r="ER115" s="323">
        <v>3.0</v>
      </c>
      <c r="ES115" s="321" t="s">
        <v>7282</v>
      </c>
      <c r="ET115" s="323"/>
      <c r="EU115" s="323"/>
      <c r="EV115" s="321" t="s">
        <v>7407</v>
      </c>
      <c r="EW115" s="323"/>
      <c r="EX115" s="323"/>
      <c r="EY115" s="325" t="s">
        <v>7383</v>
      </c>
      <c r="EZ115" s="323" t="s">
        <v>7279</v>
      </c>
      <c r="FA115" s="323">
        <v>3.0</v>
      </c>
      <c r="FB115" s="321" t="s">
        <v>959</v>
      </c>
      <c r="FC115" s="321" t="s">
        <v>7302</v>
      </c>
      <c r="FD115" s="321" t="s">
        <v>7346</v>
      </c>
      <c r="FE115" s="321" t="s">
        <v>7304</v>
      </c>
      <c r="FF115" s="329" t="s">
        <v>7305</v>
      </c>
      <c r="FG115" s="330" t="s">
        <v>7326</v>
      </c>
      <c r="FH115" s="331">
        <v>7.0</v>
      </c>
      <c r="FI115" s="332">
        <v>0.6364</v>
      </c>
      <c r="FJ115" s="331">
        <v>6.0</v>
      </c>
      <c r="FK115" s="332">
        <v>0.6</v>
      </c>
      <c r="FL115" s="331">
        <v>11.0</v>
      </c>
      <c r="FM115" s="332">
        <v>0.6875</v>
      </c>
      <c r="FN115" s="331">
        <v>8.0</v>
      </c>
      <c r="FO115" s="332">
        <v>1.0</v>
      </c>
      <c r="FP115" s="331">
        <v>6.0</v>
      </c>
      <c r="FQ115" s="332">
        <v>1.0</v>
      </c>
      <c r="FR115" s="333">
        <v>7.0</v>
      </c>
      <c r="FS115" s="332">
        <v>1.0</v>
      </c>
      <c r="FT115" s="331">
        <v>35.0</v>
      </c>
      <c r="FU115" s="332">
        <v>0.7955</v>
      </c>
      <c r="FW115" s="318" t="s">
        <v>7615</v>
      </c>
      <c r="FX115" s="318">
        <v>2.3329969134E10</v>
      </c>
      <c r="FY115" s="319" t="s">
        <v>548</v>
      </c>
      <c r="FZ115" s="336">
        <v>1.0</v>
      </c>
      <c r="GA115" s="318" t="s">
        <v>547</v>
      </c>
      <c r="GB115" s="336">
        <v>0.6875</v>
      </c>
      <c r="GC115" s="336">
        <v>1.0</v>
      </c>
      <c r="GD115" s="336">
        <v>1.0</v>
      </c>
      <c r="GE115" s="336">
        <v>0.6364</v>
      </c>
      <c r="GF115" s="336">
        <v>0.6</v>
      </c>
      <c r="GG115" s="336">
        <v>0.6875</v>
      </c>
      <c r="GH115" s="336">
        <v>1.0</v>
      </c>
      <c r="GI115" s="336">
        <v>0.7955</v>
      </c>
    </row>
    <row r="116" ht="15.75" customHeight="1">
      <c r="B116" s="3" t="str">
        <f t="shared" si="1"/>
        <v>#REF!</v>
      </c>
      <c r="C116" s="320">
        <v>44369.41096064815</v>
      </c>
      <c r="D116" s="321" t="s">
        <v>3758</v>
      </c>
      <c r="E116" s="321" t="s">
        <v>7616</v>
      </c>
      <c r="F116" s="322">
        <v>2.3316044824E10</v>
      </c>
      <c r="G116" s="321">
        <v>2.3316044824E10</v>
      </c>
      <c r="H116" s="322">
        <v>1.16828643E9</v>
      </c>
      <c r="I116" s="321" t="s">
        <v>641</v>
      </c>
      <c r="J116" s="321" t="s">
        <v>7274</v>
      </c>
      <c r="K116" s="321" t="s">
        <v>4115</v>
      </c>
      <c r="L116" s="323"/>
      <c r="M116" s="323"/>
      <c r="N116" s="323"/>
      <c r="O116" s="323"/>
      <c r="P116" s="321" t="s">
        <v>7338</v>
      </c>
      <c r="Q116" s="321" t="s">
        <v>7329</v>
      </c>
      <c r="R116" s="321" t="s">
        <v>7310</v>
      </c>
      <c r="S116" s="323"/>
      <c r="T116" s="324">
        <v>2.0</v>
      </c>
      <c r="U116" s="323"/>
      <c r="V116" s="323"/>
      <c r="W116" s="325" t="s">
        <v>7278</v>
      </c>
      <c r="X116" s="323" t="s">
        <v>7279</v>
      </c>
      <c r="Y116" s="324">
        <v>5.0</v>
      </c>
      <c r="Z116" s="326">
        <v>200.0</v>
      </c>
      <c r="AA116" s="323" t="s">
        <v>7279</v>
      </c>
      <c r="AB116" s="324">
        <v>5.0</v>
      </c>
      <c r="AC116" s="326">
        <v>85.0</v>
      </c>
      <c r="AD116" s="323" t="s">
        <v>7279</v>
      </c>
      <c r="AE116" s="324">
        <v>5.0</v>
      </c>
      <c r="AF116" s="325" t="s">
        <v>7312</v>
      </c>
      <c r="AG116" s="323" t="s">
        <v>7279</v>
      </c>
      <c r="AH116" s="324">
        <v>5.0</v>
      </c>
      <c r="AI116" s="326">
        <v>6.0</v>
      </c>
      <c r="AJ116" s="323" t="s">
        <v>7279</v>
      </c>
      <c r="AK116" s="324">
        <v>5.0</v>
      </c>
      <c r="AL116" s="327">
        <v>238000.0</v>
      </c>
      <c r="AM116" s="323" t="s">
        <v>7279</v>
      </c>
      <c r="AN116" s="324">
        <v>5.0</v>
      </c>
      <c r="AO116" s="325" t="s">
        <v>7281</v>
      </c>
      <c r="AP116" s="323" t="s">
        <v>7279</v>
      </c>
      <c r="AQ116" s="324">
        <v>6.0</v>
      </c>
      <c r="AR116" s="325" t="s">
        <v>7314</v>
      </c>
      <c r="AS116" s="323" t="s">
        <v>7279</v>
      </c>
      <c r="AT116" s="324">
        <v>6.0</v>
      </c>
      <c r="AU116" s="325" t="s">
        <v>7283</v>
      </c>
      <c r="AV116" s="323" t="s">
        <v>7279</v>
      </c>
      <c r="AW116" s="324">
        <v>6.0</v>
      </c>
      <c r="AX116" s="321" t="s">
        <v>7331</v>
      </c>
      <c r="AY116" s="323"/>
      <c r="AZ116" s="323"/>
      <c r="BA116" s="325" t="s">
        <v>7285</v>
      </c>
      <c r="BB116" s="323" t="s">
        <v>7279</v>
      </c>
      <c r="BC116" s="324">
        <v>6.0</v>
      </c>
      <c r="BD116" s="321" t="s">
        <v>7316</v>
      </c>
      <c r="BE116" s="323"/>
      <c r="BF116" s="323"/>
      <c r="BG116" s="321" t="s">
        <v>7360</v>
      </c>
      <c r="BH116" s="323"/>
      <c r="BI116" s="323"/>
      <c r="BJ116" s="321" t="s">
        <v>7350</v>
      </c>
      <c r="BK116" s="323"/>
      <c r="BL116" s="323"/>
      <c r="BM116" s="325" t="s">
        <v>7289</v>
      </c>
      <c r="BN116" s="323" t="s">
        <v>7279</v>
      </c>
      <c r="BO116" s="324">
        <v>3.0</v>
      </c>
      <c r="BP116" s="324">
        <v>2.0</v>
      </c>
      <c r="BQ116" s="321" t="s">
        <v>7290</v>
      </c>
      <c r="BR116" s="323"/>
      <c r="BS116" s="323"/>
      <c r="BT116" s="325" t="s">
        <v>7291</v>
      </c>
      <c r="BU116" s="323" t="s">
        <v>7279</v>
      </c>
      <c r="BV116" s="324">
        <v>3.0</v>
      </c>
      <c r="BW116" s="324">
        <v>2.0</v>
      </c>
      <c r="BX116" s="321" t="s">
        <v>7317</v>
      </c>
      <c r="BY116" s="323"/>
      <c r="BZ116" s="323"/>
      <c r="CA116" s="321" t="s">
        <v>7282</v>
      </c>
      <c r="CB116" s="323"/>
      <c r="CC116" s="323"/>
      <c r="CD116" s="321" t="s">
        <v>7318</v>
      </c>
      <c r="CE116" s="323"/>
      <c r="CF116" s="323"/>
      <c r="CG116" s="321" t="s">
        <v>7419</v>
      </c>
      <c r="CH116" s="323"/>
      <c r="CI116" s="323"/>
      <c r="CJ116" s="321" t="s">
        <v>7332</v>
      </c>
      <c r="CK116" s="323"/>
      <c r="CL116" s="323"/>
      <c r="CM116" s="323"/>
      <c r="CN116" s="325" t="s">
        <v>7355</v>
      </c>
      <c r="CO116" s="323"/>
      <c r="CP116" s="323"/>
      <c r="CQ116" s="323" t="s">
        <v>7279</v>
      </c>
      <c r="CR116" s="324">
        <v>4.0</v>
      </c>
      <c r="CS116" s="325" t="s">
        <v>7319</v>
      </c>
      <c r="CT116" s="323" t="s">
        <v>7279</v>
      </c>
      <c r="CU116" s="324">
        <v>2.0</v>
      </c>
      <c r="CV116" s="321" t="s">
        <v>7282</v>
      </c>
      <c r="CW116" s="323"/>
      <c r="CX116" s="323"/>
      <c r="CY116" s="323"/>
      <c r="CZ116" s="321" t="s">
        <v>7399</v>
      </c>
      <c r="DA116" s="323"/>
      <c r="DB116" s="323"/>
      <c r="DC116" s="323"/>
      <c r="DD116" s="325" t="s">
        <v>7357</v>
      </c>
      <c r="DE116" s="323" t="s">
        <v>7279</v>
      </c>
      <c r="DF116" s="323">
        <v>1.0</v>
      </c>
      <c r="DG116" s="321" t="s">
        <v>7402</v>
      </c>
      <c r="DH116" s="323"/>
      <c r="DI116" s="323"/>
      <c r="DJ116" s="321" t="s">
        <v>7358</v>
      </c>
      <c r="DK116" s="323"/>
      <c r="DL116" s="323"/>
      <c r="DM116" s="321" t="s">
        <v>7295</v>
      </c>
      <c r="DN116" s="323"/>
      <c r="DO116" s="323"/>
      <c r="DP116" s="325" t="s">
        <v>7359</v>
      </c>
      <c r="DQ116" s="323" t="s">
        <v>7279</v>
      </c>
      <c r="DR116" s="323">
        <v>1.0</v>
      </c>
      <c r="DS116" s="325" t="s">
        <v>7387</v>
      </c>
      <c r="DT116" s="323" t="s">
        <v>7279</v>
      </c>
      <c r="DU116" s="323">
        <v>1.0</v>
      </c>
      <c r="DV116" s="321" t="s">
        <v>7296</v>
      </c>
      <c r="DW116" s="323"/>
      <c r="DX116" s="323"/>
      <c r="DY116" s="321" t="s">
        <v>7298</v>
      </c>
      <c r="DZ116" s="323"/>
      <c r="EA116" s="323"/>
      <c r="EB116" s="321" t="s">
        <v>7297</v>
      </c>
      <c r="EC116" s="323"/>
      <c r="ED116" s="323"/>
      <c r="EE116" s="321" t="s">
        <v>7331</v>
      </c>
      <c r="EF116" s="323"/>
      <c r="EG116" s="323"/>
      <c r="EH116" s="321" t="s">
        <v>7282</v>
      </c>
      <c r="EI116" s="323"/>
      <c r="EJ116" s="323"/>
      <c r="EK116" s="323"/>
      <c r="EL116" s="325" t="s">
        <v>7345</v>
      </c>
      <c r="EM116" s="323" t="s">
        <v>7279</v>
      </c>
      <c r="EN116" s="323">
        <v>3.0</v>
      </c>
      <c r="EO116" s="323">
        <v>4.0</v>
      </c>
      <c r="EP116" s="326">
        <v>4.0</v>
      </c>
      <c r="EQ116" s="323" t="s">
        <v>7279</v>
      </c>
      <c r="ER116" s="323">
        <v>3.0</v>
      </c>
      <c r="ES116" s="321" t="s">
        <v>7448</v>
      </c>
      <c r="ET116" s="323"/>
      <c r="EU116" s="323"/>
      <c r="EV116" s="321" t="s">
        <v>7407</v>
      </c>
      <c r="EW116" s="323"/>
      <c r="EX116" s="323"/>
      <c r="EY116" s="321" t="s">
        <v>7282</v>
      </c>
      <c r="EZ116" s="323"/>
      <c r="FA116" s="323"/>
      <c r="FB116" s="321" t="s">
        <v>7617</v>
      </c>
      <c r="FC116" s="321" t="s">
        <v>7302</v>
      </c>
      <c r="FD116" s="321" t="s">
        <v>7346</v>
      </c>
      <c r="FE116" s="321" t="s">
        <v>7304</v>
      </c>
      <c r="FF116" s="329" t="s">
        <v>7305</v>
      </c>
      <c r="FG116" s="330" t="s">
        <v>7456</v>
      </c>
      <c r="FH116" s="331">
        <v>3.0</v>
      </c>
      <c r="FI116" s="332">
        <v>0.2727</v>
      </c>
      <c r="FJ116" s="331">
        <v>4.0</v>
      </c>
      <c r="FK116" s="332">
        <v>0.4</v>
      </c>
      <c r="FL116" s="331">
        <v>4.0</v>
      </c>
      <c r="FM116" s="332">
        <v>0.25</v>
      </c>
      <c r="FN116" s="331">
        <v>3.0</v>
      </c>
      <c r="FO116" s="332">
        <v>0.375</v>
      </c>
      <c r="FP116" s="331">
        <v>6.0</v>
      </c>
      <c r="FQ116" s="332">
        <v>1.0</v>
      </c>
      <c r="FR116" s="333">
        <v>4.0</v>
      </c>
      <c r="FS116" s="332">
        <v>0.5714</v>
      </c>
      <c r="FT116" s="331">
        <v>19.0</v>
      </c>
      <c r="FU116" s="332">
        <v>0.4318</v>
      </c>
      <c r="FW116" s="318" t="s">
        <v>7616</v>
      </c>
      <c r="FX116" s="318">
        <v>2.3316044824E10</v>
      </c>
      <c r="FY116" s="319" t="s">
        <v>63</v>
      </c>
      <c r="FZ116" s="336">
        <v>0.4</v>
      </c>
      <c r="GA116" s="318" t="s">
        <v>548</v>
      </c>
      <c r="GB116" s="336">
        <v>0.375</v>
      </c>
      <c r="GC116" s="336">
        <v>1.0</v>
      </c>
      <c r="GD116" s="336">
        <v>0.5714</v>
      </c>
      <c r="GE116" s="336">
        <v>0.2727</v>
      </c>
      <c r="GF116" s="336">
        <v>0.4</v>
      </c>
      <c r="GG116" s="336">
        <v>0.25</v>
      </c>
      <c r="GH116" s="336">
        <v>0.375</v>
      </c>
      <c r="GI116" s="336">
        <v>0.4318</v>
      </c>
    </row>
    <row r="117" ht="15.75" customHeight="1">
      <c r="B117" s="3" t="str">
        <f t="shared" si="1"/>
        <v>#REF!</v>
      </c>
      <c r="C117" s="320">
        <v>44369.411412037036</v>
      </c>
      <c r="D117" s="321" t="s">
        <v>7618</v>
      </c>
      <c r="E117" s="321" t="s">
        <v>7619</v>
      </c>
      <c r="F117" s="321" t="s">
        <v>382</v>
      </c>
      <c r="G117" s="321">
        <v>2.7286593718E10</v>
      </c>
      <c r="H117" s="322">
        <v>1.15641482E9</v>
      </c>
      <c r="I117" s="321" t="s">
        <v>641</v>
      </c>
      <c r="J117" s="321" t="s">
        <v>7274</v>
      </c>
      <c r="K117" s="321" t="s">
        <v>7529</v>
      </c>
      <c r="L117" s="324">
        <v>1.0</v>
      </c>
      <c r="M117" s="323"/>
      <c r="N117" s="324">
        <v>4.0</v>
      </c>
      <c r="O117" s="323"/>
      <c r="P117" s="321" t="s">
        <v>7275</v>
      </c>
      <c r="Q117" s="321" t="s">
        <v>7349</v>
      </c>
      <c r="R117" s="321" t="s">
        <v>7277</v>
      </c>
      <c r="S117" s="324">
        <v>1.0</v>
      </c>
      <c r="T117" s="323"/>
      <c r="U117" s="323"/>
      <c r="V117" s="323"/>
      <c r="W117" s="321" t="s">
        <v>7311</v>
      </c>
      <c r="X117" s="323"/>
      <c r="Y117" s="323"/>
      <c r="Z117" s="322">
        <v>50.0</v>
      </c>
      <c r="AA117" s="323"/>
      <c r="AB117" s="323"/>
      <c r="AC117" s="326">
        <v>85.0</v>
      </c>
      <c r="AD117" s="323" t="s">
        <v>7279</v>
      </c>
      <c r="AE117" s="324">
        <v>5.0</v>
      </c>
      <c r="AF117" s="325" t="s">
        <v>7312</v>
      </c>
      <c r="AG117" s="323" t="s">
        <v>7279</v>
      </c>
      <c r="AH117" s="324">
        <v>5.0</v>
      </c>
      <c r="AI117" s="322">
        <v>9.0</v>
      </c>
      <c r="AJ117" s="323"/>
      <c r="AK117" s="323"/>
      <c r="AL117" s="327">
        <v>238000.0</v>
      </c>
      <c r="AM117" s="323" t="s">
        <v>7279</v>
      </c>
      <c r="AN117" s="324">
        <v>5.0</v>
      </c>
      <c r="AO117" s="321" t="s">
        <v>7313</v>
      </c>
      <c r="AP117" s="323"/>
      <c r="AQ117" s="323"/>
      <c r="AR117" s="325" t="s">
        <v>7314</v>
      </c>
      <c r="AS117" s="323" t="s">
        <v>7279</v>
      </c>
      <c r="AT117" s="324">
        <v>6.0</v>
      </c>
      <c r="AU117" s="325" t="s">
        <v>7283</v>
      </c>
      <c r="AV117" s="323" t="s">
        <v>7279</v>
      </c>
      <c r="AW117" s="324">
        <v>6.0</v>
      </c>
      <c r="AX117" s="321" t="s">
        <v>7331</v>
      </c>
      <c r="AY117" s="323"/>
      <c r="AZ117" s="323"/>
      <c r="BA117" s="325" t="s">
        <v>7285</v>
      </c>
      <c r="BB117" s="323" t="s">
        <v>7279</v>
      </c>
      <c r="BC117" s="324">
        <v>6.0</v>
      </c>
      <c r="BD117" s="325" t="s">
        <v>7286</v>
      </c>
      <c r="BE117" s="323" t="s">
        <v>7279</v>
      </c>
      <c r="BF117" s="324">
        <v>6.0</v>
      </c>
      <c r="BG117" s="325" t="s">
        <v>7287</v>
      </c>
      <c r="BH117" s="323" t="s">
        <v>7279</v>
      </c>
      <c r="BI117" s="324">
        <v>6.0</v>
      </c>
      <c r="BJ117" s="321" t="s">
        <v>7288</v>
      </c>
      <c r="BK117" s="323"/>
      <c r="BL117" s="323"/>
      <c r="BM117" s="325" t="s">
        <v>7289</v>
      </c>
      <c r="BN117" s="323" t="s">
        <v>7279</v>
      </c>
      <c r="BO117" s="324">
        <v>3.0</v>
      </c>
      <c r="BP117" s="324">
        <v>2.0</v>
      </c>
      <c r="BQ117" s="325" t="s">
        <v>7351</v>
      </c>
      <c r="BR117" s="323" t="s">
        <v>7279</v>
      </c>
      <c r="BS117" s="324">
        <v>3.0</v>
      </c>
      <c r="BT117" s="325" t="s">
        <v>7291</v>
      </c>
      <c r="BU117" s="323" t="s">
        <v>7279</v>
      </c>
      <c r="BV117" s="324">
        <v>3.0</v>
      </c>
      <c r="BW117" s="324">
        <v>2.0</v>
      </c>
      <c r="BX117" s="325" t="s">
        <v>7352</v>
      </c>
      <c r="BY117" s="323" t="s">
        <v>7279</v>
      </c>
      <c r="BZ117" s="324">
        <v>3.0</v>
      </c>
      <c r="CA117" s="325" t="s">
        <v>7353</v>
      </c>
      <c r="CB117" s="323" t="s">
        <v>7279</v>
      </c>
      <c r="CC117" s="324">
        <v>4.0</v>
      </c>
      <c r="CD117" s="325" t="s">
        <v>7292</v>
      </c>
      <c r="CE117" s="323" t="s">
        <v>7279</v>
      </c>
      <c r="CF117" s="324">
        <v>4.0</v>
      </c>
      <c r="CG117" s="321" t="s">
        <v>7569</v>
      </c>
      <c r="CH117" s="323"/>
      <c r="CI117" s="323"/>
      <c r="CJ117" s="321" t="s">
        <v>7400</v>
      </c>
      <c r="CK117" s="323"/>
      <c r="CL117" s="323"/>
      <c r="CM117" s="323"/>
      <c r="CN117" s="325" t="s">
        <v>7421</v>
      </c>
      <c r="CO117" s="323" t="s">
        <v>7279</v>
      </c>
      <c r="CP117" s="324">
        <v>4.0</v>
      </c>
      <c r="CQ117" s="323"/>
      <c r="CR117" s="323"/>
      <c r="CS117" s="325" t="s">
        <v>7319</v>
      </c>
      <c r="CT117" s="323" t="s">
        <v>7279</v>
      </c>
      <c r="CU117" s="324">
        <v>2.0</v>
      </c>
      <c r="CV117" s="321" t="s">
        <v>7381</v>
      </c>
      <c r="CW117" s="323"/>
      <c r="CX117" s="323"/>
      <c r="CY117" s="323"/>
      <c r="CZ117" s="325" t="s">
        <v>7333</v>
      </c>
      <c r="DA117" s="323" t="s">
        <v>7279</v>
      </c>
      <c r="DB117" s="324">
        <v>2.0</v>
      </c>
      <c r="DC117" s="323">
        <v>1.0</v>
      </c>
      <c r="DD117" s="325" t="s">
        <v>7357</v>
      </c>
      <c r="DE117" s="323" t="s">
        <v>7279</v>
      </c>
      <c r="DF117" s="323">
        <v>1.0</v>
      </c>
      <c r="DG117" s="325" t="s">
        <v>7320</v>
      </c>
      <c r="DH117" s="323" t="s">
        <v>7279</v>
      </c>
      <c r="DI117" s="323">
        <v>3.0</v>
      </c>
      <c r="DJ117" s="321" t="s">
        <v>7358</v>
      </c>
      <c r="DK117" s="323"/>
      <c r="DL117" s="323"/>
      <c r="DM117" s="321" t="s">
        <v>7322</v>
      </c>
      <c r="DN117" s="323"/>
      <c r="DO117" s="323"/>
      <c r="DP117" s="321" t="s">
        <v>7487</v>
      </c>
      <c r="DQ117" s="323"/>
      <c r="DR117" s="323"/>
      <c r="DS117" s="321" t="s">
        <v>7530</v>
      </c>
      <c r="DT117" s="323"/>
      <c r="DU117" s="323"/>
      <c r="DV117" s="325" t="s">
        <v>7298</v>
      </c>
      <c r="DW117" s="323" t="s">
        <v>7279</v>
      </c>
      <c r="DX117" s="323">
        <v>1.0</v>
      </c>
      <c r="DY117" s="321" t="s">
        <v>7298</v>
      </c>
      <c r="DZ117" s="323"/>
      <c r="EA117" s="323"/>
      <c r="EB117" s="325" t="s">
        <v>7296</v>
      </c>
      <c r="EC117" s="323" t="s">
        <v>7279</v>
      </c>
      <c r="ED117" s="323">
        <v>1.0</v>
      </c>
      <c r="EE117" s="321" t="s">
        <v>7299</v>
      </c>
      <c r="EF117" s="323"/>
      <c r="EG117" s="323"/>
      <c r="EH117" s="321" t="s">
        <v>7325</v>
      </c>
      <c r="EI117" s="323"/>
      <c r="EJ117" s="323"/>
      <c r="EK117" s="323"/>
      <c r="EL117" s="321" t="s">
        <v>7394</v>
      </c>
      <c r="EM117" s="323"/>
      <c r="EN117" s="323"/>
      <c r="EO117" s="323"/>
      <c r="EP117" s="326">
        <v>4.0</v>
      </c>
      <c r="EQ117" s="323" t="s">
        <v>7279</v>
      </c>
      <c r="ER117" s="323">
        <v>3.0</v>
      </c>
      <c r="ES117" s="321" t="s">
        <v>7412</v>
      </c>
      <c r="ET117" s="323"/>
      <c r="EU117" s="323"/>
      <c r="EV117" s="321" t="s">
        <v>7407</v>
      </c>
      <c r="EW117" s="323"/>
      <c r="EX117" s="323"/>
      <c r="EY117" s="325" t="s">
        <v>7383</v>
      </c>
      <c r="EZ117" s="323" t="s">
        <v>7279</v>
      </c>
      <c r="FA117" s="323">
        <v>3.0</v>
      </c>
      <c r="FB117" s="321" t="s">
        <v>1743</v>
      </c>
      <c r="FC117" s="321" t="s">
        <v>7302</v>
      </c>
      <c r="FD117" s="321" t="s">
        <v>7303</v>
      </c>
      <c r="FE117" s="321" t="s">
        <v>7304</v>
      </c>
      <c r="FF117" s="329" t="s">
        <v>7305</v>
      </c>
      <c r="FG117" s="330" t="s">
        <v>7326</v>
      </c>
      <c r="FH117" s="331">
        <v>6.0</v>
      </c>
      <c r="FI117" s="332">
        <v>0.5455</v>
      </c>
      <c r="FJ117" s="331">
        <v>4.0</v>
      </c>
      <c r="FK117" s="332">
        <v>0.4</v>
      </c>
      <c r="FL117" s="331">
        <v>7.0</v>
      </c>
      <c r="FM117" s="332">
        <v>0.4375</v>
      </c>
      <c r="FN117" s="331">
        <v>5.0</v>
      </c>
      <c r="FO117" s="332">
        <v>0.625</v>
      </c>
      <c r="FP117" s="331">
        <v>3.0</v>
      </c>
      <c r="FQ117" s="332">
        <v>0.5</v>
      </c>
      <c r="FR117" s="333">
        <v>5.0</v>
      </c>
      <c r="FS117" s="332">
        <v>0.7143</v>
      </c>
      <c r="FT117" s="331">
        <v>23.0</v>
      </c>
      <c r="FU117" s="332">
        <v>0.5227</v>
      </c>
      <c r="FW117" s="318" t="s">
        <v>7619</v>
      </c>
      <c r="FX117" s="318">
        <v>2.7286593718E10</v>
      </c>
      <c r="FY117" s="318" t="s">
        <v>548</v>
      </c>
      <c r="FZ117" s="336">
        <v>0.625</v>
      </c>
      <c r="GA117" s="319" t="s">
        <v>61</v>
      </c>
      <c r="GB117" s="336">
        <v>0.5455</v>
      </c>
      <c r="GC117" s="336">
        <v>0.5</v>
      </c>
      <c r="GD117" s="336">
        <v>0.7143</v>
      </c>
      <c r="GE117" s="336">
        <v>0.5455</v>
      </c>
      <c r="GF117" s="336">
        <v>0.4</v>
      </c>
      <c r="GG117" s="336">
        <v>0.4375</v>
      </c>
      <c r="GH117" s="336">
        <v>0.625</v>
      </c>
      <c r="GI117" s="336">
        <v>0.5227</v>
      </c>
    </row>
    <row r="118" ht="15.75" customHeight="1">
      <c r="B118" s="3" t="str">
        <f t="shared" si="1"/>
        <v>#REF!</v>
      </c>
      <c r="C118" s="320">
        <v>44369.41144675926</v>
      </c>
      <c r="D118" s="321" t="s">
        <v>3980</v>
      </c>
      <c r="E118" s="321" t="s">
        <v>7620</v>
      </c>
      <c r="F118" s="321" t="s">
        <v>404</v>
      </c>
      <c r="G118" s="321">
        <v>2.7287561615E10</v>
      </c>
      <c r="H118" s="322">
        <v>1.158352012E9</v>
      </c>
      <c r="I118" s="321" t="s">
        <v>622</v>
      </c>
      <c r="J118" s="321" t="s">
        <v>7424</v>
      </c>
      <c r="K118" s="321" t="s">
        <v>7392</v>
      </c>
      <c r="L118" s="323"/>
      <c r="M118" s="323"/>
      <c r="N118" s="324">
        <v>4.0</v>
      </c>
      <c r="O118" s="323"/>
      <c r="P118" s="321" t="s">
        <v>7338</v>
      </c>
      <c r="Q118" s="321" t="s">
        <v>7349</v>
      </c>
      <c r="R118" s="321" t="s">
        <v>7310</v>
      </c>
      <c r="S118" s="323"/>
      <c r="T118" s="324">
        <v>2.0</v>
      </c>
      <c r="U118" s="323"/>
      <c r="V118" s="323"/>
      <c r="W118" s="325" t="s">
        <v>7278</v>
      </c>
      <c r="X118" s="323" t="s">
        <v>7279</v>
      </c>
      <c r="Y118" s="324">
        <v>5.0</v>
      </c>
      <c r="Z118" s="326">
        <v>200.0</v>
      </c>
      <c r="AA118" s="323" t="s">
        <v>7279</v>
      </c>
      <c r="AB118" s="324">
        <v>5.0</v>
      </c>
      <c r="AC118" s="326">
        <v>85.0</v>
      </c>
      <c r="AD118" s="323" t="s">
        <v>7279</v>
      </c>
      <c r="AE118" s="324">
        <v>5.0</v>
      </c>
      <c r="AF118" s="325" t="s">
        <v>7312</v>
      </c>
      <c r="AG118" s="323" t="s">
        <v>7279</v>
      </c>
      <c r="AH118" s="324">
        <v>5.0</v>
      </c>
      <c r="AI118" s="326">
        <v>6.0</v>
      </c>
      <c r="AJ118" s="323" t="s">
        <v>7279</v>
      </c>
      <c r="AK118" s="324">
        <v>5.0</v>
      </c>
      <c r="AL118" s="327">
        <v>238000.0</v>
      </c>
      <c r="AM118" s="323" t="s">
        <v>7279</v>
      </c>
      <c r="AN118" s="324">
        <v>5.0</v>
      </c>
      <c r="AO118" s="325" t="s">
        <v>7281</v>
      </c>
      <c r="AP118" s="323" t="s">
        <v>7279</v>
      </c>
      <c r="AQ118" s="324">
        <v>6.0</v>
      </c>
      <c r="AR118" s="325" t="s">
        <v>7314</v>
      </c>
      <c r="AS118" s="323" t="s">
        <v>7279</v>
      </c>
      <c r="AT118" s="324">
        <v>6.0</v>
      </c>
      <c r="AU118" s="325" t="s">
        <v>7283</v>
      </c>
      <c r="AV118" s="323" t="s">
        <v>7279</v>
      </c>
      <c r="AW118" s="324">
        <v>6.0</v>
      </c>
      <c r="AX118" s="325" t="s">
        <v>7284</v>
      </c>
      <c r="AY118" s="323" t="s">
        <v>7279</v>
      </c>
      <c r="AZ118" s="324">
        <v>6.0</v>
      </c>
      <c r="BA118" s="325" t="s">
        <v>7285</v>
      </c>
      <c r="BB118" s="323" t="s">
        <v>7279</v>
      </c>
      <c r="BC118" s="324">
        <v>6.0</v>
      </c>
      <c r="BD118" s="325" t="s">
        <v>7286</v>
      </c>
      <c r="BE118" s="323" t="s">
        <v>7279</v>
      </c>
      <c r="BF118" s="324">
        <v>6.0</v>
      </c>
      <c r="BG118" s="321" t="s">
        <v>7334</v>
      </c>
      <c r="BH118" s="323"/>
      <c r="BI118" s="323"/>
      <c r="BJ118" s="325" t="s">
        <v>7342</v>
      </c>
      <c r="BK118" s="323" t="s">
        <v>7279</v>
      </c>
      <c r="BL118" s="324">
        <v>3.0</v>
      </c>
      <c r="BM118" s="325" t="s">
        <v>7289</v>
      </c>
      <c r="BN118" s="323" t="s">
        <v>7279</v>
      </c>
      <c r="BO118" s="324">
        <v>3.0</v>
      </c>
      <c r="BP118" s="324">
        <v>2.0</v>
      </c>
      <c r="BQ118" s="325" t="s">
        <v>7351</v>
      </c>
      <c r="BR118" s="323" t="s">
        <v>7279</v>
      </c>
      <c r="BS118" s="324">
        <v>3.0</v>
      </c>
      <c r="BT118" s="325" t="s">
        <v>7291</v>
      </c>
      <c r="BU118" s="323" t="s">
        <v>7279</v>
      </c>
      <c r="BV118" s="324">
        <v>3.0</v>
      </c>
      <c r="BW118" s="324">
        <v>2.0</v>
      </c>
      <c r="BX118" s="325" t="s">
        <v>7352</v>
      </c>
      <c r="BY118" s="323" t="s">
        <v>7279</v>
      </c>
      <c r="BZ118" s="324">
        <v>3.0</v>
      </c>
      <c r="CA118" s="325" t="s">
        <v>7353</v>
      </c>
      <c r="CB118" s="323" t="s">
        <v>7279</v>
      </c>
      <c r="CC118" s="324">
        <v>4.0</v>
      </c>
      <c r="CD118" s="325" t="s">
        <v>7292</v>
      </c>
      <c r="CE118" s="323" t="s">
        <v>7279</v>
      </c>
      <c r="CF118" s="324">
        <v>4.0</v>
      </c>
      <c r="CG118" s="325" t="s">
        <v>7334</v>
      </c>
      <c r="CH118" s="323" t="s">
        <v>7279</v>
      </c>
      <c r="CI118" s="324">
        <v>4.0</v>
      </c>
      <c r="CJ118" s="321" t="s">
        <v>7332</v>
      </c>
      <c r="CK118" s="323"/>
      <c r="CL118" s="323"/>
      <c r="CM118" s="323"/>
      <c r="CN118" s="321" t="s">
        <v>7331</v>
      </c>
      <c r="CO118" s="323"/>
      <c r="CP118" s="323"/>
      <c r="CQ118" s="323"/>
      <c r="CR118" s="323"/>
      <c r="CS118" s="325" t="s">
        <v>7319</v>
      </c>
      <c r="CT118" s="323" t="s">
        <v>7279</v>
      </c>
      <c r="CU118" s="324">
        <v>2.0</v>
      </c>
      <c r="CV118" s="321" t="s">
        <v>7381</v>
      </c>
      <c r="CW118" s="323"/>
      <c r="CX118" s="323"/>
      <c r="CY118" s="323"/>
      <c r="CZ118" s="321" t="s">
        <v>7401</v>
      </c>
      <c r="DA118" s="323"/>
      <c r="DB118" s="323"/>
      <c r="DC118" s="323"/>
      <c r="DD118" s="321" t="s">
        <v>7334</v>
      </c>
      <c r="DE118" s="323"/>
      <c r="DF118" s="323"/>
      <c r="DG118" s="325" t="s">
        <v>7320</v>
      </c>
      <c r="DH118" s="323" t="s">
        <v>7279</v>
      </c>
      <c r="DI118" s="323">
        <v>3.0</v>
      </c>
      <c r="DJ118" s="325" t="s">
        <v>7321</v>
      </c>
      <c r="DK118" s="323" t="s">
        <v>7279</v>
      </c>
      <c r="DL118" s="323">
        <v>1.0</v>
      </c>
      <c r="DM118" s="325" t="s">
        <v>7281</v>
      </c>
      <c r="DN118" s="323" t="s">
        <v>7279</v>
      </c>
      <c r="DO118" s="323">
        <v>1.0</v>
      </c>
      <c r="DP118" s="325" t="s">
        <v>7359</v>
      </c>
      <c r="DQ118" s="323" t="s">
        <v>7279</v>
      </c>
      <c r="DR118" s="323">
        <v>1.0</v>
      </c>
      <c r="DS118" s="321" t="s">
        <v>7530</v>
      </c>
      <c r="DT118" s="323"/>
      <c r="DU118" s="323"/>
      <c r="DV118" s="325" t="s">
        <v>7298</v>
      </c>
      <c r="DW118" s="323" t="s">
        <v>7279</v>
      </c>
      <c r="DX118" s="323">
        <v>1.0</v>
      </c>
      <c r="DY118" s="325" t="s">
        <v>7297</v>
      </c>
      <c r="DZ118" s="323" t="s">
        <v>7279</v>
      </c>
      <c r="EA118" s="323">
        <v>1.0</v>
      </c>
      <c r="EB118" s="321" t="s">
        <v>7298</v>
      </c>
      <c r="EC118" s="323"/>
      <c r="ED118" s="323"/>
      <c r="EE118" s="321" t="s">
        <v>7331</v>
      </c>
      <c r="EF118" s="323"/>
      <c r="EG118" s="323"/>
      <c r="EH118" s="321" t="s">
        <v>7325</v>
      </c>
      <c r="EI118" s="323"/>
      <c r="EJ118" s="323"/>
      <c r="EK118" s="323"/>
      <c r="EL118" s="321" t="s">
        <v>7282</v>
      </c>
      <c r="EM118" s="323"/>
      <c r="EN118" s="323"/>
      <c r="EO118" s="323"/>
      <c r="EP118" s="321" t="s">
        <v>7282</v>
      </c>
      <c r="EQ118" s="323"/>
      <c r="ER118" s="323"/>
      <c r="ES118" s="321" t="s">
        <v>7282</v>
      </c>
      <c r="ET118" s="323"/>
      <c r="EU118" s="323"/>
      <c r="EV118" s="325" t="b">
        <v>0</v>
      </c>
      <c r="EW118" s="323" t="s">
        <v>7279</v>
      </c>
      <c r="EX118" s="323">
        <v>3.0</v>
      </c>
      <c r="EY118" s="321" t="s">
        <v>7282</v>
      </c>
      <c r="EZ118" s="323"/>
      <c r="FA118" s="323"/>
      <c r="FB118" s="321" t="s">
        <v>844</v>
      </c>
      <c r="FC118" s="321" t="s">
        <v>7302</v>
      </c>
      <c r="FD118" s="321" t="s">
        <v>7346</v>
      </c>
      <c r="FE118" s="321" t="s">
        <v>7304</v>
      </c>
      <c r="FF118" s="329" t="s">
        <v>7305</v>
      </c>
      <c r="FG118" s="330" t="s">
        <v>7326</v>
      </c>
      <c r="FH118" s="331">
        <v>5.0</v>
      </c>
      <c r="FI118" s="332">
        <v>0.4545</v>
      </c>
      <c r="FJ118" s="331">
        <v>4.0</v>
      </c>
      <c r="FK118" s="332">
        <v>0.4</v>
      </c>
      <c r="FL118" s="331">
        <v>7.0</v>
      </c>
      <c r="FM118" s="332">
        <v>0.4375</v>
      </c>
      <c r="FN118" s="331">
        <v>4.0</v>
      </c>
      <c r="FO118" s="332">
        <v>0.5</v>
      </c>
      <c r="FP118" s="331">
        <v>6.0</v>
      </c>
      <c r="FQ118" s="332">
        <v>1.0</v>
      </c>
      <c r="FR118" s="333">
        <v>6.0</v>
      </c>
      <c r="FS118" s="332">
        <v>0.8571</v>
      </c>
      <c r="FT118" s="331">
        <v>28.0</v>
      </c>
      <c r="FU118" s="332">
        <v>0.6364</v>
      </c>
      <c r="FW118" s="318" t="s">
        <v>7620</v>
      </c>
      <c r="FX118" s="318">
        <v>2.7287561615E10</v>
      </c>
      <c r="FY118" s="318" t="s">
        <v>548</v>
      </c>
      <c r="FZ118" s="336">
        <v>0.5</v>
      </c>
      <c r="GA118" s="318" t="s">
        <v>61</v>
      </c>
      <c r="GB118" s="336">
        <v>0.4545</v>
      </c>
      <c r="GC118" s="336">
        <v>1.0</v>
      </c>
      <c r="GD118" s="336">
        <v>0.8571</v>
      </c>
      <c r="GE118" s="336">
        <v>0.4545</v>
      </c>
      <c r="GF118" s="336">
        <v>0.4</v>
      </c>
      <c r="GG118" s="336">
        <v>0.4375</v>
      </c>
      <c r="GH118" s="336">
        <v>0.5</v>
      </c>
      <c r="GI118" s="336">
        <v>0.6364</v>
      </c>
    </row>
    <row r="119" ht="15.75" customHeight="1">
      <c r="B119" s="3" t="str">
        <f t="shared" si="1"/>
        <v>#REF!</v>
      </c>
      <c r="C119" s="320">
        <v>44369.41173611111</v>
      </c>
      <c r="D119" s="321" t="s">
        <v>6679</v>
      </c>
      <c r="E119" s="321" t="s">
        <v>7621</v>
      </c>
      <c r="F119" s="322">
        <v>2.7279271926E10</v>
      </c>
      <c r="G119" s="321">
        <v>2.7279271926E10</v>
      </c>
      <c r="H119" s="321">
        <v>5.41140829539E11</v>
      </c>
      <c r="I119" s="321" t="s">
        <v>622</v>
      </c>
      <c r="J119" s="321" t="s">
        <v>7454</v>
      </c>
      <c r="K119" s="321" t="s">
        <v>4115</v>
      </c>
      <c r="L119" s="323"/>
      <c r="M119" s="323"/>
      <c r="N119" s="323"/>
      <c r="O119" s="323"/>
      <c r="P119" s="321" t="s">
        <v>7338</v>
      </c>
      <c r="Q119" s="321" t="s">
        <v>7379</v>
      </c>
      <c r="R119" s="321" t="s">
        <v>7310</v>
      </c>
      <c r="S119" s="323"/>
      <c r="T119" s="324">
        <v>2.0</v>
      </c>
      <c r="U119" s="323"/>
      <c r="V119" s="323"/>
      <c r="W119" s="325" t="s">
        <v>7278</v>
      </c>
      <c r="X119" s="323" t="s">
        <v>7279</v>
      </c>
      <c r="Y119" s="324">
        <v>5.0</v>
      </c>
      <c r="Z119" s="326">
        <v>200.0</v>
      </c>
      <c r="AA119" s="323" t="s">
        <v>7279</v>
      </c>
      <c r="AB119" s="324">
        <v>5.0</v>
      </c>
      <c r="AC119" s="326">
        <v>85.0</v>
      </c>
      <c r="AD119" s="323" t="s">
        <v>7279</v>
      </c>
      <c r="AE119" s="324">
        <v>5.0</v>
      </c>
      <c r="AF119" s="325" t="s">
        <v>7312</v>
      </c>
      <c r="AG119" s="323" t="s">
        <v>7279</v>
      </c>
      <c r="AH119" s="324">
        <v>5.0</v>
      </c>
      <c r="AI119" s="321"/>
      <c r="AJ119" s="323"/>
      <c r="AK119" s="323"/>
      <c r="AL119" s="327">
        <v>238000.0</v>
      </c>
      <c r="AM119" s="323" t="s">
        <v>7279</v>
      </c>
      <c r="AN119" s="324">
        <v>5.0</v>
      </c>
      <c r="AO119" s="325" t="s">
        <v>7281</v>
      </c>
      <c r="AP119" s="323" t="s">
        <v>7279</v>
      </c>
      <c r="AQ119" s="324">
        <v>6.0</v>
      </c>
      <c r="AR119" s="325" t="s">
        <v>7314</v>
      </c>
      <c r="AS119" s="323" t="s">
        <v>7279</v>
      </c>
      <c r="AT119" s="324">
        <v>6.0</v>
      </c>
      <c r="AU119" s="325" t="s">
        <v>7283</v>
      </c>
      <c r="AV119" s="323" t="s">
        <v>7279</v>
      </c>
      <c r="AW119" s="324">
        <v>6.0</v>
      </c>
      <c r="AX119" s="321" t="s">
        <v>7331</v>
      </c>
      <c r="AY119" s="323"/>
      <c r="AZ119" s="323"/>
      <c r="BA119" s="321" t="s">
        <v>7282</v>
      </c>
      <c r="BB119" s="323"/>
      <c r="BC119" s="323"/>
      <c r="BD119" s="325" t="s">
        <v>7286</v>
      </c>
      <c r="BE119" s="323" t="s">
        <v>7279</v>
      </c>
      <c r="BF119" s="324">
        <v>6.0</v>
      </c>
      <c r="BG119" s="321" t="s">
        <v>7282</v>
      </c>
      <c r="BH119" s="323"/>
      <c r="BI119" s="323"/>
      <c r="BJ119" s="321" t="s">
        <v>7288</v>
      </c>
      <c r="BK119" s="323"/>
      <c r="BL119" s="323"/>
      <c r="BM119" s="325" t="s">
        <v>7289</v>
      </c>
      <c r="BN119" s="323" t="s">
        <v>7279</v>
      </c>
      <c r="BO119" s="324">
        <v>3.0</v>
      </c>
      <c r="BP119" s="324">
        <v>2.0</v>
      </c>
      <c r="BQ119" s="325" t="s">
        <v>7351</v>
      </c>
      <c r="BR119" s="323" t="s">
        <v>7279</v>
      </c>
      <c r="BS119" s="324">
        <v>3.0</v>
      </c>
      <c r="BT119" s="321" t="s">
        <v>7282</v>
      </c>
      <c r="BU119" s="323"/>
      <c r="BV119" s="323"/>
      <c r="BW119" s="323"/>
      <c r="BX119" s="321" t="s">
        <v>7282</v>
      </c>
      <c r="BY119" s="323"/>
      <c r="BZ119" s="323"/>
      <c r="CA119" s="325" t="s">
        <v>7353</v>
      </c>
      <c r="CB119" s="323" t="s">
        <v>7279</v>
      </c>
      <c r="CC119" s="324">
        <v>4.0</v>
      </c>
      <c r="CD119" s="321" t="s">
        <v>7282</v>
      </c>
      <c r="CE119" s="323"/>
      <c r="CF119" s="323"/>
      <c r="CG119" s="325" t="s">
        <v>7334</v>
      </c>
      <c r="CH119" s="323" t="s">
        <v>7279</v>
      </c>
      <c r="CI119" s="324">
        <v>4.0</v>
      </c>
      <c r="CJ119" s="321" t="s">
        <v>7282</v>
      </c>
      <c r="CK119" s="323"/>
      <c r="CL119" s="323"/>
      <c r="CM119" s="323"/>
      <c r="CN119" s="321" t="s">
        <v>7282</v>
      </c>
      <c r="CO119" s="323"/>
      <c r="CP119" s="323"/>
      <c r="CQ119" s="323"/>
      <c r="CR119" s="323"/>
      <c r="CS119" s="325" t="s">
        <v>7319</v>
      </c>
      <c r="CT119" s="323" t="s">
        <v>7279</v>
      </c>
      <c r="CU119" s="324">
        <v>2.0</v>
      </c>
      <c r="CV119" s="321" t="s">
        <v>7282</v>
      </c>
      <c r="CW119" s="323"/>
      <c r="CX119" s="323"/>
      <c r="CY119" s="323"/>
      <c r="CZ119" s="321" t="s">
        <v>7282</v>
      </c>
      <c r="DA119" s="323"/>
      <c r="DB119" s="323"/>
      <c r="DC119" s="323"/>
      <c r="DD119" s="321" t="s">
        <v>7293</v>
      </c>
      <c r="DE119" s="323"/>
      <c r="DF119" s="323"/>
      <c r="DG119" s="321" t="s">
        <v>7282</v>
      </c>
      <c r="DH119" s="323"/>
      <c r="DI119" s="323"/>
      <c r="DJ119" s="321" t="s">
        <v>7282</v>
      </c>
      <c r="DK119" s="323"/>
      <c r="DL119" s="323"/>
      <c r="DM119" s="321" t="s">
        <v>7282</v>
      </c>
      <c r="DN119" s="323"/>
      <c r="DO119" s="323"/>
      <c r="DP119" s="321" t="s">
        <v>7282</v>
      </c>
      <c r="DQ119" s="323"/>
      <c r="DR119" s="323"/>
      <c r="DS119" s="321" t="s">
        <v>7282</v>
      </c>
      <c r="DT119" s="323"/>
      <c r="DU119" s="323"/>
      <c r="DV119" s="321" t="s">
        <v>7282</v>
      </c>
      <c r="DW119" s="323"/>
      <c r="DX119" s="323"/>
      <c r="DY119" s="321" t="s">
        <v>7282</v>
      </c>
      <c r="DZ119" s="323"/>
      <c r="EA119" s="323"/>
      <c r="EB119" s="321" t="s">
        <v>7282</v>
      </c>
      <c r="EC119" s="323"/>
      <c r="ED119" s="323"/>
      <c r="EE119" s="321" t="s">
        <v>7282</v>
      </c>
      <c r="EF119" s="323"/>
      <c r="EG119" s="323"/>
      <c r="EH119" s="321" t="s">
        <v>7282</v>
      </c>
      <c r="EI119" s="323"/>
      <c r="EJ119" s="323"/>
      <c r="EK119" s="323"/>
      <c r="EL119" s="321" t="s">
        <v>7282</v>
      </c>
      <c r="EM119" s="323"/>
      <c r="EN119" s="323"/>
      <c r="EO119" s="323"/>
      <c r="EP119" s="321" t="s">
        <v>7282</v>
      </c>
      <c r="EQ119" s="323"/>
      <c r="ER119" s="323"/>
      <c r="ES119" s="321" t="s">
        <v>7282</v>
      </c>
      <c r="ET119" s="323"/>
      <c r="EU119" s="323"/>
      <c r="EV119" s="321" t="b">
        <v>1</v>
      </c>
      <c r="EW119" s="323"/>
      <c r="EX119" s="323"/>
      <c r="EY119" s="321" t="s">
        <v>7282</v>
      </c>
      <c r="EZ119" s="323"/>
      <c r="FA119" s="323"/>
      <c r="FB119" s="321" t="s">
        <v>1113</v>
      </c>
      <c r="FC119" s="321" t="s">
        <v>7302</v>
      </c>
      <c r="FD119" s="321" t="s">
        <v>7346</v>
      </c>
      <c r="FE119" s="321" t="s">
        <v>7304</v>
      </c>
      <c r="FF119" s="329" t="s">
        <v>7305</v>
      </c>
      <c r="FG119" s="330" t="s">
        <v>7326</v>
      </c>
      <c r="FH119" s="331">
        <v>0.0</v>
      </c>
      <c r="FI119" s="332">
        <v>0.0</v>
      </c>
      <c r="FJ119" s="331">
        <v>3.0</v>
      </c>
      <c r="FK119" s="332">
        <v>0.3</v>
      </c>
      <c r="FL119" s="331">
        <v>2.0</v>
      </c>
      <c r="FM119" s="332">
        <v>0.125</v>
      </c>
      <c r="FN119" s="331">
        <v>2.0</v>
      </c>
      <c r="FO119" s="332">
        <v>0.25</v>
      </c>
      <c r="FP119" s="331">
        <v>5.0</v>
      </c>
      <c r="FQ119" s="332">
        <v>0.8333</v>
      </c>
      <c r="FR119" s="333">
        <v>4.0</v>
      </c>
      <c r="FS119" s="332">
        <v>0.5714</v>
      </c>
      <c r="FT119" s="331">
        <v>14.0</v>
      </c>
      <c r="FU119" s="332">
        <v>0.3182</v>
      </c>
      <c r="FW119" s="334" t="s">
        <v>7621</v>
      </c>
      <c r="FX119" s="334">
        <v>2.7279271926E10</v>
      </c>
      <c r="FY119" s="319" t="s">
        <v>63</v>
      </c>
      <c r="FZ119" s="335">
        <v>0.3</v>
      </c>
      <c r="GA119" s="318" t="s">
        <v>548</v>
      </c>
      <c r="GB119" s="336">
        <v>0.25</v>
      </c>
      <c r="GC119" s="337">
        <v>0.8333</v>
      </c>
      <c r="GD119" s="337">
        <v>0.5714</v>
      </c>
      <c r="GE119" s="336">
        <v>0.0</v>
      </c>
      <c r="GF119" s="336">
        <v>0.3</v>
      </c>
      <c r="GG119" s="336">
        <v>0.125</v>
      </c>
      <c r="GH119" s="336">
        <v>0.25</v>
      </c>
      <c r="GI119" s="338">
        <v>0.3182</v>
      </c>
    </row>
    <row r="120" ht="15.75" customHeight="1">
      <c r="B120" s="3" t="str">
        <f t="shared" si="1"/>
        <v>#REF!</v>
      </c>
      <c r="C120" s="320">
        <v>44369.411828703705</v>
      </c>
      <c r="D120" s="321" t="s">
        <v>5839</v>
      </c>
      <c r="E120" s="321" t="s">
        <v>7622</v>
      </c>
      <c r="F120" s="322">
        <v>2.3277793954E10</v>
      </c>
      <c r="G120" s="321">
        <v>2.3277793954E10</v>
      </c>
      <c r="H120" s="322">
        <v>1.124006669E9</v>
      </c>
      <c r="I120" s="321" t="s">
        <v>622</v>
      </c>
      <c r="J120" s="321" t="s">
        <v>7274</v>
      </c>
      <c r="K120" s="321" t="s">
        <v>4115</v>
      </c>
      <c r="L120" s="323"/>
      <c r="M120" s="323"/>
      <c r="N120" s="323"/>
      <c r="O120" s="323"/>
      <c r="P120" s="321" t="s">
        <v>7338</v>
      </c>
      <c r="Q120" s="321" t="s">
        <v>7329</v>
      </c>
      <c r="R120" s="321" t="s">
        <v>7386</v>
      </c>
      <c r="S120" s="323"/>
      <c r="T120" s="323"/>
      <c r="U120" s="323"/>
      <c r="V120" s="324">
        <v>3.0</v>
      </c>
      <c r="W120" s="325" t="s">
        <v>7278</v>
      </c>
      <c r="X120" s="323" t="s">
        <v>7279</v>
      </c>
      <c r="Y120" s="324">
        <v>5.0</v>
      </c>
      <c r="Z120" s="326">
        <v>200.0</v>
      </c>
      <c r="AA120" s="323" t="s">
        <v>7279</v>
      </c>
      <c r="AB120" s="324">
        <v>5.0</v>
      </c>
      <c r="AC120" s="326">
        <v>85.0</v>
      </c>
      <c r="AD120" s="323" t="s">
        <v>7279</v>
      </c>
      <c r="AE120" s="324">
        <v>5.0</v>
      </c>
      <c r="AF120" s="325" t="s">
        <v>7312</v>
      </c>
      <c r="AG120" s="323" t="s">
        <v>7279</v>
      </c>
      <c r="AH120" s="324">
        <v>5.0</v>
      </c>
      <c r="AI120" s="326">
        <v>6.0</v>
      </c>
      <c r="AJ120" s="323" t="s">
        <v>7279</v>
      </c>
      <c r="AK120" s="324">
        <v>5.0</v>
      </c>
      <c r="AL120" s="342">
        <v>180000.0</v>
      </c>
      <c r="AM120" s="323"/>
      <c r="AN120" s="323"/>
      <c r="AO120" s="321" t="s">
        <v>7313</v>
      </c>
      <c r="AP120" s="323"/>
      <c r="AQ120" s="323"/>
      <c r="AR120" s="321" t="s">
        <v>7330</v>
      </c>
      <c r="AS120" s="323"/>
      <c r="AT120" s="323"/>
      <c r="AU120" s="325" t="s">
        <v>7283</v>
      </c>
      <c r="AV120" s="323" t="s">
        <v>7279</v>
      </c>
      <c r="AW120" s="324">
        <v>6.0</v>
      </c>
      <c r="AX120" s="321" t="s">
        <v>7331</v>
      </c>
      <c r="AY120" s="323"/>
      <c r="AZ120" s="323"/>
      <c r="BA120" s="325" t="s">
        <v>7285</v>
      </c>
      <c r="BB120" s="323" t="s">
        <v>7279</v>
      </c>
      <c r="BC120" s="324">
        <v>6.0</v>
      </c>
      <c r="BD120" s="321" t="s">
        <v>7316</v>
      </c>
      <c r="BE120" s="323"/>
      <c r="BF120" s="323"/>
      <c r="BG120" s="321" t="s">
        <v>7334</v>
      </c>
      <c r="BH120" s="323"/>
      <c r="BI120" s="323"/>
      <c r="BJ120" s="321" t="s">
        <v>7288</v>
      </c>
      <c r="BK120" s="323"/>
      <c r="BL120" s="323"/>
      <c r="BM120" s="325" t="s">
        <v>7289</v>
      </c>
      <c r="BN120" s="323" t="s">
        <v>7279</v>
      </c>
      <c r="BO120" s="324">
        <v>3.0</v>
      </c>
      <c r="BP120" s="324">
        <v>2.0</v>
      </c>
      <c r="BQ120" s="325" t="s">
        <v>7351</v>
      </c>
      <c r="BR120" s="323" t="s">
        <v>7279</v>
      </c>
      <c r="BS120" s="324">
        <v>3.0</v>
      </c>
      <c r="BT120" s="325" t="s">
        <v>7291</v>
      </c>
      <c r="BU120" s="323" t="s">
        <v>7279</v>
      </c>
      <c r="BV120" s="324">
        <v>3.0</v>
      </c>
      <c r="BW120" s="324">
        <v>2.0</v>
      </c>
      <c r="BX120" s="325" t="s">
        <v>7352</v>
      </c>
      <c r="BY120" s="323" t="s">
        <v>7279</v>
      </c>
      <c r="BZ120" s="324">
        <v>3.0</v>
      </c>
      <c r="CA120" s="325" t="s">
        <v>7353</v>
      </c>
      <c r="CB120" s="323" t="s">
        <v>7279</v>
      </c>
      <c r="CC120" s="324">
        <v>4.0</v>
      </c>
      <c r="CD120" s="321" t="s">
        <v>7318</v>
      </c>
      <c r="CE120" s="323"/>
      <c r="CF120" s="323"/>
      <c r="CG120" s="325" t="s">
        <v>7334</v>
      </c>
      <c r="CH120" s="323" t="s">
        <v>7279</v>
      </c>
      <c r="CI120" s="324">
        <v>4.0</v>
      </c>
      <c r="CJ120" s="321"/>
      <c r="CK120" s="323"/>
      <c r="CL120" s="323"/>
      <c r="CM120" s="323"/>
      <c r="CN120" s="321" t="s">
        <v>7282</v>
      </c>
      <c r="CO120" s="323"/>
      <c r="CP120" s="323"/>
      <c r="CQ120" s="323"/>
      <c r="CR120" s="323"/>
      <c r="CS120" s="321" t="s">
        <v>7282</v>
      </c>
      <c r="CT120" s="323"/>
      <c r="CU120" s="323"/>
      <c r="CV120" s="321" t="s">
        <v>7282</v>
      </c>
      <c r="CW120" s="323"/>
      <c r="CX120" s="323"/>
      <c r="CY120" s="323"/>
      <c r="CZ120" s="321" t="s">
        <v>7282</v>
      </c>
      <c r="DA120" s="323"/>
      <c r="DB120" s="323"/>
      <c r="DC120" s="323"/>
      <c r="DD120" s="325" t="s">
        <v>7357</v>
      </c>
      <c r="DE120" s="323" t="s">
        <v>7279</v>
      </c>
      <c r="DF120" s="323">
        <v>1.0</v>
      </c>
      <c r="DG120" s="321" t="s">
        <v>7343</v>
      </c>
      <c r="DH120" s="323"/>
      <c r="DI120" s="323"/>
      <c r="DJ120" s="325" t="s">
        <v>7321</v>
      </c>
      <c r="DK120" s="323" t="s">
        <v>7279</v>
      </c>
      <c r="DL120" s="323">
        <v>1.0</v>
      </c>
      <c r="DM120" s="321" t="s">
        <v>7322</v>
      </c>
      <c r="DN120" s="323"/>
      <c r="DO120" s="323"/>
      <c r="DP120" s="325" t="s">
        <v>7359</v>
      </c>
      <c r="DQ120" s="323" t="s">
        <v>7279</v>
      </c>
      <c r="DR120" s="323">
        <v>1.0</v>
      </c>
      <c r="DS120" s="325" t="s">
        <v>7387</v>
      </c>
      <c r="DT120" s="323" t="s">
        <v>7279</v>
      </c>
      <c r="DU120" s="323">
        <v>1.0</v>
      </c>
      <c r="DV120" s="325" t="s">
        <v>7298</v>
      </c>
      <c r="DW120" s="323" t="s">
        <v>7279</v>
      </c>
      <c r="DX120" s="323">
        <v>1.0</v>
      </c>
      <c r="DY120" s="321" t="s">
        <v>7296</v>
      </c>
      <c r="DZ120" s="323"/>
      <c r="EA120" s="323"/>
      <c r="EB120" s="325" t="s">
        <v>7296</v>
      </c>
      <c r="EC120" s="323" t="s">
        <v>7279</v>
      </c>
      <c r="ED120" s="323">
        <v>1.0</v>
      </c>
      <c r="EE120" s="325" t="s">
        <v>7324</v>
      </c>
      <c r="EF120" s="323" t="s">
        <v>7279</v>
      </c>
      <c r="EG120" s="323">
        <v>3.0</v>
      </c>
      <c r="EH120" s="321" t="s">
        <v>7325</v>
      </c>
      <c r="EI120" s="323"/>
      <c r="EJ120" s="323"/>
      <c r="EK120" s="323"/>
      <c r="EL120" s="325" t="s">
        <v>7345</v>
      </c>
      <c r="EM120" s="323" t="s">
        <v>7279</v>
      </c>
      <c r="EN120" s="323">
        <v>3.0</v>
      </c>
      <c r="EO120" s="323">
        <v>4.0</v>
      </c>
      <c r="EP120" s="321" t="s">
        <v>7282</v>
      </c>
      <c r="EQ120" s="323"/>
      <c r="ER120" s="323"/>
      <c r="ES120" s="321" t="s">
        <v>7282</v>
      </c>
      <c r="ET120" s="323"/>
      <c r="EU120" s="323"/>
      <c r="EV120" s="321" t="b">
        <v>1</v>
      </c>
      <c r="EW120" s="323"/>
      <c r="EX120" s="323"/>
      <c r="EY120" s="321" t="s">
        <v>7282</v>
      </c>
      <c r="EZ120" s="323"/>
      <c r="FA120" s="323"/>
      <c r="FB120" s="321" t="s">
        <v>1715</v>
      </c>
      <c r="FC120" s="321" t="s">
        <v>7372</v>
      </c>
      <c r="FD120" s="321" t="s">
        <v>7335</v>
      </c>
      <c r="FE120" s="321" t="s">
        <v>7304</v>
      </c>
      <c r="FF120" s="329" t="s">
        <v>7305</v>
      </c>
      <c r="FG120" s="330" t="s">
        <v>7326</v>
      </c>
      <c r="FH120" s="331">
        <v>6.0</v>
      </c>
      <c r="FI120" s="332">
        <v>0.5455</v>
      </c>
      <c r="FJ120" s="331">
        <v>2.0</v>
      </c>
      <c r="FK120" s="332">
        <v>0.2</v>
      </c>
      <c r="FL120" s="331">
        <v>7.0</v>
      </c>
      <c r="FM120" s="332">
        <v>0.4375</v>
      </c>
      <c r="FN120" s="331">
        <v>3.0</v>
      </c>
      <c r="FO120" s="332">
        <v>0.375</v>
      </c>
      <c r="FP120" s="331">
        <v>5.0</v>
      </c>
      <c r="FQ120" s="332">
        <v>0.8333</v>
      </c>
      <c r="FR120" s="333">
        <v>2.0</v>
      </c>
      <c r="FS120" s="332">
        <v>0.2857</v>
      </c>
      <c r="FT120" s="331">
        <v>21.0</v>
      </c>
      <c r="FU120" s="332">
        <v>0.4773</v>
      </c>
      <c r="FW120" s="318" t="s">
        <v>7622</v>
      </c>
      <c r="FX120" s="318">
        <v>2.3277793954E10</v>
      </c>
      <c r="FY120" s="319" t="s">
        <v>547</v>
      </c>
      <c r="FZ120" s="336">
        <v>0.4375</v>
      </c>
      <c r="GA120" s="318" t="s">
        <v>61</v>
      </c>
      <c r="GB120" s="336">
        <v>0.5455</v>
      </c>
      <c r="GC120" s="336">
        <v>0.8333</v>
      </c>
      <c r="GD120" s="336">
        <v>0.2857</v>
      </c>
      <c r="GE120" s="336">
        <v>0.5455</v>
      </c>
      <c r="GF120" s="336">
        <v>0.2</v>
      </c>
      <c r="GG120" s="336">
        <v>0.4375</v>
      </c>
      <c r="GH120" s="336">
        <v>0.375</v>
      </c>
      <c r="GI120" s="336">
        <v>0.4773</v>
      </c>
    </row>
    <row r="121" ht="15.75" customHeight="1">
      <c r="B121" s="3" t="str">
        <f t="shared" si="1"/>
        <v>#REF!</v>
      </c>
      <c r="C121" s="320">
        <v>44369.411990740744</v>
      </c>
      <c r="D121" s="321" t="s">
        <v>7623</v>
      </c>
      <c r="E121" s="321" t="s">
        <v>7624</v>
      </c>
      <c r="F121" s="322">
        <v>2.730352919E10</v>
      </c>
      <c r="G121" s="321">
        <v>2.730352919E10</v>
      </c>
      <c r="H121" s="322">
        <v>1.164250551E9</v>
      </c>
      <c r="I121" s="321" t="s">
        <v>622</v>
      </c>
      <c r="J121" s="321" t="s">
        <v>7534</v>
      </c>
      <c r="K121" s="321" t="s">
        <v>4115</v>
      </c>
      <c r="L121" s="323"/>
      <c r="M121" s="323"/>
      <c r="N121" s="323"/>
      <c r="O121" s="323"/>
      <c r="P121" s="321" t="s">
        <v>7275</v>
      </c>
      <c r="Q121" s="321" t="s">
        <v>7276</v>
      </c>
      <c r="R121" s="321" t="s">
        <v>7310</v>
      </c>
      <c r="S121" s="323"/>
      <c r="T121" s="324">
        <v>2.0</v>
      </c>
      <c r="U121" s="323"/>
      <c r="V121" s="323"/>
      <c r="W121" s="325" t="s">
        <v>7278</v>
      </c>
      <c r="X121" s="323" t="s">
        <v>7279</v>
      </c>
      <c r="Y121" s="324">
        <v>5.0</v>
      </c>
      <c r="Z121" s="326">
        <v>200.0</v>
      </c>
      <c r="AA121" s="323" t="s">
        <v>7279</v>
      </c>
      <c r="AB121" s="324">
        <v>5.0</v>
      </c>
      <c r="AC121" s="326">
        <v>85.0</v>
      </c>
      <c r="AD121" s="323" t="s">
        <v>7279</v>
      </c>
      <c r="AE121" s="324">
        <v>5.0</v>
      </c>
      <c r="AF121" s="325" t="s">
        <v>7312</v>
      </c>
      <c r="AG121" s="323" t="s">
        <v>7279</v>
      </c>
      <c r="AH121" s="324">
        <v>5.0</v>
      </c>
      <c r="AI121" s="326">
        <v>6.0</v>
      </c>
      <c r="AJ121" s="323" t="s">
        <v>7279</v>
      </c>
      <c r="AK121" s="324">
        <v>5.0</v>
      </c>
      <c r="AL121" s="327">
        <v>238000.0</v>
      </c>
      <c r="AM121" s="323" t="s">
        <v>7279</v>
      </c>
      <c r="AN121" s="324">
        <v>5.0</v>
      </c>
      <c r="AO121" s="325" t="s">
        <v>7281</v>
      </c>
      <c r="AP121" s="323" t="s">
        <v>7279</v>
      </c>
      <c r="AQ121" s="324">
        <v>6.0</v>
      </c>
      <c r="AR121" s="321" t="s">
        <v>7409</v>
      </c>
      <c r="AS121" s="323"/>
      <c r="AT121" s="323"/>
      <c r="AU121" s="325" t="s">
        <v>7283</v>
      </c>
      <c r="AV121" s="323" t="s">
        <v>7279</v>
      </c>
      <c r="AW121" s="324">
        <v>6.0</v>
      </c>
      <c r="AX121" s="321" t="s">
        <v>7282</v>
      </c>
      <c r="AY121" s="323"/>
      <c r="AZ121" s="323"/>
      <c r="BA121" s="321" t="s">
        <v>7282</v>
      </c>
      <c r="BB121" s="323"/>
      <c r="BC121" s="323"/>
      <c r="BD121" s="321" t="s">
        <v>7316</v>
      </c>
      <c r="BE121" s="323"/>
      <c r="BF121" s="323"/>
      <c r="BG121" s="321" t="s">
        <v>7282</v>
      </c>
      <c r="BH121" s="323"/>
      <c r="BI121" s="323"/>
      <c r="BJ121" s="321" t="s">
        <v>7350</v>
      </c>
      <c r="BK121" s="323"/>
      <c r="BL121" s="323"/>
      <c r="BM121" s="325" t="s">
        <v>7289</v>
      </c>
      <c r="BN121" s="323" t="s">
        <v>7279</v>
      </c>
      <c r="BO121" s="324">
        <v>3.0</v>
      </c>
      <c r="BP121" s="324">
        <v>2.0</v>
      </c>
      <c r="BQ121" s="321" t="s">
        <v>7290</v>
      </c>
      <c r="BR121" s="323"/>
      <c r="BS121" s="323"/>
      <c r="BT121" s="325" t="s">
        <v>7291</v>
      </c>
      <c r="BU121" s="323" t="s">
        <v>7279</v>
      </c>
      <c r="BV121" s="324">
        <v>3.0</v>
      </c>
      <c r="BW121" s="324">
        <v>2.0</v>
      </c>
      <c r="BX121" s="321" t="s">
        <v>7282</v>
      </c>
      <c r="BY121" s="323"/>
      <c r="BZ121" s="323"/>
      <c r="CA121" s="321" t="s">
        <v>7282</v>
      </c>
      <c r="CB121" s="323"/>
      <c r="CC121" s="323"/>
      <c r="CD121" s="321" t="s">
        <v>7282</v>
      </c>
      <c r="CE121" s="323"/>
      <c r="CF121" s="323"/>
      <c r="CG121" s="321" t="s">
        <v>7282</v>
      </c>
      <c r="CH121" s="323"/>
      <c r="CI121" s="323"/>
      <c r="CJ121" s="321" t="s">
        <v>7282</v>
      </c>
      <c r="CK121" s="323"/>
      <c r="CL121" s="323"/>
      <c r="CM121" s="323"/>
      <c r="CN121" s="321" t="s">
        <v>7282</v>
      </c>
      <c r="CO121" s="323"/>
      <c r="CP121" s="323"/>
      <c r="CQ121" s="323"/>
      <c r="CR121" s="323"/>
      <c r="CS121" s="321" t="s">
        <v>7282</v>
      </c>
      <c r="CT121" s="323"/>
      <c r="CU121" s="323"/>
      <c r="CV121" s="321" t="s">
        <v>7282</v>
      </c>
      <c r="CW121" s="323"/>
      <c r="CX121" s="323"/>
      <c r="CY121" s="323"/>
      <c r="CZ121" s="321" t="s">
        <v>7282</v>
      </c>
      <c r="DA121" s="323"/>
      <c r="DB121" s="323"/>
      <c r="DC121" s="323"/>
      <c r="DD121" s="321" t="s">
        <v>7282</v>
      </c>
      <c r="DE121" s="323"/>
      <c r="DF121" s="323"/>
      <c r="DG121" s="321" t="s">
        <v>7282</v>
      </c>
      <c r="DH121" s="323"/>
      <c r="DI121" s="323"/>
      <c r="DJ121" s="321" t="s">
        <v>7360</v>
      </c>
      <c r="DK121" s="323"/>
      <c r="DL121" s="323"/>
      <c r="DM121" s="321" t="s">
        <v>7282</v>
      </c>
      <c r="DN121" s="323"/>
      <c r="DO121" s="323"/>
      <c r="DP121" s="321" t="s">
        <v>7282</v>
      </c>
      <c r="DQ121" s="323"/>
      <c r="DR121" s="323"/>
      <c r="DS121" s="321" t="s">
        <v>7282</v>
      </c>
      <c r="DT121" s="323"/>
      <c r="DU121" s="323"/>
      <c r="DV121" s="321" t="s">
        <v>7282</v>
      </c>
      <c r="DW121" s="323"/>
      <c r="DX121" s="323"/>
      <c r="DY121" s="321" t="s">
        <v>7282</v>
      </c>
      <c r="DZ121" s="323"/>
      <c r="EA121" s="323"/>
      <c r="EB121" s="321" t="s">
        <v>7298</v>
      </c>
      <c r="EC121" s="323"/>
      <c r="ED121" s="323"/>
      <c r="EE121" s="321" t="s">
        <v>7282</v>
      </c>
      <c r="EF121" s="323"/>
      <c r="EG121" s="323"/>
      <c r="EH121" s="321" t="s">
        <v>7282</v>
      </c>
      <c r="EI121" s="323"/>
      <c r="EJ121" s="323"/>
      <c r="EK121" s="323"/>
      <c r="EL121" s="321" t="s">
        <v>7282</v>
      </c>
      <c r="EM121" s="323"/>
      <c r="EN121" s="323"/>
      <c r="EO121" s="323"/>
      <c r="EP121" s="321" t="s">
        <v>7282</v>
      </c>
      <c r="EQ121" s="323"/>
      <c r="ER121" s="323"/>
      <c r="ES121" s="321" t="s">
        <v>7282</v>
      </c>
      <c r="ET121" s="323"/>
      <c r="EU121" s="323"/>
      <c r="EV121" s="321" t="s">
        <v>7282</v>
      </c>
      <c r="EW121" s="323"/>
      <c r="EX121" s="323"/>
      <c r="EY121" s="321" t="s">
        <v>7282</v>
      </c>
      <c r="EZ121" s="323"/>
      <c r="FA121" s="323"/>
      <c r="FB121" s="321" t="s">
        <v>788</v>
      </c>
      <c r="FC121" s="321" t="s">
        <v>7372</v>
      </c>
      <c r="FD121" s="321" t="s">
        <v>7303</v>
      </c>
      <c r="FE121" s="321" t="s">
        <v>7488</v>
      </c>
      <c r="FF121" s="329" t="s">
        <v>7305</v>
      </c>
      <c r="FG121" s="330" t="s">
        <v>7326</v>
      </c>
      <c r="FH121" s="331">
        <v>0.0</v>
      </c>
      <c r="FI121" s="332">
        <v>0.0</v>
      </c>
      <c r="FJ121" s="331">
        <v>3.0</v>
      </c>
      <c r="FK121" s="332">
        <v>0.3</v>
      </c>
      <c r="FL121" s="331">
        <v>2.0</v>
      </c>
      <c r="FM121" s="332">
        <v>0.125</v>
      </c>
      <c r="FN121" s="331">
        <v>0.0</v>
      </c>
      <c r="FO121" s="332">
        <v>0.0</v>
      </c>
      <c r="FP121" s="331">
        <v>6.0</v>
      </c>
      <c r="FQ121" s="332">
        <v>1.0</v>
      </c>
      <c r="FR121" s="333">
        <v>2.0</v>
      </c>
      <c r="FS121" s="332">
        <v>0.2857</v>
      </c>
      <c r="FT121" s="331">
        <v>10.0</v>
      </c>
      <c r="FU121" s="332">
        <v>0.2273</v>
      </c>
      <c r="FW121" s="334" t="s">
        <v>7624</v>
      </c>
      <c r="FX121" s="334">
        <v>2.730352919E10</v>
      </c>
      <c r="FY121" s="319" t="s">
        <v>63</v>
      </c>
      <c r="FZ121" s="335">
        <v>0.3</v>
      </c>
      <c r="GA121" s="318" t="s">
        <v>547</v>
      </c>
      <c r="GB121" s="336">
        <v>0.125</v>
      </c>
      <c r="GC121" s="337">
        <v>1.0</v>
      </c>
      <c r="GD121" s="335">
        <v>0.2857</v>
      </c>
      <c r="GE121" s="336">
        <v>0.0</v>
      </c>
      <c r="GF121" s="336">
        <v>0.3</v>
      </c>
      <c r="GG121" s="336">
        <v>0.125</v>
      </c>
      <c r="GH121" s="336">
        <v>0.0</v>
      </c>
      <c r="GI121" s="338">
        <v>0.2273</v>
      </c>
    </row>
    <row r="122" ht="15.75" customHeight="1">
      <c r="B122" s="3" t="str">
        <f t="shared" si="1"/>
        <v>#REF!</v>
      </c>
      <c r="C122" s="320">
        <v>44369.412094907406</v>
      </c>
      <c r="D122" s="321" t="s">
        <v>1182</v>
      </c>
      <c r="E122" s="321" t="s">
        <v>7625</v>
      </c>
      <c r="F122" s="322">
        <v>2.3233749974E10</v>
      </c>
      <c r="G122" s="321">
        <v>2.3233749974E10</v>
      </c>
      <c r="H122" s="322">
        <v>1.137840828E9</v>
      </c>
      <c r="I122" s="321" t="s">
        <v>641</v>
      </c>
      <c r="J122" s="321" t="s">
        <v>7274</v>
      </c>
      <c r="K122" s="321" t="s">
        <v>7392</v>
      </c>
      <c r="L122" s="323"/>
      <c r="M122" s="323"/>
      <c r="N122" s="324">
        <v>4.0</v>
      </c>
      <c r="O122" s="323"/>
      <c r="P122" s="321" t="s">
        <v>7275</v>
      </c>
      <c r="Q122" s="321" t="s">
        <v>7556</v>
      </c>
      <c r="R122" s="321" t="s">
        <v>7310</v>
      </c>
      <c r="S122" s="323"/>
      <c r="T122" s="324">
        <v>2.0</v>
      </c>
      <c r="U122" s="323"/>
      <c r="V122" s="323"/>
      <c r="W122" s="325" t="s">
        <v>7278</v>
      </c>
      <c r="X122" s="323" t="s">
        <v>7279</v>
      </c>
      <c r="Y122" s="324">
        <v>5.0</v>
      </c>
      <c r="Z122" s="326">
        <v>200.0</v>
      </c>
      <c r="AA122" s="323" t="s">
        <v>7279</v>
      </c>
      <c r="AB122" s="324">
        <v>5.0</v>
      </c>
      <c r="AC122" s="326">
        <v>85.0</v>
      </c>
      <c r="AD122" s="323" t="s">
        <v>7279</v>
      </c>
      <c r="AE122" s="324">
        <v>5.0</v>
      </c>
      <c r="AF122" s="321" t="s">
        <v>7280</v>
      </c>
      <c r="AG122" s="323"/>
      <c r="AH122" s="323"/>
      <c r="AI122" s="326">
        <v>6.0</v>
      </c>
      <c r="AJ122" s="323" t="s">
        <v>7279</v>
      </c>
      <c r="AK122" s="324">
        <v>5.0</v>
      </c>
      <c r="AL122" s="342">
        <v>221000.0</v>
      </c>
      <c r="AM122" s="323"/>
      <c r="AN122" s="323"/>
      <c r="AO122" s="325" t="s">
        <v>7281</v>
      </c>
      <c r="AP122" s="323" t="s">
        <v>7279</v>
      </c>
      <c r="AQ122" s="324">
        <v>6.0</v>
      </c>
      <c r="AR122" s="325" t="s">
        <v>7314</v>
      </c>
      <c r="AS122" s="323" t="s">
        <v>7279</v>
      </c>
      <c r="AT122" s="324">
        <v>6.0</v>
      </c>
      <c r="AU122" s="325" t="s">
        <v>7283</v>
      </c>
      <c r="AV122" s="323" t="s">
        <v>7279</v>
      </c>
      <c r="AW122" s="324">
        <v>6.0</v>
      </c>
      <c r="AX122" s="325" t="s">
        <v>7284</v>
      </c>
      <c r="AY122" s="323" t="s">
        <v>7279</v>
      </c>
      <c r="AZ122" s="324">
        <v>6.0</v>
      </c>
      <c r="BA122" s="325" t="s">
        <v>7285</v>
      </c>
      <c r="BB122" s="323" t="s">
        <v>7279</v>
      </c>
      <c r="BC122" s="324">
        <v>6.0</v>
      </c>
      <c r="BD122" s="325" t="s">
        <v>7286</v>
      </c>
      <c r="BE122" s="323" t="s">
        <v>7279</v>
      </c>
      <c r="BF122" s="324">
        <v>6.0</v>
      </c>
      <c r="BG122" s="321" t="s">
        <v>7360</v>
      </c>
      <c r="BH122" s="323"/>
      <c r="BI122" s="323"/>
      <c r="BJ122" s="325" t="s">
        <v>7342</v>
      </c>
      <c r="BK122" s="323" t="s">
        <v>7279</v>
      </c>
      <c r="BL122" s="324">
        <v>3.0</v>
      </c>
      <c r="BM122" s="325" t="s">
        <v>7289</v>
      </c>
      <c r="BN122" s="323" t="s">
        <v>7279</v>
      </c>
      <c r="BO122" s="324">
        <v>3.0</v>
      </c>
      <c r="BP122" s="324">
        <v>2.0</v>
      </c>
      <c r="BQ122" s="325" t="s">
        <v>7351</v>
      </c>
      <c r="BR122" s="323" t="s">
        <v>7279</v>
      </c>
      <c r="BS122" s="324">
        <v>3.0</v>
      </c>
      <c r="BT122" s="325" t="s">
        <v>7291</v>
      </c>
      <c r="BU122" s="323" t="s">
        <v>7279</v>
      </c>
      <c r="BV122" s="324">
        <v>3.0</v>
      </c>
      <c r="BW122" s="324">
        <v>2.0</v>
      </c>
      <c r="BX122" s="325" t="s">
        <v>7352</v>
      </c>
      <c r="BY122" s="323" t="s">
        <v>7279</v>
      </c>
      <c r="BZ122" s="324">
        <v>3.0</v>
      </c>
      <c r="CA122" s="325" t="s">
        <v>7353</v>
      </c>
      <c r="CB122" s="323" t="s">
        <v>7279</v>
      </c>
      <c r="CC122" s="324">
        <v>4.0</v>
      </c>
      <c r="CD122" s="325" t="s">
        <v>7292</v>
      </c>
      <c r="CE122" s="323" t="s">
        <v>7279</v>
      </c>
      <c r="CF122" s="324">
        <v>4.0</v>
      </c>
      <c r="CG122" s="325" t="s">
        <v>7334</v>
      </c>
      <c r="CH122" s="323" t="s">
        <v>7279</v>
      </c>
      <c r="CI122" s="324">
        <v>4.0</v>
      </c>
      <c r="CJ122" s="321" t="s">
        <v>7332</v>
      </c>
      <c r="CK122" s="323"/>
      <c r="CL122" s="323"/>
      <c r="CM122" s="323"/>
      <c r="CN122" s="321" t="s">
        <v>7331</v>
      </c>
      <c r="CO122" s="323"/>
      <c r="CP122" s="323"/>
      <c r="CQ122" s="323"/>
      <c r="CR122" s="323"/>
      <c r="CS122" s="325" t="s">
        <v>7319</v>
      </c>
      <c r="CT122" s="323" t="s">
        <v>7279</v>
      </c>
      <c r="CU122" s="324">
        <v>2.0</v>
      </c>
      <c r="CV122" s="321" t="s">
        <v>7381</v>
      </c>
      <c r="CW122" s="323"/>
      <c r="CX122" s="323"/>
      <c r="CY122" s="323"/>
      <c r="CZ122" s="325" t="s">
        <v>7333</v>
      </c>
      <c r="DA122" s="323" t="s">
        <v>7279</v>
      </c>
      <c r="DB122" s="324">
        <v>2.0</v>
      </c>
      <c r="DC122" s="323">
        <v>1.0</v>
      </c>
      <c r="DD122" s="325" t="s">
        <v>7357</v>
      </c>
      <c r="DE122" s="323" t="s">
        <v>7279</v>
      </c>
      <c r="DF122" s="323">
        <v>1.0</v>
      </c>
      <c r="DG122" s="325" t="s">
        <v>7320</v>
      </c>
      <c r="DH122" s="323" t="s">
        <v>7279</v>
      </c>
      <c r="DI122" s="323">
        <v>3.0</v>
      </c>
      <c r="DJ122" s="321" t="s">
        <v>7360</v>
      </c>
      <c r="DK122" s="323"/>
      <c r="DL122" s="323"/>
      <c r="DM122" s="325" t="s">
        <v>7281</v>
      </c>
      <c r="DN122" s="323" t="s">
        <v>7279</v>
      </c>
      <c r="DO122" s="323">
        <v>1.0</v>
      </c>
      <c r="DP122" s="325" t="s">
        <v>7359</v>
      </c>
      <c r="DQ122" s="323" t="s">
        <v>7279</v>
      </c>
      <c r="DR122" s="323">
        <v>1.0</v>
      </c>
      <c r="DS122" s="325" t="s">
        <v>7387</v>
      </c>
      <c r="DT122" s="323" t="s">
        <v>7279</v>
      </c>
      <c r="DU122" s="323">
        <v>1.0</v>
      </c>
      <c r="DV122" s="321" t="s">
        <v>7344</v>
      </c>
      <c r="DW122" s="323"/>
      <c r="DX122" s="323"/>
      <c r="DY122" s="321" t="s">
        <v>7360</v>
      </c>
      <c r="DZ122" s="323"/>
      <c r="EA122" s="323"/>
      <c r="EB122" s="325" t="s">
        <v>7296</v>
      </c>
      <c r="EC122" s="323" t="s">
        <v>7279</v>
      </c>
      <c r="ED122" s="323">
        <v>1.0</v>
      </c>
      <c r="EE122" s="321" t="s">
        <v>7299</v>
      </c>
      <c r="EF122" s="323"/>
      <c r="EG122" s="323"/>
      <c r="EH122" s="321" t="s">
        <v>7325</v>
      </c>
      <c r="EI122" s="323"/>
      <c r="EJ122" s="323"/>
      <c r="EK122" s="323"/>
      <c r="EL122" s="321" t="s">
        <v>7394</v>
      </c>
      <c r="EM122" s="323"/>
      <c r="EN122" s="323"/>
      <c r="EO122" s="323"/>
      <c r="EP122" s="321" t="s">
        <v>7282</v>
      </c>
      <c r="EQ122" s="323"/>
      <c r="ER122" s="323"/>
      <c r="ES122" s="321" t="s">
        <v>7282</v>
      </c>
      <c r="ET122" s="323"/>
      <c r="EU122" s="323"/>
      <c r="EV122" s="321" t="s">
        <v>7282</v>
      </c>
      <c r="EW122" s="323"/>
      <c r="EX122" s="323"/>
      <c r="EY122" s="321" t="s">
        <v>7282</v>
      </c>
      <c r="EZ122" s="323"/>
      <c r="FA122" s="323"/>
      <c r="FB122" s="321" t="s">
        <v>1190</v>
      </c>
      <c r="FC122" s="321" t="s">
        <v>7302</v>
      </c>
      <c r="FD122" s="321" t="s">
        <v>7303</v>
      </c>
      <c r="FE122" s="321" t="s">
        <v>7304</v>
      </c>
      <c r="FF122" s="329" t="s">
        <v>7305</v>
      </c>
      <c r="FG122" s="330" t="s">
        <v>7326</v>
      </c>
      <c r="FH122" s="331">
        <v>6.0</v>
      </c>
      <c r="FI122" s="332">
        <v>0.5455</v>
      </c>
      <c r="FJ122" s="331">
        <v>5.0</v>
      </c>
      <c r="FK122" s="332">
        <v>0.5</v>
      </c>
      <c r="FL122" s="331">
        <v>6.0</v>
      </c>
      <c r="FM122" s="332">
        <v>0.375</v>
      </c>
      <c r="FN122" s="331">
        <v>4.0</v>
      </c>
      <c r="FO122" s="332">
        <v>0.5</v>
      </c>
      <c r="FP122" s="331">
        <v>4.0</v>
      </c>
      <c r="FQ122" s="332">
        <v>0.6667</v>
      </c>
      <c r="FR122" s="333">
        <v>6.0</v>
      </c>
      <c r="FS122" s="332">
        <v>0.8571</v>
      </c>
      <c r="FT122" s="331">
        <v>26.0</v>
      </c>
      <c r="FU122" s="332">
        <v>0.5909</v>
      </c>
      <c r="FW122" s="318" t="s">
        <v>7625</v>
      </c>
      <c r="FX122" s="318">
        <v>2.3233749974E10</v>
      </c>
      <c r="FY122" s="319" t="s">
        <v>61</v>
      </c>
      <c r="FZ122" s="336">
        <v>0.5455</v>
      </c>
      <c r="GA122" s="318" t="s">
        <v>63</v>
      </c>
      <c r="GB122" s="336">
        <v>0.5</v>
      </c>
      <c r="GC122" s="336">
        <v>0.6667</v>
      </c>
      <c r="GD122" s="336">
        <v>0.8571</v>
      </c>
      <c r="GE122" s="336">
        <v>0.5455</v>
      </c>
      <c r="GF122" s="336">
        <v>0.5</v>
      </c>
      <c r="GG122" s="336">
        <v>0.375</v>
      </c>
      <c r="GH122" s="336">
        <v>0.5</v>
      </c>
      <c r="GI122" s="336">
        <v>0.5909</v>
      </c>
    </row>
    <row r="123" ht="15.75" customHeight="1">
      <c r="B123" s="3" t="str">
        <f t="shared" si="1"/>
        <v>#REF!</v>
      </c>
      <c r="C123" s="320">
        <v>44369.412314814814</v>
      </c>
      <c r="D123" s="321" t="s">
        <v>7626</v>
      </c>
      <c r="E123" s="321" t="s">
        <v>7627</v>
      </c>
      <c r="F123" s="322">
        <v>2.7268013828E10</v>
      </c>
      <c r="G123" s="321">
        <v>2.7268013828E10</v>
      </c>
      <c r="H123" s="322">
        <v>1.57019751E9</v>
      </c>
      <c r="I123" s="321" t="s">
        <v>641</v>
      </c>
      <c r="J123" s="321" t="s">
        <v>7462</v>
      </c>
      <c r="K123" s="321" t="s">
        <v>4115</v>
      </c>
      <c r="L123" s="323"/>
      <c r="M123" s="323"/>
      <c r="N123" s="323"/>
      <c r="O123" s="323"/>
      <c r="P123" s="321" t="s">
        <v>7338</v>
      </c>
      <c r="Q123" s="321" t="s">
        <v>7585</v>
      </c>
      <c r="R123" s="321" t="s">
        <v>7340</v>
      </c>
      <c r="S123" s="323"/>
      <c r="T123" s="323"/>
      <c r="U123" s="324">
        <v>4.0</v>
      </c>
      <c r="V123" s="323"/>
      <c r="W123" s="325" t="s">
        <v>7278</v>
      </c>
      <c r="X123" s="323" t="s">
        <v>7279</v>
      </c>
      <c r="Y123" s="324">
        <v>5.0</v>
      </c>
      <c r="Z123" s="326">
        <v>200.0</v>
      </c>
      <c r="AA123" s="323" t="s">
        <v>7279</v>
      </c>
      <c r="AB123" s="324">
        <v>5.0</v>
      </c>
      <c r="AC123" s="321"/>
      <c r="AD123" s="323"/>
      <c r="AE123" s="323"/>
      <c r="AF123" s="325" t="s">
        <v>7312</v>
      </c>
      <c r="AG123" s="323" t="s">
        <v>7279</v>
      </c>
      <c r="AH123" s="324">
        <v>5.0</v>
      </c>
      <c r="AI123" s="326">
        <v>6.0</v>
      </c>
      <c r="AJ123" s="323" t="s">
        <v>7279</v>
      </c>
      <c r="AK123" s="324">
        <v>5.0</v>
      </c>
      <c r="AL123" s="342">
        <v>221000.0</v>
      </c>
      <c r="AM123" s="323"/>
      <c r="AN123" s="323"/>
      <c r="AO123" s="325" t="s">
        <v>7281</v>
      </c>
      <c r="AP123" s="323" t="s">
        <v>7279</v>
      </c>
      <c r="AQ123" s="324">
        <v>6.0</v>
      </c>
      <c r="AR123" s="321" t="s">
        <v>7409</v>
      </c>
      <c r="AS123" s="323"/>
      <c r="AT123" s="323"/>
      <c r="AU123" s="325" t="s">
        <v>7283</v>
      </c>
      <c r="AV123" s="323" t="s">
        <v>7279</v>
      </c>
      <c r="AW123" s="324">
        <v>6.0</v>
      </c>
      <c r="AX123" s="321" t="s">
        <v>7331</v>
      </c>
      <c r="AY123" s="323"/>
      <c r="AZ123" s="323"/>
      <c r="BA123" s="325" t="s">
        <v>7285</v>
      </c>
      <c r="BB123" s="323" t="s">
        <v>7279</v>
      </c>
      <c r="BC123" s="324">
        <v>6.0</v>
      </c>
      <c r="BD123" s="321" t="s">
        <v>7316</v>
      </c>
      <c r="BE123" s="323"/>
      <c r="BF123" s="323"/>
      <c r="BG123" s="325" t="s">
        <v>7287</v>
      </c>
      <c r="BH123" s="323" t="s">
        <v>7279</v>
      </c>
      <c r="BI123" s="324">
        <v>6.0</v>
      </c>
      <c r="BJ123" s="321" t="s">
        <v>7350</v>
      </c>
      <c r="BK123" s="323"/>
      <c r="BL123" s="323"/>
      <c r="BM123" s="325" t="s">
        <v>7289</v>
      </c>
      <c r="BN123" s="323" t="s">
        <v>7279</v>
      </c>
      <c r="BO123" s="324">
        <v>3.0</v>
      </c>
      <c r="BP123" s="324">
        <v>2.0</v>
      </c>
      <c r="BQ123" s="325" t="s">
        <v>7351</v>
      </c>
      <c r="BR123" s="323" t="s">
        <v>7279</v>
      </c>
      <c r="BS123" s="324">
        <v>3.0</v>
      </c>
      <c r="BT123" s="321" t="s">
        <v>7282</v>
      </c>
      <c r="BU123" s="323"/>
      <c r="BV123" s="323"/>
      <c r="BW123" s="323"/>
      <c r="BX123" s="321" t="s">
        <v>7282</v>
      </c>
      <c r="BY123" s="323"/>
      <c r="BZ123" s="323"/>
      <c r="CA123" s="321" t="s">
        <v>7282</v>
      </c>
      <c r="CB123" s="323"/>
      <c r="CC123" s="323"/>
      <c r="CD123" s="321" t="s">
        <v>7380</v>
      </c>
      <c r="CE123" s="323"/>
      <c r="CF123" s="323"/>
      <c r="CG123" s="321" t="s">
        <v>7282</v>
      </c>
      <c r="CH123" s="323"/>
      <c r="CI123" s="323"/>
      <c r="CJ123" s="321" t="s">
        <v>7282</v>
      </c>
      <c r="CK123" s="323"/>
      <c r="CL123" s="323"/>
      <c r="CM123" s="323"/>
      <c r="CN123" s="321" t="s">
        <v>7282</v>
      </c>
      <c r="CO123" s="323"/>
      <c r="CP123" s="323"/>
      <c r="CQ123" s="323"/>
      <c r="CR123" s="323"/>
      <c r="CS123" s="325" t="s">
        <v>7319</v>
      </c>
      <c r="CT123" s="323" t="s">
        <v>7279</v>
      </c>
      <c r="CU123" s="324">
        <v>2.0</v>
      </c>
      <c r="CV123" s="321" t="s">
        <v>7282</v>
      </c>
      <c r="CW123" s="323"/>
      <c r="CX123" s="323"/>
      <c r="CY123" s="323"/>
      <c r="CZ123" s="321" t="s">
        <v>7282</v>
      </c>
      <c r="DA123" s="323"/>
      <c r="DB123" s="323"/>
      <c r="DC123" s="323"/>
      <c r="DD123" s="321" t="s">
        <v>7334</v>
      </c>
      <c r="DE123" s="323"/>
      <c r="DF123" s="323"/>
      <c r="DG123" s="321" t="s">
        <v>7282</v>
      </c>
      <c r="DH123" s="323"/>
      <c r="DI123" s="323"/>
      <c r="DJ123" s="325" t="s">
        <v>7321</v>
      </c>
      <c r="DK123" s="323" t="s">
        <v>7279</v>
      </c>
      <c r="DL123" s="323">
        <v>1.0</v>
      </c>
      <c r="DM123" s="321" t="s">
        <v>7282</v>
      </c>
      <c r="DN123" s="323"/>
      <c r="DO123" s="323"/>
      <c r="DP123" s="321" t="s">
        <v>7487</v>
      </c>
      <c r="DQ123" s="323"/>
      <c r="DR123" s="323"/>
      <c r="DS123" s="321" t="s">
        <v>7282</v>
      </c>
      <c r="DT123" s="323"/>
      <c r="DU123" s="323"/>
      <c r="DV123" s="325" t="s">
        <v>7298</v>
      </c>
      <c r="DW123" s="323" t="s">
        <v>7279</v>
      </c>
      <c r="DX123" s="323">
        <v>1.0</v>
      </c>
      <c r="DY123" s="321" t="s">
        <v>7282</v>
      </c>
      <c r="DZ123" s="323"/>
      <c r="EA123" s="323"/>
      <c r="EB123" s="321" t="s">
        <v>7298</v>
      </c>
      <c r="EC123" s="323"/>
      <c r="ED123" s="323"/>
      <c r="EE123" s="321" t="s">
        <v>7282</v>
      </c>
      <c r="EF123" s="323"/>
      <c r="EG123" s="323"/>
      <c r="EH123" s="321" t="s">
        <v>7282</v>
      </c>
      <c r="EI123" s="323"/>
      <c r="EJ123" s="323"/>
      <c r="EK123" s="323"/>
      <c r="EL123" s="321" t="s">
        <v>7282</v>
      </c>
      <c r="EM123" s="323"/>
      <c r="EN123" s="323"/>
      <c r="EO123" s="323"/>
      <c r="EP123" s="321" t="s">
        <v>7282</v>
      </c>
      <c r="EQ123" s="323"/>
      <c r="ER123" s="323"/>
      <c r="ES123" s="321" t="s">
        <v>7282</v>
      </c>
      <c r="ET123" s="323"/>
      <c r="EU123" s="323"/>
      <c r="EV123" s="321" t="s">
        <v>7282</v>
      </c>
      <c r="EW123" s="323"/>
      <c r="EX123" s="323"/>
      <c r="EY123" s="321" t="s">
        <v>7282</v>
      </c>
      <c r="EZ123" s="323"/>
      <c r="FA123" s="323"/>
      <c r="FB123" s="321" t="s">
        <v>1471</v>
      </c>
      <c r="FC123" s="321" t="s">
        <v>7581</v>
      </c>
      <c r="FD123" s="321" t="s">
        <v>7346</v>
      </c>
      <c r="FE123" s="321" t="s">
        <v>7304</v>
      </c>
      <c r="FF123" s="329" t="s">
        <v>7305</v>
      </c>
      <c r="FG123" s="330" t="s">
        <v>7326</v>
      </c>
      <c r="FH123" s="331">
        <v>2.0</v>
      </c>
      <c r="FI123" s="332">
        <v>0.1818</v>
      </c>
      <c r="FJ123" s="331">
        <v>2.0</v>
      </c>
      <c r="FK123" s="332">
        <v>0.2</v>
      </c>
      <c r="FL123" s="331">
        <v>2.0</v>
      </c>
      <c r="FM123" s="332">
        <v>0.125</v>
      </c>
      <c r="FN123" s="331">
        <v>1.0</v>
      </c>
      <c r="FO123" s="332">
        <v>0.125</v>
      </c>
      <c r="FP123" s="331">
        <v>4.0</v>
      </c>
      <c r="FQ123" s="332">
        <v>0.6667</v>
      </c>
      <c r="FR123" s="333">
        <v>4.0</v>
      </c>
      <c r="FS123" s="332">
        <v>0.5714</v>
      </c>
      <c r="FT123" s="331">
        <v>13.0</v>
      </c>
      <c r="FU123" s="332">
        <v>0.2955</v>
      </c>
      <c r="FW123" s="334" t="s">
        <v>7627</v>
      </c>
      <c r="FX123" s="334">
        <v>2.726801382E9</v>
      </c>
      <c r="FY123" s="318" t="s">
        <v>63</v>
      </c>
      <c r="FZ123" s="335">
        <v>0.2</v>
      </c>
      <c r="GA123" s="318" t="s">
        <v>61</v>
      </c>
      <c r="GB123" s="336">
        <v>0.1818</v>
      </c>
      <c r="GC123" s="337">
        <v>0.6667</v>
      </c>
      <c r="GD123" s="337">
        <v>0.5714</v>
      </c>
      <c r="GE123" s="336">
        <v>0.1818</v>
      </c>
      <c r="GF123" s="336">
        <v>0.2</v>
      </c>
      <c r="GG123" s="336">
        <v>0.125</v>
      </c>
      <c r="GH123" s="336">
        <v>0.125</v>
      </c>
      <c r="GI123" s="338">
        <v>0.2955</v>
      </c>
    </row>
    <row r="124" ht="15.75" customHeight="1">
      <c r="B124" s="3" t="str">
        <f t="shared" si="1"/>
        <v>#REF!</v>
      </c>
      <c r="C124" s="320">
        <v>44369.41237268518</v>
      </c>
      <c r="D124" s="321" t="s">
        <v>3957</v>
      </c>
      <c r="E124" s="321" t="s">
        <v>7628</v>
      </c>
      <c r="F124" s="322">
        <v>2.7224934292E10</v>
      </c>
      <c r="G124" s="321">
        <v>2.7224934292E10</v>
      </c>
      <c r="H124" s="322">
        <v>1.162896265E9</v>
      </c>
      <c r="I124" s="321" t="s">
        <v>622</v>
      </c>
      <c r="J124" s="321" t="s">
        <v>7490</v>
      </c>
      <c r="K124" s="321" t="s">
        <v>4115</v>
      </c>
      <c r="L124" s="323"/>
      <c r="M124" s="323"/>
      <c r="N124" s="323"/>
      <c r="O124" s="323"/>
      <c r="P124" s="321" t="s">
        <v>7338</v>
      </c>
      <c r="Q124" s="321" t="s">
        <v>7364</v>
      </c>
      <c r="R124" s="321" t="s">
        <v>7340</v>
      </c>
      <c r="S124" s="323"/>
      <c r="T124" s="323"/>
      <c r="U124" s="324">
        <v>4.0</v>
      </c>
      <c r="V124" s="323"/>
      <c r="W124" s="325" t="s">
        <v>7278</v>
      </c>
      <c r="X124" s="323" t="s">
        <v>7279</v>
      </c>
      <c r="Y124" s="324">
        <v>5.0</v>
      </c>
      <c r="Z124" s="326">
        <v>200.0</v>
      </c>
      <c r="AA124" s="323" t="s">
        <v>7279</v>
      </c>
      <c r="AB124" s="324">
        <v>5.0</v>
      </c>
      <c r="AC124" s="326">
        <v>85.0</v>
      </c>
      <c r="AD124" s="323" t="s">
        <v>7279</v>
      </c>
      <c r="AE124" s="324">
        <v>5.0</v>
      </c>
      <c r="AF124" s="325" t="s">
        <v>7312</v>
      </c>
      <c r="AG124" s="323" t="s">
        <v>7279</v>
      </c>
      <c r="AH124" s="324">
        <v>5.0</v>
      </c>
      <c r="AI124" s="326">
        <v>6.0</v>
      </c>
      <c r="AJ124" s="323" t="s">
        <v>7279</v>
      </c>
      <c r="AK124" s="324">
        <v>5.0</v>
      </c>
      <c r="AL124" s="327">
        <v>238000.0</v>
      </c>
      <c r="AM124" s="323" t="s">
        <v>7279</v>
      </c>
      <c r="AN124" s="324">
        <v>5.0</v>
      </c>
      <c r="AO124" s="325" t="s">
        <v>7281</v>
      </c>
      <c r="AP124" s="323" t="s">
        <v>7279</v>
      </c>
      <c r="AQ124" s="324">
        <v>6.0</v>
      </c>
      <c r="AR124" s="325" t="s">
        <v>7314</v>
      </c>
      <c r="AS124" s="323" t="s">
        <v>7279</v>
      </c>
      <c r="AT124" s="324">
        <v>6.0</v>
      </c>
      <c r="AU124" s="325" t="s">
        <v>7283</v>
      </c>
      <c r="AV124" s="323" t="s">
        <v>7279</v>
      </c>
      <c r="AW124" s="324">
        <v>6.0</v>
      </c>
      <c r="AX124" s="325" t="s">
        <v>7284</v>
      </c>
      <c r="AY124" s="323" t="s">
        <v>7279</v>
      </c>
      <c r="AZ124" s="324">
        <v>6.0</v>
      </c>
      <c r="BA124" s="325" t="s">
        <v>7285</v>
      </c>
      <c r="BB124" s="323" t="s">
        <v>7279</v>
      </c>
      <c r="BC124" s="324">
        <v>6.0</v>
      </c>
      <c r="BD124" s="325" t="s">
        <v>7286</v>
      </c>
      <c r="BE124" s="323" t="s">
        <v>7279</v>
      </c>
      <c r="BF124" s="324">
        <v>6.0</v>
      </c>
      <c r="BG124" s="321" t="s">
        <v>7360</v>
      </c>
      <c r="BH124" s="323"/>
      <c r="BI124" s="323"/>
      <c r="BJ124" s="321" t="s">
        <v>7288</v>
      </c>
      <c r="BK124" s="323"/>
      <c r="BL124" s="323"/>
      <c r="BM124" s="325" t="s">
        <v>7289</v>
      </c>
      <c r="BN124" s="323" t="s">
        <v>7279</v>
      </c>
      <c r="BO124" s="324">
        <v>3.0</v>
      </c>
      <c r="BP124" s="324">
        <v>2.0</v>
      </c>
      <c r="BQ124" s="325" t="s">
        <v>7351</v>
      </c>
      <c r="BR124" s="323" t="s">
        <v>7279</v>
      </c>
      <c r="BS124" s="324">
        <v>3.0</v>
      </c>
      <c r="BT124" s="325" t="s">
        <v>7291</v>
      </c>
      <c r="BU124" s="323" t="s">
        <v>7279</v>
      </c>
      <c r="BV124" s="324">
        <v>3.0</v>
      </c>
      <c r="BW124" s="324">
        <v>2.0</v>
      </c>
      <c r="BX124" s="325" t="s">
        <v>7352</v>
      </c>
      <c r="BY124" s="323" t="s">
        <v>7279</v>
      </c>
      <c r="BZ124" s="324">
        <v>3.0</v>
      </c>
      <c r="CA124" s="321" t="s">
        <v>7282</v>
      </c>
      <c r="CB124" s="323"/>
      <c r="CC124" s="323"/>
      <c r="CD124" s="325" t="s">
        <v>7292</v>
      </c>
      <c r="CE124" s="323" t="s">
        <v>7279</v>
      </c>
      <c r="CF124" s="324">
        <v>4.0</v>
      </c>
      <c r="CG124" s="321" t="s">
        <v>7282</v>
      </c>
      <c r="CH124" s="323"/>
      <c r="CI124" s="323"/>
      <c r="CJ124" s="321" t="s">
        <v>7332</v>
      </c>
      <c r="CK124" s="323"/>
      <c r="CL124" s="323"/>
      <c r="CM124" s="323"/>
      <c r="CN124" s="321" t="s">
        <v>7282</v>
      </c>
      <c r="CO124" s="323"/>
      <c r="CP124" s="323"/>
      <c r="CQ124" s="323"/>
      <c r="CR124" s="323"/>
      <c r="CS124" s="325" t="s">
        <v>7319</v>
      </c>
      <c r="CT124" s="323" t="s">
        <v>7279</v>
      </c>
      <c r="CU124" s="324">
        <v>2.0</v>
      </c>
      <c r="CV124" s="321" t="s">
        <v>7282</v>
      </c>
      <c r="CW124" s="323"/>
      <c r="CX124" s="323"/>
      <c r="CY124" s="323"/>
      <c r="CZ124" s="325" t="s">
        <v>7333</v>
      </c>
      <c r="DA124" s="323" t="s">
        <v>7279</v>
      </c>
      <c r="DB124" s="324">
        <v>2.0</v>
      </c>
      <c r="DC124" s="323">
        <v>1.0</v>
      </c>
      <c r="DD124" s="321" t="s">
        <v>7334</v>
      </c>
      <c r="DE124" s="323"/>
      <c r="DF124" s="323"/>
      <c r="DG124" s="321" t="s">
        <v>7282</v>
      </c>
      <c r="DH124" s="323"/>
      <c r="DI124" s="323"/>
      <c r="DJ124" s="325" t="s">
        <v>7321</v>
      </c>
      <c r="DK124" s="323" t="s">
        <v>7279</v>
      </c>
      <c r="DL124" s="323">
        <v>1.0</v>
      </c>
      <c r="DM124" s="321" t="s">
        <v>7282</v>
      </c>
      <c r="DN124" s="323"/>
      <c r="DO124" s="323"/>
      <c r="DP124" s="321" t="s">
        <v>7282</v>
      </c>
      <c r="DQ124" s="323"/>
      <c r="DR124" s="323"/>
      <c r="DS124" s="321" t="s">
        <v>7282</v>
      </c>
      <c r="DT124" s="323"/>
      <c r="DU124" s="323"/>
      <c r="DV124" s="321" t="s">
        <v>7282</v>
      </c>
      <c r="DW124" s="323"/>
      <c r="DX124" s="323"/>
      <c r="DY124" s="321" t="s">
        <v>7282</v>
      </c>
      <c r="DZ124" s="323"/>
      <c r="EA124" s="323"/>
      <c r="EB124" s="321" t="s">
        <v>7282</v>
      </c>
      <c r="EC124" s="323"/>
      <c r="ED124" s="323"/>
      <c r="EE124" s="321" t="s">
        <v>7549</v>
      </c>
      <c r="EF124" s="323"/>
      <c r="EG124" s="323"/>
      <c r="EH124" s="321" t="s">
        <v>7325</v>
      </c>
      <c r="EI124" s="323"/>
      <c r="EJ124" s="323"/>
      <c r="EK124" s="323"/>
      <c r="EL124" s="321" t="s">
        <v>7282</v>
      </c>
      <c r="EM124" s="323"/>
      <c r="EN124" s="323"/>
      <c r="EO124" s="323"/>
      <c r="EP124" s="321" t="s">
        <v>7282</v>
      </c>
      <c r="EQ124" s="323"/>
      <c r="ER124" s="323"/>
      <c r="ES124" s="321"/>
      <c r="ET124" s="323"/>
      <c r="EU124" s="323"/>
      <c r="EV124" s="321" t="s">
        <v>7407</v>
      </c>
      <c r="EW124" s="323"/>
      <c r="EX124" s="323"/>
      <c r="EY124" s="321" t="s">
        <v>7282</v>
      </c>
      <c r="EZ124" s="323"/>
      <c r="FA124" s="323"/>
      <c r="FB124" s="321" t="s">
        <v>7629</v>
      </c>
      <c r="FC124" s="321" t="s">
        <v>7302</v>
      </c>
      <c r="FD124" s="321" t="s">
        <v>7303</v>
      </c>
      <c r="FE124" s="321" t="s">
        <v>7304</v>
      </c>
      <c r="FF124" s="329" t="s">
        <v>7305</v>
      </c>
      <c r="FG124" s="330" t="s">
        <v>7306</v>
      </c>
      <c r="FH124" s="331">
        <v>2.0</v>
      </c>
      <c r="FI124" s="332">
        <v>0.1818</v>
      </c>
      <c r="FJ124" s="331">
        <v>4.0</v>
      </c>
      <c r="FK124" s="332">
        <v>0.4</v>
      </c>
      <c r="FL124" s="331">
        <v>4.0</v>
      </c>
      <c r="FM124" s="332">
        <v>0.25</v>
      </c>
      <c r="FN124" s="331">
        <v>2.0</v>
      </c>
      <c r="FO124" s="332">
        <v>0.25</v>
      </c>
      <c r="FP124" s="331">
        <v>6.0</v>
      </c>
      <c r="FQ124" s="332">
        <v>1.0</v>
      </c>
      <c r="FR124" s="333">
        <v>6.0</v>
      </c>
      <c r="FS124" s="332">
        <v>0.8571</v>
      </c>
      <c r="FT124" s="331">
        <v>20.0</v>
      </c>
      <c r="FU124" s="332">
        <v>0.4545</v>
      </c>
      <c r="FW124" s="318" t="s">
        <v>7628</v>
      </c>
      <c r="FX124" s="318">
        <v>2.7224934292E10</v>
      </c>
      <c r="FY124" s="318" t="s">
        <v>63</v>
      </c>
      <c r="FZ124" s="336">
        <v>0.4</v>
      </c>
      <c r="GA124" s="319" t="s">
        <v>548</v>
      </c>
      <c r="GB124" s="336">
        <v>0.25</v>
      </c>
      <c r="GC124" s="336">
        <v>1.0</v>
      </c>
      <c r="GD124" s="336">
        <v>0.8571</v>
      </c>
      <c r="GE124" s="336">
        <v>0.1818</v>
      </c>
      <c r="GF124" s="336">
        <v>0.4</v>
      </c>
      <c r="GG124" s="336">
        <v>0.25</v>
      </c>
      <c r="GH124" s="336">
        <v>0.25</v>
      </c>
      <c r="GI124" s="336">
        <v>0.4545</v>
      </c>
    </row>
    <row r="125" ht="15.75" customHeight="1">
      <c r="B125" s="3" t="str">
        <f t="shared" si="1"/>
        <v>#REF!</v>
      </c>
      <c r="C125" s="320">
        <v>44369.41237268518</v>
      </c>
      <c r="D125" s="321" t="s">
        <v>7630</v>
      </c>
      <c r="E125" s="321" t="s">
        <v>7631</v>
      </c>
      <c r="F125" s="322">
        <v>2.7208619379E10</v>
      </c>
      <c r="G125" s="321">
        <v>2.7208619379E10</v>
      </c>
      <c r="H125" s="322">
        <v>1.560300925E9</v>
      </c>
      <c r="I125" s="321" t="s">
        <v>715</v>
      </c>
      <c r="J125" s="321" t="s">
        <v>7438</v>
      </c>
      <c r="K125" s="321" t="s">
        <v>4115</v>
      </c>
      <c r="L125" s="323"/>
      <c r="M125" s="323"/>
      <c r="N125" s="323"/>
      <c r="O125" s="323"/>
      <c r="P125" s="321" t="s">
        <v>7338</v>
      </c>
      <c r="Q125" s="321" t="s">
        <v>7417</v>
      </c>
      <c r="R125" s="321" t="s">
        <v>7386</v>
      </c>
      <c r="S125" s="323"/>
      <c r="T125" s="323"/>
      <c r="U125" s="323"/>
      <c r="V125" s="324">
        <v>3.0</v>
      </c>
      <c r="W125" s="325" t="s">
        <v>7278</v>
      </c>
      <c r="X125" s="323" t="s">
        <v>7279</v>
      </c>
      <c r="Y125" s="324">
        <v>5.0</v>
      </c>
      <c r="Z125" s="322">
        <v>80.0</v>
      </c>
      <c r="AA125" s="323"/>
      <c r="AB125" s="323"/>
      <c r="AC125" s="326">
        <v>85.0</v>
      </c>
      <c r="AD125" s="323" t="s">
        <v>7279</v>
      </c>
      <c r="AE125" s="324">
        <v>5.0</v>
      </c>
      <c r="AF125" s="321" t="s">
        <v>7365</v>
      </c>
      <c r="AG125" s="323"/>
      <c r="AH125" s="323"/>
      <c r="AI125" s="326">
        <v>6.0</v>
      </c>
      <c r="AJ125" s="323" t="s">
        <v>7279</v>
      </c>
      <c r="AK125" s="324">
        <v>5.0</v>
      </c>
      <c r="AL125" s="342">
        <v>158000.0</v>
      </c>
      <c r="AM125" s="323"/>
      <c r="AN125" s="323"/>
      <c r="AO125" s="325" t="s">
        <v>7281</v>
      </c>
      <c r="AP125" s="323" t="s">
        <v>7279</v>
      </c>
      <c r="AQ125" s="324">
        <v>6.0</v>
      </c>
      <c r="AR125" s="325" t="s">
        <v>7314</v>
      </c>
      <c r="AS125" s="323" t="s">
        <v>7279</v>
      </c>
      <c r="AT125" s="324">
        <v>6.0</v>
      </c>
      <c r="AU125" s="321" t="s">
        <v>7516</v>
      </c>
      <c r="AV125" s="323"/>
      <c r="AW125" s="323"/>
      <c r="AX125" s="321" t="s">
        <v>7410</v>
      </c>
      <c r="AY125" s="323"/>
      <c r="AZ125" s="323"/>
      <c r="BA125" s="325" t="s">
        <v>7285</v>
      </c>
      <c r="BB125" s="323" t="s">
        <v>7279</v>
      </c>
      <c r="BC125" s="324">
        <v>6.0</v>
      </c>
      <c r="BD125" s="325" t="s">
        <v>7286</v>
      </c>
      <c r="BE125" s="323" t="s">
        <v>7279</v>
      </c>
      <c r="BF125" s="324">
        <v>6.0</v>
      </c>
      <c r="BG125" s="321" t="s">
        <v>7334</v>
      </c>
      <c r="BH125" s="323"/>
      <c r="BI125" s="323"/>
      <c r="BJ125" s="321" t="s">
        <v>7282</v>
      </c>
      <c r="BK125" s="323"/>
      <c r="BL125" s="323"/>
      <c r="BM125" s="321" t="s">
        <v>7440</v>
      </c>
      <c r="BN125" s="323"/>
      <c r="BO125" s="323"/>
      <c r="BP125" s="323"/>
      <c r="BQ125" s="321" t="s">
        <v>7290</v>
      </c>
      <c r="BR125" s="323"/>
      <c r="BS125" s="323"/>
      <c r="BT125" s="321" t="s">
        <v>7632</v>
      </c>
      <c r="BU125" s="323"/>
      <c r="BV125" s="323"/>
      <c r="BW125" s="323"/>
      <c r="BX125" s="325" t="s">
        <v>7352</v>
      </c>
      <c r="BY125" s="323" t="s">
        <v>7279</v>
      </c>
      <c r="BZ125" s="324">
        <v>3.0</v>
      </c>
      <c r="CA125" s="321" t="s">
        <v>7282</v>
      </c>
      <c r="CB125" s="323"/>
      <c r="CC125" s="323"/>
      <c r="CD125" s="321" t="s">
        <v>7380</v>
      </c>
      <c r="CE125" s="323"/>
      <c r="CF125" s="323"/>
      <c r="CG125" s="321" t="s">
        <v>7282</v>
      </c>
      <c r="CH125" s="323"/>
      <c r="CI125" s="323"/>
      <c r="CJ125" s="321" t="s">
        <v>7332</v>
      </c>
      <c r="CK125" s="323"/>
      <c r="CL125" s="323"/>
      <c r="CM125" s="323"/>
      <c r="CN125" s="321" t="s">
        <v>7282</v>
      </c>
      <c r="CO125" s="323"/>
      <c r="CP125" s="323"/>
      <c r="CQ125" s="323"/>
      <c r="CR125" s="323"/>
      <c r="CS125" s="325" t="s">
        <v>7319</v>
      </c>
      <c r="CT125" s="323" t="s">
        <v>7279</v>
      </c>
      <c r="CU125" s="324">
        <v>2.0</v>
      </c>
      <c r="CV125" s="321" t="s">
        <v>7282</v>
      </c>
      <c r="CW125" s="323"/>
      <c r="CX125" s="323"/>
      <c r="CY125" s="323"/>
      <c r="CZ125" s="321" t="s">
        <v>7399</v>
      </c>
      <c r="DA125" s="323"/>
      <c r="DB125" s="323"/>
      <c r="DC125" s="323"/>
      <c r="DD125" s="321" t="s">
        <v>7334</v>
      </c>
      <c r="DE125" s="323"/>
      <c r="DF125" s="323"/>
      <c r="DG125" s="325" t="s">
        <v>7320</v>
      </c>
      <c r="DH125" s="323" t="s">
        <v>7279</v>
      </c>
      <c r="DI125" s="323">
        <v>3.0</v>
      </c>
      <c r="DJ125" s="325" t="s">
        <v>7321</v>
      </c>
      <c r="DK125" s="323" t="s">
        <v>7279</v>
      </c>
      <c r="DL125" s="323">
        <v>1.0</v>
      </c>
      <c r="DM125" s="325" t="s">
        <v>7281</v>
      </c>
      <c r="DN125" s="323" t="s">
        <v>7279</v>
      </c>
      <c r="DO125" s="323">
        <v>1.0</v>
      </c>
      <c r="DP125" s="321" t="s">
        <v>7282</v>
      </c>
      <c r="DQ125" s="323"/>
      <c r="DR125" s="323"/>
      <c r="DS125" s="321" t="s">
        <v>7192</v>
      </c>
      <c r="DT125" s="323"/>
      <c r="DU125" s="323"/>
      <c r="DV125" s="321" t="s">
        <v>7344</v>
      </c>
      <c r="DW125" s="323"/>
      <c r="DX125" s="323"/>
      <c r="DY125" s="321" t="s">
        <v>7282</v>
      </c>
      <c r="DZ125" s="323"/>
      <c r="EA125" s="323"/>
      <c r="EB125" s="321" t="s">
        <v>7282</v>
      </c>
      <c r="EC125" s="323"/>
      <c r="ED125" s="323"/>
      <c r="EE125" s="321" t="s">
        <v>7331</v>
      </c>
      <c r="EF125" s="323"/>
      <c r="EG125" s="323"/>
      <c r="EH125" s="321" t="s">
        <v>7282</v>
      </c>
      <c r="EI125" s="323"/>
      <c r="EJ125" s="323"/>
      <c r="EK125" s="323"/>
      <c r="EL125" s="321" t="s">
        <v>7282</v>
      </c>
      <c r="EM125" s="323"/>
      <c r="EN125" s="323"/>
      <c r="EO125" s="323"/>
      <c r="EP125" s="321" t="s">
        <v>7282</v>
      </c>
      <c r="EQ125" s="323"/>
      <c r="ER125" s="323"/>
      <c r="ES125" s="321" t="s">
        <v>7282</v>
      </c>
      <c r="ET125" s="323"/>
      <c r="EU125" s="323"/>
      <c r="EV125" s="321" t="s">
        <v>7282</v>
      </c>
      <c r="EW125" s="323"/>
      <c r="EX125" s="323"/>
      <c r="EY125" s="321" t="s">
        <v>7282</v>
      </c>
      <c r="EZ125" s="323"/>
      <c r="FA125" s="323"/>
      <c r="FB125" s="321" t="s">
        <v>1612</v>
      </c>
      <c r="FC125" s="321" t="s">
        <v>7581</v>
      </c>
      <c r="FD125" s="321" t="s">
        <v>7303</v>
      </c>
      <c r="FE125" s="321" t="s">
        <v>7304</v>
      </c>
      <c r="FF125" s="329" t="s">
        <v>7305</v>
      </c>
      <c r="FG125" s="330" t="s">
        <v>7306</v>
      </c>
      <c r="FH125" s="331">
        <v>2.0</v>
      </c>
      <c r="FI125" s="332">
        <v>0.1818</v>
      </c>
      <c r="FJ125" s="331">
        <v>1.0</v>
      </c>
      <c r="FK125" s="332">
        <v>0.1</v>
      </c>
      <c r="FL125" s="331">
        <v>3.0</v>
      </c>
      <c r="FM125" s="332">
        <v>0.1875</v>
      </c>
      <c r="FN125" s="331">
        <v>0.0</v>
      </c>
      <c r="FO125" s="332">
        <v>0.0</v>
      </c>
      <c r="FP125" s="331">
        <v>3.0</v>
      </c>
      <c r="FQ125" s="332">
        <v>0.5</v>
      </c>
      <c r="FR125" s="333">
        <v>4.0</v>
      </c>
      <c r="FS125" s="332">
        <v>0.5714</v>
      </c>
      <c r="FT125" s="331">
        <v>12.0</v>
      </c>
      <c r="FU125" s="332">
        <v>0.2727</v>
      </c>
      <c r="FW125" s="334" t="s">
        <v>7631</v>
      </c>
      <c r="FX125" s="334">
        <v>2.7208619379E10</v>
      </c>
      <c r="FY125" s="319" t="s">
        <v>547</v>
      </c>
      <c r="FZ125" s="335">
        <v>0.1875</v>
      </c>
      <c r="GA125" s="318" t="s">
        <v>61</v>
      </c>
      <c r="GB125" s="336">
        <v>0.1818</v>
      </c>
      <c r="GC125" s="337">
        <v>0.5</v>
      </c>
      <c r="GD125" s="337">
        <v>0.5714</v>
      </c>
      <c r="GE125" s="336">
        <v>0.1818</v>
      </c>
      <c r="GF125" s="336">
        <v>0.1</v>
      </c>
      <c r="GG125" s="336">
        <v>0.1875</v>
      </c>
      <c r="GH125" s="336">
        <v>0.0</v>
      </c>
      <c r="GI125" s="338">
        <v>0.2727</v>
      </c>
    </row>
    <row r="126" ht="15.75" customHeight="1">
      <c r="B126" s="3" t="str">
        <f t="shared" si="1"/>
        <v>#REF!</v>
      </c>
      <c r="C126" s="320">
        <v>44369.412766203706</v>
      </c>
      <c r="D126" s="321" t="s">
        <v>1375</v>
      </c>
      <c r="E126" s="321" t="s">
        <v>7633</v>
      </c>
      <c r="F126" s="322">
        <v>2.7300830671E10</v>
      </c>
      <c r="G126" s="321">
        <v>2.7300830671E10</v>
      </c>
      <c r="H126" s="322">
        <v>1.163547841E9</v>
      </c>
      <c r="I126" s="321" t="s">
        <v>641</v>
      </c>
      <c r="J126" s="321" t="s">
        <v>7462</v>
      </c>
      <c r="K126" s="321" t="s">
        <v>4115</v>
      </c>
      <c r="L126" s="323"/>
      <c r="M126" s="323"/>
      <c r="N126" s="323"/>
      <c r="O126" s="323"/>
      <c r="P126" s="321" t="s">
        <v>7275</v>
      </c>
      <c r="Q126" s="321" t="s">
        <v>7379</v>
      </c>
      <c r="R126" s="321" t="s">
        <v>7340</v>
      </c>
      <c r="S126" s="323"/>
      <c r="T126" s="323"/>
      <c r="U126" s="324">
        <v>4.0</v>
      </c>
      <c r="V126" s="323"/>
      <c r="W126" s="325" t="s">
        <v>7278</v>
      </c>
      <c r="X126" s="323" t="s">
        <v>7279</v>
      </c>
      <c r="Y126" s="324">
        <v>5.0</v>
      </c>
      <c r="Z126" s="326">
        <v>200.0</v>
      </c>
      <c r="AA126" s="323" t="s">
        <v>7279</v>
      </c>
      <c r="AB126" s="324">
        <v>5.0</v>
      </c>
      <c r="AC126" s="326">
        <v>85.0</v>
      </c>
      <c r="AD126" s="323" t="s">
        <v>7279</v>
      </c>
      <c r="AE126" s="324">
        <v>5.0</v>
      </c>
      <c r="AF126" s="325" t="s">
        <v>7312</v>
      </c>
      <c r="AG126" s="323" t="s">
        <v>7279</v>
      </c>
      <c r="AH126" s="324">
        <v>5.0</v>
      </c>
      <c r="AI126" s="326">
        <v>6.0</v>
      </c>
      <c r="AJ126" s="323" t="s">
        <v>7279</v>
      </c>
      <c r="AK126" s="324">
        <v>5.0</v>
      </c>
      <c r="AL126" s="321"/>
      <c r="AM126" s="323"/>
      <c r="AN126" s="323"/>
      <c r="AO126" s="325" t="s">
        <v>7281</v>
      </c>
      <c r="AP126" s="323" t="s">
        <v>7279</v>
      </c>
      <c r="AQ126" s="324">
        <v>6.0</v>
      </c>
      <c r="AR126" s="325" t="s">
        <v>7314</v>
      </c>
      <c r="AS126" s="323" t="s">
        <v>7279</v>
      </c>
      <c r="AT126" s="324">
        <v>6.0</v>
      </c>
      <c r="AU126" s="325" t="s">
        <v>7283</v>
      </c>
      <c r="AV126" s="323" t="s">
        <v>7279</v>
      </c>
      <c r="AW126" s="324">
        <v>6.0</v>
      </c>
      <c r="AX126" s="325" t="s">
        <v>7284</v>
      </c>
      <c r="AY126" s="323" t="s">
        <v>7279</v>
      </c>
      <c r="AZ126" s="324">
        <v>6.0</v>
      </c>
      <c r="BA126" s="325" t="s">
        <v>7285</v>
      </c>
      <c r="BB126" s="323" t="s">
        <v>7279</v>
      </c>
      <c r="BC126" s="324">
        <v>6.0</v>
      </c>
      <c r="BD126" s="321" t="s">
        <v>7316</v>
      </c>
      <c r="BE126" s="323"/>
      <c r="BF126" s="323"/>
      <c r="BG126" s="321" t="s">
        <v>7282</v>
      </c>
      <c r="BH126" s="323"/>
      <c r="BI126" s="323"/>
      <c r="BJ126" s="321" t="s">
        <v>7288</v>
      </c>
      <c r="BK126" s="323"/>
      <c r="BL126" s="323"/>
      <c r="BM126" s="325" t="s">
        <v>7289</v>
      </c>
      <c r="BN126" s="323" t="s">
        <v>7279</v>
      </c>
      <c r="BO126" s="324">
        <v>3.0</v>
      </c>
      <c r="BP126" s="324">
        <v>2.0</v>
      </c>
      <c r="BQ126" s="321" t="s">
        <v>7290</v>
      </c>
      <c r="BR126" s="323"/>
      <c r="BS126" s="323"/>
      <c r="BT126" s="325" t="s">
        <v>7291</v>
      </c>
      <c r="BU126" s="323" t="s">
        <v>7279</v>
      </c>
      <c r="BV126" s="324">
        <v>3.0</v>
      </c>
      <c r="BW126" s="324">
        <v>2.0</v>
      </c>
      <c r="BX126" s="325" t="s">
        <v>7352</v>
      </c>
      <c r="BY126" s="323" t="s">
        <v>7279</v>
      </c>
      <c r="BZ126" s="324">
        <v>3.0</v>
      </c>
      <c r="CA126" s="321" t="s">
        <v>7282</v>
      </c>
      <c r="CB126" s="323"/>
      <c r="CC126" s="323"/>
      <c r="CD126" s="321" t="s">
        <v>7380</v>
      </c>
      <c r="CE126" s="323"/>
      <c r="CF126" s="323"/>
      <c r="CG126" s="321" t="s">
        <v>7282</v>
      </c>
      <c r="CH126" s="323"/>
      <c r="CI126" s="323"/>
      <c r="CJ126" s="321" t="s">
        <v>7332</v>
      </c>
      <c r="CK126" s="323"/>
      <c r="CL126" s="323"/>
      <c r="CM126" s="323"/>
      <c r="CN126" s="321" t="s">
        <v>7282</v>
      </c>
      <c r="CO126" s="323"/>
      <c r="CP126" s="323"/>
      <c r="CQ126" s="323"/>
      <c r="CR126" s="323"/>
      <c r="CS126" s="325" t="s">
        <v>7319</v>
      </c>
      <c r="CT126" s="323" t="s">
        <v>7279</v>
      </c>
      <c r="CU126" s="324">
        <v>2.0</v>
      </c>
      <c r="CV126" s="321" t="s">
        <v>7282</v>
      </c>
      <c r="CW126" s="323"/>
      <c r="CX126" s="323"/>
      <c r="CY126" s="323"/>
      <c r="CZ126" s="325" t="s">
        <v>7333</v>
      </c>
      <c r="DA126" s="323" t="s">
        <v>7279</v>
      </c>
      <c r="DB126" s="324">
        <v>2.0</v>
      </c>
      <c r="DC126" s="323">
        <v>1.0</v>
      </c>
      <c r="DD126" s="321" t="s">
        <v>7634</v>
      </c>
      <c r="DE126" s="323"/>
      <c r="DF126" s="323"/>
      <c r="DG126" s="325" t="s">
        <v>7320</v>
      </c>
      <c r="DH126" s="323" t="s">
        <v>7279</v>
      </c>
      <c r="DI126" s="323">
        <v>3.0</v>
      </c>
      <c r="DJ126" s="325" t="s">
        <v>7321</v>
      </c>
      <c r="DK126" s="323" t="s">
        <v>7279</v>
      </c>
      <c r="DL126" s="323">
        <v>1.0</v>
      </c>
      <c r="DM126" s="321" t="s">
        <v>7295</v>
      </c>
      <c r="DN126" s="323"/>
      <c r="DO126" s="323"/>
      <c r="DP126" s="321" t="s">
        <v>7282</v>
      </c>
      <c r="DQ126" s="323"/>
      <c r="DR126" s="323"/>
      <c r="DS126" s="321" t="s">
        <v>7282</v>
      </c>
      <c r="DT126" s="323"/>
      <c r="DU126" s="323"/>
      <c r="DV126" s="321" t="s">
        <v>7296</v>
      </c>
      <c r="DW126" s="323"/>
      <c r="DX126" s="323"/>
      <c r="DY126" s="321" t="s">
        <v>7298</v>
      </c>
      <c r="DZ126" s="323"/>
      <c r="EA126" s="323"/>
      <c r="EB126" s="321" t="s">
        <v>7282</v>
      </c>
      <c r="EC126" s="323"/>
      <c r="ED126" s="323"/>
      <c r="EE126" s="321" t="s">
        <v>7549</v>
      </c>
      <c r="EF126" s="323"/>
      <c r="EG126" s="323"/>
      <c r="EH126" s="321" t="s">
        <v>7325</v>
      </c>
      <c r="EI126" s="323"/>
      <c r="EJ126" s="323"/>
      <c r="EK126" s="323"/>
      <c r="EL126" s="321" t="s">
        <v>7282</v>
      </c>
      <c r="EM126" s="323"/>
      <c r="EN126" s="323"/>
      <c r="EO126" s="323"/>
      <c r="EP126" s="321" t="s">
        <v>7282</v>
      </c>
      <c r="EQ126" s="323"/>
      <c r="ER126" s="323"/>
      <c r="ES126" s="321" t="s">
        <v>7282</v>
      </c>
      <c r="ET126" s="323"/>
      <c r="EU126" s="323"/>
      <c r="EV126" s="321" t="b">
        <v>1</v>
      </c>
      <c r="EW126" s="323"/>
      <c r="EX126" s="323"/>
      <c r="EY126" s="321" t="s">
        <v>7282</v>
      </c>
      <c r="EZ126" s="323"/>
      <c r="FA126" s="323"/>
      <c r="FB126" s="321" t="s">
        <v>1380</v>
      </c>
      <c r="FC126" s="321" t="s">
        <v>7302</v>
      </c>
      <c r="FD126" s="321" t="s">
        <v>7303</v>
      </c>
      <c r="FE126" s="321" t="s">
        <v>7304</v>
      </c>
      <c r="FF126" s="329" t="s">
        <v>7305</v>
      </c>
      <c r="FG126" s="330" t="s">
        <v>7384</v>
      </c>
      <c r="FH126" s="331">
        <v>2.0</v>
      </c>
      <c r="FI126" s="332">
        <v>0.1818</v>
      </c>
      <c r="FJ126" s="331">
        <v>4.0</v>
      </c>
      <c r="FK126" s="332">
        <v>0.4</v>
      </c>
      <c r="FL126" s="331">
        <v>4.0</v>
      </c>
      <c r="FM126" s="332">
        <v>0.25</v>
      </c>
      <c r="FN126" s="331">
        <v>1.0</v>
      </c>
      <c r="FO126" s="332">
        <v>0.125</v>
      </c>
      <c r="FP126" s="331">
        <v>5.0</v>
      </c>
      <c r="FQ126" s="332">
        <v>0.8333</v>
      </c>
      <c r="FR126" s="333">
        <v>5.0</v>
      </c>
      <c r="FS126" s="332">
        <v>0.7143</v>
      </c>
      <c r="FT126" s="331">
        <v>17.0</v>
      </c>
      <c r="FU126" s="332">
        <v>0.3864</v>
      </c>
      <c r="FW126" s="334" t="s">
        <v>7633</v>
      </c>
      <c r="FX126" s="334">
        <v>2.7300830671E10</v>
      </c>
      <c r="FY126" s="318" t="s">
        <v>63</v>
      </c>
      <c r="FZ126" s="337">
        <v>0.4</v>
      </c>
      <c r="GA126" s="318" t="s">
        <v>547</v>
      </c>
      <c r="GB126" s="336">
        <v>0.25</v>
      </c>
      <c r="GC126" s="337">
        <v>0.8333</v>
      </c>
      <c r="GD126" s="337">
        <v>0.7143</v>
      </c>
      <c r="GE126" s="336">
        <v>0.1818</v>
      </c>
      <c r="GF126" s="336">
        <v>0.4</v>
      </c>
      <c r="GG126" s="336">
        <v>0.25</v>
      </c>
      <c r="GH126" s="336">
        <v>0.125</v>
      </c>
      <c r="GI126" s="338">
        <v>0.3864</v>
      </c>
    </row>
    <row r="127" ht="15.75" customHeight="1">
      <c r="B127" s="3" t="str">
        <f t="shared" si="1"/>
        <v>#REF!</v>
      </c>
      <c r="C127" s="320">
        <v>44369.4131712963</v>
      </c>
      <c r="D127" s="321" t="s">
        <v>7635</v>
      </c>
      <c r="E127" s="321" t="s">
        <v>7636</v>
      </c>
      <c r="F127" s="322">
        <v>2.7278606487E10</v>
      </c>
      <c r="G127" s="321">
        <v>2.7278606487E10</v>
      </c>
      <c r="H127" s="322">
        <v>1.568376212E9</v>
      </c>
      <c r="I127" s="321" t="s">
        <v>715</v>
      </c>
      <c r="J127" s="321" t="s">
        <v>7391</v>
      </c>
      <c r="K127" s="321" t="s">
        <v>7392</v>
      </c>
      <c r="L127" s="323"/>
      <c r="M127" s="323"/>
      <c r="N127" s="324">
        <v>4.0</v>
      </c>
      <c r="O127" s="323"/>
      <c r="P127" s="321" t="s">
        <v>7405</v>
      </c>
      <c r="Q127" s="321" t="s">
        <v>7406</v>
      </c>
      <c r="R127" s="321" t="s">
        <v>7277</v>
      </c>
      <c r="S127" s="324">
        <v>1.0</v>
      </c>
      <c r="T127" s="323"/>
      <c r="U127" s="323"/>
      <c r="V127" s="323"/>
      <c r="W127" s="325" t="s">
        <v>7278</v>
      </c>
      <c r="X127" s="323" t="s">
        <v>7279</v>
      </c>
      <c r="Y127" s="324">
        <v>5.0</v>
      </c>
      <c r="Z127" s="322">
        <v>80.0</v>
      </c>
      <c r="AA127" s="323"/>
      <c r="AB127" s="323"/>
      <c r="AC127" s="326">
        <v>85.0</v>
      </c>
      <c r="AD127" s="323" t="s">
        <v>7279</v>
      </c>
      <c r="AE127" s="324">
        <v>5.0</v>
      </c>
      <c r="AF127" s="321" t="s">
        <v>7397</v>
      </c>
      <c r="AG127" s="323"/>
      <c r="AH127" s="323"/>
      <c r="AI127" s="326">
        <v>6.0</v>
      </c>
      <c r="AJ127" s="323" t="s">
        <v>7279</v>
      </c>
      <c r="AK127" s="324">
        <v>5.0</v>
      </c>
      <c r="AL127" s="342">
        <v>180000.0</v>
      </c>
      <c r="AM127" s="323"/>
      <c r="AN127" s="323"/>
      <c r="AO127" s="321" t="s">
        <v>7313</v>
      </c>
      <c r="AP127" s="323"/>
      <c r="AQ127" s="323"/>
      <c r="AR127" s="325" t="s">
        <v>7314</v>
      </c>
      <c r="AS127" s="323" t="s">
        <v>7279</v>
      </c>
      <c r="AT127" s="324">
        <v>6.0</v>
      </c>
      <c r="AU127" s="325" t="s">
        <v>7283</v>
      </c>
      <c r="AV127" s="323" t="s">
        <v>7279</v>
      </c>
      <c r="AW127" s="324">
        <v>6.0</v>
      </c>
      <c r="AX127" s="325" t="s">
        <v>7284</v>
      </c>
      <c r="AY127" s="323" t="s">
        <v>7279</v>
      </c>
      <c r="AZ127" s="324">
        <v>6.0</v>
      </c>
      <c r="BA127" s="325" t="s">
        <v>7285</v>
      </c>
      <c r="BB127" s="323" t="s">
        <v>7279</v>
      </c>
      <c r="BC127" s="324">
        <v>6.0</v>
      </c>
      <c r="BD127" s="321" t="s">
        <v>7316</v>
      </c>
      <c r="BE127" s="323"/>
      <c r="BF127" s="323"/>
      <c r="BG127" s="325" t="s">
        <v>7287</v>
      </c>
      <c r="BH127" s="323" t="s">
        <v>7279</v>
      </c>
      <c r="BI127" s="324">
        <v>6.0</v>
      </c>
      <c r="BJ127" s="321" t="s">
        <v>7288</v>
      </c>
      <c r="BK127" s="323"/>
      <c r="BL127" s="323"/>
      <c r="BM127" s="325" t="s">
        <v>7289</v>
      </c>
      <c r="BN127" s="323" t="s">
        <v>7279</v>
      </c>
      <c r="BO127" s="324">
        <v>3.0</v>
      </c>
      <c r="BP127" s="324">
        <v>2.0</v>
      </c>
      <c r="BQ127" s="325" t="s">
        <v>7351</v>
      </c>
      <c r="BR127" s="323" t="s">
        <v>7279</v>
      </c>
      <c r="BS127" s="324">
        <v>3.0</v>
      </c>
      <c r="BT127" s="325" t="s">
        <v>7291</v>
      </c>
      <c r="BU127" s="323" t="s">
        <v>7279</v>
      </c>
      <c r="BV127" s="324">
        <v>3.0</v>
      </c>
      <c r="BW127" s="324">
        <v>2.0</v>
      </c>
      <c r="BX127" s="325" t="s">
        <v>7352</v>
      </c>
      <c r="BY127" s="323" t="s">
        <v>7279</v>
      </c>
      <c r="BZ127" s="324">
        <v>3.0</v>
      </c>
      <c r="CA127" s="325" t="s">
        <v>7353</v>
      </c>
      <c r="CB127" s="323" t="s">
        <v>7279</v>
      </c>
      <c r="CC127" s="324">
        <v>4.0</v>
      </c>
      <c r="CD127" s="325" t="s">
        <v>7292</v>
      </c>
      <c r="CE127" s="323" t="s">
        <v>7279</v>
      </c>
      <c r="CF127" s="324">
        <v>4.0</v>
      </c>
      <c r="CG127" s="325" t="s">
        <v>7334</v>
      </c>
      <c r="CH127" s="323" t="s">
        <v>7279</v>
      </c>
      <c r="CI127" s="324">
        <v>4.0</v>
      </c>
      <c r="CJ127" s="321" t="s">
        <v>7400</v>
      </c>
      <c r="CK127" s="323"/>
      <c r="CL127" s="323"/>
      <c r="CM127" s="323"/>
      <c r="CN127" s="321" t="s">
        <v>7637</v>
      </c>
      <c r="CO127" s="323"/>
      <c r="CP127" s="323"/>
      <c r="CQ127" s="323"/>
      <c r="CR127" s="323"/>
      <c r="CS127" s="325" t="s">
        <v>7319</v>
      </c>
      <c r="CT127" s="323" t="s">
        <v>7279</v>
      </c>
      <c r="CU127" s="324">
        <v>2.0</v>
      </c>
      <c r="CV127" s="321" t="s">
        <v>7282</v>
      </c>
      <c r="CW127" s="323"/>
      <c r="CX127" s="323"/>
      <c r="CY127" s="323"/>
      <c r="CZ127" s="321" t="s">
        <v>7399</v>
      </c>
      <c r="DA127" s="323"/>
      <c r="DB127" s="323"/>
      <c r="DC127" s="323"/>
      <c r="DD127" s="321" t="s">
        <v>7334</v>
      </c>
      <c r="DE127" s="323"/>
      <c r="DF127" s="323"/>
      <c r="DG127" s="321" t="s">
        <v>7343</v>
      </c>
      <c r="DH127" s="323"/>
      <c r="DI127" s="323"/>
      <c r="DJ127" s="325" t="s">
        <v>7321</v>
      </c>
      <c r="DK127" s="323" t="s">
        <v>7279</v>
      </c>
      <c r="DL127" s="323">
        <v>1.0</v>
      </c>
      <c r="DM127" s="321" t="s">
        <v>7322</v>
      </c>
      <c r="DN127" s="323"/>
      <c r="DO127" s="323"/>
      <c r="DP127" s="321" t="s">
        <v>7323</v>
      </c>
      <c r="DQ127" s="323"/>
      <c r="DR127" s="323"/>
      <c r="DS127" s="321" t="s">
        <v>7192</v>
      </c>
      <c r="DT127" s="323"/>
      <c r="DU127" s="323"/>
      <c r="DV127" s="325" t="s">
        <v>7298</v>
      </c>
      <c r="DW127" s="323" t="s">
        <v>7279</v>
      </c>
      <c r="DX127" s="323">
        <v>1.0</v>
      </c>
      <c r="DY127" s="321" t="s">
        <v>7298</v>
      </c>
      <c r="DZ127" s="323"/>
      <c r="EA127" s="323"/>
      <c r="EB127" s="325" t="s">
        <v>7296</v>
      </c>
      <c r="EC127" s="323" t="s">
        <v>7279</v>
      </c>
      <c r="ED127" s="323">
        <v>1.0</v>
      </c>
      <c r="EE127" s="325" t="s">
        <v>7324</v>
      </c>
      <c r="EF127" s="323" t="s">
        <v>7279</v>
      </c>
      <c r="EG127" s="323">
        <v>3.0</v>
      </c>
      <c r="EH127" s="321" t="s">
        <v>7282</v>
      </c>
      <c r="EI127" s="323"/>
      <c r="EJ127" s="323"/>
      <c r="EK127" s="323"/>
      <c r="EL127" s="321" t="s">
        <v>7394</v>
      </c>
      <c r="EM127" s="323"/>
      <c r="EN127" s="323"/>
      <c r="EO127" s="323"/>
      <c r="EP127" s="326">
        <v>4.0</v>
      </c>
      <c r="EQ127" s="323" t="s">
        <v>7279</v>
      </c>
      <c r="ER127" s="323">
        <v>3.0</v>
      </c>
      <c r="ES127" s="321" t="s">
        <v>7382</v>
      </c>
      <c r="ET127" s="323"/>
      <c r="EU127" s="323"/>
      <c r="EV127" s="321" t="s">
        <v>7282</v>
      </c>
      <c r="EW127" s="323"/>
      <c r="EX127" s="323"/>
      <c r="EY127" s="321" t="s">
        <v>7282</v>
      </c>
      <c r="EZ127" s="323"/>
      <c r="FA127" s="323"/>
      <c r="FB127" s="321" t="s">
        <v>755</v>
      </c>
      <c r="FC127" s="321" t="s">
        <v>7302</v>
      </c>
      <c r="FD127" s="321" t="s">
        <v>7303</v>
      </c>
      <c r="FE127" s="321" t="s">
        <v>7304</v>
      </c>
      <c r="FF127" s="329" t="s">
        <v>7305</v>
      </c>
      <c r="FG127" s="330" t="s">
        <v>7326</v>
      </c>
      <c r="FH127" s="331">
        <v>4.0</v>
      </c>
      <c r="FI127" s="332">
        <v>0.3636</v>
      </c>
      <c r="FJ127" s="331">
        <v>3.0</v>
      </c>
      <c r="FK127" s="332">
        <v>0.3</v>
      </c>
      <c r="FL127" s="331">
        <v>6.0</v>
      </c>
      <c r="FM127" s="332">
        <v>0.375</v>
      </c>
      <c r="FN127" s="331">
        <v>5.0</v>
      </c>
      <c r="FO127" s="332">
        <v>0.625</v>
      </c>
      <c r="FP127" s="331">
        <v>3.0</v>
      </c>
      <c r="FQ127" s="332">
        <v>0.5</v>
      </c>
      <c r="FR127" s="333">
        <v>5.0</v>
      </c>
      <c r="FS127" s="332">
        <v>0.7143</v>
      </c>
      <c r="FT127" s="331">
        <v>21.0</v>
      </c>
      <c r="FU127" s="332">
        <v>0.4773</v>
      </c>
      <c r="FW127" s="318" t="s">
        <v>7636</v>
      </c>
      <c r="FX127" s="318">
        <v>2.7278606487E10</v>
      </c>
      <c r="FY127" s="318" t="s">
        <v>548</v>
      </c>
      <c r="FZ127" s="336">
        <v>0.625</v>
      </c>
      <c r="GA127" s="319" t="s">
        <v>61</v>
      </c>
      <c r="GB127" s="336">
        <v>0.3636</v>
      </c>
      <c r="GC127" s="336">
        <v>0.5</v>
      </c>
      <c r="GD127" s="336">
        <v>0.7143</v>
      </c>
      <c r="GE127" s="336">
        <v>0.3636</v>
      </c>
      <c r="GF127" s="336">
        <v>0.3</v>
      </c>
      <c r="GG127" s="336">
        <v>0.375</v>
      </c>
      <c r="GH127" s="336">
        <v>0.625</v>
      </c>
      <c r="GI127" s="336">
        <v>0.4773</v>
      </c>
    </row>
    <row r="128" ht="15.75" customHeight="1">
      <c r="B128" s="3" t="str">
        <f t="shared" si="1"/>
        <v>#REF!</v>
      </c>
      <c r="C128" s="320">
        <v>44369.413310185184</v>
      </c>
      <c r="D128" s="321" t="s">
        <v>1369</v>
      </c>
      <c r="E128" s="321" t="s">
        <v>7638</v>
      </c>
      <c r="F128" s="322">
        <v>2.7297307849E10</v>
      </c>
      <c r="G128" s="321">
        <v>2.7297307849E10</v>
      </c>
      <c r="H128" s="322">
        <v>1.123896988E9</v>
      </c>
      <c r="I128" s="321" t="s">
        <v>641</v>
      </c>
      <c r="J128" s="321" t="s">
        <v>7274</v>
      </c>
      <c r="K128" s="321" t="s">
        <v>4115</v>
      </c>
      <c r="L128" s="323"/>
      <c r="M128" s="323"/>
      <c r="N128" s="323"/>
      <c r="O128" s="323"/>
      <c r="P128" s="321" t="s">
        <v>7275</v>
      </c>
      <c r="Q128" s="321" t="s">
        <v>7406</v>
      </c>
      <c r="R128" s="321" t="s">
        <v>7340</v>
      </c>
      <c r="S128" s="323"/>
      <c r="T128" s="323"/>
      <c r="U128" s="324">
        <v>4.0</v>
      </c>
      <c r="V128" s="323"/>
      <c r="W128" s="325" t="s">
        <v>7278</v>
      </c>
      <c r="X128" s="323" t="s">
        <v>7279</v>
      </c>
      <c r="Y128" s="324">
        <v>5.0</v>
      </c>
      <c r="Z128" s="326">
        <v>200.0</v>
      </c>
      <c r="AA128" s="323" t="s">
        <v>7279</v>
      </c>
      <c r="AB128" s="324">
        <v>5.0</v>
      </c>
      <c r="AC128" s="326">
        <v>85.0</v>
      </c>
      <c r="AD128" s="323" t="s">
        <v>7279</v>
      </c>
      <c r="AE128" s="324">
        <v>5.0</v>
      </c>
      <c r="AF128" s="325" t="s">
        <v>7312</v>
      </c>
      <c r="AG128" s="323" t="s">
        <v>7279</v>
      </c>
      <c r="AH128" s="324">
        <v>5.0</v>
      </c>
      <c r="AI128" s="326">
        <v>6.0</v>
      </c>
      <c r="AJ128" s="323" t="s">
        <v>7279</v>
      </c>
      <c r="AK128" s="324">
        <v>5.0</v>
      </c>
      <c r="AL128" s="327">
        <v>238000.0</v>
      </c>
      <c r="AM128" s="323" t="s">
        <v>7279</v>
      </c>
      <c r="AN128" s="324">
        <v>5.0</v>
      </c>
      <c r="AO128" s="321" t="s">
        <v>7313</v>
      </c>
      <c r="AP128" s="323"/>
      <c r="AQ128" s="323"/>
      <c r="AR128" s="325" t="s">
        <v>7314</v>
      </c>
      <c r="AS128" s="323" t="s">
        <v>7279</v>
      </c>
      <c r="AT128" s="324">
        <v>6.0</v>
      </c>
      <c r="AU128" s="321" t="s">
        <v>7418</v>
      </c>
      <c r="AV128" s="323"/>
      <c r="AW128" s="323"/>
      <c r="AX128" s="325" t="s">
        <v>7284</v>
      </c>
      <c r="AY128" s="323" t="s">
        <v>7279</v>
      </c>
      <c r="AZ128" s="324">
        <v>6.0</v>
      </c>
      <c r="BA128" s="321" t="s">
        <v>7282</v>
      </c>
      <c r="BB128" s="323"/>
      <c r="BC128" s="323"/>
      <c r="BD128" s="325" t="s">
        <v>7286</v>
      </c>
      <c r="BE128" s="323" t="s">
        <v>7279</v>
      </c>
      <c r="BF128" s="324">
        <v>6.0</v>
      </c>
      <c r="BG128" s="321" t="s">
        <v>7282</v>
      </c>
      <c r="BH128" s="323"/>
      <c r="BI128" s="323"/>
      <c r="BJ128" s="325" t="s">
        <v>7342</v>
      </c>
      <c r="BK128" s="323" t="s">
        <v>7279</v>
      </c>
      <c r="BL128" s="324">
        <v>3.0</v>
      </c>
      <c r="BM128" s="325" t="s">
        <v>7289</v>
      </c>
      <c r="BN128" s="323" t="s">
        <v>7279</v>
      </c>
      <c r="BO128" s="324">
        <v>3.0</v>
      </c>
      <c r="BP128" s="324">
        <v>2.0</v>
      </c>
      <c r="BQ128" s="328" t="s">
        <v>7282</v>
      </c>
      <c r="BR128" s="323"/>
      <c r="BS128" s="323"/>
      <c r="BT128" s="321" t="s">
        <v>7282</v>
      </c>
      <c r="BU128" s="323"/>
      <c r="BV128" s="323"/>
      <c r="BW128" s="323"/>
      <c r="BX128" s="325" t="s">
        <v>7352</v>
      </c>
      <c r="BY128" s="323" t="s">
        <v>7279</v>
      </c>
      <c r="BZ128" s="324">
        <v>3.0</v>
      </c>
      <c r="CA128" s="321" t="s">
        <v>7282</v>
      </c>
      <c r="CB128" s="323"/>
      <c r="CC128" s="323"/>
      <c r="CD128" s="321" t="s">
        <v>7282</v>
      </c>
      <c r="CE128" s="323"/>
      <c r="CF128" s="323"/>
      <c r="CG128" s="321" t="s">
        <v>7282</v>
      </c>
      <c r="CH128" s="323"/>
      <c r="CI128" s="323"/>
      <c r="CJ128" s="321" t="s">
        <v>7282</v>
      </c>
      <c r="CK128" s="323"/>
      <c r="CL128" s="323"/>
      <c r="CM128" s="323"/>
      <c r="CN128" s="321" t="s">
        <v>7282</v>
      </c>
      <c r="CO128" s="323"/>
      <c r="CP128" s="323"/>
      <c r="CQ128" s="323"/>
      <c r="CR128" s="323"/>
      <c r="CS128" s="321" t="s">
        <v>7282</v>
      </c>
      <c r="CT128" s="323"/>
      <c r="CU128" s="323"/>
      <c r="CV128" s="321" t="s">
        <v>7282</v>
      </c>
      <c r="CW128" s="323"/>
      <c r="CX128" s="323"/>
      <c r="CY128" s="323"/>
      <c r="CZ128" s="321" t="s">
        <v>7282</v>
      </c>
      <c r="DA128" s="323"/>
      <c r="DB128" s="323"/>
      <c r="DC128" s="323"/>
      <c r="DD128" s="321" t="s">
        <v>7282</v>
      </c>
      <c r="DE128" s="323"/>
      <c r="DF128" s="323"/>
      <c r="DG128" s="321" t="s">
        <v>7282</v>
      </c>
      <c r="DH128" s="323"/>
      <c r="DI128" s="323"/>
      <c r="DJ128" s="325" t="s">
        <v>7321</v>
      </c>
      <c r="DK128" s="323" t="s">
        <v>7279</v>
      </c>
      <c r="DL128" s="323">
        <v>1.0</v>
      </c>
      <c r="DM128" s="321" t="s">
        <v>7282</v>
      </c>
      <c r="DN128" s="323"/>
      <c r="DO128" s="323"/>
      <c r="DP128" s="321" t="s">
        <v>7282</v>
      </c>
      <c r="DQ128" s="323"/>
      <c r="DR128" s="323"/>
      <c r="DS128" s="321" t="s">
        <v>7282</v>
      </c>
      <c r="DT128" s="323"/>
      <c r="DU128" s="323"/>
      <c r="DV128" s="321" t="s">
        <v>7282</v>
      </c>
      <c r="DW128" s="323"/>
      <c r="DX128" s="323"/>
      <c r="DY128" s="321" t="s">
        <v>7282</v>
      </c>
      <c r="DZ128" s="323"/>
      <c r="EA128" s="323"/>
      <c r="EB128" s="321" t="s">
        <v>7282</v>
      </c>
      <c r="EC128" s="323"/>
      <c r="ED128" s="323"/>
      <c r="EE128" s="321" t="s">
        <v>7282</v>
      </c>
      <c r="EF128" s="323"/>
      <c r="EG128" s="323"/>
      <c r="EH128" s="321" t="s">
        <v>7282</v>
      </c>
      <c r="EI128" s="323"/>
      <c r="EJ128" s="323"/>
      <c r="EK128" s="323"/>
      <c r="EL128" s="321" t="s">
        <v>7282</v>
      </c>
      <c r="EM128" s="323"/>
      <c r="EN128" s="323"/>
      <c r="EO128" s="323"/>
      <c r="EP128" s="321" t="s">
        <v>7282</v>
      </c>
      <c r="EQ128" s="323"/>
      <c r="ER128" s="323"/>
      <c r="ES128" s="321" t="s">
        <v>7282</v>
      </c>
      <c r="ET128" s="323"/>
      <c r="EU128" s="323"/>
      <c r="EV128" s="321" t="s">
        <v>7282</v>
      </c>
      <c r="EW128" s="323"/>
      <c r="EX128" s="323"/>
      <c r="EY128" s="321" t="s">
        <v>7282</v>
      </c>
      <c r="EZ128" s="323"/>
      <c r="FA128" s="323"/>
      <c r="FB128" s="321" t="s">
        <v>959</v>
      </c>
      <c r="FC128" s="321" t="s">
        <v>7302</v>
      </c>
      <c r="FD128" s="321" t="s">
        <v>7335</v>
      </c>
      <c r="FE128" s="321" t="s">
        <v>7304</v>
      </c>
      <c r="FF128" s="329" t="s">
        <v>7305</v>
      </c>
      <c r="FG128" s="330" t="s">
        <v>7326</v>
      </c>
      <c r="FH128" s="331">
        <v>1.0</v>
      </c>
      <c r="FI128" s="332">
        <v>0.0909</v>
      </c>
      <c r="FJ128" s="331">
        <v>1.0</v>
      </c>
      <c r="FK128" s="332">
        <v>0.1</v>
      </c>
      <c r="FL128" s="331">
        <v>3.0</v>
      </c>
      <c r="FM128" s="332">
        <v>0.1875</v>
      </c>
      <c r="FN128" s="331">
        <v>1.0</v>
      </c>
      <c r="FO128" s="332">
        <v>0.125</v>
      </c>
      <c r="FP128" s="331">
        <v>6.0</v>
      </c>
      <c r="FQ128" s="332">
        <v>1.0</v>
      </c>
      <c r="FR128" s="333">
        <v>3.0</v>
      </c>
      <c r="FS128" s="332">
        <v>0.4286</v>
      </c>
      <c r="FT128" s="331">
        <v>13.0</v>
      </c>
      <c r="FU128" s="332">
        <v>0.2955</v>
      </c>
      <c r="FW128" s="334" t="s">
        <v>7638</v>
      </c>
      <c r="FX128" s="334">
        <v>2.7297307849E10</v>
      </c>
      <c r="FY128" s="318" t="s">
        <v>547</v>
      </c>
      <c r="FZ128" s="335">
        <v>0.1875</v>
      </c>
      <c r="GA128" s="319" t="s">
        <v>548</v>
      </c>
      <c r="GB128" s="336">
        <v>0.125</v>
      </c>
      <c r="GC128" s="337">
        <v>1.0</v>
      </c>
      <c r="GD128" s="337">
        <v>0.4286</v>
      </c>
      <c r="GE128" s="336">
        <v>0.0909</v>
      </c>
      <c r="GF128" s="336">
        <v>0.1</v>
      </c>
      <c r="GG128" s="336">
        <v>0.1875</v>
      </c>
      <c r="GH128" s="336">
        <v>0.125</v>
      </c>
      <c r="GI128" s="338">
        <v>0.2955</v>
      </c>
    </row>
    <row r="129" ht="15.75" customHeight="1">
      <c r="B129" s="3" t="str">
        <f t="shared" si="1"/>
        <v>#REF!</v>
      </c>
      <c r="C129" s="320">
        <v>44369.41394675926</v>
      </c>
      <c r="D129" s="321" t="s">
        <v>5641</v>
      </c>
      <c r="E129" s="321" t="s">
        <v>7639</v>
      </c>
      <c r="F129" s="322">
        <v>2.7292500772E10</v>
      </c>
      <c r="G129" s="321">
        <v>2.7292500772E10</v>
      </c>
      <c r="H129" s="322">
        <v>1.167452493E9</v>
      </c>
      <c r="I129" s="321" t="s">
        <v>641</v>
      </c>
      <c r="J129" s="321" t="s">
        <v>7274</v>
      </c>
      <c r="K129" s="321" t="s">
        <v>7529</v>
      </c>
      <c r="L129" s="324">
        <v>1.0</v>
      </c>
      <c r="M129" s="323"/>
      <c r="N129" s="324">
        <v>4.0</v>
      </c>
      <c r="O129" s="323"/>
      <c r="P129" s="321" t="s">
        <v>7309</v>
      </c>
      <c r="Q129" s="321" t="s">
        <v>7349</v>
      </c>
      <c r="R129" s="321" t="s">
        <v>7340</v>
      </c>
      <c r="S129" s="323"/>
      <c r="T129" s="323"/>
      <c r="U129" s="324">
        <v>4.0</v>
      </c>
      <c r="V129" s="323"/>
      <c r="W129" s="325" t="s">
        <v>7278</v>
      </c>
      <c r="X129" s="323" t="s">
        <v>7279</v>
      </c>
      <c r="Y129" s="324">
        <v>5.0</v>
      </c>
      <c r="Z129" s="326">
        <v>200.0</v>
      </c>
      <c r="AA129" s="323" t="s">
        <v>7279</v>
      </c>
      <c r="AB129" s="324">
        <v>5.0</v>
      </c>
      <c r="AC129" s="326">
        <v>85.0</v>
      </c>
      <c r="AD129" s="323" t="s">
        <v>7279</v>
      </c>
      <c r="AE129" s="324">
        <v>5.0</v>
      </c>
      <c r="AF129" s="325" t="s">
        <v>7312</v>
      </c>
      <c r="AG129" s="323" t="s">
        <v>7279</v>
      </c>
      <c r="AH129" s="324">
        <v>5.0</v>
      </c>
      <c r="AI129" s="326">
        <v>6.0</v>
      </c>
      <c r="AJ129" s="323" t="s">
        <v>7279</v>
      </c>
      <c r="AK129" s="324">
        <v>5.0</v>
      </c>
      <c r="AL129" s="327">
        <v>238000.0</v>
      </c>
      <c r="AM129" s="323" t="s">
        <v>7279</v>
      </c>
      <c r="AN129" s="324">
        <v>5.0</v>
      </c>
      <c r="AO129" s="321" t="s">
        <v>7313</v>
      </c>
      <c r="AP129" s="323"/>
      <c r="AQ129" s="323"/>
      <c r="AR129" s="325" t="s">
        <v>7314</v>
      </c>
      <c r="AS129" s="323" t="s">
        <v>7279</v>
      </c>
      <c r="AT129" s="324">
        <v>6.0</v>
      </c>
      <c r="AU129" s="325" t="s">
        <v>7283</v>
      </c>
      <c r="AV129" s="323" t="s">
        <v>7279</v>
      </c>
      <c r="AW129" s="324">
        <v>6.0</v>
      </c>
      <c r="AX129" s="325" t="s">
        <v>7284</v>
      </c>
      <c r="AY129" s="323" t="s">
        <v>7279</v>
      </c>
      <c r="AZ129" s="324">
        <v>6.0</v>
      </c>
      <c r="BA129" s="321" t="s">
        <v>7282</v>
      </c>
      <c r="BB129" s="323"/>
      <c r="BC129" s="323"/>
      <c r="BD129" s="321" t="s">
        <v>7316</v>
      </c>
      <c r="BE129" s="323"/>
      <c r="BF129" s="323"/>
      <c r="BG129" s="325" t="s">
        <v>7287</v>
      </c>
      <c r="BH129" s="323" t="s">
        <v>7279</v>
      </c>
      <c r="BI129" s="324">
        <v>6.0</v>
      </c>
      <c r="BJ129" s="325" t="s">
        <v>7342</v>
      </c>
      <c r="BK129" s="323" t="s">
        <v>7279</v>
      </c>
      <c r="BL129" s="324">
        <v>3.0</v>
      </c>
      <c r="BM129" s="325" t="s">
        <v>7289</v>
      </c>
      <c r="BN129" s="323" t="s">
        <v>7279</v>
      </c>
      <c r="BO129" s="324">
        <v>3.0</v>
      </c>
      <c r="BP129" s="344">
        <v>2.0</v>
      </c>
      <c r="BQ129" s="340" t="s">
        <v>7351</v>
      </c>
      <c r="BR129" s="323" t="s">
        <v>7279</v>
      </c>
      <c r="BS129" s="324">
        <v>3.0</v>
      </c>
      <c r="BT129" s="321"/>
      <c r="BU129" s="323"/>
      <c r="BV129" s="323"/>
      <c r="BW129" s="323"/>
      <c r="BX129" s="325" t="s">
        <v>7352</v>
      </c>
      <c r="BY129" s="323" t="s">
        <v>7279</v>
      </c>
      <c r="BZ129" s="324">
        <v>3.0</v>
      </c>
      <c r="CA129" s="325" t="s">
        <v>7353</v>
      </c>
      <c r="CB129" s="323" t="s">
        <v>7279</v>
      </c>
      <c r="CC129" s="324">
        <v>4.0</v>
      </c>
      <c r="CD129" s="325" t="s">
        <v>7292</v>
      </c>
      <c r="CE129" s="323" t="s">
        <v>7279</v>
      </c>
      <c r="CF129" s="324">
        <v>4.0</v>
      </c>
      <c r="CG129" s="321" t="s">
        <v>7282</v>
      </c>
      <c r="CH129" s="323"/>
      <c r="CI129" s="323"/>
      <c r="CJ129" s="321" t="s">
        <v>7332</v>
      </c>
      <c r="CK129" s="323"/>
      <c r="CL129" s="323"/>
      <c r="CM129" s="323"/>
      <c r="CN129" s="321" t="s">
        <v>7282</v>
      </c>
      <c r="CO129" s="323"/>
      <c r="CP129" s="323"/>
      <c r="CQ129" s="323"/>
      <c r="CR129" s="323"/>
      <c r="CS129" s="321" t="s">
        <v>7282</v>
      </c>
      <c r="CT129" s="323"/>
      <c r="CU129" s="323"/>
      <c r="CV129" s="321" t="s">
        <v>7282</v>
      </c>
      <c r="CW129" s="323"/>
      <c r="CX129" s="323"/>
      <c r="CY129" s="323"/>
      <c r="CZ129" s="325" t="s">
        <v>7333</v>
      </c>
      <c r="DA129" s="323" t="s">
        <v>7279</v>
      </c>
      <c r="DB129" s="324">
        <v>2.0</v>
      </c>
      <c r="DC129" s="323">
        <v>1.0</v>
      </c>
      <c r="DD129" s="325" t="s">
        <v>7357</v>
      </c>
      <c r="DE129" s="323" t="s">
        <v>7279</v>
      </c>
      <c r="DF129" s="323">
        <v>1.0</v>
      </c>
      <c r="DG129" s="321"/>
      <c r="DH129" s="323"/>
      <c r="DI129" s="323"/>
      <c r="DJ129" s="321" t="s">
        <v>7358</v>
      </c>
      <c r="DK129" s="323"/>
      <c r="DL129" s="323"/>
      <c r="DM129" s="321" t="s">
        <v>7282</v>
      </c>
      <c r="DN129" s="323"/>
      <c r="DO129" s="323"/>
      <c r="DP129" s="321" t="s">
        <v>7282</v>
      </c>
      <c r="DQ129" s="323"/>
      <c r="DR129" s="323"/>
      <c r="DS129" s="321" t="s">
        <v>7282</v>
      </c>
      <c r="DT129" s="323"/>
      <c r="DU129" s="323"/>
      <c r="DV129" s="321" t="s">
        <v>7282</v>
      </c>
      <c r="DW129" s="323"/>
      <c r="DX129" s="323"/>
      <c r="DY129" s="321" t="s">
        <v>7282</v>
      </c>
      <c r="DZ129" s="323"/>
      <c r="EA129" s="323"/>
      <c r="EB129" s="321" t="s">
        <v>7282</v>
      </c>
      <c r="EC129" s="323"/>
      <c r="ED129" s="323"/>
      <c r="EE129" s="325" t="s">
        <v>7324</v>
      </c>
      <c r="EF129" s="323" t="s">
        <v>7279</v>
      </c>
      <c r="EG129" s="323">
        <v>3.0</v>
      </c>
      <c r="EH129" s="321" t="s">
        <v>7282</v>
      </c>
      <c r="EI129" s="323"/>
      <c r="EJ129" s="323"/>
      <c r="EK129" s="323"/>
      <c r="EL129" s="321" t="s">
        <v>7282</v>
      </c>
      <c r="EM129" s="323"/>
      <c r="EN129" s="323"/>
      <c r="EO129" s="323"/>
      <c r="EP129" s="321" t="s">
        <v>7282</v>
      </c>
      <c r="EQ129" s="323"/>
      <c r="ER129" s="323"/>
      <c r="ES129" s="321" t="s">
        <v>7282</v>
      </c>
      <c r="ET129" s="323"/>
      <c r="EU129" s="323"/>
      <c r="EV129" s="321" t="s">
        <v>7282</v>
      </c>
      <c r="EW129" s="323"/>
      <c r="EX129" s="323"/>
      <c r="EY129" s="321" t="s">
        <v>7282</v>
      </c>
      <c r="EZ129" s="323"/>
      <c r="FA129" s="323"/>
      <c r="FB129" s="321" t="s">
        <v>1036</v>
      </c>
      <c r="FC129" s="321" t="s">
        <v>7302</v>
      </c>
      <c r="FD129" s="321" t="s">
        <v>7303</v>
      </c>
      <c r="FE129" s="321" t="s">
        <v>7468</v>
      </c>
      <c r="FF129" s="329" t="s">
        <v>7305</v>
      </c>
      <c r="FG129" s="330" t="s">
        <v>7326</v>
      </c>
      <c r="FH129" s="331">
        <v>3.0</v>
      </c>
      <c r="FI129" s="332">
        <v>0.2727</v>
      </c>
      <c r="FJ129" s="331">
        <v>2.0</v>
      </c>
      <c r="FK129" s="332">
        <v>0.2</v>
      </c>
      <c r="FL129" s="331">
        <v>5.0</v>
      </c>
      <c r="FM129" s="332">
        <v>0.3125</v>
      </c>
      <c r="FN129" s="331">
        <v>4.0</v>
      </c>
      <c r="FO129" s="332">
        <v>0.5</v>
      </c>
      <c r="FP129" s="331">
        <v>6.0</v>
      </c>
      <c r="FQ129" s="332">
        <v>1.0</v>
      </c>
      <c r="FR129" s="333">
        <v>4.0</v>
      </c>
      <c r="FS129" s="332">
        <v>0.5714</v>
      </c>
      <c r="FT129" s="331">
        <v>19.0</v>
      </c>
      <c r="FU129" s="332">
        <v>0.4318</v>
      </c>
      <c r="FW129" s="318" t="s">
        <v>7639</v>
      </c>
      <c r="FX129" s="318">
        <v>2.7292500772E10</v>
      </c>
      <c r="FY129" s="319" t="s">
        <v>548</v>
      </c>
      <c r="FZ129" s="336">
        <v>0.5</v>
      </c>
      <c r="GA129" s="318" t="s">
        <v>547</v>
      </c>
      <c r="GB129" s="336">
        <v>0.3125</v>
      </c>
      <c r="GC129" s="336">
        <v>1.0</v>
      </c>
      <c r="GD129" s="336">
        <v>0.5714</v>
      </c>
      <c r="GE129" s="336">
        <v>0.2727</v>
      </c>
      <c r="GF129" s="336">
        <v>0.2</v>
      </c>
      <c r="GG129" s="336">
        <v>0.3125</v>
      </c>
      <c r="GH129" s="336">
        <v>0.5</v>
      </c>
      <c r="GI129" s="336">
        <v>0.4318</v>
      </c>
    </row>
    <row r="130" ht="15.75" customHeight="1">
      <c r="B130" s="3" t="str">
        <f t="shared" si="1"/>
        <v>#REF!</v>
      </c>
      <c r="C130" s="320">
        <v>44369.41420138889</v>
      </c>
      <c r="D130" s="321" t="s">
        <v>1302</v>
      </c>
      <c r="E130" s="321" t="s">
        <v>7640</v>
      </c>
      <c r="F130" s="322">
        <v>2.732032089E10</v>
      </c>
      <c r="G130" s="321">
        <v>2.732032089E10</v>
      </c>
      <c r="H130" s="322">
        <v>1.135599067E9</v>
      </c>
      <c r="I130" s="321" t="s">
        <v>622</v>
      </c>
      <c r="J130" s="321" t="s">
        <v>7475</v>
      </c>
      <c r="K130" s="321" t="s">
        <v>4115</v>
      </c>
      <c r="L130" s="323"/>
      <c r="M130" s="323"/>
      <c r="N130" s="323"/>
      <c r="O130" s="323"/>
      <c r="P130" s="321" t="s">
        <v>7338</v>
      </c>
      <c r="Q130" s="321" t="s">
        <v>7360</v>
      </c>
      <c r="R130" s="321" t="s">
        <v>7386</v>
      </c>
      <c r="S130" s="323"/>
      <c r="T130" s="323"/>
      <c r="U130" s="323"/>
      <c r="V130" s="324">
        <v>3.0</v>
      </c>
      <c r="W130" s="325" t="s">
        <v>7278</v>
      </c>
      <c r="X130" s="323" t="s">
        <v>7279</v>
      </c>
      <c r="Y130" s="324">
        <v>5.0</v>
      </c>
      <c r="Z130" s="326">
        <v>200.0</v>
      </c>
      <c r="AA130" s="323" t="s">
        <v>7279</v>
      </c>
      <c r="AB130" s="324">
        <v>5.0</v>
      </c>
      <c r="AC130" s="326">
        <v>85.0</v>
      </c>
      <c r="AD130" s="323" t="s">
        <v>7279</v>
      </c>
      <c r="AE130" s="324">
        <v>5.0</v>
      </c>
      <c r="AF130" s="321" t="s">
        <v>7365</v>
      </c>
      <c r="AG130" s="323"/>
      <c r="AH130" s="323"/>
      <c r="AI130" s="326">
        <v>6.0</v>
      </c>
      <c r="AJ130" s="323" t="s">
        <v>7279</v>
      </c>
      <c r="AK130" s="324">
        <v>5.0</v>
      </c>
      <c r="AL130" s="342">
        <v>158000.0</v>
      </c>
      <c r="AM130" s="323"/>
      <c r="AN130" s="323"/>
      <c r="AO130" s="325" t="s">
        <v>7281</v>
      </c>
      <c r="AP130" s="323" t="s">
        <v>7279</v>
      </c>
      <c r="AQ130" s="324">
        <v>6.0</v>
      </c>
      <c r="AR130" s="321" t="s">
        <v>7330</v>
      </c>
      <c r="AS130" s="323"/>
      <c r="AT130" s="323"/>
      <c r="AU130" s="325" t="s">
        <v>7283</v>
      </c>
      <c r="AV130" s="323" t="s">
        <v>7279</v>
      </c>
      <c r="AW130" s="324">
        <v>6.0</v>
      </c>
      <c r="AX130" s="321" t="s">
        <v>7410</v>
      </c>
      <c r="AY130" s="323"/>
      <c r="AZ130" s="323"/>
      <c r="BA130" s="321" t="s">
        <v>7282</v>
      </c>
      <c r="BB130" s="323"/>
      <c r="BC130" s="323"/>
      <c r="BD130" s="321" t="s">
        <v>7282</v>
      </c>
      <c r="BE130" s="323"/>
      <c r="BF130" s="323"/>
      <c r="BG130" s="325" t="s">
        <v>7287</v>
      </c>
      <c r="BH130" s="323" t="s">
        <v>7279</v>
      </c>
      <c r="BI130" s="324">
        <v>6.0</v>
      </c>
      <c r="BJ130" s="321" t="s">
        <v>7350</v>
      </c>
      <c r="BK130" s="323"/>
      <c r="BL130" s="323"/>
      <c r="BM130" s="325" t="s">
        <v>7289</v>
      </c>
      <c r="BN130" s="323" t="s">
        <v>7279</v>
      </c>
      <c r="BO130" s="324">
        <v>3.0</v>
      </c>
      <c r="BP130" s="324">
        <v>2.0</v>
      </c>
      <c r="BQ130" s="321" t="s">
        <v>7290</v>
      </c>
      <c r="BR130" s="323"/>
      <c r="BS130" s="323"/>
      <c r="BT130" s="325" t="s">
        <v>7291</v>
      </c>
      <c r="BU130" s="323" t="s">
        <v>7279</v>
      </c>
      <c r="BV130" s="324">
        <v>3.0</v>
      </c>
      <c r="BW130" s="324">
        <v>2.0</v>
      </c>
      <c r="BX130" s="325" t="s">
        <v>7352</v>
      </c>
      <c r="BY130" s="323" t="s">
        <v>7279</v>
      </c>
      <c r="BZ130" s="324">
        <v>3.0</v>
      </c>
      <c r="CA130" s="321" t="s">
        <v>7399</v>
      </c>
      <c r="CB130" s="323"/>
      <c r="CC130" s="323"/>
      <c r="CD130" s="321" t="s">
        <v>7380</v>
      </c>
      <c r="CE130" s="323"/>
      <c r="CF130" s="323"/>
      <c r="CG130" s="325" t="s">
        <v>7334</v>
      </c>
      <c r="CH130" s="323" t="s">
        <v>7279</v>
      </c>
      <c r="CI130" s="324">
        <v>4.0</v>
      </c>
      <c r="CJ130" s="321" t="s">
        <v>7282</v>
      </c>
      <c r="CK130" s="323"/>
      <c r="CL130" s="323"/>
      <c r="CM130" s="323"/>
      <c r="CN130" s="321" t="s">
        <v>7460</v>
      </c>
      <c r="CO130" s="323"/>
      <c r="CP130" s="323"/>
      <c r="CQ130" s="323"/>
      <c r="CR130" s="323"/>
      <c r="CS130" s="325" t="s">
        <v>7319</v>
      </c>
      <c r="CT130" s="323" t="s">
        <v>7279</v>
      </c>
      <c r="CU130" s="324">
        <v>2.0</v>
      </c>
      <c r="CV130" s="321" t="s">
        <v>7282</v>
      </c>
      <c r="CW130" s="323"/>
      <c r="CX130" s="323"/>
      <c r="CY130" s="323"/>
      <c r="CZ130" s="321" t="s">
        <v>7282</v>
      </c>
      <c r="DA130" s="323"/>
      <c r="DB130" s="323"/>
      <c r="DC130" s="323"/>
      <c r="DD130" s="321" t="s">
        <v>7334</v>
      </c>
      <c r="DE130" s="323"/>
      <c r="DF130" s="323"/>
      <c r="DG130" s="321" t="s">
        <v>7343</v>
      </c>
      <c r="DH130" s="323"/>
      <c r="DI130" s="323"/>
      <c r="DJ130" s="325" t="s">
        <v>7321</v>
      </c>
      <c r="DK130" s="323" t="s">
        <v>7279</v>
      </c>
      <c r="DL130" s="323">
        <v>1.0</v>
      </c>
      <c r="DM130" s="321" t="s">
        <v>7368</v>
      </c>
      <c r="DN130" s="323"/>
      <c r="DO130" s="323"/>
      <c r="DP130" s="321" t="s">
        <v>7487</v>
      </c>
      <c r="DQ130" s="323"/>
      <c r="DR130" s="323"/>
      <c r="DS130" s="325" t="s">
        <v>7387</v>
      </c>
      <c r="DT130" s="323" t="s">
        <v>7279</v>
      </c>
      <c r="DU130" s="323">
        <v>1.0</v>
      </c>
      <c r="DV130" s="325" t="s">
        <v>7298</v>
      </c>
      <c r="DW130" s="323" t="s">
        <v>7279</v>
      </c>
      <c r="DX130" s="323">
        <v>1.0</v>
      </c>
      <c r="DY130" s="321" t="s">
        <v>7298</v>
      </c>
      <c r="DZ130" s="323"/>
      <c r="EA130" s="323"/>
      <c r="EB130" s="321" t="s">
        <v>7297</v>
      </c>
      <c r="EC130" s="323"/>
      <c r="ED130" s="323"/>
      <c r="EE130" s="325" t="s">
        <v>7324</v>
      </c>
      <c r="EF130" s="323" t="s">
        <v>7279</v>
      </c>
      <c r="EG130" s="323">
        <v>3.0</v>
      </c>
      <c r="EH130" s="321" t="s">
        <v>7325</v>
      </c>
      <c r="EI130" s="323"/>
      <c r="EJ130" s="323"/>
      <c r="EK130" s="323"/>
      <c r="EL130" s="321" t="s">
        <v>7282</v>
      </c>
      <c r="EM130" s="323"/>
      <c r="EN130" s="323"/>
      <c r="EO130" s="323"/>
      <c r="EP130" s="321" t="s">
        <v>7282</v>
      </c>
      <c r="EQ130" s="323"/>
      <c r="ER130" s="323"/>
      <c r="ES130" s="321" t="s">
        <v>7282</v>
      </c>
      <c r="ET130" s="323"/>
      <c r="EU130" s="323"/>
      <c r="EV130" s="321" t="s">
        <v>7282</v>
      </c>
      <c r="EW130" s="323"/>
      <c r="EX130" s="323"/>
      <c r="EY130" s="321" t="s">
        <v>7282</v>
      </c>
      <c r="EZ130" s="323"/>
      <c r="FA130" s="323"/>
      <c r="FB130" s="321" t="s">
        <v>1307</v>
      </c>
      <c r="FC130" s="321" t="s">
        <v>7446</v>
      </c>
      <c r="FD130" s="321" t="s">
        <v>7303</v>
      </c>
      <c r="FE130" s="321" t="s">
        <v>7304</v>
      </c>
      <c r="FF130" s="329" t="s">
        <v>7305</v>
      </c>
      <c r="FG130" s="330" t="s">
        <v>7384</v>
      </c>
      <c r="FH130" s="331">
        <v>3.0</v>
      </c>
      <c r="FI130" s="332">
        <v>0.2727</v>
      </c>
      <c r="FJ130" s="331">
        <v>3.0</v>
      </c>
      <c r="FK130" s="332">
        <v>0.3</v>
      </c>
      <c r="FL130" s="331">
        <v>5.0</v>
      </c>
      <c r="FM130" s="332">
        <v>0.3125</v>
      </c>
      <c r="FN130" s="331">
        <v>1.0</v>
      </c>
      <c r="FO130" s="332">
        <v>0.125</v>
      </c>
      <c r="FP130" s="331">
        <v>4.0</v>
      </c>
      <c r="FQ130" s="332">
        <v>0.6667</v>
      </c>
      <c r="FR130" s="333">
        <v>3.0</v>
      </c>
      <c r="FS130" s="332">
        <v>0.4286</v>
      </c>
      <c r="FT130" s="331">
        <v>16.0</v>
      </c>
      <c r="FU130" s="332">
        <v>0.3636</v>
      </c>
      <c r="FW130" s="334" t="s">
        <v>7640</v>
      </c>
      <c r="FX130" s="334">
        <v>2.732032089E10</v>
      </c>
      <c r="FY130" s="319" t="s">
        <v>547</v>
      </c>
      <c r="FZ130" s="335">
        <v>0.3125</v>
      </c>
      <c r="GA130" s="318" t="s">
        <v>63</v>
      </c>
      <c r="GB130" s="336">
        <v>0.3</v>
      </c>
      <c r="GC130" s="337">
        <v>0.6667</v>
      </c>
      <c r="GD130" s="337">
        <v>0.4286</v>
      </c>
      <c r="GE130" s="336">
        <v>0.2727</v>
      </c>
      <c r="GF130" s="336">
        <v>0.3</v>
      </c>
      <c r="GG130" s="336">
        <v>0.3125</v>
      </c>
      <c r="GH130" s="336">
        <v>0.125</v>
      </c>
      <c r="GI130" s="338">
        <v>0.3636</v>
      </c>
    </row>
    <row r="131" ht="15.75" customHeight="1">
      <c r="B131" s="3" t="str">
        <f t="shared" si="1"/>
        <v>#REF!</v>
      </c>
      <c r="C131" s="320">
        <v>44369.41421296296</v>
      </c>
      <c r="D131" s="321" t="s">
        <v>4051</v>
      </c>
      <c r="E131" s="321" t="s">
        <v>7641</v>
      </c>
      <c r="F131" s="321" t="s">
        <v>478</v>
      </c>
      <c r="G131" s="321">
        <v>2.7235100105E10</v>
      </c>
      <c r="H131" s="322">
        <v>1.153425208E9</v>
      </c>
      <c r="I131" s="321" t="s">
        <v>715</v>
      </c>
      <c r="J131" s="321" t="s">
        <v>7416</v>
      </c>
      <c r="K131" s="321" t="s">
        <v>4115</v>
      </c>
      <c r="L131" s="323"/>
      <c r="M131" s="323"/>
      <c r="N131" s="323"/>
      <c r="O131" s="323"/>
      <c r="P131" s="321" t="s">
        <v>7309</v>
      </c>
      <c r="Q131" s="321" t="s">
        <v>7417</v>
      </c>
      <c r="R131" s="321" t="s">
        <v>7340</v>
      </c>
      <c r="S131" s="323"/>
      <c r="T131" s="323"/>
      <c r="U131" s="324">
        <v>4.0</v>
      </c>
      <c r="V131" s="323"/>
      <c r="W131" s="321" t="s">
        <v>7311</v>
      </c>
      <c r="X131" s="323"/>
      <c r="Y131" s="323"/>
      <c r="Z131" s="326">
        <v>200.0</v>
      </c>
      <c r="AA131" s="323" t="s">
        <v>7279</v>
      </c>
      <c r="AB131" s="324">
        <v>5.0</v>
      </c>
      <c r="AC131" s="326">
        <v>85.0</v>
      </c>
      <c r="AD131" s="323" t="s">
        <v>7279</v>
      </c>
      <c r="AE131" s="324">
        <v>5.0</v>
      </c>
      <c r="AF131" s="325" t="s">
        <v>7312</v>
      </c>
      <c r="AG131" s="323" t="s">
        <v>7279</v>
      </c>
      <c r="AH131" s="324">
        <v>5.0</v>
      </c>
      <c r="AI131" s="326">
        <v>6.0</v>
      </c>
      <c r="AJ131" s="323" t="s">
        <v>7279</v>
      </c>
      <c r="AK131" s="324">
        <v>5.0</v>
      </c>
      <c r="AL131" s="342">
        <v>221000.0</v>
      </c>
      <c r="AM131" s="323"/>
      <c r="AN131" s="323"/>
      <c r="AO131" s="325" t="s">
        <v>7281</v>
      </c>
      <c r="AP131" s="323" t="s">
        <v>7279</v>
      </c>
      <c r="AQ131" s="324">
        <v>6.0</v>
      </c>
      <c r="AR131" s="321" t="s">
        <v>7409</v>
      </c>
      <c r="AS131" s="323"/>
      <c r="AT131" s="323"/>
      <c r="AU131" s="325" t="s">
        <v>7283</v>
      </c>
      <c r="AV131" s="323" t="s">
        <v>7279</v>
      </c>
      <c r="AW131" s="324">
        <v>6.0</v>
      </c>
      <c r="AX131" s="321" t="s">
        <v>7410</v>
      </c>
      <c r="AY131" s="323"/>
      <c r="AZ131" s="323"/>
      <c r="BA131" s="325" t="s">
        <v>7285</v>
      </c>
      <c r="BB131" s="323" t="s">
        <v>7279</v>
      </c>
      <c r="BC131" s="324">
        <v>6.0</v>
      </c>
      <c r="BD131" s="321" t="s">
        <v>7316</v>
      </c>
      <c r="BE131" s="323"/>
      <c r="BF131" s="323"/>
      <c r="BG131" s="321" t="s">
        <v>7282</v>
      </c>
      <c r="BH131" s="323"/>
      <c r="BI131" s="323"/>
      <c r="BJ131" s="321" t="s">
        <v>7288</v>
      </c>
      <c r="BK131" s="323"/>
      <c r="BL131" s="323"/>
      <c r="BM131" s="325" t="s">
        <v>7289</v>
      </c>
      <c r="BN131" s="323" t="s">
        <v>7279</v>
      </c>
      <c r="BO131" s="324">
        <v>3.0</v>
      </c>
      <c r="BP131" s="324">
        <v>2.0</v>
      </c>
      <c r="BQ131" s="325" t="s">
        <v>7351</v>
      </c>
      <c r="BR131" s="323" t="s">
        <v>7279</v>
      </c>
      <c r="BS131" s="324">
        <v>3.0</v>
      </c>
      <c r="BT131" s="325" t="s">
        <v>7291</v>
      </c>
      <c r="BU131" s="323" t="s">
        <v>7279</v>
      </c>
      <c r="BV131" s="324">
        <v>3.0</v>
      </c>
      <c r="BW131" s="324">
        <v>2.0</v>
      </c>
      <c r="BX131" s="325" t="s">
        <v>7352</v>
      </c>
      <c r="BY131" s="323" t="s">
        <v>7279</v>
      </c>
      <c r="BZ131" s="324">
        <v>3.0</v>
      </c>
      <c r="CA131" s="325" t="s">
        <v>7353</v>
      </c>
      <c r="CB131" s="323" t="s">
        <v>7279</v>
      </c>
      <c r="CC131" s="324">
        <v>4.0</v>
      </c>
      <c r="CD131" s="321" t="s">
        <v>7318</v>
      </c>
      <c r="CE131" s="323"/>
      <c r="CF131" s="323"/>
      <c r="CG131" s="321" t="s">
        <v>7282</v>
      </c>
      <c r="CH131" s="323"/>
      <c r="CI131" s="323"/>
      <c r="CJ131" s="325" t="s">
        <v>7354</v>
      </c>
      <c r="CK131" s="323" t="s">
        <v>7279</v>
      </c>
      <c r="CL131" s="324">
        <v>4.0</v>
      </c>
      <c r="CM131" s="324">
        <v>2.0</v>
      </c>
      <c r="CN131" s="321" t="s">
        <v>7282</v>
      </c>
      <c r="CO131" s="323"/>
      <c r="CP131" s="323"/>
      <c r="CQ131" s="323"/>
      <c r="CR131" s="323"/>
      <c r="CS131" s="321" t="s">
        <v>7282</v>
      </c>
      <c r="CT131" s="323"/>
      <c r="CU131" s="323"/>
      <c r="CV131" s="321" t="s">
        <v>7282</v>
      </c>
      <c r="CW131" s="323"/>
      <c r="CX131" s="323"/>
      <c r="CY131" s="323"/>
      <c r="CZ131" s="321" t="s">
        <v>7282</v>
      </c>
      <c r="DA131" s="323"/>
      <c r="DB131" s="323"/>
      <c r="DC131" s="323"/>
      <c r="DD131" s="321" t="s">
        <v>7282</v>
      </c>
      <c r="DE131" s="323"/>
      <c r="DF131" s="323"/>
      <c r="DG131" s="321" t="s">
        <v>7282</v>
      </c>
      <c r="DH131" s="323"/>
      <c r="DI131" s="323"/>
      <c r="DJ131" s="321" t="s">
        <v>7294</v>
      </c>
      <c r="DK131" s="323"/>
      <c r="DL131" s="323"/>
      <c r="DM131" s="321" t="s">
        <v>7282</v>
      </c>
      <c r="DN131" s="323"/>
      <c r="DO131" s="323"/>
      <c r="DP131" s="321" t="s">
        <v>7282</v>
      </c>
      <c r="DQ131" s="323"/>
      <c r="DR131" s="323"/>
      <c r="DS131" s="321" t="s">
        <v>7282</v>
      </c>
      <c r="DT131" s="323"/>
      <c r="DU131" s="323"/>
      <c r="DV131" s="321"/>
      <c r="DW131" s="323"/>
      <c r="DX131" s="323"/>
      <c r="DY131" s="321" t="s">
        <v>7282</v>
      </c>
      <c r="DZ131" s="323"/>
      <c r="EA131" s="323"/>
      <c r="EB131" s="321" t="s">
        <v>7282</v>
      </c>
      <c r="EC131" s="323"/>
      <c r="ED131" s="323"/>
      <c r="EE131" s="321" t="s">
        <v>7282</v>
      </c>
      <c r="EF131" s="323"/>
      <c r="EG131" s="323"/>
      <c r="EH131" s="321" t="s">
        <v>7282</v>
      </c>
      <c r="EI131" s="323"/>
      <c r="EJ131" s="323"/>
      <c r="EK131" s="323"/>
      <c r="EL131" s="321" t="s">
        <v>7282</v>
      </c>
      <c r="EM131" s="323"/>
      <c r="EN131" s="323"/>
      <c r="EO131" s="323"/>
      <c r="EP131" s="321" t="s">
        <v>7282</v>
      </c>
      <c r="EQ131" s="323"/>
      <c r="ER131" s="323"/>
      <c r="ES131" s="321" t="s">
        <v>7282</v>
      </c>
      <c r="ET131" s="323"/>
      <c r="EU131" s="323"/>
      <c r="EV131" s="321" t="s">
        <v>7282</v>
      </c>
      <c r="EW131" s="323"/>
      <c r="EX131" s="323"/>
      <c r="EY131" s="321" t="s">
        <v>7282</v>
      </c>
      <c r="EZ131" s="323"/>
      <c r="FA131" s="323"/>
      <c r="FB131" s="321" t="s">
        <v>778</v>
      </c>
      <c r="FC131" s="321" t="s">
        <v>7302</v>
      </c>
      <c r="FD131" s="321" t="s">
        <v>7346</v>
      </c>
      <c r="FE131" s="321" t="s">
        <v>7488</v>
      </c>
      <c r="FF131" s="329" t="s">
        <v>7305</v>
      </c>
      <c r="FG131" s="330" t="s">
        <v>7456</v>
      </c>
      <c r="FH131" s="331">
        <v>0.0</v>
      </c>
      <c r="FI131" s="332">
        <v>0.0</v>
      </c>
      <c r="FJ131" s="331">
        <v>3.0</v>
      </c>
      <c r="FK131" s="332">
        <v>0.3</v>
      </c>
      <c r="FL131" s="331">
        <v>4.0</v>
      </c>
      <c r="FM131" s="332">
        <v>0.25</v>
      </c>
      <c r="FN131" s="331">
        <v>3.0</v>
      </c>
      <c r="FO131" s="332">
        <v>0.375</v>
      </c>
      <c r="FP131" s="331">
        <v>4.0</v>
      </c>
      <c r="FQ131" s="332">
        <v>0.6667</v>
      </c>
      <c r="FR131" s="333">
        <v>3.0</v>
      </c>
      <c r="FS131" s="332">
        <v>0.4286</v>
      </c>
      <c r="FT131" s="331">
        <v>13.0</v>
      </c>
      <c r="FU131" s="332">
        <v>0.2955</v>
      </c>
      <c r="FW131" s="334" t="s">
        <v>7641</v>
      </c>
      <c r="FX131" s="334">
        <v>2.7235100105E10</v>
      </c>
      <c r="FY131" s="319" t="s">
        <v>548</v>
      </c>
      <c r="FZ131" s="335">
        <v>0.375</v>
      </c>
      <c r="GA131" s="318" t="s">
        <v>63</v>
      </c>
      <c r="GB131" s="336">
        <v>0.3</v>
      </c>
      <c r="GC131" s="337">
        <v>0.6667</v>
      </c>
      <c r="GD131" s="337">
        <v>0.4286</v>
      </c>
      <c r="GE131" s="336">
        <v>0.0</v>
      </c>
      <c r="GF131" s="336">
        <v>0.3</v>
      </c>
      <c r="GG131" s="336">
        <v>0.25</v>
      </c>
      <c r="GH131" s="336">
        <v>0.375</v>
      </c>
      <c r="GI131" s="338">
        <v>0.2955</v>
      </c>
    </row>
    <row r="132" ht="15.75" customHeight="1">
      <c r="B132" s="3" t="str">
        <f t="shared" si="1"/>
        <v>#REF!</v>
      </c>
      <c r="C132" s="320">
        <v>44369.41471064815</v>
      </c>
      <c r="D132" s="321" t="s">
        <v>947</v>
      </c>
      <c r="E132" s="321" t="s">
        <v>538</v>
      </c>
      <c r="F132" s="322">
        <v>2.7284610623E10</v>
      </c>
      <c r="G132" s="321">
        <v>2.7284610623E10</v>
      </c>
      <c r="H132" s="322">
        <v>1.524513204E9</v>
      </c>
      <c r="I132" s="321" t="s">
        <v>641</v>
      </c>
      <c r="J132" s="321" t="s">
        <v>7544</v>
      </c>
      <c r="K132" s="321" t="s">
        <v>4115</v>
      </c>
      <c r="L132" s="323"/>
      <c r="M132" s="323"/>
      <c r="N132" s="323"/>
      <c r="O132" s="323"/>
      <c r="P132" s="321" t="s">
        <v>7275</v>
      </c>
      <c r="Q132" s="321" t="s">
        <v>7439</v>
      </c>
      <c r="R132" s="321" t="s">
        <v>7277</v>
      </c>
      <c r="S132" s="324">
        <v>1.0</v>
      </c>
      <c r="T132" s="323"/>
      <c r="U132" s="323"/>
      <c r="V132" s="323"/>
      <c r="W132" s="325" t="s">
        <v>7278</v>
      </c>
      <c r="X132" s="323" t="s">
        <v>7279</v>
      </c>
      <c r="Y132" s="324">
        <v>5.0</v>
      </c>
      <c r="Z132" s="326">
        <v>200.0</v>
      </c>
      <c r="AA132" s="323" t="s">
        <v>7279</v>
      </c>
      <c r="AB132" s="324">
        <v>5.0</v>
      </c>
      <c r="AC132" s="326">
        <v>85.0</v>
      </c>
      <c r="AD132" s="323" t="s">
        <v>7279</v>
      </c>
      <c r="AE132" s="324">
        <v>5.0</v>
      </c>
      <c r="AF132" s="325" t="s">
        <v>7312</v>
      </c>
      <c r="AG132" s="323" t="s">
        <v>7279</v>
      </c>
      <c r="AH132" s="324">
        <v>5.0</v>
      </c>
      <c r="AI132" s="322">
        <v>7.0</v>
      </c>
      <c r="AJ132" s="323"/>
      <c r="AK132" s="323"/>
      <c r="AL132" s="321"/>
      <c r="AM132" s="323"/>
      <c r="AN132" s="323"/>
      <c r="AO132" s="325" t="s">
        <v>7281</v>
      </c>
      <c r="AP132" s="323" t="s">
        <v>7279</v>
      </c>
      <c r="AQ132" s="324">
        <v>6.0</v>
      </c>
      <c r="AR132" s="321" t="s">
        <v>7330</v>
      </c>
      <c r="AS132" s="323"/>
      <c r="AT132" s="323"/>
      <c r="AU132" s="325" t="s">
        <v>7283</v>
      </c>
      <c r="AV132" s="323" t="s">
        <v>7279</v>
      </c>
      <c r="AW132" s="324">
        <v>6.0</v>
      </c>
      <c r="AX132" s="325" t="s">
        <v>7284</v>
      </c>
      <c r="AY132" s="323" t="s">
        <v>7279</v>
      </c>
      <c r="AZ132" s="324">
        <v>6.0</v>
      </c>
      <c r="BA132" s="321" t="s">
        <v>7315</v>
      </c>
      <c r="BB132" s="323"/>
      <c r="BC132" s="323"/>
      <c r="BD132" s="321" t="s">
        <v>7316</v>
      </c>
      <c r="BE132" s="323"/>
      <c r="BF132" s="323"/>
      <c r="BG132" s="321" t="s">
        <v>7517</v>
      </c>
      <c r="BH132" s="323"/>
      <c r="BI132" s="323"/>
      <c r="BJ132" s="325" t="s">
        <v>7342</v>
      </c>
      <c r="BK132" s="323" t="s">
        <v>7279</v>
      </c>
      <c r="BL132" s="324">
        <v>3.0</v>
      </c>
      <c r="BM132" s="325" t="s">
        <v>7289</v>
      </c>
      <c r="BN132" s="323" t="s">
        <v>7279</v>
      </c>
      <c r="BO132" s="324">
        <v>3.0</v>
      </c>
      <c r="BP132" s="324">
        <v>2.0</v>
      </c>
      <c r="BQ132" s="321" t="s">
        <v>7290</v>
      </c>
      <c r="BR132" s="323"/>
      <c r="BS132" s="323"/>
      <c r="BT132" s="325" t="s">
        <v>7291</v>
      </c>
      <c r="BU132" s="323" t="s">
        <v>7279</v>
      </c>
      <c r="BV132" s="324">
        <v>3.0</v>
      </c>
      <c r="BW132" s="324">
        <v>2.0</v>
      </c>
      <c r="BX132" s="321" t="s">
        <v>7317</v>
      </c>
      <c r="BY132" s="323"/>
      <c r="BZ132" s="323"/>
      <c r="CA132" s="325" t="s">
        <v>7353</v>
      </c>
      <c r="CB132" s="323" t="s">
        <v>7279</v>
      </c>
      <c r="CC132" s="324">
        <v>4.0</v>
      </c>
      <c r="CD132" s="321" t="s">
        <v>7380</v>
      </c>
      <c r="CE132" s="323"/>
      <c r="CF132" s="323"/>
      <c r="CG132" s="325" t="s">
        <v>7334</v>
      </c>
      <c r="CH132" s="323" t="s">
        <v>7279</v>
      </c>
      <c r="CI132" s="324">
        <v>4.0</v>
      </c>
      <c r="CJ132" s="321" t="s">
        <v>7332</v>
      </c>
      <c r="CK132" s="323"/>
      <c r="CL132" s="323"/>
      <c r="CM132" s="323"/>
      <c r="CN132" s="325" t="s">
        <v>7421</v>
      </c>
      <c r="CO132" s="323" t="s">
        <v>7279</v>
      </c>
      <c r="CP132" s="324">
        <v>4.0</v>
      </c>
      <c r="CQ132" s="323"/>
      <c r="CR132" s="323"/>
      <c r="CS132" s="325" t="s">
        <v>7319</v>
      </c>
      <c r="CT132" s="323" t="s">
        <v>7279</v>
      </c>
      <c r="CU132" s="324">
        <v>2.0</v>
      </c>
      <c r="CV132" s="321" t="s">
        <v>7282</v>
      </c>
      <c r="CW132" s="323"/>
      <c r="CX132" s="323"/>
      <c r="CY132" s="323"/>
      <c r="CZ132" s="321" t="s">
        <v>7401</v>
      </c>
      <c r="DA132" s="323"/>
      <c r="DB132" s="323"/>
      <c r="DC132" s="323"/>
      <c r="DD132" s="321" t="s">
        <v>7334</v>
      </c>
      <c r="DE132" s="323"/>
      <c r="DF132" s="323"/>
      <c r="DG132" s="321" t="s">
        <v>7343</v>
      </c>
      <c r="DH132" s="323"/>
      <c r="DI132" s="323"/>
      <c r="DJ132" s="321" t="s">
        <v>7358</v>
      </c>
      <c r="DK132" s="323"/>
      <c r="DL132" s="323"/>
      <c r="DM132" s="321" t="s">
        <v>7295</v>
      </c>
      <c r="DN132" s="323"/>
      <c r="DO132" s="323"/>
      <c r="DP132" s="325" t="s">
        <v>7359</v>
      </c>
      <c r="DQ132" s="323" t="s">
        <v>7279</v>
      </c>
      <c r="DR132" s="323">
        <v>1.0</v>
      </c>
      <c r="DS132" s="325" t="s">
        <v>7387</v>
      </c>
      <c r="DT132" s="323" t="s">
        <v>7279</v>
      </c>
      <c r="DU132" s="323">
        <v>1.0</v>
      </c>
      <c r="DV132" s="325" t="s">
        <v>7298</v>
      </c>
      <c r="DW132" s="323" t="s">
        <v>7279</v>
      </c>
      <c r="DX132" s="323">
        <v>1.0</v>
      </c>
      <c r="DY132" s="321" t="s">
        <v>7298</v>
      </c>
      <c r="DZ132" s="323"/>
      <c r="EA132" s="323"/>
      <c r="EB132" s="321" t="s">
        <v>7297</v>
      </c>
      <c r="EC132" s="323"/>
      <c r="ED132" s="323"/>
      <c r="EE132" s="321" t="s">
        <v>7282</v>
      </c>
      <c r="EF132" s="323"/>
      <c r="EG132" s="323"/>
      <c r="EH132" s="321" t="s">
        <v>7325</v>
      </c>
      <c r="EI132" s="323"/>
      <c r="EJ132" s="323"/>
      <c r="EK132" s="323"/>
      <c r="EL132" s="321" t="s">
        <v>7282</v>
      </c>
      <c r="EM132" s="323"/>
      <c r="EN132" s="323"/>
      <c r="EO132" s="323"/>
      <c r="EP132" s="326">
        <v>4.0</v>
      </c>
      <c r="EQ132" s="323" t="s">
        <v>7279</v>
      </c>
      <c r="ER132" s="323">
        <v>3.0</v>
      </c>
      <c r="ES132" s="321" t="s">
        <v>7412</v>
      </c>
      <c r="ET132" s="323"/>
      <c r="EU132" s="323"/>
      <c r="EV132" s="321" t="s">
        <v>7407</v>
      </c>
      <c r="EW132" s="323"/>
      <c r="EX132" s="323"/>
      <c r="EY132" s="325" t="s">
        <v>7383</v>
      </c>
      <c r="EZ132" s="323" t="s">
        <v>7279</v>
      </c>
      <c r="FA132" s="323">
        <v>3.0</v>
      </c>
      <c r="FB132" s="321" t="s">
        <v>952</v>
      </c>
      <c r="FC132" s="321" t="s">
        <v>7302</v>
      </c>
      <c r="FD132" s="321" t="s">
        <v>7303</v>
      </c>
      <c r="FE132" s="321" t="s">
        <v>7304</v>
      </c>
      <c r="FF132" s="329" t="s">
        <v>7305</v>
      </c>
      <c r="FG132" s="330" t="s">
        <v>7384</v>
      </c>
      <c r="FH132" s="331">
        <v>4.0</v>
      </c>
      <c r="FI132" s="332">
        <v>0.3636</v>
      </c>
      <c r="FJ132" s="331">
        <v>3.0</v>
      </c>
      <c r="FK132" s="332">
        <v>0.3</v>
      </c>
      <c r="FL132" s="331">
        <v>5.0</v>
      </c>
      <c r="FM132" s="332">
        <v>0.3125</v>
      </c>
      <c r="FN132" s="331">
        <v>4.0</v>
      </c>
      <c r="FO132" s="332">
        <v>0.5</v>
      </c>
      <c r="FP132" s="331">
        <v>4.0</v>
      </c>
      <c r="FQ132" s="332">
        <v>0.6667</v>
      </c>
      <c r="FR132" s="333">
        <v>3.0</v>
      </c>
      <c r="FS132" s="332">
        <v>0.4286</v>
      </c>
      <c r="FT132" s="331">
        <v>19.0</v>
      </c>
      <c r="FU132" s="332">
        <v>0.4318</v>
      </c>
      <c r="FW132" s="318" t="s">
        <v>538</v>
      </c>
      <c r="FX132" s="318">
        <v>2.7284610623E10</v>
      </c>
      <c r="FY132" s="318" t="s">
        <v>548</v>
      </c>
      <c r="FZ132" s="336">
        <v>0.5</v>
      </c>
      <c r="GA132" s="319" t="s">
        <v>61</v>
      </c>
      <c r="GB132" s="336">
        <v>0.3636</v>
      </c>
      <c r="GC132" s="336">
        <v>0.6667</v>
      </c>
      <c r="GD132" s="336">
        <v>0.4286</v>
      </c>
      <c r="GE132" s="336">
        <v>0.3636</v>
      </c>
      <c r="GF132" s="336">
        <v>0.3</v>
      </c>
      <c r="GG132" s="336">
        <v>0.3125</v>
      </c>
      <c r="GH132" s="336">
        <v>0.5</v>
      </c>
      <c r="GI132" s="336">
        <v>0.4318</v>
      </c>
    </row>
    <row r="133" ht="15.75" customHeight="1">
      <c r="B133" s="3" t="str">
        <f t="shared" si="1"/>
        <v>#REF!</v>
      </c>
      <c r="C133" s="320">
        <v>44369.41474537037</v>
      </c>
      <c r="D133" s="321" t="s">
        <v>7642</v>
      </c>
      <c r="E133" s="321" t="s">
        <v>7643</v>
      </c>
      <c r="F133" s="322">
        <v>2.7214946098E10</v>
      </c>
      <c r="G133" s="321">
        <v>2.7214946098E10</v>
      </c>
      <c r="H133" s="322">
        <v>1.1626807E9</v>
      </c>
      <c r="I133" s="321" t="s">
        <v>715</v>
      </c>
      <c r="J133" s="321" t="s">
        <v>7503</v>
      </c>
      <c r="K133" s="321" t="s">
        <v>7644</v>
      </c>
      <c r="L133" s="324">
        <v>1.0</v>
      </c>
      <c r="M133" s="323"/>
      <c r="N133" s="323"/>
      <c r="O133" s="324">
        <v>3.0</v>
      </c>
      <c r="P133" s="321" t="s">
        <v>7338</v>
      </c>
      <c r="Q133" s="321" t="s">
        <v>7417</v>
      </c>
      <c r="R133" s="321" t="s">
        <v>7310</v>
      </c>
      <c r="S133" s="323"/>
      <c r="T133" s="324">
        <v>2.0</v>
      </c>
      <c r="U133" s="323"/>
      <c r="V133" s="323"/>
      <c r="W133" s="325" t="s">
        <v>7278</v>
      </c>
      <c r="X133" s="323" t="s">
        <v>7279</v>
      </c>
      <c r="Y133" s="324">
        <v>5.0</v>
      </c>
      <c r="Z133" s="326">
        <v>200.0</v>
      </c>
      <c r="AA133" s="323" t="s">
        <v>7279</v>
      </c>
      <c r="AB133" s="324">
        <v>5.0</v>
      </c>
      <c r="AC133" s="326">
        <v>85.0</v>
      </c>
      <c r="AD133" s="323" t="s">
        <v>7279</v>
      </c>
      <c r="AE133" s="324">
        <v>5.0</v>
      </c>
      <c r="AF133" s="325" t="s">
        <v>7312</v>
      </c>
      <c r="AG133" s="323" t="s">
        <v>7279</v>
      </c>
      <c r="AH133" s="324">
        <v>5.0</v>
      </c>
      <c r="AI133" s="326">
        <v>6.0</v>
      </c>
      <c r="AJ133" s="323" t="s">
        <v>7279</v>
      </c>
      <c r="AK133" s="324">
        <v>5.0</v>
      </c>
      <c r="AL133" s="327">
        <v>238000.0</v>
      </c>
      <c r="AM133" s="323" t="s">
        <v>7279</v>
      </c>
      <c r="AN133" s="324">
        <v>5.0</v>
      </c>
      <c r="AO133" s="325" t="s">
        <v>7281</v>
      </c>
      <c r="AP133" s="323" t="s">
        <v>7279</v>
      </c>
      <c r="AQ133" s="324">
        <v>6.0</v>
      </c>
      <c r="AR133" s="321" t="s">
        <v>7282</v>
      </c>
      <c r="AS133" s="323"/>
      <c r="AT133" s="323"/>
      <c r="AU133" s="321" t="s">
        <v>7418</v>
      </c>
      <c r="AV133" s="323"/>
      <c r="AW133" s="323"/>
      <c r="AX133" s="325" t="s">
        <v>7284</v>
      </c>
      <c r="AY133" s="323" t="s">
        <v>7279</v>
      </c>
      <c r="AZ133" s="324">
        <v>6.0</v>
      </c>
      <c r="BA133" s="325" t="s">
        <v>7285</v>
      </c>
      <c r="BB133" s="323" t="s">
        <v>7279</v>
      </c>
      <c r="BC133" s="324">
        <v>6.0</v>
      </c>
      <c r="BD133" s="321" t="s">
        <v>7316</v>
      </c>
      <c r="BE133" s="323"/>
      <c r="BF133" s="323"/>
      <c r="BG133" s="321" t="s">
        <v>7334</v>
      </c>
      <c r="BH133" s="323"/>
      <c r="BI133" s="323"/>
      <c r="BJ133" s="325" t="s">
        <v>7342</v>
      </c>
      <c r="BK133" s="323" t="s">
        <v>7279</v>
      </c>
      <c r="BL133" s="324">
        <v>3.0</v>
      </c>
      <c r="BM133" s="325" t="s">
        <v>7289</v>
      </c>
      <c r="BN133" s="323" t="s">
        <v>7279</v>
      </c>
      <c r="BO133" s="324">
        <v>3.0</v>
      </c>
      <c r="BP133" s="324">
        <v>2.0</v>
      </c>
      <c r="BQ133" s="325" t="s">
        <v>7351</v>
      </c>
      <c r="BR133" s="323" t="s">
        <v>7279</v>
      </c>
      <c r="BS133" s="324">
        <v>3.0</v>
      </c>
      <c r="BT133" s="325" t="s">
        <v>7291</v>
      </c>
      <c r="BU133" s="323" t="s">
        <v>7279</v>
      </c>
      <c r="BV133" s="324">
        <v>3.0</v>
      </c>
      <c r="BW133" s="324">
        <v>2.0</v>
      </c>
      <c r="BX133" s="325" t="s">
        <v>7352</v>
      </c>
      <c r="BY133" s="323" t="s">
        <v>7279</v>
      </c>
      <c r="BZ133" s="324">
        <v>3.0</v>
      </c>
      <c r="CA133" s="325" t="s">
        <v>7353</v>
      </c>
      <c r="CB133" s="323" t="s">
        <v>7279</v>
      </c>
      <c r="CC133" s="324">
        <v>4.0</v>
      </c>
      <c r="CD133" s="321" t="s">
        <v>7380</v>
      </c>
      <c r="CE133" s="323"/>
      <c r="CF133" s="323"/>
      <c r="CG133" s="325" t="s">
        <v>7334</v>
      </c>
      <c r="CH133" s="323" t="s">
        <v>7279</v>
      </c>
      <c r="CI133" s="324">
        <v>4.0</v>
      </c>
      <c r="CJ133" s="321" t="s">
        <v>7400</v>
      </c>
      <c r="CK133" s="323"/>
      <c r="CL133" s="323"/>
      <c r="CM133" s="323"/>
      <c r="CN133" s="325" t="s">
        <v>7355</v>
      </c>
      <c r="CO133" s="323"/>
      <c r="CP133" s="323"/>
      <c r="CQ133" s="323" t="s">
        <v>7279</v>
      </c>
      <c r="CR133" s="324">
        <v>4.0</v>
      </c>
      <c r="CS133" s="325" t="s">
        <v>7319</v>
      </c>
      <c r="CT133" s="323" t="s">
        <v>7279</v>
      </c>
      <c r="CU133" s="324">
        <v>2.0</v>
      </c>
      <c r="CV133" s="321" t="s">
        <v>7429</v>
      </c>
      <c r="CW133" s="323"/>
      <c r="CX133" s="323"/>
      <c r="CY133" s="323"/>
      <c r="CZ133" s="325" t="s">
        <v>7333</v>
      </c>
      <c r="DA133" s="323" t="s">
        <v>7279</v>
      </c>
      <c r="DB133" s="324">
        <v>2.0</v>
      </c>
      <c r="DC133" s="323">
        <v>1.0</v>
      </c>
      <c r="DD133" s="325" t="s">
        <v>7357</v>
      </c>
      <c r="DE133" s="323" t="s">
        <v>7279</v>
      </c>
      <c r="DF133" s="323">
        <v>1.0</v>
      </c>
      <c r="DG133" s="325" t="s">
        <v>7320</v>
      </c>
      <c r="DH133" s="323" t="s">
        <v>7279</v>
      </c>
      <c r="DI133" s="323">
        <v>3.0</v>
      </c>
      <c r="DJ133" s="325" t="s">
        <v>7321</v>
      </c>
      <c r="DK133" s="323" t="s">
        <v>7279</v>
      </c>
      <c r="DL133" s="323">
        <v>1.0</v>
      </c>
      <c r="DM133" s="325" t="s">
        <v>7281</v>
      </c>
      <c r="DN133" s="323" t="s">
        <v>7279</v>
      </c>
      <c r="DO133" s="323">
        <v>1.0</v>
      </c>
      <c r="DP133" s="325" t="s">
        <v>7359</v>
      </c>
      <c r="DQ133" s="323" t="s">
        <v>7279</v>
      </c>
      <c r="DR133" s="323">
        <v>1.0</v>
      </c>
      <c r="DS133" s="325" t="s">
        <v>7387</v>
      </c>
      <c r="DT133" s="323" t="s">
        <v>7279</v>
      </c>
      <c r="DU133" s="323">
        <v>1.0</v>
      </c>
      <c r="DV133" s="325" t="s">
        <v>7298</v>
      </c>
      <c r="DW133" s="323" t="s">
        <v>7279</v>
      </c>
      <c r="DX133" s="323">
        <v>1.0</v>
      </c>
      <c r="DY133" s="325" t="s">
        <v>7297</v>
      </c>
      <c r="DZ133" s="323" t="s">
        <v>7279</v>
      </c>
      <c r="EA133" s="323">
        <v>1.0</v>
      </c>
      <c r="EB133" s="325" t="s">
        <v>7296</v>
      </c>
      <c r="EC133" s="323" t="s">
        <v>7279</v>
      </c>
      <c r="ED133" s="323">
        <v>1.0</v>
      </c>
      <c r="EE133" s="321" t="s">
        <v>7549</v>
      </c>
      <c r="EF133" s="323"/>
      <c r="EG133" s="323"/>
      <c r="EH133" s="321" t="s">
        <v>7325</v>
      </c>
      <c r="EI133" s="323"/>
      <c r="EJ133" s="323"/>
      <c r="EK133" s="323"/>
      <c r="EL133" s="325" t="s">
        <v>7345</v>
      </c>
      <c r="EM133" s="323" t="s">
        <v>7279</v>
      </c>
      <c r="EN133" s="323">
        <v>3.0</v>
      </c>
      <c r="EO133" s="323">
        <v>4.0</v>
      </c>
      <c r="EP133" s="326">
        <v>4.0</v>
      </c>
      <c r="EQ133" s="323" t="s">
        <v>7279</v>
      </c>
      <c r="ER133" s="323">
        <v>3.0</v>
      </c>
      <c r="ES133" s="321" t="s">
        <v>7382</v>
      </c>
      <c r="ET133" s="323"/>
      <c r="EU133" s="323"/>
      <c r="EV133" s="321" t="b">
        <v>1</v>
      </c>
      <c r="EW133" s="323"/>
      <c r="EX133" s="323"/>
      <c r="EY133" s="321" t="s">
        <v>7300</v>
      </c>
      <c r="EZ133" s="323"/>
      <c r="FA133" s="323"/>
      <c r="FB133" s="321" t="s">
        <v>1128</v>
      </c>
      <c r="FC133" s="321" t="s">
        <v>7302</v>
      </c>
      <c r="FD133" s="321" t="s">
        <v>7303</v>
      </c>
      <c r="FE133" s="321" t="s">
        <v>7304</v>
      </c>
      <c r="FF133" s="329" t="s">
        <v>7305</v>
      </c>
      <c r="FG133" s="330" t="s">
        <v>7384</v>
      </c>
      <c r="FH133" s="331">
        <v>10.0</v>
      </c>
      <c r="FI133" s="332">
        <v>0.9091</v>
      </c>
      <c r="FJ133" s="331">
        <v>5.0</v>
      </c>
      <c r="FK133" s="332">
        <v>0.5</v>
      </c>
      <c r="FL133" s="331">
        <v>9.0</v>
      </c>
      <c r="FM133" s="332">
        <v>0.5625</v>
      </c>
      <c r="FN133" s="331">
        <v>5.0</v>
      </c>
      <c r="FO133" s="332">
        <v>0.625</v>
      </c>
      <c r="FP133" s="331">
        <v>6.0</v>
      </c>
      <c r="FQ133" s="332">
        <v>1.0</v>
      </c>
      <c r="FR133" s="333">
        <v>3.0</v>
      </c>
      <c r="FS133" s="332">
        <v>0.4286</v>
      </c>
      <c r="FT133" s="331">
        <v>30.0</v>
      </c>
      <c r="FU133" s="332">
        <v>0.6818</v>
      </c>
      <c r="FW133" s="318" t="s">
        <v>7643</v>
      </c>
      <c r="FX133" s="318">
        <v>2.7214946098E10</v>
      </c>
      <c r="FY133" s="318" t="s">
        <v>61</v>
      </c>
      <c r="FZ133" s="336">
        <v>0.9091</v>
      </c>
      <c r="GA133" s="318" t="s">
        <v>548</v>
      </c>
      <c r="GB133" s="336">
        <v>0.625</v>
      </c>
      <c r="GC133" s="336">
        <v>1.0</v>
      </c>
      <c r="GD133" s="336">
        <v>0.4286</v>
      </c>
      <c r="GE133" s="336">
        <v>0.9091</v>
      </c>
      <c r="GF133" s="336">
        <v>0.5</v>
      </c>
      <c r="GG133" s="336">
        <v>0.5625</v>
      </c>
      <c r="GH133" s="336">
        <v>0.625</v>
      </c>
      <c r="GI133" s="336">
        <v>0.6818</v>
      </c>
    </row>
    <row r="134" ht="15.75" customHeight="1">
      <c r="B134" s="3" t="str">
        <f t="shared" si="1"/>
        <v>#REF!</v>
      </c>
      <c r="C134" s="320">
        <v>44369.41480324074</v>
      </c>
      <c r="D134" s="321" t="s">
        <v>1410</v>
      </c>
      <c r="E134" s="321" t="s">
        <v>7645</v>
      </c>
      <c r="F134" s="322">
        <v>2.7242936944E10</v>
      </c>
      <c r="G134" s="321">
        <v>2.7242936944E10</v>
      </c>
      <c r="H134" s="322">
        <v>1.144350213E9</v>
      </c>
      <c r="I134" s="321" t="s">
        <v>641</v>
      </c>
      <c r="J134" s="321" t="s">
        <v>7274</v>
      </c>
      <c r="K134" s="321" t="s">
        <v>7537</v>
      </c>
      <c r="L134" s="324">
        <v>1.0</v>
      </c>
      <c r="M134" s="323"/>
      <c r="N134" s="323"/>
      <c r="O134" s="323"/>
      <c r="P134" s="321" t="s">
        <v>7338</v>
      </c>
      <c r="Q134" s="321" t="s">
        <v>7406</v>
      </c>
      <c r="R134" s="321" t="s">
        <v>7310</v>
      </c>
      <c r="S134" s="323"/>
      <c r="T134" s="324">
        <v>2.0</v>
      </c>
      <c r="U134" s="323"/>
      <c r="V134" s="323"/>
      <c r="W134" s="325" t="s">
        <v>7278</v>
      </c>
      <c r="X134" s="323" t="s">
        <v>7279</v>
      </c>
      <c r="Y134" s="324">
        <v>5.0</v>
      </c>
      <c r="Z134" s="326">
        <v>200.0</v>
      </c>
      <c r="AA134" s="323" t="s">
        <v>7279</v>
      </c>
      <c r="AB134" s="324">
        <v>5.0</v>
      </c>
      <c r="AC134" s="326">
        <v>85.0</v>
      </c>
      <c r="AD134" s="323" t="s">
        <v>7279</v>
      </c>
      <c r="AE134" s="324">
        <v>5.0</v>
      </c>
      <c r="AF134" s="325" t="s">
        <v>7312</v>
      </c>
      <c r="AG134" s="323" t="s">
        <v>7279</v>
      </c>
      <c r="AH134" s="324">
        <v>5.0</v>
      </c>
      <c r="AI134" s="326">
        <v>6.0</v>
      </c>
      <c r="AJ134" s="323" t="s">
        <v>7279</v>
      </c>
      <c r="AK134" s="324">
        <v>5.0</v>
      </c>
      <c r="AL134" s="327">
        <v>238000.0</v>
      </c>
      <c r="AM134" s="323" t="s">
        <v>7279</v>
      </c>
      <c r="AN134" s="324">
        <v>5.0</v>
      </c>
      <c r="AO134" s="321" t="s">
        <v>7313</v>
      </c>
      <c r="AP134" s="323"/>
      <c r="AQ134" s="323"/>
      <c r="AR134" s="325" t="s">
        <v>7314</v>
      </c>
      <c r="AS134" s="323" t="s">
        <v>7279</v>
      </c>
      <c r="AT134" s="324">
        <v>6.0</v>
      </c>
      <c r="AU134" s="325" t="s">
        <v>7283</v>
      </c>
      <c r="AV134" s="323" t="s">
        <v>7279</v>
      </c>
      <c r="AW134" s="324">
        <v>6.0</v>
      </c>
      <c r="AX134" s="325" t="s">
        <v>7284</v>
      </c>
      <c r="AY134" s="323" t="s">
        <v>7279</v>
      </c>
      <c r="AZ134" s="324">
        <v>6.0</v>
      </c>
      <c r="BA134" s="325" t="s">
        <v>7285</v>
      </c>
      <c r="BB134" s="323" t="s">
        <v>7279</v>
      </c>
      <c r="BC134" s="324">
        <v>6.0</v>
      </c>
      <c r="BD134" s="325" t="s">
        <v>7286</v>
      </c>
      <c r="BE134" s="323" t="s">
        <v>7279</v>
      </c>
      <c r="BF134" s="324">
        <v>6.0</v>
      </c>
      <c r="BG134" s="325" t="s">
        <v>7287</v>
      </c>
      <c r="BH134" s="323" t="s">
        <v>7279</v>
      </c>
      <c r="BI134" s="324">
        <v>6.0</v>
      </c>
      <c r="BJ134" s="325" t="s">
        <v>7342</v>
      </c>
      <c r="BK134" s="323" t="s">
        <v>7279</v>
      </c>
      <c r="BL134" s="324">
        <v>3.0</v>
      </c>
      <c r="BM134" s="325" t="s">
        <v>7289</v>
      </c>
      <c r="BN134" s="323" t="s">
        <v>7279</v>
      </c>
      <c r="BO134" s="324">
        <v>3.0</v>
      </c>
      <c r="BP134" s="324">
        <v>2.0</v>
      </c>
      <c r="BQ134" s="325" t="s">
        <v>7351</v>
      </c>
      <c r="BR134" s="323" t="s">
        <v>7279</v>
      </c>
      <c r="BS134" s="324">
        <v>3.0</v>
      </c>
      <c r="BT134" s="321" t="s">
        <v>7282</v>
      </c>
      <c r="BU134" s="323"/>
      <c r="BV134" s="323"/>
      <c r="BW134" s="323"/>
      <c r="BX134" s="321" t="s">
        <v>7282</v>
      </c>
      <c r="BY134" s="323"/>
      <c r="BZ134" s="323"/>
      <c r="CA134" s="321" t="s">
        <v>7282</v>
      </c>
      <c r="CB134" s="323"/>
      <c r="CC134" s="323"/>
      <c r="CD134" s="321" t="s">
        <v>7282</v>
      </c>
      <c r="CE134" s="323"/>
      <c r="CF134" s="323"/>
      <c r="CG134" s="321" t="s">
        <v>7282</v>
      </c>
      <c r="CH134" s="323"/>
      <c r="CI134" s="323"/>
      <c r="CJ134" s="325" t="s">
        <v>7354</v>
      </c>
      <c r="CK134" s="323" t="s">
        <v>7279</v>
      </c>
      <c r="CL134" s="324">
        <v>4.0</v>
      </c>
      <c r="CM134" s="324">
        <v>2.0</v>
      </c>
      <c r="CN134" s="325" t="s">
        <v>7355</v>
      </c>
      <c r="CO134" s="323"/>
      <c r="CP134" s="323"/>
      <c r="CQ134" s="323" t="s">
        <v>7279</v>
      </c>
      <c r="CR134" s="324">
        <v>4.0</v>
      </c>
      <c r="CS134" s="325" t="s">
        <v>7319</v>
      </c>
      <c r="CT134" s="323" t="s">
        <v>7279</v>
      </c>
      <c r="CU134" s="324">
        <v>2.0</v>
      </c>
      <c r="CV134" s="321" t="s">
        <v>7282</v>
      </c>
      <c r="CW134" s="323"/>
      <c r="CX134" s="323"/>
      <c r="CY134" s="323"/>
      <c r="CZ134" s="325" t="s">
        <v>7333</v>
      </c>
      <c r="DA134" s="323" t="s">
        <v>7279</v>
      </c>
      <c r="DB134" s="324">
        <v>2.0</v>
      </c>
      <c r="DC134" s="323">
        <v>1.0</v>
      </c>
      <c r="DD134" s="325" t="s">
        <v>7357</v>
      </c>
      <c r="DE134" s="323" t="s">
        <v>7279</v>
      </c>
      <c r="DF134" s="323">
        <v>1.0</v>
      </c>
      <c r="DG134" s="321" t="s">
        <v>7282</v>
      </c>
      <c r="DH134" s="323"/>
      <c r="DI134" s="323"/>
      <c r="DJ134" s="325" t="s">
        <v>7321</v>
      </c>
      <c r="DK134" s="323" t="s">
        <v>7279</v>
      </c>
      <c r="DL134" s="323">
        <v>1.0</v>
      </c>
      <c r="DM134" s="321" t="s">
        <v>7322</v>
      </c>
      <c r="DN134" s="323"/>
      <c r="DO134" s="323"/>
      <c r="DP134" s="325" t="s">
        <v>7359</v>
      </c>
      <c r="DQ134" s="323" t="s">
        <v>7279</v>
      </c>
      <c r="DR134" s="323">
        <v>1.0</v>
      </c>
      <c r="DS134" s="321" t="s">
        <v>7282</v>
      </c>
      <c r="DT134" s="323"/>
      <c r="DU134" s="323"/>
      <c r="DV134" s="325" t="s">
        <v>7298</v>
      </c>
      <c r="DW134" s="323" t="s">
        <v>7279</v>
      </c>
      <c r="DX134" s="323">
        <v>1.0</v>
      </c>
      <c r="DY134" s="325" t="s">
        <v>7297</v>
      </c>
      <c r="DZ134" s="323" t="s">
        <v>7279</v>
      </c>
      <c r="EA134" s="323">
        <v>1.0</v>
      </c>
      <c r="EB134" s="325" t="s">
        <v>7296</v>
      </c>
      <c r="EC134" s="323" t="s">
        <v>7279</v>
      </c>
      <c r="ED134" s="323">
        <v>1.0</v>
      </c>
      <c r="EE134" s="325" t="s">
        <v>7324</v>
      </c>
      <c r="EF134" s="323" t="s">
        <v>7279</v>
      </c>
      <c r="EG134" s="323">
        <v>3.0</v>
      </c>
      <c r="EH134" s="321" t="s">
        <v>7282</v>
      </c>
      <c r="EI134" s="323"/>
      <c r="EJ134" s="323"/>
      <c r="EK134" s="323"/>
      <c r="EL134" s="325" t="s">
        <v>7345</v>
      </c>
      <c r="EM134" s="323" t="s">
        <v>7279</v>
      </c>
      <c r="EN134" s="323">
        <v>3.0</v>
      </c>
      <c r="EO134" s="323">
        <v>4.0</v>
      </c>
      <c r="EP134" s="326">
        <v>4.0</v>
      </c>
      <c r="EQ134" s="323" t="s">
        <v>7279</v>
      </c>
      <c r="ER134" s="323">
        <v>3.0</v>
      </c>
      <c r="ES134" s="321" t="s">
        <v>7282</v>
      </c>
      <c r="ET134" s="323"/>
      <c r="EU134" s="323"/>
      <c r="EV134" s="325" t="b">
        <v>0</v>
      </c>
      <c r="EW134" s="323" t="s">
        <v>7279</v>
      </c>
      <c r="EX134" s="323">
        <v>3.0</v>
      </c>
      <c r="EY134" s="321" t="s">
        <v>7282</v>
      </c>
      <c r="EZ134" s="323"/>
      <c r="FA134" s="323"/>
      <c r="FB134" s="321" t="s">
        <v>920</v>
      </c>
      <c r="FC134" s="321" t="s">
        <v>7302</v>
      </c>
      <c r="FD134" s="321" t="s">
        <v>7346</v>
      </c>
      <c r="FE134" s="321" t="s">
        <v>7304</v>
      </c>
      <c r="FF134" s="329" t="s">
        <v>7374</v>
      </c>
      <c r="FG134" s="330" t="s">
        <v>7384</v>
      </c>
      <c r="FH134" s="331">
        <v>8.0</v>
      </c>
      <c r="FI134" s="332">
        <v>0.7273</v>
      </c>
      <c r="FJ134" s="331">
        <v>5.0</v>
      </c>
      <c r="FK134" s="332">
        <v>0.5</v>
      </c>
      <c r="FL134" s="331">
        <v>7.0</v>
      </c>
      <c r="FM134" s="332">
        <v>0.4375</v>
      </c>
      <c r="FN134" s="331">
        <v>4.0</v>
      </c>
      <c r="FO134" s="332">
        <v>0.5</v>
      </c>
      <c r="FP134" s="331">
        <v>6.0</v>
      </c>
      <c r="FQ134" s="332">
        <v>1.0</v>
      </c>
      <c r="FR134" s="333">
        <v>6.0</v>
      </c>
      <c r="FS134" s="332">
        <v>0.8571</v>
      </c>
      <c r="FT134" s="331">
        <v>29.0</v>
      </c>
      <c r="FU134" s="332">
        <v>0.6591</v>
      </c>
      <c r="FW134" s="318" t="s">
        <v>7645</v>
      </c>
      <c r="FX134" s="318">
        <v>2.7242936944E10</v>
      </c>
      <c r="FY134" s="318" t="s">
        <v>61</v>
      </c>
      <c r="FZ134" s="336">
        <v>0.7273</v>
      </c>
      <c r="GA134" s="319" t="s">
        <v>63</v>
      </c>
      <c r="GB134" s="336">
        <v>0.5</v>
      </c>
      <c r="GC134" s="336">
        <v>1.0</v>
      </c>
      <c r="GD134" s="336">
        <v>0.8571</v>
      </c>
      <c r="GE134" s="336">
        <v>0.7273</v>
      </c>
      <c r="GF134" s="336">
        <v>0.5</v>
      </c>
      <c r="GG134" s="336">
        <v>0.4375</v>
      </c>
      <c r="GH134" s="336">
        <v>0.5</v>
      </c>
      <c r="GI134" s="336">
        <v>0.6591</v>
      </c>
    </row>
    <row r="135" ht="15.75" customHeight="1">
      <c r="B135" s="3" t="str">
        <f t="shared" si="1"/>
        <v>#REF!</v>
      </c>
      <c r="C135" s="320">
        <v>44369.41546296296</v>
      </c>
      <c r="D135" s="321" t="s">
        <v>1337</v>
      </c>
      <c r="E135" s="321" t="s">
        <v>7646</v>
      </c>
      <c r="F135" s="321" t="s">
        <v>252</v>
      </c>
      <c r="G135" s="321">
        <v>2.3242277694E10</v>
      </c>
      <c r="H135" s="322">
        <v>1.159142501E9</v>
      </c>
      <c r="I135" s="321" t="s">
        <v>641</v>
      </c>
      <c r="J135" s="321" t="s">
        <v>7604</v>
      </c>
      <c r="K135" s="353" t="s">
        <v>7348</v>
      </c>
      <c r="L135" s="323"/>
      <c r="M135" s="324">
        <v>2.0</v>
      </c>
      <c r="N135" s="324">
        <v>4.0</v>
      </c>
      <c r="O135" s="323"/>
      <c r="P135" s="321" t="s">
        <v>7309</v>
      </c>
      <c r="Q135" s="321" t="s">
        <v>7364</v>
      </c>
      <c r="R135" s="321" t="s">
        <v>7310</v>
      </c>
      <c r="S135" s="323"/>
      <c r="T135" s="324">
        <v>2.0</v>
      </c>
      <c r="U135" s="323"/>
      <c r="V135" s="323"/>
      <c r="W135" s="325" t="s">
        <v>7278</v>
      </c>
      <c r="X135" s="323" t="s">
        <v>7279</v>
      </c>
      <c r="Y135" s="324">
        <v>5.0</v>
      </c>
      <c r="Z135" s="326">
        <v>200.0</v>
      </c>
      <c r="AA135" s="323" t="s">
        <v>7279</v>
      </c>
      <c r="AB135" s="324">
        <v>5.0</v>
      </c>
      <c r="AC135" s="326">
        <v>85.0</v>
      </c>
      <c r="AD135" s="323" t="s">
        <v>7279</v>
      </c>
      <c r="AE135" s="324">
        <v>5.0</v>
      </c>
      <c r="AF135" s="325" t="s">
        <v>7312</v>
      </c>
      <c r="AG135" s="323" t="s">
        <v>7279</v>
      </c>
      <c r="AH135" s="324">
        <v>5.0</v>
      </c>
      <c r="AI135" s="322">
        <v>7.0</v>
      </c>
      <c r="AJ135" s="323"/>
      <c r="AK135" s="323"/>
      <c r="AL135" s="327">
        <v>238000.0</v>
      </c>
      <c r="AM135" s="323" t="s">
        <v>7279</v>
      </c>
      <c r="AN135" s="324">
        <v>5.0</v>
      </c>
      <c r="AO135" s="325" t="s">
        <v>7281</v>
      </c>
      <c r="AP135" s="323" t="s">
        <v>7279</v>
      </c>
      <c r="AQ135" s="324">
        <v>6.0</v>
      </c>
      <c r="AR135" s="325" t="s">
        <v>7314</v>
      </c>
      <c r="AS135" s="323" t="s">
        <v>7279</v>
      </c>
      <c r="AT135" s="324">
        <v>6.0</v>
      </c>
      <c r="AU135" s="325" t="s">
        <v>7283</v>
      </c>
      <c r="AV135" s="323" t="s">
        <v>7279</v>
      </c>
      <c r="AW135" s="324">
        <v>6.0</v>
      </c>
      <c r="AX135" s="325" t="s">
        <v>7284</v>
      </c>
      <c r="AY135" s="323" t="s">
        <v>7279</v>
      </c>
      <c r="AZ135" s="324">
        <v>6.0</v>
      </c>
      <c r="BA135" s="325" t="s">
        <v>7285</v>
      </c>
      <c r="BB135" s="323" t="s">
        <v>7279</v>
      </c>
      <c r="BC135" s="324">
        <v>6.0</v>
      </c>
      <c r="BD135" s="325" t="s">
        <v>7286</v>
      </c>
      <c r="BE135" s="323" t="s">
        <v>7279</v>
      </c>
      <c r="BF135" s="324">
        <v>6.0</v>
      </c>
      <c r="BG135" s="321" t="s">
        <v>7334</v>
      </c>
      <c r="BH135" s="323"/>
      <c r="BI135" s="323"/>
      <c r="BJ135" s="321" t="s">
        <v>7350</v>
      </c>
      <c r="BK135" s="323"/>
      <c r="BL135" s="323"/>
      <c r="BM135" s="325" t="s">
        <v>7289</v>
      </c>
      <c r="BN135" s="323" t="s">
        <v>7279</v>
      </c>
      <c r="BO135" s="324">
        <v>3.0</v>
      </c>
      <c r="BP135" s="324">
        <v>2.0</v>
      </c>
      <c r="BQ135" s="325" t="s">
        <v>7351</v>
      </c>
      <c r="BR135" s="323" t="s">
        <v>7279</v>
      </c>
      <c r="BS135" s="324">
        <v>3.0</v>
      </c>
      <c r="BT135" s="325" t="s">
        <v>7291</v>
      </c>
      <c r="BU135" s="323" t="s">
        <v>7279</v>
      </c>
      <c r="BV135" s="324">
        <v>3.0</v>
      </c>
      <c r="BW135" s="324">
        <v>2.0</v>
      </c>
      <c r="BX135" s="325" t="s">
        <v>7352</v>
      </c>
      <c r="BY135" s="323" t="s">
        <v>7279</v>
      </c>
      <c r="BZ135" s="324">
        <v>3.0</v>
      </c>
      <c r="CA135" s="325" t="s">
        <v>7353</v>
      </c>
      <c r="CB135" s="323" t="s">
        <v>7279</v>
      </c>
      <c r="CC135" s="324">
        <v>4.0</v>
      </c>
      <c r="CD135" s="325" t="s">
        <v>7292</v>
      </c>
      <c r="CE135" s="323" t="s">
        <v>7279</v>
      </c>
      <c r="CF135" s="324">
        <v>4.0</v>
      </c>
      <c r="CG135" s="321" t="s">
        <v>7419</v>
      </c>
      <c r="CH135" s="323"/>
      <c r="CI135" s="323"/>
      <c r="CJ135" s="321" t="s">
        <v>7332</v>
      </c>
      <c r="CK135" s="323"/>
      <c r="CL135" s="323"/>
      <c r="CM135" s="323"/>
      <c r="CN135" s="325" t="s">
        <v>7355</v>
      </c>
      <c r="CO135" s="323"/>
      <c r="CP135" s="323"/>
      <c r="CQ135" s="323" t="s">
        <v>7279</v>
      </c>
      <c r="CR135" s="324">
        <v>4.0</v>
      </c>
      <c r="CS135" s="325" t="s">
        <v>7319</v>
      </c>
      <c r="CT135" s="323" t="s">
        <v>7279</v>
      </c>
      <c r="CU135" s="324">
        <v>2.0</v>
      </c>
      <c r="CV135" s="325" t="s">
        <v>7356</v>
      </c>
      <c r="CW135" s="323" t="s">
        <v>7279</v>
      </c>
      <c r="CX135" s="324">
        <v>2.0</v>
      </c>
      <c r="CY135" s="324">
        <v>3.0</v>
      </c>
      <c r="CZ135" s="325" t="s">
        <v>7333</v>
      </c>
      <c r="DA135" s="323" t="s">
        <v>7279</v>
      </c>
      <c r="DB135" s="324">
        <v>2.0</v>
      </c>
      <c r="DC135" s="323">
        <v>1.0</v>
      </c>
      <c r="DD135" s="325" t="s">
        <v>7357</v>
      </c>
      <c r="DE135" s="323" t="s">
        <v>7279</v>
      </c>
      <c r="DF135" s="323">
        <v>1.0</v>
      </c>
      <c r="DG135" s="325" t="s">
        <v>7320</v>
      </c>
      <c r="DH135" s="323" t="s">
        <v>7279</v>
      </c>
      <c r="DI135" s="323">
        <v>3.0</v>
      </c>
      <c r="DJ135" s="325" t="s">
        <v>7321</v>
      </c>
      <c r="DK135" s="323" t="s">
        <v>7279</v>
      </c>
      <c r="DL135" s="323">
        <v>1.0</v>
      </c>
      <c r="DM135" s="325" t="s">
        <v>7281</v>
      </c>
      <c r="DN135" s="323" t="s">
        <v>7279</v>
      </c>
      <c r="DO135" s="323">
        <v>1.0</v>
      </c>
      <c r="DP135" s="325" t="s">
        <v>7359</v>
      </c>
      <c r="DQ135" s="323" t="s">
        <v>7279</v>
      </c>
      <c r="DR135" s="323">
        <v>1.0</v>
      </c>
      <c r="DS135" s="325" t="s">
        <v>7387</v>
      </c>
      <c r="DT135" s="323" t="s">
        <v>7279</v>
      </c>
      <c r="DU135" s="323">
        <v>1.0</v>
      </c>
      <c r="DV135" s="325" t="s">
        <v>7298</v>
      </c>
      <c r="DW135" s="323" t="s">
        <v>7279</v>
      </c>
      <c r="DX135" s="323">
        <v>1.0</v>
      </c>
      <c r="DY135" s="325" t="s">
        <v>7297</v>
      </c>
      <c r="DZ135" s="323" t="s">
        <v>7279</v>
      </c>
      <c r="EA135" s="323">
        <v>1.0</v>
      </c>
      <c r="EB135" s="321" t="s">
        <v>7360</v>
      </c>
      <c r="EC135" s="323"/>
      <c r="ED135" s="323"/>
      <c r="EE135" s="321" t="s">
        <v>7299</v>
      </c>
      <c r="EF135" s="323"/>
      <c r="EG135" s="323"/>
      <c r="EH135" s="325" t="s">
        <v>7361</v>
      </c>
      <c r="EI135" s="323" t="s">
        <v>7279</v>
      </c>
      <c r="EJ135" s="323">
        <v>3.0</v>
      </c>
      <c r="EK135" s="323">
        <v>4.0</v>
      </c>
      <c r="EL135" s="321" t="s">
        <v>7282</v>
      </c>
      <c r="EM135" s="323"/>
      <c r="EN135" s="323"/>
      <c r="EO135" s="323"/>
      <c r="EP135" s="321" t="s">
        <v>7282</v>
      </c>
      <c r="EQ135" s="323"/>
      <c r="ER135" s="323"/>
      <c r="ES135" s="321" t="s">
        <v>7282</v>
      </c>
      <c r="ET135" s="323"/>
      <c r="EU135" s="323"/>
      <c r="EV135" s="321" t="s">
        <v>7282</v>
      </c>
      <c r="EW135" s="323"/>
      <c r="EX135" s="323"/>
      <c r="EY135" s="321" t="s">
        <v>7282</v>
      </c>
      <c r="EZ135" s="323"/>
      <c r="FA135" s="323"/>
      <c r="FB135" s="321" t="s">
        <v>1291</v>
      </c>
      <c r="FC135" s="321" t="s">
        <v>7302</v>
      </c>
      <c r="FD135" s="321" t="s">
        <v>7303</v>
      </c>
      <c r="FE135" s="321" t="s">
        <v>7304</v>
      </c>
      <c r="FF135" s="329" t="s">
        <v>7305</v>
      </c>
      <c r="FG135" s="330" t="s">
        <v>7306</v>
      </c>
      <c r="FH135" s="331">
        <v>8.0</v>
      </c>
      <c r="FI135" s="332">
        <v>0.7273</v>
      </c>
      <c r="FJ135" s="331">
        <v>7.0</v>
      </c>
      <c r="FK135" s="332">
        <v>0.7</v>
      </c>
      <c r="FL135" s="331">
        <v>7.0</v>
      </c>
      <c r="FM135" s="332">
        <v>0.4375</v>
      </c>
      <c r="FN135" s="331">
        <v>5.0</v>
      </c>
      <c r="FO135" s="332">
        <v>0.625</v>
      </c>
      <c r="FP135" s="331">
        <v>5.0</v>
      </c>
      <c r="FQ135" s="332">
        <v>0.8333</v>
      </c>
      <c r="FR135" s="333">
        <v>6.0</v>
      </c>
      <c r="FS135" s="332">
        <v>0.8571</v>
      </c>
      <c r="FT135" s="331">
        <v>30.0</v>
      </c>
      <c r="FU135" s="332">
        <v>0.6818</v>
      </c>
      <c r="FW135" s="318" t="s">
        <v>7646</v>
      </c>
      <c r="FX135" s="318">
        <v>2.3242277694E10</v>
      </c>
      <c r="FY135" s="319" t="s">
        <v>63</v>
      </c>
      <c r="FZ135" s="336">
        <v>0.7</v>
      </c>
      <c r="GA135" s="318" t="s">
        <v>61</v>
      </c>
      <c r="GB135" s="336">
        <v>0.7273</v>
      </c>
      <c r="GC135" s="336">
        <v>0.8333</v>
      </c>
      <c r="GD135" s="336">
        <v>0.8571</v>
      </c>
      <c r="GE135" s="336">
        <v>0.7273</v>
      </c>
      <c r="GF135" s="336">
        <v>0.7</v>
      </c>
      <c r="GG135" s="336">
        <v>0.4375</v>
      </c>
      <c r="GH135" s="336">
        <v>0.625</v>
      </c>
      <c r="GI135" s="336">
        <v>0.6818</v>
      </c>
    </row>
    <row r="136" ht="15.75" customHeight="1">
      <c r="B136" s="3" t="str">
        <f t="shared" si="1"/>
        <v>#REF!</v>
      </c>
      <c r="C136" s="320">
        <v>44369.41576388889</v>
      </c>
      <c r="D136" s="321" t="s">
        <v>1151</v>
      </c>
      <c r="E136" s="321" t="s">
        <v>7647</v>
      </c>
      <c r="F136" s="322">
        <v>2.7215757507E10</v>
      </c>
      <c r="G136" s="321">
        <v>2.7215757507E10</v>
      </c>
      <c r="H136" s="322">
        <v>1.13499115E9</v>
      </c>
      <c r="I136" s="321" t="s">
        <v>622</v>
      </c>
      <c r="J136" s="321" t="s">
        <v>7328</v>
      </c>
      <c r="K136" s="321" t="s">
        <v>4115</v>
      </c>
      <c r="L136" s="323"/>
      <c r="M136" s="323"/>
      <c r="N136" s="323"/>
      <c r="O136" s="323"/>
      <c r="P136" s="321" t="s">
        <v>7338</v>
      </c>
      <c r="Q136" s="321" t="s">
        <v>7349</v>
      </c>
      <c r="R136" s="321" t="s">
        <v>7310</v>
      </c>
      <c r="S136" s="323"/>
      <c r="T136" s="324">
        <v>2.0</v>
      </c>
      <c r="U136" s="323"/>
      <c r="V136" s="323"/>
      <c r="W136" s="325" t="s">
        <v>7278</v>
      </c>
      <c r="X136" s="323" t="s">
        <v>7279</v>
      </c>
      <c r="Y136" s="324">
        <v>5.0</v>
      </c>
      <c r="Z136" s="326">
        <v>200.0</v>
      </c>
      <c r="AA136" s="323" t="s">
        <v>7279</v>
      </c>
      <c r="AB136" s="324">
        <v>5.0</v>
      </c>
      <c r="AC136" s="326">
        <v>85.0</v>
      </c>
      <c r="AD136" s="323" t="s">
        <v>7279</v>
      </c>
      <c r="AE136" s="324">
        <v>5.0</v>
      </c>
      <c r="AF136" s="325" t="s">
        <v>7312</v>
      </c>
      <c r="AG136" s="323" t="s">
        <v>7279</v>
      </c>
      <c r="AH136" s="324">
        <v>5.0</v>
      </c>
      <c r="AI136" s="326">
        <v>6.0</v>
      </c>
      <c r="AJ136" s="323" t="s">
        <v>7279</v>
      </c>
      <c r="AK136" s="324">
        <v>5.0</v>
      </c>
      <c r="AL136" s="327">
        <v>238000.0</v>
      </c>
      <c r="AM136" s="323" t="s">
        <v>7279</v>
      </c>
      <c r="AN136" s="324">
        <v>5.0</v>
      </c>
      <c r="AO136" s="325" t="s">
        <v>7281</v>
      </c>
      <c r="AP136" s="323" t="s">
        <v>7279</v>
      </c>
      <c r="AQ136" s="324">
        <v>6.0</v>
      </c>
      <c r="AR136" s="325" t="s">
        <v>7314</v>
      </c>
      <c r="AS136" s="323" t="s">
        <v>7279</v>
      </c>
      <c r="AT136" s="324">
        <v>6.0</v>
      </c>
      <c r="AU136" s="325" t="s">
        <v>7283</v>
      </c>
      <c r="AV136" s="323" t="s">
        <v>7279</v>
      </c>
      <c r="AW136" s="324">
        <v>6.0</v>
      </c>
      <c r="AX136" s="325" t="s">
        <v>7284</v>
      </c>
      <c r="AY136" s="323" t="s">
        <v>7279</v>
      </c>
      <c r="AZ136" s="324">
        <v>6.0</v>
      </c>
      <c r="BA136" s="325" t="s">
        <v>7285</v>
      </c>
      <c r="BB136" s="323" t="s">
        <v>7279</v>
      </c>
      <c r="BC136" s="324">
        <v>6.0</v>
      </c>
      <c r="BD136" s="321" t="s">
        <v>7316</v>
      </c>
      <c r="BE136" s="323"/>
      <c r="BF136" s="323"/>
      <c r="BG136" s="321" t="s">
        <v>7366</v>
      </c>
      <c r="BH136" s="323"/>
      <c r="BI136" s="323"/>
      <c r="BJ136" s="325" t="s">
        <v>7342</v>
      </c>
      <c r="BK136" s="323" t="s">
        <v>7279</v>
      </c>
      <c r="BL136" s="324">
        <v>3.0</v>
      </c>
      <c r="BM136" s="325" t="s">
        <v>7289</v>
      </c>
      <c r="BN136" s="323" t="s">
        <v>7279</v>
      </c>
      <c r="BO136" s="324">
        <v>3.0</v>
      </c>
      <c r="BP136" s="324">
        <v>2.0</v>
      </c>
      <c r="BQ136" s="325" t="s">
        <v>7351</v>
      </c>
      <c r="BR136" s="323" t="s">
        <v>7279</v>
      </c>
      <c r="BS136" s="324">
        <v>3.0</v>
      </c>
      <c r="BT136" s="325" t="s">
        <v>7291</v>
      </c>
      <c r="BU136" s="323" t="s">
        <v>7279</v>
      </c>
      <c r="BV136" s="324">
        <v>3.0</v>
      </c>
      <c r="BW136" s="324">
        <v>2.0</v>
      </c>
      <c r="BX136" s="325" t="s">
        <v>7352</v>
      </c>
      <c r="BY136" s="323" t="s">
        <v>7279</v>
      </c>
      <c r="BZ136" s="324">
        <v>3.0</v>
      </c>
      <c r="CA136" s="325" t="s">
        <v>7353</v>
      </c>
      <c r="CB136" s="323" t="s">
        <v>7279</v>
      </c>
      <c r="CC136" s="324">
        <v>4.0</v>
      </c>
      <c r="CD136" s="325" t="s">
        <v>7292</v>
      </c>
      <c r="CE136" s="323" t="s">
        <v>7279</v>
      </c>
      <c r="CF136" s="324">
        <v>4.0</v>
      </c>
      <c r="CG136" s="321" t="s">
        <v>7648</v>
      </c>
      <c r="CH136" s="323"/>
      <c r="CI136" s="323"/>
      <c r="CJ136" s="321" t="s">
        <v>7332</v>
      </c>
      <c r="CK136" s="323"/>
      <c r="CL136" s="323"/>
      <c r="CM136" s="323"/>
      <c r="CN136" s="321" t="s">
        <v>7282</v>
      </c>
      <c r="CO136" s="323"/>
      <c r="CP136" s="323"/>
      <c r="CQ136" s="323"/>
      <c r="CR136" s="323"/>
      <c r="CS136" s="325" t="s">
        <v>7319</v>
      </c>
      <c r="CT136" s="323" t="s">
        <v>7279</v>
      </c>
      <c r="CU136" s="324">
        <v>2.0</v>
      </c>
      <c r="CV136" s="321" t="s">
        <v>7282</v>
      </c>
      <c r="CW136" s="323"/>
      <c r="CX136" s="323"/>
      <c r="CY136" s="323"/>
      <c r="CZ136" s="321" t="s">
        <v>7282</v>
      </c>
      <c r="DA136" s="323"/>
      <c r="DB136" s="323"/>
      <c r="DC136" s="323"/>
      <c r="DD136" s="321" t="s">
        <v>7282</v>
      </c>
      <c r="DE136" s="323"/>
      <c r="DF136" s="323"/>
      <c r="DG136" s="321" t="s">
        <v>7282</v>
      </c>
      <c r="DH136" s="323"/>
      <c r="DI136" s="323"/>
      <c r="DJ136" s="325" t="s">
        <v>7321</v>
      </c>
      <c r="DK136" s="323" t="s">
        <v>7279</v>
      </c>
      <c r="DL136" s="323">
        <v>1.0</v>
      </c>
      <c r="DM136" s="321" t="s">
        <v>7282</v>
      </c>
      <c r="DN136" s="323"/>
      <c r="DO136" s="323"/>
      <c r="DP136" s="325" t="s">
        <v>7359</v>
      </c>
      <c r="DQ136" s="323" t="s">
        <v>7279</v>
      </c>
      <c r="DR136" s="323">
        <v>1.0</v>
      </c>
      <c r="DS136" s="321" t="s">
        <v>7426</v>
      </c>
      <c r="DT136" s="323"/>
      <c r="DU136" s="323"/>
      <c r="DV136" s="325" t="s">
        <v>7298</v>
      </c>
      <c r="DW136" s="323" t="s">
        <v>7279</v>
      </c>
      <c r="DX136" s="323">
        <v>1.0</v>
      </c>
      <c r="DY136" s="325" t="s">
        <v>7297</v>
      </c>
      <c r="DZ136" s="323" t="s">
        <v>7279</v>
      </c>
      <c r="EA136" s="323">
        <v>1.0</v>
      </c>
      <c r="EB136" s="321" t="s">
        <v>7297</v>
      </c>
      <c r="EC136" s="323"/>
      <c r="ED136" s="323"/>
      <c r="EE136" s="321" t="s">
        <v>7299</v>
      </c>
      <c r="EF136" s="323"/>
      <c r="EG136" s="323"/>
      <c r="EH136" s="321" t="s">
        <v>7282</v>
      </c>
      <c r="EI136" s="323"/>
      <c r="EJ136" s="323"/>
      <c r="EK136" s="323"/>
      <c r="EL136" s="321" t="s">
        <v>7282</v>
      </c>
      <c r="EM136" s="323"/>
      <c r="EN136" s="323"/>
      <c r="EO136" s="323"/>
      <c r="EP136" s="326">
        <v>4.0</v>
      </c>
      <c r="EQ136" s="323" t="s">
        <v>7279</v>
      </c>
      <c r="ER136" s="323">
        <v>3.0</v>
      </c>
      <c r="ES136" s="321" t="s">
        <v>7282</v>
      </c>
      <c r="ET136" s="323"/>
      <c r="EU136" s="323"/>
      <c r="EV136" s="321" t="s">
        <v>7282</v>
      </c>
      <c r="EW136" s="323"/>
      <c r="EX136" s="323"/>
      <c r="EY136" s="325" t="s">
        <v>7383</v>
      </c>
      <c r="EZ136" s="323" t="s">
        <v>7279</v>
      </c>
      <c r="FA136" s="323">
        <v>3.0</v>
      </c>
      <c r="FB136" s="321" t="s">
        <v>1157</v>
      </c>
      <c r="FC136" s="321" t="s">
        <v>7302</v>
      </c>
      <c r="FD136" s="321" t="s">
        <v>7303</v>
      </c>
      <c r="FE136" s="321" t="s">
        <v>7304</v>
      </c>
      <c r="FF136" s="329" t="s">
        <v>7305</v>
      </c>
      <c r="FG136" s="330" t="s">
        <v>7326</v>
      </c>
      <c r="FH136" s="331">
        <v>4.0</v>
      </c>
      <c r="FI136" s="332">
        <v>0.3636</v>
      </c>
      <c r="FJ136" s="331">
        <v>4.0</v>
      </c>
      <c r="FK136" s="332">
        <v>0.4</v>
      </c>
      <c r="FL136" s="331">
        <v>7.0</v>
      </c>
      <c r="FM136" s="332">
        <v>0.4375</v>
      </c>
      <c r="FN136" s="331">
        <v>3.0</v>
      </c>
      <c r="FO136" s="332">
        <v>0.375</v>
      </c>
      <c r="FP136" s="331">
        <v>6.0</v>
      </c>
      <c r="FQ136" s="332">
        <v>1.0</v>
      </c>
      <c r="FR136" s="333">
        <v>5.0</v>
      </c>
      <c r="FS136" s="332">
        <v>0.7143</v>
      </c>
      <c r="FT136" s="331">
        <v>25.0</v>
      </c>
      <c r="FU136" s="332">
        <v>0.5682</v>
      </c>
      <c r="FW136" s="318" t="s">
        <v>7647</v>
      </c>
      <c r="FX136" s="318">
        <v>2.7215757507E10</v>
      </c>
      <c r="FY136" s="319" t="s">
        <v>63</v>
      </c>
      <c r="FZ136" s="336">
        <v>0.4</v>
      </c>
      <c r="GA136" s="318" t="s">
        <v>547</v>
      </c>
      <c r="GB136" s="336">
        <v>0.4375</v>
      </c>
      <c r="GC136" s="336">
        <v>1.0</v>
      </c>
      <c r="GD136" s="336">
        <v>0.7143</v>
      </c>
      <c r="GE136" s="336">
        <v>0.3636</v>
      </c>
      <c r="GF136" s="336">
        <v>0.4</v>
      </c>
      <c r="GG136" s="336">
        <v>0.4375</v>
      </c>
      <c r="GH136" s="336">
        <v>0.375</v>
      </c>
      <c r="GI136" s="336">
        <v>0.5682</v>
      </c>
    </row>
    <row r="137" ht="15.75" customHeight="1">
      <c r="B137" s="3" t="str">
        <f t="shared" si="1"/>
        <v>#REF!</v>
      </c>
      <c r="C137" s="320">
        <v>44369.41631944444</v>
      </c>
      <c r="D137" s="321" t="s">
        <v>1242</v>
      </c>
      <c r="E137" s="321" t="s">
        <v>7649</v>
      </c>
      <c r="F137" s="321" t="s">
        <v>2788</v>
      </c>
      <c r="G137" s="321">
        <v>2.7307247572E10</v>
      </c>
      <c r="H137" s="322">
        <v>1.537744411E9</v>
      </c>
      <c r="I137" s="321" t="s">
        <v>641</v>
      </c>
      <c r="J137" s="321" t="s">
        <v>7416</v>
      </c>
      <c r="K137" s="321" t="s">
        <v>4115</v>
      </c>
      <c r="L137" s="323"/>
      <c r="M137" s="323"/>
      <c r="N137" s="323"/>
      <c r="O137" s="323"/>
      <c r="P137" s="321" t="s">
        <v>7275</v>
      </c>
      <c r="Q137" s="321" t="s">
        <v>7329</v>
      </c>
      <c r="R137" s="321" t="s">
        <v>7340</v>
      </c>
      <c r="S137" s="323"/>
      <c r="T137" s="323"/>
      <c r="U137" s="324">
        <v>4.0</v>
      </c>
      <c r="V137" s="323"/>
      <c r="W137" s="325" t="s">
        <v>7278</v>
      </c>
      <c r="X137" s="323" t="s">
        <v>7279</v>
      </c>
      <c r="Y137" s="324">
        <v>5.0</v>
      </c>
      <c r="Z137" s="326">
        <v>200.0</v>
      </c>
      <c r="AA137" s="323" t="s">
        <v>7279</v>
      </c>
      <c r="AB137" s="324">
        <v>5.0</v>
      </c>
      <c r="AC137" s="326">
        <v>85.0</v>
      </c>
      <c r="AD137" s="323" t="s">
        <v>7279</v>
      </c>
      <c r="AE137" s="324">
        <v>5.0</v>
      </c>
      <c r="AF137" s="325" t="s">
        <v>7312</v>
      </c>
      <c r="AG137" s="323" t="s">
        <v>7279</v>
      </c>
      <c r="AH137" s="324">
        <v>5.0</v>
      </c>
      <c r="AI137" s="326">
        <v>6.0</v>
      </c>
      <c r="AJ137" s="323" t="s">
        <v>7279</v>
      </c>
      <c r="AK137" s="324">
        <v>5.0</v>
      </c>
      <c r="AL137" s="327">
        <v>238000.0</v>
      </c>
      <c r="AM137" s="323" t="s">
        <v>7279</v>
      </c>
      <c r="AN137" s="324">
        <v>5.0</v>
      </c>
      <c r="AO137" s="325" t="s">
        <v>7281</v>
      </c>
      <c r="AP137" s="323" t="s">
        <v>7279</v>
      </c>
      <c r="AQ137" s="324">
        <v>6.0</v>
      </c>
      <c r="AR137" s="321" t="s">
        <v>7330</v>
      </c>
      <c r="AS137" s="323"/>
      <c r="AT137" s="323"/>
      <c r="AU137" s="321" t="s">
        <v>7282</v>
      </c>
      <c r="AV137" s="323"/>
      <c r="AW137" s="323"/>
      <c r="AX137" s="321" t="s">
        <v>7410</v>
      </c>
      <c r="AY137" s="323"/>
      <c r="AZ137" s="323"/>
      <c r="BA137" s="321" t="s">
        <v>7282</v>
      </c>
      <c r="BB137" s="323"/>
      <c r="BC137" s="323"/>
      <c r="BD137" s="321" t="s">
        <v>7316</v>
      </c>
      <c r="BE137" s="323"/>
      <c r="BF137" s="323"/>
      <c r="BG137" s="321" t="s">
        <v>7366</v>
      </c>
      <c r="BH137" s="323"/>
      <c r="BI137" s="323"/>
      <c r="BJ137" s="321" t="s">
        <v>7288</v>
      </c>
      <c r="BK137" s="323"/>
      <c r="BL137" s="323"/>
      <c r="BM137" s="325" t="s">
        <v>7289</v>
      </c>
      <c r="BN137" s="323" t="s">
        <v>7279</v>
      </c>
      <c r="BO137" s="324">
        <v>3.0</v>
      </c>
      <c r="BP137" s="324">
        <v>2.0</v>
      </c>
      <c r="BQ137" s="325" t="s">
        <v>7351</v>
      </c>
      <c r="BR137" s="323" t="s">
        <v>7279</v>
      </c>
      <c r="BS137" s="324">
        <v>3.0</v>
      </c>
      <c r="BT137" s="325" t="s">
        <v>7291</v>
      </c>
      <c r="BU137" s="323" t="s">
        <v>7279</v>
      </c>
      <c r="BV137" s="324">
        <v>3.0</v>
      </c>
      <c r="BW137" s="324">
        <v>2.0</v>
      </c>
      <c r="BX137" s="321" t="s">
        <v>7282</v>
      </c>
      <c r="BY137" s="323"/>
      <c r="BZ137" s="323"/>
      <c r="CA137" s="321" t="s">
        <v>7282</v>
      </c>
      <c r="CB137" s="323"/>
      <c r="CC137" s="323"/>
      <c r="CD137" s="321" t="s">
        <v>7380</v>
      </c>
      <c r="CE137" s="323"/>
      <c r="CF137" s="323"/>
      <c r="CG137" s="321" t="s">
        <v>7282</v>
      </c>
      <c r="CH137" s="323"/>
      <c r="CI137" s="323"/>
      <c r="CJ137" s="321" t="s">
        <v>7282</v>
      </c>
      <c r="CK137" s="323"/>
      <c r="CL137" s="323"/>
      <c r="CM137" s="323"/>
      <c r="CN137" s="321" t="s">
        <v>7282</v>
      </c>
      <c r="CO137" s="323"/>
      <c r="CP137" s="323"/>
      <c r="CQ137" s="323"/>
      <c r="CR137" s="323"/>
      <c r="CS137" s="325" t="s">
        <v>7319</v>
      </c>
      <c r="CT137" s="323" t="s">
        <v>7279</v>
      </c>
      <c r="CU137" s="324">
        <v>2.0</v>
      </c>
      <c r="CV137" s="321" t="s">
        <v>7381</v>
      </c>
      <c r="CW137" s="323"/>
      <c r="CX137" s="323"/>
      <c r="CY137" s="323"/>
      <c r="CZ137" s="321" t="s">
        <v>7282</v>
      </c>
      <c r="DA137" s="323"/>
      <c r="DB137" s="323"/>
      <c r="DC137" s="323"/>
      <c r="DD137" s="321" t="s">
        <v>7293</v>
      </c>
      <c r="DE137" s="323"/>
      <c r="DF137" s="323"/>
      <c r="DG137" s="321" t="s">
        <v>7343</v>
      </c>
      <c r="DH137" s="323"/>
      <c r="DI137" s="323"/>
      <c r="DJ137" s="321" t="s">
        <v>7358</v>
      </c>
      <c r="DK137" s="323"/>
      <c r="DL137" s="323"/>
      <c r="DM137" s="321" t="s">
        <v>7282</v>
      </c>
      <c r="DN137" s="323"/>
      <c r="DO137" s="323"/>
      <c r="DP137" s="321" t="s">
        <v>7282</v>
      </c>
      <c r="DQ137" s="323"/>
      <c r="DR137" s="323"/>
      <c r="DS137" s="321" t="s">
        <v>7282</v>
      </c>
      <c r="DT137" s="323"/>
      <c r="DU137" s="323"/>
      <c r="DV137" s="325" t="s">
        <v>7298</v>
      </c>
      <c r="DW137" s="323" t="s">
        <v>7279</v>
      </c>
      <c r="DX137" s="323">
        <v>1.0</v>
      </c>
      <c r="DY137" s="321" t="s">
        <v>7298</v>
      </c>
      <c r="DZ137" s="323"/>
      <c r="EA137" s="323"/>
      <c r="EB137" s="321" t="s">
        <v>7282</v>
      </c>
      <c r="EC137" s="323"/>
      <c r="ED137" s="323"/>
      <c r="EE137" s="321" t="s">
        <v>7299</v>
      </c>
      <c r="EF137" s="323"/>
      <c r="EG137" s="323"/>
      <c r="EH137" s="321" t="s">
        <v>7282</v>
      </c>
      <c r="EI137" s="323"/>
      <c r="EJ137" s="323"/>
      <c r="EK137" s="323"/>
      <c r="EL137" s="321" t="s">
        <v>7282</v>
      </c>
      <c r="EM137" s="323"/>
      <c r="EN137" s="323"/>
      <c r="EO137" s="323"/>
      <c r="EP137" s="321" t="s">
        <v>7282</v>
      </c>
      <c r="EQ137" s="323"/>
      <c r="ER137" s="323"/>
      <c r="ES137" s="321" t="s">
        <v>7282</v>
      </c>
      <c r="ET137" s="323"/>
      <c r="EU137" s="323"/>
      <c r="EV137" s="321" t="s">
        <v>7282</v>
      </c>
      <c r="EW137" s="323"/>
      <c r="EX137" s="323"/>
      <c r="EY137" s="321" t="s">
        <v>7282</v>
      </c>
      <c r="EZ137" s="323"/>
      <c r="FA137" s="323"/>
      <c r="FB137" s="321" t="s">
        <v>642</v>
      </c>
      <c r="FC137" s="321" t="s">
        <v>7302</v>
      </c>
      <c r="FD137" s="321" t="s">
        <v>7303</v>
      </c>
      <c r="FE137" s="321" t="s">
        <v>7304</v>
      </c>
      <c r="FF137" s="329" t="s">
        <v>7305</v>
      </c>
      <c r="FG137" s="330" t="s">
        <v>7326</v>
      </c>
      <c r="FH137" s="331">
        <v>1.0</v>
      </c>
      <c r="FI137" s="332">
        <v>0.0909</v>
      </c>
      <c r="FJ137" s="331">
        <v>3.0</v>
      </c>
      <c r="FK137" s="332">
        <v>0.3</v>
      </c>
      <c r="FL137" s="331">
        <v>3.0</v>
      </c>
      <c r="FM137" s="332">
        <v>0.1875</v>
      </c>
      <c r="FN137" s="331">
        <v>1.0</v>
      </c>
      <c r="FO137" s="332">
        <v>0.125</v>
      </c>
      <c r="FP137" s="331">
        <v>6.0</v>
      </c>
      <c r="FQ137" s="332">
        <v>1.0</v>
      </c>
      <c r="FR137" s="333">
        <v>1.0</v>
      </c>
      <c r="FS137" s="332">
        <v>0.1429</v>
      </c>
      <c r="FT137" s="331">
        <v>12.0</v>
      </c>
      <c r="FU137" s="332">
        <v>0.2727</v>
      </c>
      <c r="FW137" s="334" t="s">
        <v>7649</v>
      </c>
      <c r="FX137" s="334">
        <v>2.7307247572E10</v>
      </c>
      <c r="FY137" s="318" t="s">
        <v>63</v>
      </c>
      <c r="FZ137" s="335">
        <v>0.3</v>
      </c>
      <c r="GA137" s="318" t="s">
        <v>547</v>
      </c>
      <c r="GB137" s="336">
        <v>0.1875</v>
      </c>
      <c r="GC137" s="337">
        <v>1.0</v>
      </c>
      <c r="GD137" s="335">
        <v>0.1429</v>
      </c>
      <c r="GE137" s="336">
        <v>0.0909</v>
      </c>
      <c r="GF137" s="336">
        <v>0.3</v>
      </c>
      <c r="GG137" s="336">
        <v>0.1875</v>
      </c>
      <c r="GH137" s="336">
        <v>0.125</v>
      </c>
      <c r="GI137" s="338">
        <v>0.2727</v>
      </c>
    </row>
    <row r="138" ht="15.75" customHeight="1">
      <c r="B138" s="3" t="str">
        <f t="shared" si="1"/>
        <v>#REF!</v>
      </c>
      <c r="C138" s="320">
        <v>44369.41693287037</v>
      </c>
      <c r="D138" s="321" t="s">
        <v>1017</v>
      </c>
      <c r="E138" s="321" t="s">
        <v>7650</v>
      </c>
      <c r="F138" s="322">
        <v>2.7255988471E10</v>
      </c>
      <c r="G138" s="321">
        <v>2.7255988471E10</v>
      </c>
      <c r="H138" s="322">
        <v>1.157479937E9</v>
      </c>
      <c r="I138" s="321" t="s">
        <v>641</v>
      </c>
      <c r="J138" s="321" t="s">
        <v>7337</v>
      </c>
      <c r="K138" s="321" t="s">
        <v>4115</v>
      </c>
      <c r="L138" s="323"/>
      <c r="M138" s="323"/>
      <c r="N138" s="323"/>
      <c r="O138" s="323"/>
      <c r="P138" s="321" t="s">
        <v>7275</v>
      </c>
      <c r="Q138" s="321" t="s">
        <v>7349</v>
      </c>
      <c r="R138" s="321" t="s">
        <v>7310</v>
      </c>
      <c r="S138" s="323"/>
      <c r="T138" s="324">
        <v>2.0</v>
      </c>
      <c r="U138" s="323"/>
      <c r="V138" s="323"/>
      <c r="W138" s="321" t="s">
        <v>7311</v>
      </c>
      <c r="X138" s="323"/>
      <c r="Y138" s="323"/>
      <c r="Z138" s="326">
        <v>200.0</v>
      </c>
      <c r="AA138" s="323" t="s">
        <v>7279</v>
      </c>
      <c r="AB138" s="324">
        <v>5.0</v>
      </c>
      <c r="AC138" s="326">
        <v>85.0</v>
      </c>
      <c r="AD138" s="323" t="s">
        <v>7279</v>
      </c>
      <c r="AE138" s="324">
        <v>5.0</v>
      </c>
      <c r="AF138" s="325" t="s">
        <v>7312</v>
      </c>
      <c r="AG138" s="323" t="s">
        <v>7279</v>
      </c>
      <c r="AH138" s="324">
        <v>5.0</v>
      </c>
      <c r="AI138" s="326">
        <v>6.0</v>
      </c>
      <c r="AJ138" s="323" t="s">
        <v>7279</v>
      </c>
      <c r="AK138" s="324">
        <v>5.0</v>
      </c>
      <c r="AL138" s="327">
        <v>238000.0</v>
      </c>
      <c r="AM138" s="323" t="s">
        <v>7279</v>
      </c>
      <c r="AN138" s="324">
        <v>5.0</v>
      </c>
      <c r="AO138" s="325" t="s">
        <v>7281</v>
      </c>
      <c r="AP138" s="323" t="s">
        <v>7279</v>
      </c>
      <c r="AQ138" s="324">
        <v>6.0</v>
      </c>
      <c r="AR138" s="325" t="s">
        <v>7314</v>
      </c>
      <c r="AS138" s="323" t="s">
        <v>7279</v>
      </c>
      <c r="AT138" s="324">
        <v>6.0</v>
      </c>
      <c r="AU138" s="321" t="s">
        <v>7418</v>
      </c>
      <c r="AV138" s="323"/>
      <c r="AW138" s="323"/>
      <c r="AX138" s="321" t="s">
        <v>7331</v>
      </c>
      <c r="AY138" s="323"/>
      <c r="AZ138" s="323"/>
      <c r="BA138" s="325" t="s">
        <v>7285</v>
      </c>
      <c r="BB138" s="323" t="s">
        <v>7279</v>
      </c>
      <c r="BC138" s="324">
        <v>6.0</v>
      </c>
      <c r="BD138" s="325" t="s">
        <v>7286</v>
      </c>
      <c r="BE138" s="323" t="s">
        <v>7279</v>
      </c>
      <c r="BF138" s="324">
        <v>6.0</v>
      </c>
      <c r="BG138" s="325" t="s">
        <v>7287</v>
      </c>
      <c r="BH138" s="323" t="s">
        <v>7279</v>
      </c>
      <c r="BI138" s="324">
        <v>6.0</v>
      </c>
      <c r="BJ138" s="321" t="s">
        <v>7350</v>
      </c>
      <c r="BK138" s="323"/>
      <c r="BL138" s="323"/>
      <c r="BM138" s="325" t="s">
        <v>7289</v>
      </c>
      <c r="BN138" s="323" t="s">
        <v>7279</v>
      </c>
      <c r="BO138" s="324">
        <v>3.0</v>
      </c>
      <c r="BP138" s="324">
        <v>2.0</v>
      </c>
      <c r="BQ138" s="325" t="s">
        <v>7351</v>
      </c>
      <c r="BR138" s="323" t="s">
        <v>7279</v>
      </c>
      <c r="BS138" s="324">
        <v>3.0</v>
      </c>
      <c r="BT138" s="325" t="s">
        <v>7291</v>
      </c>
      <c r="BU138" s="323" t="s">
        <v>7279</v>
      </c>
      <c r="BV138" s="324">
        <v>3.0</v>
      </c>
      <c r="BW138" s="324">
        <v>2.0</v>
      </c>
      <c r="BX138" s="325" t="s">
        <v>7352</v>
      </c>
      <c r="BY138" s="323" t="s">
        <v>7279</v>
      </c>
      <c r="BZ138" s="324">
        <v>3.0</v>
      </c>
      <c r="CA138" s="325" t="s">
        <v>7353</v>
      </c>
      <c r="CB138" s="323" t="s">
        <v>7279</v>
      </c>
      <c r="CC138" s="324">
        <v>4.0</v>
      </c>
      <c r="CD138" s="325" t="s">
        <v>7292</v>
      </c>
      <c r="CE138" s="323" t="s">
        <v>7279</v>
      </c>
      <c r="CF138" s="324">
        <v>4.0</v>
      </c>
      <c r="CG138" s="321" t="s">
        <v>7282</v>
      </c>
      <c r="CH138" s="323"/>
      <c r="CI138" s="323"/>
      <c r="CJ138" s="325" t="s">
        <v>7354</v>
      </c>
      <c r="CK138" s="323" t="s">
        <v>7279</v>
      </c>
      <c r="CL138" s="324">
        <v>4.0</v>
      </c>
      <c r="CM138" s="324">
        <v>2.0</v>
      </c>
      <c r="CN138" s="325" t="s">
        <v>7355</v>
      </c>
      <c r="CO138" s="323"/>
      <c r="CP138" s="323"/>
      <c r="CQ138" s="323" t="s">
        <v>7279</v>
      </c>
      <c r="CR138" s="324">
        <v>4.0</v>
      </c>
      <c r="CS138" s="325" t="s">
        <v>7319</v>
      </c>
      <c r="CT138" s="323" t="s">
        <v>7279</v>
      </c>
      <c r="CU138" s="324">
        <v>2.0</v>
      </c>
      <c r="CV138" s="321" t="s">
        <v>7282</v>
      </c>
      <c r="CW138" s="323"/>
      <c r="CX138" s="323"/>
      <c r="CY138" s="323"/>
      <c r="CZ138" s="325" t="s">
        <v>7333</v>
      </c>
      <c r="DA138" s="323" t="s">
        <v>7279</v>
      </c>
      <c r="DB138" s="324">
        <v>2.0</v>
      </c>
      <c r="DC138" s="323">
        <v>1.0</v>
      </c>
      <c r="DD138" s="321" t="s">
        <v>7293</v>
      </c>
      <c r="DE138" s="323"/>
      <c r="DF138" s="323"/>
      <c r="DG138" s="325" t="s">
        <v>7320</v>
      </c>
      <c r="DH138" s="323" t="s">
        <v>7279</v>
      </c>
      <c r="DI138" s="323">
        <v>3.0</v>
      </c>
      <c r="DJ138" s="325" t="s">
        <v>7321</v>
      </c>
      <c r="DK138" s="323" t="s">
        <v>7279</v>
      </c>
      <c r="DL138" s="323">
        <v>1.0</v>
      </c>
      <c r="DM138" s="321" t="s">
        <v>7295</v>
      </c>
      <c r="DN138" s="323"/>
      <c r="DO138" s="323"/>
      <c r="DP138" s="328" t="s">
        <v>7360</v>
      </c>
      <c r="DQ138" s="323"/>
      <c r="DR138" s="323"/>
      <c r="DS138" s="321" t="s">
        <v>7282</v>
      </c>
      <c r="DT138" s="323"/>
      <c r="DU138" s="323"/>
      <c r="DV138" s="325" t="s">
        <v>7298</v>
      </c>
      <c r="DW138" s="323" t="s">
        <v>7279</v>
      </c>
      <c r="DX138" s="323">
        <v>1.0</v>
      </c>
      <c r="DY138" s="321" t="s">
        <v>7298</v>
      </c>
      <c r="DZ138" s="323"/>
      <c r="EA138" s="323"/>
      <c r="EB138" s="321" t="s">
        <v>7282</v>
      </c>
      <c r="EC138" s="323"/>
      <c r="ED138" s="323"/>
      <c r="EE138" s="321" t="s">
        <v>7331</v>
      </c>
      <c r="EF138" s="323"/>
      <c r="EG138" s="323"/>
      <c r="EH138" s="321" t="s">
        <v>7325</v>
      </c>
      <c r="EI138" s="323"/>
      <c r="EJ138" s="323"/>
      <c r="EK138" s="323"/>
      <c r="EL138" s="325" t="s">
        <v>7345</v>
      </c>
      <c r="EM138" s="323" t="s">
        <v>7279</v>
      </c>
      <c r="EN138" s="323">
        <v>3.0</v>
      </c>
      <c r="EO138" s="323">
        <v>4.0</v>
      </c>
      <c r="EP138" s="326">
        <v>4.0</v>
      </c>
      <c r="EQ138" s="323" t="s">
        <v>7279</v>
      </c>
      <c r="ER138" s="323">
        <v>3.0</v>
      </c>
      <c r="ES138" s="321" t="s">
        <v>7382</v>
      </c>
      <c r="ET138" s="323"/>
      <c r="EU138" s="323"/>
      <c r="EV138" s="325" t="b">
        <v>0</v>
      </c>
      <c r="EW138" s="323" t="s">
        <v>7279</v>
      </c>
      <c r="EX138" s="323">
        <v>3.0</v>
      </c>
      <c r="EY138" s="321" t="s">
        <v>7300</v>
      </c>
      <c r="EZ138" s="323"/>
      <c r="FA138" s="323"/>
      <c r="FB138" s="321" t="s">
        <v>1022</v>
      </c>
      <c r="FC138" s="321" t="s">
        <v>7302</v>
      </c>
      <c r="FD138" s="321" t="s">
        <v>7346</v>
      </c>
      <c r="FE138" s="321" t="s">
        <v>7304</v>
      </c>
      <c r="FF138" s="329" t="s">
        <v>7305</v>
      </c>
      <c r="FG138" s="330" t="s">
        <v>7384</v>
      </c>
      <c r="FH138" s="331">
        <v>3.0</v>
      </c>
      <c r="FI138" s="332">
        <v>0.2727</v>
      </c>
      <c r="FJ138" s="331">
        <v>6.0</v>
      </c>
      <c r="FK138" s="332">
        <v>0.6</v>
      </c>
      <c r="FL138" s="331">
        <v>8.0</v>
      </c>
      <c r="FM138" s="332">
        <v>0.5</v>
      </c>
      <c r="FN138" s="331">
        <v>6.0</v>
      </c>
      <c r="FO138" s="332">
        <v>0.75</v>
      </c>
      <c r="FP138" s="331">
        <v>5.0</v>
      </c>
      <c r="FQ138" s="332">
        <v>0.8333</v>
      </c>
      <c r="FR138" s="333">
        <v>5.0</v>
      </c>
      <c r="FS138" s="332">
        <v>0.7143</v>
      </c>
      <c r="FT138" s="331">
        <v>26.0</v>
      </c>
      <c r="FU138" s="332">
        <v>0.5909</v>
      </c>
      <c r="FW138" s="318" t="s">
        <v>7650</v>
      </c>
      <c r="FX138" s="318">
        <v>2.7255988471E10</v>
      </c>
      <c r="FY138" s="318" t="s">
        <v>548</v>
      </c>
      <c r="FZ138" s="336">
        <v>0.75</v>
      </c>
      <c r="GA138" s="319" t="s">
        <v>63</v>
      </c>
      <c r="GB138" s="336">
        <v>0.6</v>
      </c>
      <c r="GC138" s="336">
        <v>0.8333</v>
      </c>
      <c r="GD138" s="336">
        <v>0.7143</v>
      </c>
      <c r="GE138" s="336">
        <v>0.2727</v>
      </c>
      <c r="GF138" s="336">
        <v>0.6</v>
      </c>
      <c r="GG138" s="336">
        <v>0.5</v>
      </c>
      <c r="GH138" s="336">
        <v>0.75</v>
      </c>
      <c r="GI138" s="336">
        <v>0.5909</v>
      </c>
    </row>
    <row r="139" ht="15.75" customHeight="1">
      <c r="B139" s="3" t="str">
        <f t="shared" si="1"/>
        <v>#REF!</v>
      </c>
      <c r="C139" s="320">
        <v>44369.417083333334</v>
      </c>
      <c r="D139" s="321" t="s">
        <v>1631</v>
      </c>
      <c r="E139" s="321" t="s">
        <v>7651</v>
      </c>
      <c r="F139" s="322">
        <v>2.7185973692E10</v>
      </c>
      <c r="G139" s="321">
        <v>2.7185973692E10</v>
      </c>
      <c r="H139" s="322">
        <v>1.168004453E9</v>
      </c>
      <c r="I139" s="321" t="s">
        <v>622</v>
      </c>
      <c r="J139" s="321" t="s">
        <v>7337</v>
      </c>
      <c r="K139" s="321" t="s">
        <v>4115</v>
      </c>
      <c r="L139" s="323"/>
      <c r="M139" s="323"/>
      <c r="N139" s="323"/>
      <c r="O139" s="323"/>
      <c r="P139" s="321" t="s">
        <v>7338</v>
      </c>
      <c r="Q139" s="321" t="s">
        <v>7406</v>
      </c>
      <c r="R139" s="321" t="s">
        <v>7277</v>
      </c>
      <c r="S139" s="324">
        <v>1.0</v>
      </c>
      <c r="T139" s="323"/>
      <c r="U139" s="323"/>
      <c r="V139" s="323"/>
      <c r="W139" s="321" t="s">
        <v>7507</v>
      </c>
      <c r="X139" s="323"/>
      <c r="Y139" s="323"/>
      <c r="Z139" s="326">
        <v>200.0</v>
      </c>
      <c r="AA139" s="323" t="s">
        <v>7279</v>
      </c>
      <c r="AB139" s="324">
        <v>5.0</v>
      </c>
      <c r="AC139" s="326">
        <v>85.0</v>
      </c>
      <c r="AD139" s="323" t="s">
        <v>7279</v>
      </c>
      <c r="AE139" s="324">
        <v>5.0</v>
      </c>
      <c r="AF139" s="325" t="s">
        <v>7312</v>
      </c>
      <c r="AG139" s="323" t="s">
        <v>7279</v>
      </c>
      <c r="AH139" s="324">
        <v>5.0</v>
      </c>
      <c r="AI139" s="326">
        <v>6.0</v>
      </c>
      <c r="AJ139" s="323" t="s">
        <v>7279</v>
      </c>
      <c r="AK139" s="324">
        <v>5.0</v>
      </c>
      <c r="AL139" s="327">
        <v>238000.0</v>
      </c>
      <c r="AM139" s="323" t="s">
        <v>7279</v>
      </c>
      <c r="AN139" s="324">
        <v>5.0</v>
      </c>
      <c r="AO139" s="325" t="s">
        <v>7281</v>
      </c>
      <c r="AP139" s="323" t="s">
        <v>7279</v>
      </c>
      <c r="AQ139" s="324">
        <v>6.0</v>
      </c>
      <c r="AR139" s="325" t="s">
        <v>7314</v>
      </c>
      <c r="AS139" s="323" t="s">
        <v>7279</v>
      </c>
      <c r="AT139" s="324">
        <v>6.0</v>
      </c>
      <c r="AU139" s="325" t="s">
        <v>7283</v>
      </c>
      <c r="AV139" s="323" t="s">
        <v>7279</v>
      </c>
      <c r="AW139" s="324">
        <v>6.0</v>
      </c>
      <c r="AX139" s="325" t="s">
        <v>7284</v>
      </c>
      <c r="AY139" s="323" t="s">
        <v>7279</v>
      </c>
      <c r="AZ139" s="324">
        <v>6.0</v>
      </c>
      <c r="BA139" s="325" t="s">
        <v>7285</v>
      </c>
      <c r="BB139" s="323" t="s">
        <v>7279</v>
      </c>
      <c r="BC139" s="324">
        <v>6.0</v>
      </c>
      <c r="BD139" s="325" t="s">
        <v>7286</v>
      </c>
      <c r="BE139" s="323" t="s">
        <v>7279</v>
      </c>
      <c r="BF139" s="324">
        <v>6.0</v>
      </c>
      <c r="BG139" s="321" t="s">
        <v>7282</v>
      </c>
      <c r="BH139" s="323"/>
      <c r="BI139" s="323"/>
      <c r="BJ139" s="325" t="s">
        <v>7342</v>
      </c>
      <c r="BK139" s="323" t="s">
        <v>7279</v>
      </c>
      <c r="BL139" s="324">
        <v>3.0</v>
      </c>
      <c r="BM139" s="325" t="s">
        <v>7289</v>
      </c>
      <c r="BN139" s="323" t="s">
        <v>7279</v>
      </c>
      <c r="BO139" s="324">
        <v>3.0</v>
      </c>
      <c r="BP139" s="324">
        <v>2.0</v>
      </c>
      <c r="BQ139" s="325" t="s">
        <v>7351</v>
      </c>
      <c r="BR139" s="323" t="s">
        <v>7279</v>
      </c>
      <c r="BS139" s="324">
        <v>3.0</v>
      </c>
      <c r="BT139" s="325" t="s">
        <v>7291</v>
      </c>
      <c r="BU139" s="323" t="s">
        <v>7279</v>
      </c>
      <c r="BV139" s="324">
        <v>3.0</v>
      </c>
      <c r="BW139" s="324">
        <v>2.0</v>
      </c>
      <c r="BX139" s="325" t="s">
        <v>7352</v>
      </c>
      <c r="BY139" s="323" t="s">
        <v>7279</v>
      </c>
      <c r="BZ139" s="324">
        <v>3.0</v>
      </c>
      <c r="CA139" s="325" t="s">
        <v>7353</v>
      </c>
      <c r="CB139" s="323" t="s">
        <v>7279</v>
      </c>
      <c r="CC139" s="324">
        <v>4.0</v>
      </c>
      <c r="CD139" s="325" t="s">
        <v>7292</v>
      </c>
      <c r="CE139" s="323" t="s">
        <v>7279</v>
      </c>
      <c r="CF139" s="324">
        <v>4.0</v>
      </c>
      <c r="CG139" s="325" t="s">
        <v>7334</v>
      </c>
      <c r="CH139" s="323" t="s">
        <v>7279</v>
      </c>
      <c r="CI139" s="324">
        <v>4.0</v>
      </c>
      <c r="CJ139" s="325" t="s">
        <v>7354</v>
      </c>
      <c r="CK139" s="323" t="s">
        <v>7279</v>
      </c>
      <c r="CL139" s="324">
        <v>4.0</v>
      </c>
      <c r="CM139" s="324">
        <v>2.0</v>
      </c>
      <c r="CN139" s="321" t="s">
        <v>7331</v>
      </c>
      <c r="CO139" s="323"/>
      <c r="CP139" s="323"/>
      <c r="CQ139" s="323"/>
      <c r="CR139" s="323"/>
      <c r="CS139" s="325" t="s">
        <v>7319</v>
      </c>
      <c r="CT139" s="323" t="s">
        <v>7279</v>
      </c>
      <c r="CU139" s="324">
        <v>2.0</v>
      </c>
      <c r="CV139" s="321" t="s">
        <v>7429</v>
      </c>
      <c r="CW139" s="323"/>
      <c r="CX139" s="323"/>
      <c r="CY139" s="323"/>
      <c r="CZ139" s="325" t="s">
        <v>7333</v>
      </c>
      <c r="DA139" s="323" t="s">
        <v>7279</v>
      </c>
      <c r="DB139" s="324">
        <v>2.0</v>
      </c>
      <c r="DC139" s="323">
        <v>1.0</v>
      </c>
      <c r="DD139" s="321" t="s">
        <v>7293</v>
      </c>
      <c r="DE139" s="323"/>
      <c r="DF139" s="323"/>
      <c r="DG139" s="325" t="s">
        <v>7320</v>
      </c>
      <c r="DH139" s="323" t="s">
        <v>7279</v>
      </c>
      <c r="DI139" s="323">
        <v>3.0</v>
      </c>
      <c r="DJ139" s="325" t="s">
        <v>7321</v>
      </c>
      <c r="DK139" s="323" t="s">
        <v>7279</v>
      </c>
      <c r="DL139" s="323">
        <v>1.0</v>
      </c>
      <c r="DM139" s="325" t="s">
        <v>7281</v>
      </c>
      <c r="DN139" s="323" t="s">
        <v>7279</v>
      </c>
      <c r="DO139" s="339">
        <v>1.0</v>
      </c>
      <c r="DP139" s="340" t="s">
        <v>7359</v>
      </c>
      <c r="DQ139" s="323" t="s">
        <v>7279</v>
      </c>
      <c r="DR139" s="323">
        <v>1.0</v>
      </c>
      <c r="DS139" s="321"/>
      <c r="DT139" s="323"/>
      <c r="DU139" s="323"/>
      <c r="DV139" s="321"/>
      <c r="DW139" s="323"/>
      <c r="DX139" s="323"/>
      <c r="DY139" s="321"/>
      <c r="DZ139" s="323"/>
      <c r="EA139" s="323"/>
      <c r="EB139" s="321"/>
      <c r="EC139" s="323"/>
      <c r="ED139" s="323"/>
      <c r="EE139" s="321"/>
      <c r="EF139" s="323"/>
      <c r="EG139" s="323"/>
      <c r="EH139" s="321"/>
      <c r="EI139" s="323"/>
      <c r="EJ139" s="323"/>
      <c r="EK139" s="323"/>
      <c r="EL139" s="321"/>
      <c r="EM139" s="323"/>
      <c r="EN139" s="323"/>
      <c r="EO139" s="323"/>
      <c r="EP139" s="321"/>
      <c r="EQ139" s="323"/>
      <c r="ER139" s="323"/>
      <c r="ES139" s="321"/>
      <c r="ET139" s="323"/>
      <c r="EU139" s="323"/>
      <c r="EV139" s="321"/>
      <c r="EW139" s="323"/>
      <c r="EX139" s="323"/>
      <c r="EY139" s="321"/>
      <c r="EZ139" s="323"/>
      <c r="FA139" s="323"/>
      <c r="FB139" s="321"/>
      <c r="FC139" s="321"/>
      <c r="FD139" s="321"/>
      <c r="FE139" s="321"/>
      <c r="FF139" s="321"/>
      <c r="FG139" s="330"/>
      <c r="FH139" s="331">
        <v>5.0</v>
      </c>
      <c r="FI139" s="332">
        <v>0.4545</v>
      </c>
      <c r="FJ139" s="331">
        <v>5.0</v>
      </c>
      <c r="FK139" s="332">
        <v>0.5</v>
      </c>
      <c r="FL139" s="331">
        <v>6.0</v>
      </c>
      <c r="FM139" s="332">
        <v>0.375</v>
      </c>
      <c r="FN139" s="331">
        <v>4.0</v>
      </c>
      <c r="FO139" s="332">
        <v>0.5</v>
      </c>
      <c r="FP139" s="331">
        <v>5.0</v>
      </c>
      <c r="FQ139" s="332">
        <v>0.8333</v>
      </c>
      <c r="FR139" s="333">
        <v>6.0</v>
      </c>
      <c r="FS139" s="332">
        <v>0.8571</v>
      </c>
      <c r="FT139" s="331">
        <v>26.0</v>
      </c>
      <c r="FU139" s="332">
        <v>0.5909</v>
      </c>
      <c r="FW139" s="318" t="s">
        <v>7651</v>
      </c>
      <c r="FX139" s="318">
        <v>2.7185973692E10</v>
      </c>
      <c r="FY139" s="319" t="s">
        <v>61</v>
      </c>
      <c r="FZ139" s="336">
        <v>0.4545</v>
      </c>
      <c r="GA139" s="318" t="s">
        <v>63</v>
      </c>
      <c r="GB139" s="336">
        <v>0.5</v>
      </c>
      <c r="GC139" s="336">
        <v>0.8333</v>
      </c>
      <c r="GD139" s="336">
        <v>0.8571</v>
      </c>
      <c r="GE139" s="336">
        <v>0.4545</v>
      </c>
      <c r="GF139" s="336">
        <v>0.5</v>
      </c>
      <c r="GG139" s="336">
        <v>0.375</v>
      </c>
      <c r="GH139" s="336">
        <v>0.5</v>
      </c>
      <c r="GI139" s="336">
        <v>0.5909</v>
      </c>
    </row>
    <row r="140" ht="15.75" customHeight="1">
      <c r="B140" s="3" t="str">
        <f t="shared" si="1"/>
        <v>#REF!</v>
      </c>
      <c r="C140" s="320">
        <v>44369.4171412037</v>
      </c>
      <c r="D140" s="321" t="s">
        <v>7051</v>
      </c>
      <c r="E140" s="321" t="s">
        <v>7652</v>
      </c>
      <c r="F140" s="322">
        <v>2.3262753514E10</v>
      </c>
      <c r="G140" s="321">
        <v>2.3262753514E10</v>
      </c>
      <c r="H140" s="322">
        <v>1.168072021E9</v>
      </c>
      <c r="I140" s="321" t="s">
        <v>622</v>
      </c>
      <c r="J140" s="321" t="s">
        <v>7438</v>
      </c>
      <c r="K140" s="321" t="s">
        <v>4115</v>
      </c>
      <c r="L140" s="323"/>
      <c r="M140" s="323"/>
      <c r="N140" s="323"/>
      <c r="O140" s="323"/>
      <c r="P140" s="321" t="s">
        <v>7338</v>
      </c>
      <c r="Q140" s="321" t="s">
        <v>7439</v>
      </c>
      <c r="R140" s="321" t="s">
        <v>7310</v>
      </c>
      <c r="S140" s="323"/>
      <c r="T140" s="324">
        <v>2.0</v>
      </c>
      <c r="U140" s="323"/>
      <c r="V140" s="323"/>
      <c r="W140" s="325" t="s">
        <v>7278</v>
      </c>
      <c r="X140" s="323" t="s">
        <v>7279</v>
      </c>
      <c r="Y140" s="324">
        <v>5.0</v>
      </c>
      <c r="Z140" s="326">
        <v>200.0</v>
      </c>
      <c r="AA140" s="323" t="s">
        <v>7279</v>
      </c>
      <c r="AB140" s="324">
        <v>5.0</v>
      </c>
      <c r="AC140" s="326">
        <v>85.0</v>
      </c>
      <c r="AD140" s="323" t="s">
        <v>7279</v>
      </c>
      <c r="AE140" s="324">
        <v>5.0</v>
      </c>
      <c r="AF140" s="325" t="s">
        <v>7312</v>
      </c>
      <c r="AG140" s="323" t="s">
        <v>7279</v>
      </c>
      <c r="AH140" s="324">
        <v>5.0</v>
      </c>
      <c r="AI140" s="322">
        <v>7.0</v>
      </c>
      <c r="AJ140" s="323"/>
      <c r="AK140" s="323"/>
      <c r="AL140" s="327">
        <v>238000.0</v>
      </c>
      <c r="AM140" s="323" t="s">
        <v>7279</v>
      </c>
      <c r="AN140" s="324">
        <v>5.0</v>
      </c>
      <c r="AO140" s="325" t="s">
        <v>7281</v>
      </c>
      <c r="AP140" s="323" t="s">
        <v>7279</v>
      </c>
      <c r="AQ140" s="324">
        <v>6.0</v>
      </c>
      <c r="AR140" s="325" t="s">
        <v>7314</v>
      </c>
      <c r="AS140" s="323" t="s">
        <v>7279</v>
      </c>
      <c r="AT140" s="324">
        <v>6.0</v>
      </c>
      <c r="AU140" s="325" t="s">
        <v>7283</v>
      </c>
      <c r="AV140" s="323" t="s">
        <v>7279</v>
      </c>
      <c r="AW140" s="324">
        <v>6.0</v>
      </c>
      <c r="AX140" s="325" t="s">
        <v>7284</v>
      </c>
      <c r="AY140" s="323" t="s">
        <v>7279</v>
      </c>
      <c r="AZ140" s="324">
        <v>6.0</v>
      </c>
      <c r="BA140" s="325" t="s">
        <v>7285</v>
      </c>
      <c r="BB140" s="323" t="s">
        <v>7279</v>
      </c>
      <c r="BC140" s="324">
        <v>6.0</v>
      </c>
      <c r="BD140" s="321" t="s">
        <v>7316</v>
      </c>
      <c r="BE140" s="323"/>
      <c r="BF140" s="323"/>
      <c r="BG140" s="325" t="s">
        <v>7287</v>
      </c>
      <c r="BH140" s="323" t="s">
        <v>7279</v>
      </c>
      <c r="BI140" s="324">
        <v>6.0</v>
      </c>
      <c r="BJ140" s="321" t="s">
        <v>7288</v>
      </c>
      <c r="BK140" s="323"/>
      <c r="BL140" s="323"/>
      <c r="BM140" s="321" t="s">
        <v>7440</v>
      </c>
      <c r="BN140" s="323"/>
      <c r="BO140" s="323"/>
      <c r="BP140" s="323"/>
      <c r="BQ140" s="325" t="s">
        <v>7351</v>
      </c>
      <c r="BR140" s="323" t="s">
        <v>7279</v>
      </c>
      <c r="BS140" s="324">
        <v>3.0</v>
      </c>
      <c r="BT140" s="321" t="s">
        <v>7632</v>
      </c>
      <c r="BU140" s="323"/>
      <c r="BV140" s="323"/>
      <c r="BW140" s="323"/>
      <c r="BX140" s="325" t="s">
        <v>7352</v>
      </c>
      <c r="BY140" s="323" t="s">
        <v>7279</v>
      </c>
      <c r="BZ140" s="324">
        <v>3.0</v>
      </c>
      <c r="CA140" s="325" t="s">
        <v>7353</v>
      </c>
      <c r="CB140" s="323" t="s">
        <v>7279</v>
      </c>
      <c r="CC140" s="324">
        <v>4.0</v>
      </c>
      <c r="CD140" s="325" t="s">
        <v>7292</v>
      </c>
      <c r="CE140" s="323" t="s">
        <v>7279</v>
      </c>
      <c r="CF140" s="324">
        <v>4.0</v>
      </c>
      <c r="CG140" s="325" t="s">
        <v>7334</v>
      </c>
      <c r="CH140" s="323" t="s">
        <v>7279</v>
      </c>
      <c r="CI140" s="324">
        <v>4.0</v>
      </c>
      <c r="CJ140" s="321" t="s">
        <v>7332</v>
      </c>
      <c r="CK140" s="323"/>
      <c r="CL140" s="323"/>
      <c r="CM140" s="323"/>
      <c r="CN140" s="321" t="s">
        <v>7331</v>
      </c>
      <c r="CO140" s="323"/>
      <c r="CP140" s="323"/>
      <c r="CQ140" s="323"/>
      <c r="CR140" s="323"/>
      <c r="CS140" s="325" t="s">
        <v>7319</v>
      </c>
      <c r="CT140" s="323" t="s">
        <v>7279</v>
      </c>
      <c r="CU140" s="324">
        <v>2.0</v>
      </c>
      <c r="CV140" s="325" t="s">
        <v>7356</v>
      </c>
      <c r="CW140" s="323" t="s">
        <v>7279</v>
      </c>
      <c r="CX140" s="324">
        <v>2.0</v>
      </c>
      <c r="CY140" s="324">
        <v>3.0</v>
      </c>
      <c r="CZ140" s="325" t="s">
        <v>7333</v>
      </c>
      <c r="DA140" s="323" t="s">
        <v>7279</v>
      </c>
      <c r="DB140" s="324">
        <v>2.0</v>
      </c>
      <c r="DC140" s="323">
        <v>1.0</v>
      </c>
      <c r="DD140" s="321" t="s">
        <v>7334</v>
      </c>
      <c r="DE140" s="323"/>
      <c r="DF140" s="323"/>
      <c r="DG140" s="325" t="s">
        <v>7320</v>
      </c>
      <c r="DH140" s="323" t="s">
        <v>7279</v>
      </c>
      <c r="DI140" s="323">
        <v>3.0</v>
      </c>
      <c r="DJ140" s="321" t="s">
        <v>7294</v>
      </c>
      <c r="DK140" s="323"/>
      <c r="DL140" s="323"/>
      <c r="DM140" s="328" t="s">
        <v>7295</v>
      </c>
      <c r="DN140" s="323"/>
      <c r="DO140" s="323"/>
      <c r="DP140" s="325" t="s">
        <v>7359</v>
      </c>
      <c r="DQ140" s="323" t="s">
        <v>7279</v>
      </c>
      <c r="DR140" s="323">
        <v>1.0</v>
      </c>
      <c r="DS140" s="321" t="s">
        <v>7282</v>
      </c>
      <c r="DT140" s="323"/>
      <c r="DU140" s="323"/>
      <c r="DV140" s="325" t="s">
        <v>7298</v>
      </c>
      <c r="DW140" s="323" t="s">
        <v>7279</v>
      </c>
      <c r="DX140" s="323">
        <v>1.0</v>
      </c>
      <c r="DY140" s="321" t="s">
        <v>7360</v>
      </c>
      <c r="DZ140" s="323"/>
      <c r="EA140" s="323"/>
      <c r="EB140" s="325" t="s">
        <v>7296</v>
      </c>
      <c r="EC140" s="323" t="s">
        <v>7279</v>
      </c>
      <c r="ED140" s="323">
        <v>1.0</v>
      </c>
      <c r="EE140" s="325" t="s">
        <v>7324</v>
      </c>
      <c r="EF140" s="323" t="s">
        <v>7279</v>
      </c>
      <c r="EG140" s="323">
        <v>3.0</v>
      </c>
      <c r="EH140" s="325" t="s">
        <v>7361</v>
      </c>
      <c r="EI140" s="323" t="s">
        <v>7279</v>
      </c>
      <c r="EJ140" s="323">
        <v>3.0</v>
      </c>
      <c r="EK140" s="323">
        <v>4.0</v>
      </c>
      <c r="EL140" s="321" t="s">
        <v>7282</v>
      </c>
      <c r="EM140" s="323"/>
      <c r="EN140" s="323"/>
      <c r="EO140" s="323"/>
      <c r="EP140" s="341">
        <v>44235.0</v>
      </c>
      <c r="EQ140" s="323"/>
      <c r="ER140" s="323"/>
      <c r="ES140" s="325" t="s">
        <v>7388</v>
      </c>
      <c r="ET140" s="323" t="s">
        <v>7279</v>
      </c>
      <c r="EU140" s="323">
        <v>3.0</v>
      </c>
      <c r="EV140" s="321" t="s">
        <v>7407</v>
      </c>
      <c r="EW140" s="323"/>
      <c r="EX140" s="323"/>
      <c r="EY140" s="325" t="s">
        <v>7383</v>
      </c>
      <c r="EZ140" s="323" t="s">
        <v>7279</v>
      </c>
      <c r="FA140" s="323">
        <v>3.0</v>
      </c>
      <c r="FB140" s="321" t="s">
        <v>7653</v>
      </c>
      <c r="FC140" s="321" t="s">
        <v>7302</v>
      </c>
      <c r="FD140" s="321" t="s">
        <v>7303</v>
      </c>
      <c r="FE140" s="321" t="s">
        <v>7304</v>
      </c>
      <c r="FF140" s="329" t="s">
        <v>7374</v>
      </c>
      <c r="FG140" s="330" t="s">
        <v>7384</v>
      </c>
      <c r="FH140" s="331">
        <v>4.0</v>
      </c>
      <c r="FI140" s="332">
        <v>0.3636</v>
      </c>
      <c r="FJ140" s="331">
        <v>4.0</v>
      </c>
      <c r="FK140" s="332">
        <v>0.4</v>
      </c>
      <c r="FL140" s="331">
        <v>8.0</v>
      </c>
      <c r="FM140" s="332">
        <v>0.5</v>
      </c>
      <c r="FN140" s="331">
        <v>4.0</v>
      </c>
      <c r="FO140" s="332">
        <v>0.5</v>
      </c>
      <c r="FP140" s="331">
        <v>5.0</v>
      </c>
      <c r="FQ140" s="332">
        <v>0.8333</v>
      </c>
      <c r="FR140" s="333">
        <v>6.0</v>
      </c>
      <c r="FS140" s="332">
        <v>0.8571</v>
      </c>
      <c r="FT140" s="331">
        <v>27.0</v>
      </c>
      <c r="FU140" s="332">
        <v>0.6136</v>
      </c>
      <c r="FW140" s="318" t="s">
        <v>7652</v>
      </c>
      <c r="FX140" s="318">
        <v>2.3262753514E10</v>
      </c>
      <c r="FY140" s="318" t="s">
        <v>548</v>
      </c>
      <c r="FZ140" s="336">
        <v>0.5</v>
      </c>
      <c r="GA140" s="319" t="s">
        <v>63</v>
      </c>
      <c r="GB140" s="336">
        <v>0.4</v>
      </c>
      <c r="GC140" s="336">
        <v>0.8333</v>
      </c>
      <c r="GD140" s="336">
        <v>0.8571</v>
      </c>
      <c r="GE140" s="336">
        <v>0.3636</v>
      </c>
      <c r="GF140" s="336">
        <v>0.4</v>
      </c>
      <c r="GG140" s="336">
        <v>0.5</v>
      </c>
      <c r="GH140" s="336">
        <v>0.5</v>
      </c>
      <c r="GI140" s="336">
        <v>0.6136</v>
      </c>
    </row>
    <row r="141" ht="15.75" customHeight="1">
      <c r="B141" s="3" t="str">
        <f t="shared" si="1"/>
        <v>#REF!</v>
      </c>
      <c r="C141" s="320">
        <v>44369.41715277778</v>
      </c>
      <c r="D141" s="321" t="s">
        <v>1416</v>
      </c>
      <c r="E141" s="321" t="s">
        <v>7654</v>
      </c>
      <c r="F141" s="322">
        <v>2.725249146E10</v>
      </c>
      <c r="G141" s="321">
        <v>2.725249146E10</v>
      </c>
      <c r="H141" s="321">
        <v>1.167077387E9</v>
      </c>
      <c r="I141" s="321" t="s">
        <v>715</v>
      </c>
      <c r="J141" s="321" t="s">
        <v>7462</v>
      </c>
      <c r="K141" s="321" t="s">
        <v>7392</v>
      </c>
      <c r="L141" s="323"/>
      <c r="M141" s="323"/>
      <c r="N141" s="324">
        <v>4.0</v>
      </c>
      <c r="O141" s="323"/>
      <c r="P141" s="321" t="s">
        <v>7338</v>
      </c>
      <c r="Q141" s="321" t="s">
        <v>7364</v>
      </c>
      <c r="R141" s="321" t="s">
        <v>7340</v>
      </c>
      <c r="S141" s="323"/>
      <c r="T141" s="323"/>
      <c r="U141" s="324">
        <v>4.0</v>
      </c>
      <c r="V141" s="323"/>
      <c r="W141" s="325" t="s">
        <v>7278</v>
      </c>
      <c r="X141" s="323" t="s">
        <v>7279</v>
      </c>
      <c r="Y141" s="324">
        <v>5.0</v>
      </c>
      <c r="Z141" s="326">
        <v>200.0</v>
      </c>
      <c r="AA141" s="323" t="s">
        <v>7279</v>
      </c>
      <c r="AB141" s="324">
        <v>5.0</v>
      </c>
      <c r="AC141" s="326">
        <v>85.0</v>
      </c>
      <c r="AD141" s="323" t="s">
        <v>7279</v>
      </c>
      <c r="AE141" s="324">
        <v>5.0</v>
      </c>
      <c r="AF141" s="325" t="s">
        <v>7312</v>
      </c>
      <c r="AG141" s="323" t="s">
        <v>7279</v>
      </c>
      <c r="AH141" s="324">
        <v>5.0</v>
      </c>
      <c r="AI141" s="322">
        <v>7.0</v>
      </c>
      <c r="AJ141" s="323"/>
      <c r="AK141" s="323"/>
      <c r="AL141" s="327">
        <v>238000.0</v>
      </c>
      <c r="AM141" s="323" t="s">
        <v>7279</v>
      </c>
      <c r="AN141" s="324">
        <v>5.0</v>
      </c>
      <c r="AO141" s="325" t="s">
        <v>7281</v>
      </c>
      <c r="AP141" s="323" t="s">
        <v>7279</v>
      </c>
      <c r="AQ141" s="324">
        <v>6.0</v>
      </c>
      <c r="AR141" s="325" t="s">
        <v>7314</v>
      </c>
      <c r="AS141" s="323" t="s">
        <v>7279</v>
      </c>
      <c r="AT141" s="324">
        <v>6.0</v>
      </c>
      <c r="AU141" s="325" t="s">
        <v>7283</v>
      </c>
      <c r="AV141" s="323" t="s">
        <v>7279</v>
      </c>
      <c r="AW141" s="324">
        <v>6.0</v>
      </c>
      <c r="AX141" s="325" t="s">
        <v>7284</v>
      </c>
      <c r="AY141" s="323" t="s">
        <v>7279</v>
      </c>
      <c r="AZ141" s="324">
        <v>6.0</v>
      </c>
      <c r="BA141" s="325" t="s">
        <v>7285</v>
      </c>
      <c r="BB141" s="323" t="s">
        <v>7279</v>
      </c>
      <c r="BC141" s="324">
        <v>6.0</v>
      </c>
      <c r="BD141" s="321" t="s">
        <v>7316</v>
      </c>
      <c r="BE141" s="323"/>
      <c r="BF141" s="323"/>
      <c r="BG141" s="325" t="s">
        <v>7287</v>
      </c>
      <c r="BH141" s="323" t="s">
        <v>7279</v>
      </c>
      <c r="BI141" s="324">
        <v>6.0</v>
      </c>
      <c r="BJ141" s="325" t="s">
        <v>7342</v>
      </c>
      <c r="BK141" s="323" t="s">
        <v>7279</v>
      </c>
      <c r="BL141" s="324">
        <v>3.0</v>
      </c>
      <c r="BM141" s="325" t="s">
        <v>7289</v>
      </c>
      <c r="BN141" s="323" t="s">
        <v>7279</v>
      </c>
      <c r="BO141" s="324">
        <v>3.0</v>
      </c>
      <c r="BP141" s="324">
        <v>2.0</v>
      </c>
      <c r="BQ141" s="325" t="s">
        <v>7351</v>
      </c>
      <c r="BR141" s="323" t="s">
        <v>7279</v>
      </c>
      <c r="BS141" s="324">
        <v>3.0</v>
      </c>
      <c r="BT141" s="325" t="s">
        <v>7291</v>
      </c>
      <c r="BU141" s="323" t="s">
        <v>7279</v>
      </c>
      <c r="BV141" s="324">
        <v>3.0</v>
      </c>
      <c r="BW141" s="324">
        <v>2.0</v>
      </c>
      <c r="BX141" s="321" t="s">
        <v>7282</v>
      </c>
      <c r="BY141" s="323"/>
      <c r="BZ141" s="323"/>
      <c r="CA141" s="321" t="s">
        <v>7563</v>
      </c>
      <c r="CB141" s="323"/>
      <c r="CC141" s="323"/>
      <c r="CD141" s="325" t="s">
        <v>7292</v>
      </c>
      <c r="CE141" s="323" t="s">
        <v>7279</v>
      </c>
      <c r="CF141" s="324">
        <v>4.0</v>
      </c>
      <c r="CG141" s="321" t="s">
        <v>7282</v>
      </c>
      <c r="CH141" s="323"/>
      <c r="CI141" s="323"/>
      <c r="CJ141" s="321" t="s">
        <v>7400</v>
      </c>
      <c r="CK141" s="323"/>
      <c r="CL141" s="323"/>
      <c r="CM141" s="323"/>
      <c r="CN141" s="321" t="s">
        <v>7331</v>
      </c>
      <c r="CO141" s="323"/>
      <c r="CP141" s="323"/>
      <c r="CQ141" s="323"/>
      <c r="CR141" s="323"/>
      <c r="CS141" s="325" t="s">
        <v>7319</v>
      </c>
      <c r="CT141" s="323" t="s">
        <v>7279</v>
      </c>
      <c r="CU141" s="324">
        <v>2.0</v>
      </c>
      <c r="CV141" s="321" t="s">
        <v>7282</v>
      </c>
      <c r="CW141" s="323"/>
      <c r="CX141" s="323"/>
      <c r="CY141" s="323"/>
      <c r="CZ141" s="321" t="s">
        <v>7282</v>
      </c>
      <c r="DA141" s="323"/>
      <c r="DB141" s="323"/>
      <c r="DC141" s="323"/>
      <c r="DD141" s="325" t="s">
        <v>7357</v>
      </c>
      <c r="DE141" s="323" t="s">
        <v>7279</v>
      </c>
      <c r="DF141" s="323">
        <v>1.0</v>
      </c>
      <c r="DG141" s="325" t="s">
        <v>7320</v>
      </c>
      <c r="DH141" s="323" t="s">
        <v>7279</v>
      </c>
      <c r="DI141" s="323">
        <v>3.0</v>
      </c>
      <c r="DJ141" s="325" t="s">
        <v>7321</v>
      </c>
      <c r="DK141" s="323" t="s">
        <v>7279</v>
      </c>
      <c r="DL141" s="339">
        <v>1.0</v>
      </c>
      <c r="DM141" s="340" t="s">
        <v>7281</v>
      </c>
      <c r="DN141" s="323" t="s">
        <v>7279</v>
      </c>
      <c r="DO141" s="323">
        <v>1.0</v>
      </c>
      <c r="DP141" s="321"/>
      <c r="DQ141" s="323"/>
      <c r="DR141" s="323"/>
      <c r="DS141" s="321"/>
      <c r="DT141" s="323"/>
      <c r="DU141" s="323"/>
      <c r="DV141" s="321"/>
      <c r="DW141" s="323"/>
      <c r="DX141" s="323"/>
      <c r="DY141" s="321"/>
      <c r="DZ141" s="323"/>
      <c r="EA141" s="323"/>
      <c r="EB141" s="321"/>
      <c r="EC141" s="323"/>
      <c r="ED141" s="323"/>
      <c r="EE141" s="321"/>
      <c r="EF141" s="323"/>
      <c r="EG141" s="323"/>
      <c r="EH141" s="321"/>
      <c r="EI141" s="323"/>
      <c r="EJ141" s="323"/>
      <c r="EK141" s="323"/>
      <c r="EL141" s="321"/>
      <c r="EM141" s="323"/>
      <c r="EN141" s="323"/>
      <c r="EO141" s="323"/>
      <c r="EP141" s="326">
        <v>4.0</v>
      </c>
      <c r="EQ141" s="323" t="s">
        <v>7279</v>
      </c>
      <c r="ER141" s="323">
        <v>3.0</v>
      </c>
      <c r="ES141" s="321"/>
      <c r="ET141" s="323"/>
      <c r="EU141" s="323"/>
      <c r="EV141" s="321"/>
      <c r="EW141" s="323"/>
      <c r="EX141" s="323"/>
      <c r="EY141" s="321"/>
      <c r="EZ141" s="323"/>
      <c r="FA141" s="323"/>
      <c r="FB141" s="353" t="s">
        <v>1422</v>
      </c>
      <c r="FC141" s="321"/>
      <c r="FD141" s="321"/>
      <c r="FE141" s="321"/>
      <c r="FF141" s="321"/>
      <c r="FG141" s="330"/>
      <c r="FH141" s="331">
        <v>3.0</v>
      </c>
      <c r="FI141" s="332">
        <v>0.2727</v>
      </c>
      <c r="FJ141" s="331">
        <v>3.0</v>
      </c>
      <c r="FK141" s="332">
        <v>0.3</v>
      </c>
      <c r="FL141" s="331">
        <v>6.0</v>
      </c>
      <c r="FM141" s="332">
        <v>0.375</v>
      </c>
      <c r="FN141" s="331">
        <v>4.0</v>
      </c>
      <c r="FO141" s="332">
        <v>0.5</v>
      </c>
      <c r="FP141" s="331">
        <v>5.0</v>
      </c>
      <c r="FQ141" s="332">
        <v>0.8333</v>
      </c>
      <c r="FR141" s="333">
        <v>6.0</v>
      </c>
      <c r="FS141" s="332">
        <v>0.8571</v>
      </c>
      <c r="FT141" s="331">
        <v>22.0</v>
      </c>
      <c r="FU141" s="332">
        <v>0.5</v>
      </c>
      <c r="FW141" s="318" t="s">
        <v>7654</v>
      </c>
      <c r="FX141" s="318">
        <v>2.725249146E10</v>
      </c>
      <c r="FY141" s="319" t="s">
        <v>548</v>
      </c>
      <c r="FZ141" s="336">
        <v>0.5</v>
      </c>
      <c r="GA141" s="318" t="s">
        <v>547</v>
      </c>
      <c r="GB141" s="336">
        <v>0.375</v>
      </c>
      <c r="GC141" s="336">
        <v>0.8333</v>
      </c>
      <c r="GD141" s="336">
        <v>0.8571</v>
      </c>
      <c r="GE141" s="336">
        <v>0.2727</v>
      </c>
      <c r="GF141" s="336">
        <v>0.3</v>
      </c>
      <c r="GG141" s="336">
        <v>0.375</v>
      </c>
      <c r="GH141" s="336">
        <v>0.5</v>
      </c>
      <c r="GI141" s="336">
        <v>0.5</v>
      </c>
    </row>
    <row r="142" ht="15.75" customHeight="1">
      <c r="B142" s="3" t="str">
        <f t="shared" si="1"/>
        <v>#REF!</v>
      </c>
      <c r="C142" s="320">
        <v>44369.4171875</v>
      </c>
      <c r="D142" s="321" t="s">
        <v>631</v>
      </c>
      <c r="E142" s="321" t="s">
        <v>7655</v>
      </c>
      <c r="F142" s="321" t="s">
        <v>427</v>
      </c>
      <c r="G142" s="321">
        <v>2.728589795E10</v>
      </c>
      <c r="H142" s="322">
        <v>1.167831992E9</v>
      </c>
      <c r="I142" s="321" t="s">
        <v>641</v>
      </c>
      <c r="J142" s="321" t="s">
        <v>7337</v>
      </c>
      <c r="K142" s="321" t="s">
        <v>7392</v>
      </c>
      <c r="L142" s="323"/>
      <c r="M142" s="323"/>
      <c r="N142" s="324">
        <v>4.0</v>
      </c>
      <c r="O142" s="323"/>
      <c r="P142" s="321" t="s">
        <v>7275</v>
      </c>
      <c r="Q142" s="321" t="s">
        <v>7329</v>
      </c>
      <c r="R142" s="321" t="s">
        <v>7340</v>
      </c>
      <c r="S142" s="323"/>
      <c r="T142" s="323"/>
      <c r="U142" s="324">
        <v>4.0</v>
      </c>
      <c r="V142" s="323"/>
      <c r="W142" s="325" t="s">
        <v>7278</v>
      </c>
      <c r="X142" s="323" t="s">
        <v>7279</v>
      </c>
      <c r="Y142" s="324">
        <v>5.0</v>
      </c>
      <c r="Z142" s="326">
        <v>200.0</v>
      </c>
      <c r="AA142" s="323" t="s">
        <v>7279</v>
      </c>
      <c r="AB142" s="324">
        <v>5.0</v>
      </c>
      <c r="AC142" s="326">
        <v>85.0</v>
      </c>
      <c r="AD142" s="323" t="s">
        <v>7279</v>
      </c>
      <c r="AE142" s="324">
        <v>5.0</v>
      </c>
      <c r="AF142" s="325" t="s">
        <v>7312</v>
      </c>
      <c r="AG142" s="323" t="s">
        <v>7279</v>
      </c>
      <c r="AH142" s="324">
        <v>5.0</v>
      </c>
      <c r="AI142" s="322">
        <v>7.0</v>
      </c>
      <c r="AJ142" s="323"/>
      <c r="AK142" s="323"/>
      <c r="AL142" s="327">
        <v>238000.0</v>
      </c>
      <c r="AM142" s="323" t="s">
        <v>7279</v>
      </c>
      <c r="AN142" s="324">
        <v>5.0</v>
      </c>
      <c r="AO142" s="321" t="s">
        <v>7313</v>
      </c>
      <c r="AP142" s="323"/>
      <c r="AQ142" s="323"/>
      <c r="AR142" s="325" t="s">
        <v>7314</v>
      </c>
      <c r="AS142" s="323" t="s">
        <v>7279</v>
      </c>
      <c r="AT142" s="324">
        <v>6.0</v>
      </c>
      <c r="AU142" s="325" t="s">
        <v>7283</v>
      </c>
      <c r="AV142" s="323" t="s">
        <v>7279</v>
      </c>
      <c r="AW142" s="324">
        <v>6.0</v>
      </c>
      <c r="AX142" s="325" t="s">
        <v>7284</v>
      </c>
      <c r="AY142" s="323" t="s">
        <v>7279</v>
      </c>
      <c r="AZ142" s="324">
        <v>6.0</v>
      </c>
      <c r="BA142" s="321" t="s">
        <v>7282</v>
      </c>
      <c r="BB142" s="323"/>
      <c r="BC142" s="323"/>
      <c r="BD142" s="321" t="s">
        <v>7282</v>
      </c>
      <c r="BE142" s="323"/>
      <c r="BF142" s="323"/>
      <c r="BG142" s="325" t="s">
        <v>7287</v>
      </c>
      <c r="BH142" s="323" t="s">
        <v>7279</v>
      </c>
      <c r="BI142" s="324">
        <v>6.0</v>
      </c>
      <c r="BJ142" s="321" t="s">
        <v>7288</v>
      </c>
      <c r="BK142" s="323"/>
      <c r="BL142" s="323"/>
      <c r="BM142" s="325" t="s">
        <v>7289</v>
      </c>
      <c r="BN142" s="323" t="s">
        <v>7279</v>
      </c>
      <c r="BO142" s="324">
        <v>3.0</v>
      </c>
      <c r="BP142" s="324">
        <v>2.0</v>
      </c>
      <c r="BQ142" s="321" t="s">
        <v>7290</v>
      </c>
      <c r="BR142" s="323"/>
      <c r="BS142" s="323"/>
      <c r="BT142" s="325" t="s">
        <v>7291</v>
      </c>
      <c r="BU142" s="323" t="s">
        <v>7279</v>
      </c>
      <c r="BV142" s="324">
        <v>3.0</v>
      </c>
      <c r="BW142" s="324">
        <v>2.0</v>
      </c>
      <c r="BX142" s="325" t="s">
        <v>7352</v>
      </c>
      <c r="BY142" s="323" t="s">
        <v>7279</v>
      </c>
      <c r="BZ142" s="324">
        <v>3.0</v>
      </c>
      <c r="CA142" s="325" t="s">
        <v>7353</v>
      </c>
      <c r="CB142" s="323" t="s">
        <v>7279</v>
      </c>
      <c r="CC142" s="324">
        <v>4.0</v>
      </c>
      <c r="CD142" s="321" t="s">
        <v>7282</v>
      </c>
      <c r="CE142" s="323"/>
      <c r="CF142" s="323"/>
      <c r="CG142" s="321" t="s">
        <v>7282</v>
      </c>
      <c r="CH142" s="323"/>
      <c r="CI142" s="323"/>
      <c r="CJ142" s="325" t="s">
        <v>7354</v>
      </c>
      <c r="CK142" s="323" t="s">
        <v>7279</v>
      </c>
      <c r="CL142" s="324">
        <v>4.0</v>
      </c>
      <c r="CM142" s="324">
        <v>2.0</v>
      </c>
      <c r="CN142" s="325" t="s">
        <v>7355</v>
      </c>
      <c r="CO142" s="323"/>
      <c r="CP142" s="323"/>
      <c r="CQ142" s="323" t="s">
        <v>7279</v>
      </c>
      <c r="CR142" s="324">
        <v>4.0</v>
      </c>
      <c r="CS142" s="325" t="s">
        <v>7319</v>
      </c>
      <c r="CT142" s="323" t="s">
        <v>7279</v>
      </c>
      <c r="CU142" s="324">
        <v>2.0</v>
      </c>
      <c r="CV142" s="321" t="s">
        <v>7282</v>
      </c>
      <c r="CW142" s="323"/>
      <c r="CX142" s="323"/>
      <c r="CY142" s="323"/>
      <c r="CZ142" s="321" t="s">
        <v>7282</v>
      </c>
      <c r="DA142" s="323"/>
      <c r="DB142" s="323"/>
      <c r="DC142" s="323"/>
      <c r="DD142" s="321" t="s">
        <v>7282</v>
      </c>
      <c r="DE142" s="323"/>
      <c r="DF142" s="323"/>
      <c r="DG142" s="325" t="s">
        <v>7320</v>
      </c>
      <c r="DH142" s="323" t="s">
        <v>7279</v>
      </c>
      <c r="DI142" s="323">
        <v>3.0</v>
      </c>
      <c r="DJ142" s="325" t="s">
        <v>7321</v>
      </c>
      <c r="DK142" s="323" t="s">
        <v>7279</v>
      </c>
      <c r="DL142" s="323">
        <v>1.0</v>
      </c>
      <c r="DM142" s="321" t="s">
        <v>7282</v>
      </c>
      <c r="DN142" s="323"/>
      <c r="DO142" s="323"/>
      <c r="DP142" s="325" t="s">
        <v>7359</v>
      </c>
      <c r="DQ142" s="323" t="s">
        <v>7279</v>
      </c>
      <c r="DR142" s="323">
        <v>1.0</v>
      </c>
      <c r="DS142" s="325" t="s">
        <v>7387</v>
      </c>
      <c r="DT142" s="323" t="s">
        <v>7279</v>
      </c>
      <c r="DU142" s="323">
        <v>1.0</v>
      </c>
      <c r="DV142" s="321" t="s">
        <v>7282</v>
      </c>
      <c r="DW142" s="323"/>
      <c r="DX142" s="323"/>
      <c r="DY142" s="321" t="s">
        <v>7282</v>
      </c>
      <c r="DZ142" s="323"/>
      <c r="EA142" s="323"/>
      <c r="EB142" s="321" t="s">
        <v>7282</v>
      </c>
      <c r="EC142" s="323"/>
      <c r="ED142" s="323"/>
      <c r="EE142" s="325" t="s">
        <v>7324</v>
      </c>
      <c r="EF142" s="323" t="s">
        <v>7279</v>
      </c>
      <c r="EG142" s="323">
        <v>3.0</v>
      </c>
      <c r="EH142" s="321" t="s">
        <v>7282</v>
      </c>
      <c r="EI142" s="323"/>
      <c r="EJ142" s="323"/>
      <c r="EK142" s="323"/>
      <c r="EL142" s="321" t="s">
        <v>7282</v>
      </c>
      <c r="EM142" s="323"/>
      <c r="EN142" s="323"/>
      <c r="EO142" s="323"/>
      <c r="EP142" s="326">
        <v>4.0</v>
      </c>
      <c r="EQ142" s="323" t="s">
        <v>7279</v>
      </c>
      <c r="ER142" s="323">
        <v>3.0</v>
      </c>
      <c r="ES142" s="321" t="s">
        <v>7282</v>
      </c>
      <c r="ET142" s="323"/>
      <c r="EU142" s="323"/>
      <c r="EV142" s="321" t="s">
        <v>7282</v>
      </c>
      <c r="EW142" s="323"/>
      <c r="EX142" s="323"/>
      <c r="EY142" s="321" t="s">
        <v>7282</v>
      </c>
      <c r="EZ142" s="323"/>
      <c r="FA142" s="323"/>
      <c r="FB142" s="321" t="s">
        <v>642</v>
      </c>
      <c r="FC142" s="321" t="s">
        <v>7302</v>
      </c>
      <c r="FD142" s="321" t="s">
        <v>7303</v>
      </c>
      <c r="FE142" s="321" t="s">
        <v>7304</v>
      </c>
      <c r="FF142" s="329" t="s">
        <v>7305</v>
      </c>
      <c r="FG142" s="330" t="s">
        <v>7306</v>
      </c>
      <c r="FH142" s="331">
        <v>3.0</v>
      </c>
      <c r="FI142" s="332">
        <v>0.2727</v>
      </c>
      <c r="FJ142" s="331">
        <v>4.0</v>
      </c>
      <c r="FK142" s="332">
        <v>0.4</v>
      </c>
      <c r="FL142" s="331">
        <v>6.0</v>
      </c>
      <c r="FM142" s="332">
        <v>0.375</v>
      </c>
      <c r="FN142" s="331">
        <v>6.0</v>
      </c>
      <c r="FO142" s="332">
        <v>0.75</v>
      </c>
      <c r="FP142" s="331">
        <v>5.0</v>
      </c>
      <c r="FQ142" s="332">
        <v>0.8333</v>
      </c>
      <c r="FR142" s="333">
        <v>4.0</v>
      </c>
      <c r="FS142" s="332">
        <v>0.5714</v>
      </c>
      <c r="FT142" s="331">
        <v>22.0</v>
      </c>
      <c r="FU142" s="332">
        <v>0.5</v>
      </c>
      <c r="FW142" s="318" t="s">
        <v>7655</v>
      </c>
      <c r="FX142" s="318">
        <v>2.728589795E10</v>
      </c>
      <c r="FY142" s="319" t="s">
        <v>548</v>
      </c>
      <c r="FZ142" s="336">
        <v>0.75</v>
      </c>
      <c r="GA142" s="318" t="s">
        <v>63</v>
      </c>
      <c r="GB142" s="336">
        <v>0.4</v>
      </c>
      <c r="GC142" s="336">
        <v>0.8333</v>
      </c>
      <c r="GD142" s="336">
        <v>0.5714</v>
      </c>
      <c r="GE142" s="336">
        <v>0.2727</v>
      </c>
      <c r="GF142" s="336">
        <v>0.4</v>
      </c>
      <c r="GG142" s="336">
        <v>0.375</v>
      </c>
      <c r="GH142" s="336">
        <v>0.75</v>
      </c>
      <c r="GI142" s="336">
        <v>0.5</v>
      </c>
    </row>
    <row r="143" ht="15.75" customHeight="1">
      <c r="B143" s="3" t="str">
        <f t="shared" si="1"/>
        <v>#REF!</v>
      </c>
      <c r="C143" s="320">
        <v>44369.41731481482</v>
      </c>
      <c r="D143" s="321" t="s">
        <v>7656</v>
      </c>
      <c r="E143" s="321" t="s">
        <v>7657</v>
      </c>
      <c r="F143" s="321" t="s">
        <v>250</v>
      </c>
      <c r="G143" s="321">
        <v>2.3251202044E10</v>
      </c>
      <c r="H143" s="322">
        <v>1.165470867E9</v>
      </c>
      <c r="I143" s="321" t="s">
        <v>641</v>
      </c>
      <c r="J143" s="321" t="s">
        <v>7274</v>
      </c>
      <c r="K143" s="321" t="s">
        <v>7348</v>
      </c>
      <c r="L143" s="323"/>
      <c r="M143" s="324">
        <v>2.0</v>
      </c>
      <c r="N143" s="324">
        <v>4.0</v>
      </c>
      <c r="O143" s="323"/>
      <c r="P143" s="321" t="s">
        <v>7338</v>
      </c>
      <c r="Q143" s="321" t="s">
        <v>7329</v>
      </c>
      <c r="R143" s="321" t="s">
        <v>7310</v>
      </c>
      <c r="S143" s="323"/>
      <c r="T143" s="324">
        <v>2.0</v>
      </c>
      <c r="U143" s="323"/>
      <c r="V143" s="323"/>
      <c r="W143" s="325" t="s">
        <v>7278</v>
      </c>
      <c r="X143" s="323" t="s">
        <v>7279</v>
      </c>
      <c r="Y143" s="324">
        <v>5.0</v>
      </c>
      <c r="Z143" s="326">
        <v>200.0</v>
      </c>
      <c r="AA143" s="323" t="s">
        <v>7279</v>
      </c>
      <c r="AB143" s="324">
        <v>5.0</v>
      </c>
      <c r="AC143" s="326">
        <v>85.0</v>
      </c>
      <c r="AD143" s="323" t="s">
        <v>7279</v>
      </c>
      <c r="AE143" s="324">
        <v>5.0</v>
      </c>
      <c r="AF143" s="325" t="s">
        <v>7312</v>
      </c>
      <c r="AG143" s="323" t="s">
        <v>7279</v>
      </c>
      <c r="AH143" s="324">
        <v>5.0</v>
      </c>
      <c r="AI143" s="326">
        <v>6.0</v>
      </c>
      <c r="AJ143" s="323" t="s">
        <v>7279</v>
      </c>
      <c r="AK143" s="324">
        <v>5.0</v>
      </c>
      <c r="AL143" s="327">
        <v>238000.0</v>
      </c>
      <c r="AM143" s="323" t="s">
        <v>7279</v>
      </c>
      <c r="AN143" s="324">
        <v>5.0</v>
      </c>
      <c r="AO143" s="325" t="s">
        <v>7281</v>
      </c>
      <c r="AP143" s="323" t="s">
        <v>7279</v>
      </c>
      <c r="AQ143" s="324">
        <v>6.0</v>
      </c>
      <c r="AR143" s="321" t="s">
        <v>7282</v>
      </c>
      <c r="AS143" s="323"/>
      <c r="AT143" s="323"/>
      <c r="AU143" s="325" t="s">
        <v>7283</v>
      </c>
      <c r="AV143" s="323" t="s">
        <v>7279</v>
      </c>
      <c r="AW143" s="324">
        <v>6.0</v>
      </c>
      <c r="AX143" s="321" t="s">
        <v>7341</v>
      </c>
      <c r="AY143" s="323"/>
      <c r="AZ143" s="323"/>
      <c r="BA143" s="325" t="s">
        <v>7285</v>
      </c>
      <c r="BB143" s="323" t="s">
        <v>7279</v>
      </c>
      <c r="BC143" s="324">
        <v>6.0</v>
      </c>
      <c r="BD143" s="321" t="s">
        <v>7316</v>
      </c>
      <c r="BE143" s="323"/>
      <c r="BF143" s="323"/>
      <c r="BG143" s="321" t="s">
        <v>7282</v>
      </c>
      <c r="BH143" s="323"/>
      <c r="BI143" s="323"/>
      <c r="BJ143" s="325" t="s">
        <v>7342</v>
      </c>
      <c r="BK143" s="323" t="s">
        <v>7279</v>
      </c>
      <c r="BL143" s="324">
        <v>3.0</v>
      </c>
      <c r="BM143" s="325" t="s">
        <v>7289</v>
      </c>
      <c r="BN143" s="323" t="s">
        <v>7279</v>
      </c>
      <c r="BO143" s="324">
        <v>3.0</v>
      </c>
      <c r="BP143" s="324">
        <v>2.0</v>
      </c>
      <c r="BQ143" s="325" t="s">
        <v>7351</v>
      </c>
      <c r="BR143" s="323" t="s">
        <v>7279</v>
      </c>
      <c r="BS143" s="324">
        <v>3.0</v>
      </c>
      <c r="BT143" s="325" t="s">
        <v>7291</v>
      </c>
      <c r="BU143" s="323" t="s">
        <v>7279</v>
      </c>
      <c r="BV143" s="324">
        <v>3.0</v>
      </c>
      <c r="BW143" s="324">
        <v>2.0</v>
      </c>
      <c r="BX143" s="325" t="s">
        <v>7352</v>
      </c>
      <c r="BY143" s="323" t="s">
        <v>7279</v>
      </c>
      <c r="BZ143" s="324">
        <v>3.0</v>
      </c>
      <c r="CA143" s="321" t="s">
        <v>7282</v>
      </c>
      <c r="CB143" s="323"/>
      <c r="CC143" s="323"/>
      <c r="CD143" s="321" t="s">
        <v>7282</v>
      </c>
      <c r="CE143" s="323"/>
      <c r="CF143" s="323"/>
      <c r="CG143" s="321" t="s">
        <v>7282</v>
      </c>
      <c r="CH143" s="323"/>
      <c r="CI143" s="323"/>
      <c r="CJ143" s="321" t="s">
        <v>7282</v>
      </c>
      <c r="CK143" s="323"/>
      <c r="CL143" s="323"/>
      <c r="CM143" s="323"/>
      <c r="CN143" s="321" t="s">
        <v>7282</v>
      </c>
      <c r="CO143" s="323"/>
      <c r="CP143" s="323"/>
      <c r="CQ143" s="323"/>
      <c r="CR143" s="323"/>
      <c r="CS143" s="321" t="s">
        <v>7282</v>
      </c>
      <c r="CT143" s="323"/>
      <c r="CU143" s="323"/>
      <c r="CV143" s="321" t="s">
        <v>7282</v>
      </c>
      <c r="CW143" s="323"/>
      <c r="CX143" s="323"/>
      <c r="CY143" s="323"/>
      <c r="CZ143" s="321" t="s">
        <v>7282</v>
      </c>
      <c r="DA143" s="323"/>
      <c r="DB143" s="323"/>
      <c r="DC143" s="323"/>
      <c r="DD143" s="321" t="s">
        <v>7293</v>
      </c>
      <c r="DE143" s="323"/>
      <c r="DF143" s="323"/>
      <c r="DG143" s="321" t="s">
        <v>7282</v>
      </c>
      <c r="DH143" s="323"/>
      <c r="DI143" s="323"/>
      <c r="DJ143" s="325" t="s">
        <v>7321</v>
      </c>
      <c r="DK143" s="323" t="s">
        <v>7279</v>
      </c>
      <c r="DL143" s="323">
        <v>1.0</v>
      </c>
      <c r="DM143" s="321" t="s">
        <v>7282</v>
      </c>
      <c r="DN143" s="323"/>
      <c r="DO143" s="323"/>
      <c r="DP143" s="321" t="s">
        <v>7282</v>
      </c>
      <c r="DQ143" s="323"/>
      <c r="DR143" s="323"/>
      <c r="DS143" s="321" t="s">
        <v>7282</v>
      </c>
      <c r="DT143" s="323"/>
      <c r="DU143" s="323"/>
      <c r="DV143" s="321" t="s">
        <v>7344</v>
      </c>
      <c r="DW143" s="323"/>
      <c r="DX143" s="323"/>
      <c r="DY143" s="325" t="s">
        <v>7297</v>
      </c>
      <c r="DZ143" s="323" t="s">
        <v>7279</v>
      </c>
      <c r="EA143" s="323">
        <v>1.0</v>
      </c>
      <c r="EB143" s="328" t="s">
        <v>7282</v>
      </c>
      <c r="EC143" s="323"/>
      <c r="ED143" s="323"/>
      <c r="EE143" s="321" t="s">
        <v>7282</v>
      </c>
      <c r="EF143" s="323"/>
      <c r="EG143" s="323"/>
      <c r="EH143" s="321" t="s">
        <v>7282</v>
      </c>
      <c r="EI143" s="323"/>
      <c r="EJ143" s="323"/>
      <c r="EK143" s="323"/>
      <c r="EL143" s="321" t="s">
        <v>7282</v>
      </c>
      <c r="EM143" s="323"/>
      <c r="EN143" s="323"/>
      <c r="EO143" s="323"/>
      <c r="EP143" s="321" t="s">
        <v>7282</v>
      </c>
      <c r="EQ143" s="323"/>
      <c r="ER143" s="323"/>
      <c r="ES143" s="321" t="s">
        <v>7282</v>
      </c>
      <c r="ET143" s="323"/>
      <c r="EU143" s="323"/>
      <c r="EV143" s="321" t="s">
        <v>7282</v>
      </c>
      <c r="EW143" s="323"/>
      <c r="EX143" s="323"/>
      <c r="EY143" s="321" t="s">
        <v>7282</v>
      </c>
      <c r="EZ143" s="323"/>
      <c r="FA143" s="323"/>
      <c r="FB143" s="328" t="s">
        <v>1486</v>
      </c>
      <c r="FC143" s="328" t="s">
        <v>7581</v>
      </c>
      <c r="FD143" s="321" t="s">
        <v>7482</v>
      </c>
      <c r="FE143" s="321" t="s">
        <v>7468</v>
      </c>
      <c r="FF143" s="329" t="s">
        <v>7374</v>
      </c>
      <c r="FG143" s="330" t="s">
        <v>7456</v>
      </c>
      <c r="FH143" s="331">
        <v>2.0</v>
      </c>
      <c r="FI143" s="332">
        <v>0.1818</v>
      </c>
      <c r="FJ143" s="331">
        <v>4.0</v>
      </c>
      <c r="FK143" s="332">
        <v>0.4</v>
      </c>
      <c r="FL143" s="331">
        <v>5.0</v>
      </c>
      <c r="FM143" s="332">
        <v>0.3125</v>
      </c>
      <c r="FN143" s="331">
        <v>1.0</v>
      </c>
      <c r="FO143" s="332">
        <v>0.125</v>
      </c>
      <c r="FP143" s="331">
        <v>6.0</v>
      </c>
      <c r="FQ143" s="332">
        <v>1.0</v>
      </c>
      <c r="FR143" s="333">
        <v>3.0</v>
      </c>
      <c r="FS143" s="332">
        <v>0.4286</v>
      </c>
      <c r="FT143" s="331">
        <v>16.0</v>
      </c>
      <c r="FU143" s="332">
        <v>0.3636</v>
      </c>
      <c r="FW143" s="334" t="s">
        <v>7657</v>
      </c>
      <c r="FX143" s="334">
        <v>2.3251202044E10</v>
      </c>
      <c r="FY143" s="319" t="s">
        <v>63</v>
      </c>
      <c r="FZ143" s="337">
        <v>0.4</v>
      </c>
      <c r="GA143" s="318" t="s">
        <v>547</v>
      </c>
      <c r="GB143" s="336">
        <v>0.3125</v>
      </c>
      <c r="GC143" s="337">
        <v>1.0</v>
      </c>
      <c r="GD143" s="337">
        <v>0.4286</v>
      </c>
      <c r="GE143" s="336">
        <v>0.1818</v>
      </c>
      <c r="GF143" s="336">
        <v>0.4</v>
      </c>
      <c r="GG143" s="336">
        <v>0.3125</v>
      </c>
      <c r="GH143" s="336">
        <v>0.125</v>
      </c>
      <c r="GI143" s="338">
        <v>0.3636</v>
      </c>
    </row>
    <row r="144" ht="15.75" customHeight="1">
      <c r="B144" s="3" t="str">
        <f t="shared" si="1"/>
        <v>#REF!</v>
      </c>
      <c r="C144" s="320">
        <v>44369.41731481482</v>
      </c>
      <c r="D144" s="321" t="s">
        <v>7658</v>
      </c>
      <c r="E144" s="321" t="s">
        <v>7659</v>
      </c>
      <c r="F144" s="322">
        <v>2.7945094252E10</v>
      </c>
      <c r="G144" s="321">
        <v>2.7945094252E10</v>
      </c>
      <c r="H144" s="322">
        <v>1.166489159E9</v>
      </c>
      <c r="I144" s="321" t="s">
        <v>622</v>
      </c>
      <c r="J144" s="321" t="s">
        <v>7462</v>
      </c>
      <c r="K144" s="321" t="s">
        <v>4115</v>
      </c>
      <c r="L144" s="323"/>
      <c r="M144" s="323"/>
      <c r="N144" s="323"/>
      <c r="O144" s="323"/>
      <c r="P144" s="321" t="s">
        <v>7275</v>
      </c>
      <c r="Q144" s="321" t="s">
        <v>7329</v>
      </c>
      <c r="R144" s="321" t="s">
        <v>7277</v>
      </c>
      <c r="S144" s="324">
        <v>1.0</v>
      </c>
      <c r="T144" s="323"/>
      <c r="U144" s="323"/>
      <c r="V144" s="323"/>
      <c r="W144" s="325" t="s">
        <v>7278</v>
      </c>
      <c r="X144" s="323" t="s">
        <v>7279</v>
      </c>
      <c r="Y144" s="324">
        <v>5.0</v>
      </c>
      <c r="Z144" s="326">
        <v>200.0</v>
      </c>
      <c r="AA144" s="323" t="s">
        <v>7279</v>
      </c>
      <c r="AB144" s="324">
        <v>5.0</v>
      </c>
      <c r="AC144" s="326">
        <v>85.0</v>
      </c>
      <c r="AD144" s="323" t="s">
        <v>7279</v>
      </c>
      <c r="AE144" s="324">
        <v>5.0</v>
      </c>
      <c r="AF144" s="321" t="s">
        <v>7365</v>
      </c>
      <c r="AG144" s="323"/>
      <c r="AH144" s="323"/>
      <c r="AI144" s="322">
        <v>7.0</v>
      </c>
      <c r="AJ144" s="323"/>
      <c r="AK144" s="323"/>
      <c r="AL144" s="327">
        <v>238000.0</v>
      </c>
      <c r="AM144" s="323" t="s">
        <v>7279</v>
      </c>
      <c r="AN144" s="324">
        <v>5.0</v>
      </c>
      <c r="AO144" s="325" t="s">
        <v>7281</v>
      </c>
      <c r="AP144" s="323" t="s">
        <v>7279</v>
      </c>
      <c r="AQ144" s="324">
        <v>6.0</v>
      </c>
      <c r="AR144" s="325" t="s">
        <v>7314</v>
      </c>
      <c r="AS144" s="323" t="s">
        <v>7279</v>
      </c>
      <c r="AT144" s="324">
        <v>6.0</v>
      </c>
      <c r="AU144" s="325" t="s">
        <v>7283</v>
      </c>
      <c r="AV144" s="323" t="s">
        <v>7279</v>
      </c>
      <c r="AW144" s="324">
        <v>6.0</v>
      </c>
      <c r="AX144" s="321" t="s">
        <v>7331</v>
      </c>
      <c r="AY144" s="323"/>
      <c r="AZ144" s="323"/>
      <c r="BA144" s="325" t="s">
        <v>7285</v>
      </c>
      <c r="BB144" s="323" t="s">
        <v>7279</v>
      </c>
      <c r="BC144" s="324">
        <v>6.0</v>
      </c>
      <c r="BD144" s="325" t="s">
        <v>7286</v>
      </c>
      <c r="BE144" s="323" t="s">
        <v>7279</v>
      </c>
      <c r="BF144" s="324">
        <v>6.0</v>
      </c>
      <c r="BG144" s="321" t="s">
        <v>7517</v>
      </c>
      <c r="BH144" s="323"/>
      <c r="BI144" s="323"/>
      <c r="BJ144" s="321" t="s">
        <v>7660</v>
      </c>
      <c r="BK144" s="323"/>
      <c r="BL144" s="323"/>
      <c r="BM144" s="321" t="s">
        <v>7282</v>
      </c>
      <c r="BN144" s="323"/>
      <c r="BO144" s="323"/>
      <c r="BP144" s="323"/>
      <c r="BQ144" s="321" t="s">
        <v>7282</v>
      </c>
      <c r="BR144" s="323"/>
      <c r="BS144" s="323"/>
      <c r="BT144" s="325" t="s">
        <v>7291</v>
      </c>
      <c r="BU144" s="323" t="s">
        <v>7279</v>
      </c>
      <c r="BV144" s="324">
        <v>3.0</v>
      </c>
      <c r="BW144" s="324">
        <v>2.0</v>
      </c>
      <c r="BX144" s="325" t="s">
        <v>7352</v>
      </c>
      <c r="BY144" s="323" t="s">
        <v>7279</v>
      </c>
      <c r="BZ144" s="324">
        <v>3.0</v>
      </c>
      <c r="CA144" s="321" t="s">
        <v>7399</v>
      </c>
      <c r="CB144" s="323"/>
      <c r="CC144" s="323"/>
      <c r="CD144" s="321" t="s">
        <v>7318</v>
      </c>
      <c r="CE144" s="323"/>
      <c r="CF144" s="323"/>
      <c r="CG144" s="325" t="s">
        <v>7334</v>
      </c>
      <c r="CH144" s="323" t="s">
        <v>7279</v>
      </c>
      <c r="CI144" s="324">
        <v>4.0</v>
      </c>
      <c r="CJ144" s="321" t="s">
        <v>7332</v>
      </c>
      <c r="CK144" s="323"/>
      <c r="CL144" s="323"/>
      <c r="CM144" s="323"/>
      <c r="CN144" s="321" t="s">
        <v>7400</v>
      </c>
      <c r="CO144" s="323"/>
      <c r="CP144" s="323"/>
      <c r="CQ144" s="323"/>
      <c r="CR144" s="323"/>
      <c r="CS144" s="325" t="s">
        <v>7319</v>
      </c>
      <c r="CT144" s="323" t="s">
        <v>7279</v>
      </c>
      <c r="CU144" s="324">
        <v>2.0</v>
      </c>
      <c r="CV144" s="321" t="s">
        <v>7381</v>
      </c>
      <c r="CW144" s="323"/>
      <c r="CX144" s="323"/>
      <c r="CY144" s="323"/>
      <c r="CZ144" s="321" t="s">
        <v>7282</v>
      </c>
      <c r="DA144" s="323"/>
      <c r="DB144" s="323"/>
      <c r="DC144" s="323"/>
      <c r="DD144" s="321" t="s">
        <v>7334</v>
      </c>
      <c r="DE144" s="323"/>
      <c r="DF144" s="323"/>
      <c r="DG144" s="321" t="s">
        <v>7282</v>
      </c>
      <c r="DH144" s="323"/>
      <c r="DI144" s="323"/>
      <c r="DJ144" s="321" t="s">
        <v>7358</v>
      </c>
      <c r="DK144" s="323"/>
      <c r="DL144" s="323"/>
      <c r="DM144" s="321" t="s">
        <v>7282</v>
      </c>
      <c r="DN144" s="323"/>
      <c r="DO144" s="323"/>
      <c r="DP144" s="325" t="s">
        <v>7359</v>
      </c>
      <c r="DQ144" s="323" t="s">
        <v>7279</v>
      </c>
      <c r="DR144" s="323">
        <v>1.0</v>
      </c>
      <c r="DS144" s="321" t="s">
        <v>7192</v>
      </c>
      <c r="DT144" s="323"/>
      <c r="DU144" s="323"/>
      <c r="DV144" s="321" t="s">
        <v>7296</v>
      </c>
      <c r="DW144" s="323"/>
      <c r="DX144" s="323"/>
      <c r="DY144" s="325" t="s">
        <v>7297</v>
      </c>
      <c r="DZ144" s="323" t="s">
        <v>7279</v>
      </c>
      <c r="EA144" s="339">
        <v>1.0</v>
      </c>
      <c r="EB144" s="330" t="s">
        <v>7297</v>
      </c>
      <c r="EC144" s="323"/>
      <c r="ED144" s="323"/>
      <c r="EE144" s="321"/>
      <c r="EF144" s="323"/>
      <c r="EG144" s="323"/>
      <c r="EH144" s="321" t="s">
        <v>7282</v>
      </c>
      <c r="EI144" s="323"/>
      <c r="EJ144" s="323"/>
      <c r="EK144" s="323"/>
      <c r="EL144" s="321"/>
      <c r="EM144" s="323"/>
      <c r="EN144" s="323"/>
      <c r="EO144" s="323"/>
      <c r="EP144" s="321" t="s">
        <v>7282</v>
      </c>
      <c r="EQ144" s="323"/>
      <c r="ER144" s="323"/>
      <c r="ES144" s="321"/>
      <c r="ET144" s="323"/>
      <c r="EU144" s="323"/>
      <c r="EV144" s="321"/>
      <c r="EW144" s="323"/>
      <c r="EX144" s="323"/>
      <c r="EY144" s="321"/>
      <c r="EZ144" s="323"/>
      <c r="FA144" s="339"/>
      <c r="FB144" s="352" t="s">
        <v>765</v>
      </c>
      <c r="FC144" s="328"/>
      <c r="FD144" s="321"/>
      <c r="FE144" s="321"/>
      <c r="FF144" s="329"/>
      <c r="FG144" s="330" t="s">
        <v>7384</v>
      </c>
      <c r="FH144" s="331">
        <v>3.0</v>
      </c>
      <c r="FI144" s="332">
        <v>0.2727</v>
      </c>
      <c r="FJ144" s="331">
        <v>2.0</v>
      </c>
      <c r="FK144" s="332">
        <v>0.2</v>
      </c>
      <c r="FL144" s="331">
        <v>2.0</v>
      </c>
      <c r="FM144" s="332">
        <v>0.125</v>
      </c>
      <c r="FN144" s="331">
        <v>1.0</v>
      </c>
      <c r="FO144" s="332">
        <v>0.125</v>
      </c>
      <c r="FP144" s="331">
        <v>4.0</v>
      </c>
      <c r="FQ144" s="332">
        <v>0.6667</v>
      </c>
      <c r="FR144" s="333">
        <v>5.0</v>
      </c>
      <c r="FS144" s="332">
        <v>0.7143</v>
      </c>
      <c r="FT144" s="331">
        <v>15.0</v>
      </c>
      <c r="FU144" s="332">
        <v>0.3409</v>
      </c>
      <c r="FW144" s="334" t="s">
        <v>7659</v>
      </c>
      <c r="FX144" s="334">
        <v>2.7945094252E10</v>
      </c>
      <c r="FY144" s="319" t="s">
        <v>61</v>
      </c>
      <c r="FZ144" s="335">
        <v>0.2727</v>
      </c>
      <c r="GA144" s="318" t="s">
        <v>63</v>
      </c>
      <c r="GB144" s="336">
        <v>0.2</v>
      </c>
      <c r="GC144" s="337">
        <v>0.6667</v>
      </c>
      <c r="GD144" s="337">
        <v>0.7143</v>
      </c>
      <c r="GE144" s="336">
        <v>0.2727</v>
      </c>
      <c r="GF144" s="336">
        <v>0.2</v>
      </c>
      <c r="GG144" s="336">
        <v>0.125</v>
      </c>
      <c r="GH144" s="336">
        <v>0.125</v>
      </c>
      <c r="GI144" s="338">
        <v>0.3409</v>
      </c>
    </row>
    <row r="145" ht="15.75" customHeight="1">
      <c r="B145" s="3" t="str">
        <f t="shared" si="1"/>
        <v>#REF!</v>
      </c>
      <c r="C145" s="320">
        <v>44369.41731481482</v>
      </c>
      <c r="D145" s="321" t="s">
        <v>1834</v>
      </c>
      <c r="E145" s="321" t="s">
        <v>7661</v>
      </c>
      <c r="F145" s="322">
        <v>2.7291072521E10</v>
      </c>
      <c r="G145" s="321">
        <v>2.7291072521E10</v>
      </c>
      <c r="H145" s="322">
        <v>1.165696324E9</v>
      </c>
      <c r="I145" s="321" t="s">
        <v>715</v>
      </c>
      <c r="J145" s="321" t="s">
        <v>7544</v>
      </c>
      <c r="K145" s="321" t="s">
        <v>4115</v>
      </c>
      <c r="L145" s="323"/>
      <c r="M145" s="323"/>
      <c r="N145" s="323"/>
      <c r="O145" s="323"/>
      <c r="P145" s="321" t="s">
        <v>7275</v>
      </c>
      <c r="Q145" s="321" t="s">
        <v>7276</v>
      </c>
      <c r="R145" s="321" t="s">
        <v>7386</v>
      </c>
      <c r="S145" s="323"/>
      <c r="T145" s="323"/>
      <c r="U145" s="323"/>
      <c r="V145" s="324">
        <v>3.0</v>
      </c>
      <c r="W145" s="325" t="s">
        <v>7278</v>
      </c>
      <c r="X145" s="323" t="s">
        <v>7279</v>
      </c>
      <c r="Y145" s="324">
        <v>5.0</v>
      </c>
      <c r="Z145" s="322">
        <v>80.0</v>
      </c>
      <c r="AA145" s="323"/>
      <c r="AB145" s="323"/>
      <c r="AC145" s="322">
        <v>102.0</v>
      </c>
      <c r="AD145" s="323"/>
      <c r="AE145" s="323"/>
      <c r="AF145" s="325" t="s">
        <v>7312</v>
      </c>
      <c r="AG145" s="323" t="s">
        <v>7279</v>
      </c>
      <c r="AH145" s="324">
        <v>5.0</v>
      </c>
      <c r="AI145" s="326">
        <v>6.0</v>
      </c>
      <c r="AJ145" s="323" t="s">
        <v>7279</v>
      </c>
      <c r="AK145" s="324">
        <v>5.0</v>
      </c>
      <c r="AL145" s="342">
        <v>158000.0</v>
      </c>
      <c r="AM145" s="323"/>
      <c r="AN145" s="323"/>
      <c r="AO145" s="325" t="s">
        <v>7281</v>
      </c>
      <c r="AP145" s="323" t="s">
        <v>7279</v>
      </c>
      <c r="AQ145" s="324">
        <v>6.0</v>
      </c>
      <c r="AR145" s="321" t="s">
        <v>7409</v>
      </c>
      <c r="AS145" s="323"/>
      <c r="AT145" s="323"/>
      <c r="AU145" s="325" t="s">
        <v>7283</v>
      </c>
      <c r="AV145" s="323" t="s">
        <v>7279</v>
      </c>
      <c r="AW145" s="324">
        <v>6.0</v>
      </c>
      <c r="AX145" s="325" t="s">
        <v>7284</v>
      </c>
      <c r="AY145" s="323" t="s">
        <v>7279</v>
      </c>
      <c r="AZ145" s="324">
        <v>6.0</v>
      </c>
      <c r="BA145" s="325" t="s">
        <v>7285</v>
      </c>
      <c r="BB145" s="323" t="s">
        <v>7279</v>
      </c>
      <c r="BC145" s="324">
        <v>6.0</v>
      </c>
      <c r="BD145" s="325" t="s">
        <v>7286</v>
      </c>
      <c r="BE145" s="323" t="s">
        <v>7279</v>
      </c>
      <c r="BF145" s="324">
        <v>6.0</v>
      </c>
      <c r="BG145" s="325" t="s">
        <v>7287</v>
      </c>
      <c r="BH145" s="323" t="s">
        <v>7279</v>
      </c>
      <c r="BI145" s="324">
        <v>6.0</v>
      </c>
      <c r="BJ145" s="325" t="s">
        <v>7342</v>
      </c>
      <c r="BK145" s="323" t="s">
        <v>7279</v>
      </c>
      <c r="BL145" s="324">
        <v>3.0</v>
      </c>
      <c r="BM145" s="325" t="s">
        <v>7289</v>
      </c>
      <c r="BN145" s="323" t="s">
        <v>7279</v>
      </c>
      <c r="BO145" s="324">
        <v>3.0</v>
      </c>
      <c r="BP145" s="324">
        <v>2.0</v>
      </c>
      <c r="BQ145" s="325" t="s">
        <v>7351</v>
      </c>
      <c r="BR145" s="323" t="s">
        <v>7279</v>
      </c>
      <c r="BS145" s="324">
        <v>3.0</v>
      </c>
      <c r="BT145" s="325" t="s">
        <v>7291</v>
      </c>
      <c r="BU145" s="323" t="s">
        <v>7279</v>
      </c>
      <c r="BV145" s="324">
        <v>3.0</v>
      </c>
      <c r="BW145" s="324">
        <v>2.0</v>
      </c>
      <c r="BX145" s="325" t="s">
        <v>7352</v>
      </c>
      <c r="BY145" s="323" t="s">
        <v>7279</v>
      </c>
      <c r="BZ145" s="324">
        <v>3.0</v>
      </c>
      <c r="CA145" s="325" t="s">
        <v>7353</v>
      </c>
      <c r="CB145" s="323" t="s">
        <v>7279</v>
      </c>
      <c r="CC145" s="324">
        <v>4.0</v>
      </c>
      <c r="CD145" s="325" t="s">
        <v>7292</v>
      </c>
      <c r="CE145" s="323" t="s">
        <v>7279</v>
      </c>
      <c r="CF145" s="324">
        <v>4.0</v>
      </c>
      <c r="CG145" s="325" t="s">
        <v>7334</v>
      </c>
      <c r="CH145" s="323" t="s">
        <v>7279</v>
      </c>
      <c r="CI145" s="324">
        <v>4.0</v>
      </c>
      <c r="CJ145" s="321" t="s">
        <v>7400</v>
      </c>
      <c r="CK145" s="323"/>
      <c r="CL145" s="323"/>
      <c r="CM145" s="323"/>
      <c r="CN145" s="325" t="s">
        <v>7421</v>
      </c>
      <c r="CO145" s="323" t="s">
        <v>7279</v>
      </c>
      <c r="CP145" s="324">
        <v>4.0</v>
      </c>
      <c r="CQ145" s="323"/>
      <c r="CR145" s="323"/>
      <c r="CS145" s="325" t="s">
        <v>7319</v>
      </c>
      <c r="CT145" s="323" t="s">
        <v>7279</v>
      </c>
      <c r="CU145" s="324">
        <v>2.0</v>
      </c>
      <c r="CV145" s="321" t="s">
        <v>7282</v>
      </c>
      <c r="CW145" s="323"/>
      <c r="CX145" s="323"/>
      <c r="CY145" s="323"/>
      <c r="CZ145" s="325" t="s">
        <v>7333</v>
      </c>
      <c r="DA145" s="323" t="s">
        <v>7279</v>
      </c>
      <c r="DB145" s="324">
        <v>2.0</v>
      </c>
      <c r="DC145" s="323">
        <v>1.0</v>
      </c>
      <c r="DD145" s="321" t="s">
        <v>7293</v>
      </c>
      <c r="DE145" s="323"/>
      <c r="DF145" s="323"/>
      <c r="DG145" s="325" t="s">
        <v>7320</v>
      </c>
      <c r="DH145" s="323" t="s">
        <v>7279</v>
      </c>
      <c r="DI145" s="323">
        <v>3.0</v>
      </c>
      <c r="DJ145" s="325" t="s">
        <v>7321</v>
      </c>
      <c r="DK145" s="323" t="s">
        <v>7279</v>
      </c>
      <c r="DL145" s="323">
        <v>1.0</v>
      </c>
      <c r="DM145" s="325" t="s">
        <v>7281</v>
      </c>
      <c r="DN145" s="323" t="s">
        <v>7279</v>
      </c>
      <c r="DO145" s="323">
        <v>1.0</v>
      </c>
      <c r="DP145" s="325" t="s">
        <v>7359</v>
      </c>
      <c r="DQ145" s="323" t="s">
        <v>7279</v>
      </c>
      <c r="DR145" s="323">
        <v>1.0</v>
      </c>
      <c r="DS145" s="325" t="s">
        <v>7387</v>
      </c>
      <c r="DT145" s="323" t="s">
        <v>7279</v>
      </c>
      <c r="DU145" s="323">
        <v>1.0</v>
      </c>
      <c r="DV145" s="321" t="s">
        <v>7296</v>
      </c>
      <c r="DW145" s="323"/>
      <c r="DX145" s="323"/>
      <c r="DY145" s="325" t="s">
        <v>7297</v>
      </c>
      <c r="DZ145" s="323" t="s">
        <v>7279</v>
      </c>
      <c r="EA145" s="323">
        <v>1.0</v>
      </c>
      <c r="EB145" s="321" t="s">
        <v>7282</v>
      </c>
      <c r="EC145" s="323"/>
      <c r="ED145" s="323"/>
      <c r="EE145" s="321" t="s">
        <v>7299</v>
      </c>
      <c r="EF145" s="323"/>
      <c r="EG145" s="323"/>
      <c r="EH145" s="325" t="s">
        <v>7361</v>
      </c>
      <c r="EI145" s="323" t="s">
        <v>7279</v>
      </c>
      <c r="EJ145" s="323">
        <v>3.0</v>
      </c>
      <c r="EK145" s="323">
        <v>4.0</v>
      </c>
      <c r="EL145" s="321" t="s">
        <v>7282</v>
      </c>
      <c r="EM145" s="323"/>
      <c r="EN145" s="323"/>
      <c r="EO145" s="323"/>
      <c r="EP145" s="341">
        <v>44235.0</v>
      </c>
      <c r="EQ145" s="323"/>
      <c r="ER145" s="323"/>
      <c r="ES145" s="321" t="s">
        <v>7282</v>
      </c>
      <c r="ET145" s="323"/>
      <c r="EU145" s="323"/>
      <c r="EV145" s="321"/>
      <c r="EW145" s="323"/>
      <c r="EX145" s="323"/>
      <c r="EY145" s="325" t="s">
        <v>7383</v>
      </c>
      <c r="EZ145" s="323" t="s">
        <v>7279</v>
      </c>
      <c r="FA145" s="323">
        <v>3.0</v>
      </c>
      <c r="FB145" s="328" t="s">
        <v>1501</v>
      </c>
      <c r="FC145" s="328" t="s">
        <v>7302</v>
      </c>
      <c r="FD145" s="328" t="s">
        <v>7346</v>
      </c>
      <c r="FE145" s="328" t="s">
        <v>7304</v>
      </c>
      <c r="FF145" s="330" t="s">
        <v>7305</v>
      </c>
      <c r="FG145" s="330" t="s">
        <v>7456</v>
      </c>
      <c r="FH145" s="331">
        <v>6.0</v>
      </c>
      <c r="FI145" s="332">
        <v>0.5455</v>
      </c>
      <c r="FJ145" s="331">
        <v>4.0</v>
      </c>
      <c r="FK145" s="332">
        <v>0.4</v>
      </c>
      <c r="FL145" s="331">
        <v>9.0</v>
      </c>
      <c r="FM145" s="332">
        <v>0.5625</v>
      </c>
      <c r="FN145" s="331">
        <v>5.0</v>
      </c>
      <c r="FO145" s="332">
        <v>0.625</v>
      </c>
      <c r="FP145" s="331">
        <v>3.0</v>
      </c>
      <c r="FQ145" s="332">
        <v>0.5</v>
      </c>
      <c r="FR145" s="333">
        <v>6.0</v>
      </c>
      <c r="FS145" s="332">
        <v>0.8571</v>
      </c>
      <c r="FT145" s="331">
        <v>28.0</v>
      </c>
      <c r="FU145" s="332">
        <v>0.6364</v>
      </c>
      <c r="FW145" s="318" t="s">
        <v>7661</v>
      </c>
      <c r="FX145" s="318">
        <v>2.7291072521E10</v>
      </c>
      <c r="FY145" s="318" t="s">
        <v>548</v>
      </c>
      <c r="FZ145" s="336">
        <v>0.625</v>
      </c>
      <c r="GA145" s="319" t="s">
        <v>547</v>
      </c>
      <c r="GB145" s="336">
        <v>0.5625</v>
      </c>
      <c r="GC145" s="336">
        <v>0.5</v>
      </c>
      <c r="GD145" s="336">
        <v>0.8571</v>
      </c>
      <c r="GE145" s="336">
        <v>0.5455</v>
      </c>
      <c r="GF145" s="336">
        <v>0.4</v>
      </c>
      <c r="GG145" s="336">
        <v>0.5625</v>
      </c>
      <c r="GH145" s="336">
        <v>0.625</v>
      </c>
      <c r="GI145" s="336">
        <v>0.6364</v>
      </c>
    </row>
    <row r="146" ht="15.75" customHeight="1">
      <c r="B146" s="3" t="str">
        <f t="shared" si="1"/>
        <v>#REF!</v>
      </c>
      <c r="C146" s="320">
        <v>44369.41755787037</v>
      </c>
      <c r="D146" s="321" t="s">
        <v>1723</v>
      </c>
      <c r="E146" s="321" t="s">
        <v>7662</v>
      </c>
      <c r="F146" s="322">
        <v>2.7247396468E10</v>
      </c>
      <c r="G146" s="321">
        <v>2.7247396468E10</v>
      </c>
      <c r="H146" s="322">
        <v>1.134483912E9</v>
      </c>
      <c r="I146" s="321" t="s">
        <v>715</v>
      </c>
      <c r="J146" s="321" t="s">
        <v>7274</v>
      </c>
      <c r="K146" s="321" t="s">
        <v>4115</v>
      </c>
      <c r="L146" s="323"/>
      <c r="M146" s="323"/>
      <c r="N146" s="323"/>
      <c r="O146" s="323"/>
      <c r="P146" s="321" t="s">
        <v>7338</v>
      </c>
      <c r="Q146" s="321" t="s">
        <v>7406</v>
      </c>
      <c r="R146" s="321" t="s">
        <v>7340</v>
      </c>
      <c r="S146" s="323"/>
      <c r="T146" s="323"/>
      <c r="U146" s="324">
        <v>4.0</v>
      </c>
      <c r="V146" s="323"/>
      <c r="W146" s="325" t="s">
        <v>7278</v>
      </c>
      <c r="X146" s="323" t="s">
        <v>7279</v>
      </c>
      <c r="Y146" s="324">
        <v>5.0</v>
      </c>
      <c r="Z146" s="322">
        <v>80.0</v>
      </c>
      <c r="AA146" s="323"/>
      <c r="AB146" s="323"/>
      <c r="AC146" s="322">
        <v>119.0</v>
      </c>
      <c r="AD146" s="323"/>
      <c r="AE146" s="323"/>
      <c r="AF146" s="321" t="s">
        <v>7397</v>
      </c>
      <c r="AG146" s="323"/>
      <c r="AH146" s="323"/>
      <c r="AI146" s="322">
        <v>9.0</v>
      </c>
      <c r="AJ146" s="323"/>
      <c r="AK146" s="323"/>
      <c r="AL146" s="342">
        <v>180000.0</v>
      </c>
      <c r="AM146" s="323"/>
      <c r="AN146" s="323"/>
      <c r="AO146" s="325" t="s">
        <v>7281</v>
      </c>
      <c r="AP146" s="323" t="s">
        <v>7279</v>
      </c>
      <c r="AQ146" s="324">
        <v>6.0</v>
      </c>
      <c r="AR146" s="325" t="s">
        <v>7314</v>
      </c>
      <c r="AS146" s="323" t="s">
        <v>7279</v>
      </c>
      <c r="AT146" s="324">
        <v>6.0</v>
      </c>
      <c r="AU146" s="321" t="s">
        <v>7516</v>
      </c>
      <c r="AV146" s="323"/>
      <c r="AW146" s="323"/>
      <c r="AX146" s="321" t="s">
        <v>7331</v>
      </c>
      <c r="AY146" s="323"/>
      <c r="AZ146" s="323"/>
      <c r="BA146" s="325" t="s">
        <v>7285</v>
      </c>
      <c r="BB146" s="323" t="s">
        <v>7279</v>
      </c>
      <c r="BC146" s="324">
        <v>6.0</v>
      </c>
      <c r="BD146" s="321" t="s">
        <v>7494</v>
      </c>
      <c r="BE146" s="323"/>
      <c r="BF146" s="323"/>
      <c r="BG146" s="325" t="s">
        <v>7287</v>
      </c>
      <c r="BH146" s="323" t="s">
        <v>7279</v>
      </c>
      <c r="BI146" s="324">
        <v>6.0</v>
      </c>
      <c r="BJ146" s="321" t="s">
        <v>7350</v>
      </c>
      <c r="BK146" s="323"/>
      <c r="BL146" s="323"/>
      <c r="BM146" s="325" t="s">
        <v>7289</v>
      </c>
      <c r="BN146" s="323" t="s">
        <v>7279</v>
      </c>
      <c r="BO146" s="324">
        <v>3.0</v>
      </c>
      <c r="BP146" s="324">
        <v>2.0</v>
      </c>
      <c r="BQ146" s="325" t="s">
        <v>7351</v>
      </c>
      <c r="BR146" s="323" t="s">
        <v>7279</v>
      </c>
      <c r="BS146" s="324">
        <v>3.0</v>
      </c>
      <c r="BT146" s="325" t="s">
        <v>7291</v>
      </c>
      <c r="BU146" s="323" t="s">
        <v>7279</v>
      </c>
      <c r="BV146" s="324">
        <v>3.0</v>
      </c>
      <c r="BW146" s="324">
        <v>2.0</v>
      </c>
      <c r="BX146" s="325" t="s">
        <v>7352</v>
      </c>
      <c r="BY146" s="323" t="s">
        <v>7279</v>
      </c>
      <c r="BZ146" s="324">
        <v>3.0</v>
      </c>
      <c r="CA146" s="321" t="s">
        <v>7282</v>
      </c>
      <c r="CB146" s="323"/>
      <c r="CC146" s="323"/>
      <c r="CD146" s="321" t="s">
        <v>7380</v>
      </c>
      <c r="CE146" s="323"/>
      <c r="CF146" s="323"/>
      <c r="CG146" s="325" t="s">
        <v>7334</v>
      </c>
      <c r="CH146" s="323" t="s">
        <v>7279</v>
      </c>
      <c r="CI146" s="324">
        <v>4.0</v>
      </c>
      <c r="CJ146" s="321" t="s">
        <v>7332</v>
      </c>
      <c r="CK146" s="323"/>
      <c r="CL146" s="323"/>
      <c r="CM146" s="323"/>
      <c r="CN146" s="325" t="s">
        <v>7421</v>
      </c>
      <c r="CO146" s="323" t="s">
        <v>7279</v>
      </c>
      <c r="CP146" s="324">
        <v>4.0</v>
      </c>
      <c r="CQ146" s="323"/>
      <c r="CR146" s="323"/>
      <c r="CS146" s="325" t="s">
        <v>7319</v>
      </c>
      <c r="CT146" s="323" t="s">
        <v>7279</v>
      </c>
      <c r="CU146" s="324">
        <v>2.0</v>
      </c>
      <c r="CV146" s="325" t="s">
        <v>7356</v>
      </c>
      <c r="CW146" s="323" t="s">
        <v>7279</v>
      </c>
      <c r="CX146" s="324">
        <v>2.0</v>
      </c>
      <c r="CY146" s="324">
        <v>3.0</v>
      </c>
      <c r="CZ146" s="325" t="s">
        <v>7333</v>
      </c>
      <c r="DA146" s="323" t="s">
        <v>7279</v>
      </c>
      <c r="DB146" s="324">
        <v>2.0</v>
      </c>
      <c r="DC146" s="323">
        <v>1.0</v>
      </c>
      <c r="DD146" s="325" t="s">
        <v>7357</v>
      </c>
      <c r="DE146" s="323" t="s">
        <v>7279</v>
      </c>
      <c r="DF146" s="323">
        <v>1.0</v>
      </c>
      <c r="DG146" s="321" t="s">
        <v>7343</v>
      </c>
      <c r="DH146" s="323"/>
      <c r="DI146" s="323"/>
      <c r="DJ146" s="325" t="s">
        <v>7321</v>
      </c>
      <c r="DK146" s="323" t="s">
        <v>7279</v>
      </c>
      <c r="DL146" s="323">
        <v>1.0</v>
      </c>
      <c r="DM146" s="325" t="s">
        <v>7281</v>
      </c>
      <c r="DN146" s="323" t="s">
        <v>7279</v>
      </c>
      <c r="DO146" s="323">
        <v>1.0</v>
      </c>
      <c r="DP146" s="321" t="s">
        <v>7323</v>
      </c>
      <c r="DQ146" s="323"/>
      <c r="DR146" s="323"/>
      <c r="DS146" s="321" t="s">
        <v>7530</v>
      </c>
      <c r="DT146" s="323"/>
      <c r="DU146" s="323"/>
      <c r="DV146" s="325" t="s">
        <v>7298</v>
      </c>
      <c r="DW146" s="323" t="s">
        <v>7279</v>
      </c>
      <c r="DX146" s="323">
        <v>1.0</v>
      </c>
      <c r="DY146" s="321" t="s">
        <v>7298</v>
      </c>
      <c r="DZ146" s="323"/>
      <c r="EA146" s="323"/>
      <c r="EB146" s="321" t="s">
        <v>7298</v>
      </c>
      <c r="EC146" s="323"/>
      <c r="ED146" s="323"/>
      <c r="EE146" s="321" t="s">
        <v>7331</v>
      </c>
      <c r="EF146" s="323"/>
      <c r="EG146" s="323"/>
      <c r="EH146" s="321" t="s">
        <v>7282</v>
      </c>
      <c r="EI146" s="323"/>
      <c r="EJ146" s="323"/>
      <c r="EK146" s="323"/>
      <c r="EL146" s="321" t="s">
        <v>7411</v>
      </c>
      <c r="EM146" s="323"/>
      <c r="EN146" s="323"/>
      <c r="EO146" s="323"/>
      <c r="EP146" s="341">
        <v>44235.0</v>
      </c>
      <c r="EQ146" s="323"/>
      <c r="ER146" s="323"/>
      <c r="ES146" s="321" t="s">
        <v>7382</v>
      </c>
      <c r="ET146" s="323"/>
      <c r="EU146" s="323"/>
      <c r="EV146" s="321"/>
      <c r="EW146" s="323"/>
      <c r="EX146" s="323"/>
      <c r="EY146" s="321" t="s">
        <v>7436</v>
      </c>
      <c r="EZ146" s="323"/>
      <c r="FA146" s="339"/>
      <c r="FB146" s="352" t="s">
        <v>1729</v>
      </c>
      <c r="FC146" s="328"/>
      <c r="FD146" s="328"/>
      <c r="FE146" s="328"/>
      <c r="FF146" s="328"/>
      <c r="FG146" s="330"/>
      <c r="FH146" s="331">
        <v>5.0</v>
      </c>
      <c r="FI146" s="332">
        <v>0.4545</v>
      </c>
      <c r="FJ146" s="331">
        <v>5.0</v>
      </c>
      <c r="FK146" s="332">
        <v>0.5</v>
      </c>
      <c r="FL146" s="331">
        <v>5.0</v>
      </c>
      <c r="FM146" s="332">
        <v>0.3125</v>
      </c>
      <c r="FN146" s="331">
        <v>3.0</v>
      </c>
      <c r="FO146" s="332">
        <v>0.375</v>
      </c>
      <c r="FP146" s="331">
        <v>1.0</v>
      </c>
      <c r="FQ146" s="332">
        <v>0.1667</v>
      </c>
      <c r="FR146" s="333">
        <v>4.0</v>
      </c>
      <c r="FS146" s="332">
        <v>0.5714</v>
      </c>
      <c r="FT146" s="331">
        <v>18.0</v>
      </c>
      <c r="FU146" s="332">
        <v>0.4091</v>
      </c>
      <c r="FW146" s="318" t="s">
        <v>7662</v>
      </c>
      <c r="FX146" s="318">
        <v>2.7247396468E10</v>
      </c>
      <c r="FY146" s="318" t="s">
        <v>63</v>
      </c>
      <c r="FZ146" s="336">
        <v>0.5</v>
      </c>
      <c r="GA146" s="318" t="s">
        <v>61</v>
      </c>
      <c r="GB146" s="336">
        <v>0.4545</v>
      </c>
      <c r="GC146" s="336">
        <v>0.1667</v>
      </c>
      <c r="GD146" s="336">
        <v>0.5714</v>
      </c>
      <c r="GE146" s="336">
        <v>0.4545</v>
      </c>
      <c r="GF146" s="336">
        <v>0.5</v>
      </c>
      <c r="GG146" s="336">
        <v>0.3125</v>
      </c>
      <c r="GH146" s="336">
        <v>0.375</v>
      </c>
      <c r="GI146" s="336">
        <v>0.4091</v>
      </c>
    </row>
    <row r="147" ht="15.75" customHeight="1">
      <c r="B147" s="3" t="str">
        <f t="shared" si="1"/>
        <v>#REF!</v>
      </c>
      <c r="C147" s="320">
        <v>44369.41763888889</v>
      </c>
      <c r="D147" s="321" t="s">
        <v>1145</v>
      </c>
      <c r="E147" s="321" t="s">
        <v>7663</v>
      </c>
      <c r="F147" s="321" t="s">
        <v>4496</v>
      </c>
      <c r="G147" s="321">
        <v>2.7286231018E10</v>
      </c>
      <c r="H147" s="322">
        <v>1.132978812E9</v>
      </c>
      <c r="I147" s="321" t="s">
        <v>641</v>
      </c>
      <c r="J147" s="321" t="s">
        <v>7544</v>
      </c>
      <c r="K147" s="321" t="s">
        <v>4115</v>
      </c>
      <c r="L147" s="323"/>
      <c r="M147" s="323"/>
      <c r="N147" s="323"/>
      <c r="O147" s="323"/>
      <c r="P147" s="321" t="s">
        <v>7275</v>
      </c>
      <c r="Q147" s="321" t="s">
        <v>7425</v>
      </c>
      <c r="R147" s="321" t="s">
        <v>7277</v>
      </c>
      <c r="S147" s="324">
        <v>1.0</v>
      </c>
      <c r="T147" s="323"/>
      <c r="U147" s="323"/>
      <c r="V147" s="323"/>
      <c r="W147" s="325" t="s">
        <v>7278</v>
      </c>
      <c r="X147" s="323" t="s">
        <v>7279</v>
      </c>
      <c r="Y147" s="324">
        <v>5.0</v>
      </c>
      <c r="Z147" s="326">
        <v>200.0</v>
      </c>
      <c r="AA147" s="323" t="s">
        <v>7279</v>
      </c>
      <c r="AB147" s="324">
        <v>5.0</v>
      </c>
      <c r="AC147" s="326">
        <v>85.0</v>
      </c>
      <c r="AD147" s="323" t="s">
        <v>7279</v>
      </c>
      <c r="AE147" s="324">
        <v>5.0</v>
      </c>
      <c r="AF147" s="325" t="s">
        <v>7312</v>
      </c>
      <c r="AG147" s="323" t="s">
        <v>7279</v>
      </c>
      <c r="AH147" s="324">
        <v>5.0</v>
      </c>
      <c r="AI147" s="326">
        <v>6.0</v>
      </c>
      <c r="AJ147" s="323" t="s">
        <v>7279</v>
      </c>
      <c r="AK147" s="324">
        <v>5.0</v>
      </c>
      <c r="AL147" s="327">
        <v>238000.0</v>
      </c>
      <c r="AM147" s="323" t="s">
        <v>7279</v>
      </c>
      <c r="AN147" s="324">
        <v>5.0</v>
      </c>
      <c r="AO147" s="321" t="s">
        <v>7313</v>
      </c>
      <c r="AP147" s="323"/>
      <c r="AQ147" s="323"/>
      <c r="AR147" s="325" t="s">
        <v>7314</v>
      </c>
      <c r="AS147" s="323" t="s">
        <v>7279</v>
      </c>
      <c r="AT147" s="324">
        <v>6.0</v>
      </c>
      <c r="AU147" s="325" t="s">
        <v>7283</v>
      </c>
      <c r="AV147" s="323" t="s">
        <v>7279</v>
      </c>
      <c r="AW147" s="324">
        <v>6.0</v>
      </c>
      <c r="AX147" s="321" t="s">
        <v>7331</v>
      </c>
      <c r="AY147" s="323"/>
      <c r="AZ147" s="323"/>
      <c r="BA147" s="325" t="s">
        <v>7285</v>
      </c>
      <c r="BB147" s="323" t="s">
        <v>7279</v>
      </c>
      <c r="BC147" s="324">
        <v>6.0</v>
      </c>
      <c r="BD147" s="325" t="s">
        <v>7286</v>
      </c>
      <c r="BE147" s="323" t="s">
        <v>7279</v>
      </c>
      <c r="BF147" s="324">
        <v>6.0</v>
      </c>
      <c r="BG147" s="325" t="s">
        <v>7287</v>
      </c>
      <c r="BH147" s="323" t="s">
        <v>7279</v>
      </c>
      <c r="BI147" s="324">
        <v>6.0</v>
      </c>
      <c r="BJ147" s="325" t="s">
        <v>7342</v>
      </c>
      <c r="BK147" s="323" t="s">
        <v>7279</v>
      </c>
      <c r="BL147" s="324">
        <v>3.0</v>
      </c>
      <c r="BM147" s="325" t="s">
        <v>7289</v>
      </c>
      <c r="BN147" s="323" t="s">
        <v>7279</v>
      </c>
      <c r="BO147" s="324">
        <v>3.0</v>
      </c>
      <c r="BP147" s="324">
        <v>2.0</v>
      </c>
      <c r="BQ147" s="321" t="s">
        <v>7282</v>
      </c>
      <c r="BR147" s="323"/>
      <c r="BS147" s="323"/>
      <c r="BT147" s="321" t="s">
        <v>7282</v>
      </c>
      <c r="BU147" s="323"/>
      <c r="BV147" s="323"/>
      <c r="BW147" s="323"/>
      <c r="BX147" s="325" t="s">
        <v>7352</v>
      </c>
      <c r="BY147" s="323" t="s">
        <v>7279</v>
      </c>
      <c r="BZ147" s="324">
        <v>3.0</v>
      </c>
      <c r="CA147" s="325" t="s">
        <v>7353</v>
      </c>
      <c r="CB147" s="323" t="s">
        <v>7279</v>
      </c>
      <c r="CC147" s="324">
        <v>4.0</v>
      </c>
      <c r="CD147" s="321" t="s">
        <v>7282</v>
      </c>
      <c r="CE147" s="323"/>
      <c r="CF147" s="323"/>
      <c r="CG147" s="321" t="s">
        <v>7282</v>
      </c>
      <c r="CH147" s="323"/>
      <c r="CI147" s="323"/>
      <c r="CJ147" s="325" t="s">
        <v>7354</v>
      </c>
      <c r="CK147" s="323" t="s">
        <v>7279</v>
      </c>
      <c r="CL147" s="324">
        <v>4.0</v>
      </c>
      <c r="CM147" s="324">
        <v>2.0</v>
      </c>
      <c r="CN147" s="321" t="s">
        <v>7282</v>
      </c>
      <c r="CO147" s="323"/>
      <c r="CP147" s="323"/>
      <c r="CQ147" s="323"/>
      <c r="CR147" s="323"/>
      <c r="CS147" s="325" t="s">
        <v>7319</v>
      </c>
      <c r="CT147" s="323" t="s">
        <v>7279</v>
      </c>
      <c r="CU147" s="324">
        <v>2.0</v>
      </c>
      <c r="CV147" s="321" t="s">
        <v>7282</v>
      </c>
      <c r="CW147" s="323"/>
      <c r="CX147" s="323"/>
      <c r="CY147" s="323"/>
      <c r="CZ147" s="325" t="s">
        <v>7333</v>
      </c>
      <c r="DA147" s="323" t="s">
        <v>7279</v>
      </c>
      <c r="DB147" s="324">
        <v>2.0</v>
      </c>
      <c r="DC147" s="323">
        <v>1.0</v>
      </c>
      <c r="DD147" s="321" t="s">
        <v>7282</v>
      </c>
      <c r="DE147" s="323"/>
      <c r="DF147" s="323"/>
      <c r="DG147" s="321" t="s">
        <v>7282</v>
      </c>
      <c r="DH147" s="323"/>
      <c r="DI147" s="323"/>
      <c r="DJ147" s="325" t="s">
        <v>7321</v>
      </c>
      <c r="DK147" s="323" t="s">
        <v>7279</v>
      </c>
      <c r="DL147" s="323">
        <v>1.0</v>
      </c>
      <c r="DM147" s="321" t="s">
        <v>7282</v>
      </c>
      <c r="DN147" s="323"/>
      <c r="DO147" s="323"/>
      <c r="DP147" s="321" t="s">
        <v>7282</v>
      </c>
      <c r="DQ147" s="323"/>
      <c r="DR147" s="323"/>
      <c r="DS147" s="321" t="s">
        <v>7282</v>
      </c>
      <c r="DT147" s="323"/>
      <c r="DU147" s="323"/>
      <c r="DV147" s="321" t="s">
        <v>7282</v>
      </c>
      <c r="DW147" s="323"/>
      <c r="DX147" s="323"/>
      <c r="DY147" s="321" t="s">
        <v>7360</v>
      </c>
      <c r="DZ147" s="323"/>
      <c r="EA147" s="323"/>
      <c r="EB147" s="321" t="s">
        <v>7282</v>
      </c>
      <c r="EC147" s="323"/>
      <c r="ED147" s="323"/>
      <c r="EE147" s="321" t="s">
        <v>7331</v>
      </c>
      <c r="EF147" s="323"/>
      <c r="EG147" s="323"/>
      <c r="EH147" s="321" t="s">
        <v>7282</v>
      </c>
      <c r="EI147" s="323"/>
      <c r="EJ147" s="323"/>
      <c r="EK147" s="323"/>
      <c r="EL147" s="321" t="s">
        <v>7282</v>
      </c>
      <c r="EM147" s="323"/>
      <c r="EN147" s="323"/>
      <c r="EO147" s="323"/>
      <c r="EP147" s="321" t="s">
        <v>7282</v>
      </c>
      <c r="EQ147" s="323"/>
      <c r="ER147" s="323"/>
      <c r="ES147" s="321" t="s">
        <v>7282</v>
      </c>
      <c r="ET147" s="323"/>
      <c r="EU147" s="323"/>
      <c r="EV147" s="321" t="s">
        <v>7282</v>
      </c>
      <c r="EW147" s="323"/>
      <c r="EX147" s="323"/>
      <c r="EY147" s="321" t="s">
        <v>7282</v>
      </c>
      <c r="EZ147" s="323"/>
      <c r="FA147" s="323"/>
      <c r="FB147" s="321" t="s">
        <v>765</v>
      </c>
      <c r="FC147" s="329" t="s">
        <v>7302</v>
      </c>
      <c r="FD147" s="352" t="s">
        <v>7303</v>
      </c>
      <c r="FE147" s="329"/>
      <c r="FF147" s="352" t="s">
        <v>7305</v>
      </c>
      <c r="FG147" s="330"/>
      <c r="FH147" s="331">
        <v>3.0</v>
      </c>
      <c r="FI147" s="332">
        <v>0.2727</v>
      </c>
      <c r="FJ147" s="331">
        <v>4.0</v>
      </c>
      <c r="FK147" s="332">
        <v>0.4</v>
      </c>
      <c r="FL147" s="331">
        <v>3.0</v>
      </c>
      <c r="FM147" s="332">
        <v>0.1875</v>
      </c>
      <c r="FN147" s="331">
        <v>2.0</v>
      </c>
      <c r="FO147" s="332">
        <v>0.25</v>
      </c>
      <c r="FP147" s="331">
        <v>6.0</v>
      </c>
      <c r="FQ147" s="332">
        <v>1.0</v>
      </c>
      <c r="FR147" s="333">
        <v>5.0</v>
      </c>
      <c r="FS147" s="332">
        <v>0.7143</v>
      </c>
      <c r="FT147" s="331">
        <v>19.0</v>
      </c>
      <c r="FU147" s="332">
        <v>0.4318</v>
      </c>
      <c r="FW147" s="318" t="s">
        <v>7663</v>
      </c>
      <c r="FX147" s="318">
        <v>2.7286231018E10</v>
      </c>
      <c r="FY147" s="318" t="s">
        <v>63</v>
      </c>
      <c r="FZ147" s="336">
        <v>0.4</v>
      </c>
      <c r="GA147" s="319" t="s">
        <v>61</v>
      </c>
      <c r="GB147" s="336">
        <v>0.2727</v>
      </c>
      <c r="GC147" s="336">
        <v>1.0</v>
      </c>
      <c r="GD147" s="336">
        <v>0.7143</v>
      </c>
      <c r="GE147" s="336">
        <v>0.2727</v>
      </c>
      <c r="GF147" s="336">
        <v>0.4</v>
      </c>
      <c r="GG147" s="336">
        <v>0.1875</v>
      </c>
      <c r="GH147" s="336">
        <v>0.25</v>
      </c>
      <c r="GI147" s="336">
        <v>0.4318</v>
      </c>
    </row>
    <row r="148" ht="15.75" customHeight="1">
      <c r="B148" s="3" t="str">
        <f t="shared" si="1"/>
        <v>#REF!</v>
      </c>
      <c r="C148" s="320">
        <v>44369.41788194444</v>
      </c>
      <c r="D148" s="321" t="s">
        <v>4119</v>
      </c>
      <c r="E148" s="321" t="s">
        <v>7664</v>
      </c>
      <c r="F148" s="322">
        <v>2.7308210257E10</v>
      </c>
      <c r="G148" s="321">
        <v>2.7308210257E10</v>
      </c>
      <c r="H148" s="322">
        <v>1.140769275E9</v>
      </c>
      <c r="I148" s="321" t="s">
        <v>1093</v>
      </c>
      <c r="J148" s="321" t="s">
        <v>7337</v>
      </c>
      <c r="K148" s="321" t="s">
        <v>4115</v>
      </c>
      <c r="L148" s="323"/>
      <c r="M148" s="323"/>
      <c r="N148" s="323"/>
      <c r="O148" s="323"/>
      <c r="P148" s="321" t="s">
        <v>7338</v>
      </c>
      <c r="Q148" s="321" t="s">
        <v>7406</v>
      </c>
      <c r="R148" s="321" t="s">
        <v>7310</v>
      </c>
      <c r="S148" s="323"/>
      <c r="T148" s="324">
        <v>2.0</v>
      </c>
      <c r="U148" s="323"/>
      <c r="V148" s="323"/>
      <c r="W148" s="325" t="s">
        <v>7278</v>
      </c>
      <c r="X148" s="323" t="s">
        <v>7279</v>
      </c>
      <c r="Y148" s="324">
        <v>5.0</v>
      </c>
      <c r="Z148" s="322">
        <v>400.0</v>
      </c>
      <c r="AA148" s="323"/>
      <c r="AB148" s="323"/>
      <c r="AC148" s="326">
        <v>85.0</v>
      </c>
      <c r="AD148" s="323" t="s">
        <v>7279</v>
      </c>
      <c r="AE148" s="324">
        <v>5.0</v>
      </c>
      <c r="AF148" s="325" t="s">
        <v>7312</v>
      </c>
      <c r="AG148" s="323" t="s">
        <v>7279</v>
      </c>
      <c r="AH148" s="324">
        <v>5.0</v>
      </c>
      <c r="AI148" s="326">
        <v>6.0</v>
      </c>
      <c r="AJ148" s="323" t="s">
        <v>7279</v>
      </c>
      <c r="AK148" s="324">
        <v>5.0</v>
      </c>
      <c r="AL148" s="327">
        <v>238000.0</v>
      </c>
      <c r="AM148" s="323" t="s">
        <v>7279</v>
      </c>
      <c r="AN148" s="324">
        <v>5.0</v>
      </c>
      <c r="AO148" s="325" t="s">
        <v>7281</v>
      </c>
      <c r="AP148" s="323" t="s">
        <v>7279</v>
      </c>
      <c r="AQ148" s="324">
        <v>6.0</v>
      </c>
      <c r="AR148" s="325" t="s">
        <v>7314</v>
      </c>
      <c r="AS148" s="323" t="s">
        <v>7279</v>
      </c>
      <c r="AT148" s="324">
        <v>6.0</v>
      </c>
      <c r="AU148" s="325" t="s">
        <v>7283</v>
      </c>
      <c r="AV148" s="323" t="s">
        <v>7279</v>
      </c>
      <c r="AW148" s="324">
        <v>6.0</v>
      </c>
      <c r="AX148" s="321" t="s">
        <v>7331</v>
      </c>
      <c r="AY148" s="323"/>
      <c r="AZ148" s="323"/>
      <c r="BA148" s="325" t="s">
        <v>7285</v>
      </c>
      <c r="BB148" s="323" t="s">
        <v>7279</v>
      </c>
      <c r="BC148" s="324">
        <v>6.0</v>
      </c>
      <c r="BD148" s="325" t="s">
        <v>7286</v>
      </c>
      <c r="BE148" s="323" t="s">
        <v>7279</v>
      </c>
      <c r="BF148" s="324">
        <v>6.0</v>
      </c>
      <c r="BG148" s="321" t="s">
        <v>7282</v>
      </c>
      <c r="BH148" s="323"/>
      <c r="BI148" s="323"/>
      <c r="BJ148" s="321" t="s">
        <v>7288</v>
      </c>
      <c r="BK148" s="323"/>
      <c r="BL148" s="323"/>
      <c r="BM148" s="325" t="s">
        <v>7289</v>
      </c>
      <c r="BN148" s="323" t="s">
        <v>7279</v>
      </c>
      <c r="BO148" s="324">
        <v>3.0</v>
      </c>
      <c r="BP148" s="324">
        <v>2.0</v>
      </c>
      <c r="BQ148" s="321" t="s">
        <v>7290</v>
      </c>
      <c r="BR148" s="323"/>
      <c r="BS148" s="323"/>
      <c r="BT148" s="325" t="s">
        <v>7291</v>
      </c>
      <c r="BU148" s="323" t="s">
        <v>7279</v>
      </c>
      <c r="BV148" s="324">
        <v>3.0</v>
      </c>
      <c r="BW148" s="324">
        <v>2.0</v>
      </c>
      <c r="BX148" s="321" t="s">
        <v>7282</v>
      </c>
      <c r="BY148" s="323"/>
      <c r="BZ148" s="323"/>
      <c r="CA148" s="321" t="s">
        <v>7282</v>
      </c>
      <c r="CB148" s="323"/>
      <c r="CC148" s="323"/>
      <c r="CD148" s="321" t="s">
        <v>7282</v>
      </c>
      <c r="CE148" s="323"/>
      <c r="CF148" s="323"/>
      <c r="CG148" s="321" t="s">
        <v>7282</v>
      </c>
      <c r="CH148" s="323"/>
      <c r="CI148" s="323"/>
      <c r="CJ148" s="321" t="s">
        <v>7400</v>
      </c>
      <c r="CK148" s="323"/>
      <c r="CL148" s="323"/>
      <c r="CM148" s="323"/>
      <c r="CN148" s="321" t="s">
        <v>7460</v>
      </c>
      <c r="CO148" s="323"/>
      <c r="CP148" s="323"/>
      <c r="CQ148" s="323"/>
      <c r="CR148" s="323"/>
      <c r="CS148" s="325" t="s">
        <v>7319</v>
      </c>
      <c r="CT148" s="323" t="s">
        <v>7279</v>
      </c>
      <c r="CU148" s="324">
        <v>2.0</v>
      </c>
      <c r="CV148" s="321" t="s">
        <v>7282</v>
      </c>
      <c r="CW148" s="323"/>
      <c r="CX148" s="323"/>
      <c r="CY148" s="323"/>
      <c r="CZ148" s="321" t="s">
        <v>7282</v>
      </c>
      <c r="DA148" s="323"/>
      <c r="DB148" s="323"/>
      <c r="DC148" s="323"/>
      <c r="DD148" s="321" t="s">
        <v>7293</v>
      </c>
      <c r="DE148" s="323"/>
      <c r="DF148" s="323"/>
      <c r="DG148" s="321" t="s">
        <v>7282</v>
      </c>
      <c r="DH148" s="323"/>
      <c r="DI148" s="323"/>
      <c r="DJ148" s="321" t="s">
        <v>7294</v>
      </c>
      <c r="DK148" s="323"/>
      <c r="DL148" s="323"/>
      <c r="DM148" s="321" t="s">
        <v>7282</v>
      </c>
      <c r="DN148" s="323"/>
      <c r="DO148" s="323"/>
      <c r="DP148" s="321" t="s">
        <v>7282</v>
      </c>
      <c r="DQ148" s="323"/>
      <c r="DR148" s="323"/>
      <c r="DS148" s="321" t="s">
        <v>7192</v>
      </c>
      <c r="DT148" s="323"/>
      <c r="DU148" s="323"/>
      <c r="DV148" s="325" t="s">
        <v>7298</v>
      </c>
      <c r="DW148" s="323" t="s">
        <v>7279</v>
      </c>
      <c r="DX148" s="323">
        <v>1.0</v>
      </c>
      <c r="DY148" s="321" t="s">
        <v>7298</v>
      </c>
      <c r="DZ148" s="323"/>
      <c r="EA148" s="323"/>
      <c r="EB148" s="321" t="s">
        <v>7298</v>
      </c>
      <c r="EC148" s="323"/>
      <c r="ED148" s="323"/>
      <c r="EE148" s="321" t="s">
        <v>7282</v>
      </c>
      <c r="EF148" s="323"/>
      <c r="EG148" s="323"/>
      <c r="EH148" s="321" t="s">
        <v>7282</v>
      </c>
      <c r="EI148" s="323"/>
      <c r="EJ148" s="323"/>
      <c r="EK148" s="323"/>
      <c r="EL148" s="321" t="s">
        <v>7282</v>
      </c>
      <c r="EM148" s="323"/>
      <c r="EN148" s="323"/>
      <c r="EO148" s="323"/>
      <c r="EP148" s="321" t="s">
        <v>7282</v>
      </c>
      <c r="EQ148" s="323"/>
      <c r="ER148" s="323"/>
      <c r="ES148" s="321" t="s">
        <v>7282</v>
      </c>
      <c r="ET148" s="323"/>
      <c r="EU148" s="323"/>
      <c r="EV148" s="321" t="s">
        <v>7282</v>
      </c>
      <c r="EW148" s="323"/>
      <c r="EX148" s="323"/>
      <c r="EY148" s="321" t="s">
        <v>7282</v>
      </c>
      <c r="EZ148" s="323"/>
      <c r="FA148" s="323"/>
      <c r="FB148" s="321" t="s">
        <v>765</v>
      </c>
      <c r="FC148" s="329" t="s">
        <v>7302</v>
      </c>
      <c r="FD148" s="352" t="s">
        <v>7346</v>
      </c>
      <c r="FE148" s="321"/>
      <c r="FF148" s="329" t="s">
        <v>7305</v>
      </c>
      <c r="FG148" s="330" t="s">
        <v>7326</v>
      </c>
      <c r="FH148" s="331">
        <v>1.0</v>
      </c>
      <c r="FI148" s="332">
        <v>0.0909</v>
      </c>
      <c r="FJ148" s="331">
        <v>4.0</v>
      </c>
      <c r="FK148" s="332">
        <v>0.4</v>
      </c>
      <c r="FL148" s="331">
        <v>2.0</v>
      </c>
      <c r="FM148" s="332">
        <v>0.125</v>
      </c>
      <c r="FN148" s="331">
        <v>0.0</v>
      </c>
      <c r="FO148" s="332">
        <v>0.0</v>
      </c>
      <c r="FP148" s="331">
        <v>5.0</v>
      </c>
      <c r="FQ148" s="332">
        <v>0.8333</v>
      </c>
      <c r="FR148" s="333">
        <v>5.0</v>
      </c>
      <c r="FS148" s="332">
        <v>0.7143</v>
      </c>
      <c r="FT148" s="331">
        <v>14.0</v>
      </c>
      <c r="FU148" s="332">
        <v>0.3182</v>
      </c>
      <c r="FW148" s="334" t="s">
        <v>7664</v>
      </c>
      <c r="FX148" s="334">
        <v>2.7308210257E10</v>
      </c>
      <c r="FY148" s="319" t="s">
        <v>63</v>
      </c>
      <c r="FZ148" s="337">
        <v>0.4</v>
      </c>
      <c r="GA148" s="318" t="s">
        <v>547</v>
      </c>
      <c r="GB148" s="336">
        <v>0.125</v>
      </c>
      <c r="GC148" s="337">
        <v>0.8333</v>
      </c>
      <c r="GD148" s="337">
        <v>0.7143</v>
      </c>
      <c r="GE148" s="336">
        <v>0.0909</v>
      </c>
      <c r="GF148" s="336">
        <v>0.4</v>
      </c>
      <c r="GG148" s="336">
        <v>0.125</v>
      </c>
      <c r="GH148" s="336">
        <v>0.0</v>
      </c>
      <c r="GI148" s="338">
        <v>0.3182</v>
      </c>
    </row>
    <row r="149" ht="15.75" customHeight="1">
      <c r="B149" s="3" t="str">
        <f t="shared" si="1"/>
        <v>#REF!</v>
      </c>
      <c r="C149" s="320">
        <v>44369.41809027778</v>
      </c>
      <c r="D149" s="321" t="s">
        <v>1572</v>
      </c>
      <c r="E149" s="321" t="s">
        <v>7665</v>
      </c>
      <c r="F149" s="322">
        <v>2.7316625202E10</v>
      </c>
      <c r="G149" s="321">
        <v>2.7316625202E10</v>
      </c>
      <c r="H149" s="322">
        <v>1.140292552E9</v>
      </c>
      <c r="I149" s="321" t="s">
        <v>622</v>
      </c>
      <c r="J149" s="321" t="s">
        <v>7308</v>
      </c>
      <c r="K149" s="321" t="s">
        <v>4115</v>
      </c>
      <c r="L149" s="323"/>
      <c r="M149" s="323"/>
      <c r="N149" s="323"/>
      <c r="O149" s="323"/>
      <c r="P149" s="321" t="s">
        <v>7275</v>
      </c>
      <c r="Q149" s="321" t="s">
        <v>7425</v>
      </c>
      <c r="R149" s="321" t="s">
        <v>7340</v>
      </c>
      <c r="S149" s="323"/>
      <c r="T149" s="323"/>
      <c r="U149" s="324">
        <v>4.0</v>
      </c>
      <c r="V149" s="323"/>
      <c r="W149" s="325" t="s">
        <v>7278</v>
      </c>
      <c r="X149" s="323" t="s">
        <v>7279</v>
      </c>
      <c r="Y149" s="324">
        <v>5.0</v>
      </c>
      <c r="Z149" s="322">
        <v>80.0</v>
      </c>
      <c r="AA149" s="323"/>
      <c r="AB149" s="323"/>
      <c r="AC149" s="326">
        <v>85.0</v>
      </c>
      <c r="AD149" s="323" t="s">
        <v>7279</v>
      </c>
      <c r="AE149" s="324">
        <v>5.0</v>
      </c>
      <c r="AF149" s="325" t="s">
        <v>7312</v>
      </c>
      <c r="AG149" s="323" t="s">
        <v>7279</v>
      </c>
      <c r="AH149" s="324">
        <v>5.0</v>
      </c>
      <c r="AI149" s="326">
        <v>6.0</v>
      </c>
      <c r="AJ149" s="323" t="s">
        <v>7279</v>
      </c>
      <c r="AK149" s="324">
        <v>5.0</v>
      </c>
      <c r="AL149" s="342">
        <v>180000.0</v>
      </c>
      <c r="AM149" s="323"/>
      <c r="AN149" s="323"/>
      <c r="AO149" s="321" t="s">
        <v>7509</v>
      </c>
      <c r="AP149" s="323"/>
      <c r="AQ149" s="323"/>
      <c r="AR149" s="325" t="s">
        <v>7314</v>
      </c>
      <c r="AS149" s="323" t="s">
        <v>7279</v>
      </c>
      <c r="AT149" s="324">
        <v>6.0</v>
      </c>
      <c r="AU149" s="325" t="s">
        <v>7283</v>
      </c>
      <c r="AV149" s="323" t="s">
        <v>7279</v>
      </c>
      <c r="AW149" s="324">
        <v>6.0</v>
      </c>
      <c r="AX149" s="321" t="s">
        <v>7410</v>
      </c>
      <c r="AY149" s="323"/>
      <c r="AZ149" s="323"/>
      <c r="BA149" s="321" t="s">
        <v>7315</v>
      </c>
      <c r="BB149" s="323"/>
      <c r="BC149" s="323"/>
      <c r="BD149" s="321" t="s">
        <v>7316</v>
      </c>
      <c r="BE149" s="323"/>
      <c r="BF149" s="323"/>
      <c r="BG149" s="325" t="s">
        <v>7287</v>
      </c>
      <c r="BH149" s="323" t="s">
        <v>7279</v>
      </c>
      <c r="BI149" s="324">
        <v>6.0</v>
      </c>
      <c r="BJ149" s="321"/>
      <c r="BK149" s="323"/>
      <c r="BL149" s="323"/>
      <c r="BM149" s="321"/>
      <c r="BN149" s="323"/>
      <c r="BO149" s="323"/>
      <c r="BP149" s="323"/>
      <c r="BQ149" s="321"/>
      <c r="BR149" s="323"/>
      <c r="BS149" s="323"/>
      <c r="BT149" s="321"/>
      <c r="BU149" s="323"/>
      <c r="BV149" s="323"/>
      <c r="BW149" s="323"/>
      <c r="BX149" s="321"/>
      <c r="BY149" s="323"/>
      <c r="BZ149" s="323"/>
      <c r="CA149" s="321"/>
      <c r="CB149" s="323"/>
      <c r="CC149" s="323"/>
      <c r="CD149" s="321"/>
      <c r="CE149" s="323"/>
      <c r="CF149" s="323"/>
      <c r="CG149" s="321" t="s">
        <v>7477</v>
      </c>
      <c r="CH149" s="323"/>
      <c r="CI149" s="323"/>
      <c r="CJ149" s="321"/>
      <c r="CK149" s="323"/>
      <c r="CL149" s="323"/>
      <c r="CM149" s="323"/>
      <c r="CN149" s="321"/>
      <c r="CO149" s="323"/>
      <c r="CP149" s="323"/>
      <c r="CQ149" s="323"/>
      <c r="CR149" s="323"/>
      <c r="CS149" s="321"/>
      <c r="CT149" s="323"/>
      <c r="CU149" s="323"/>
      <c r="CV149" s="321"/>
      <c r="CW149" s="323"/>
      <c r="CX149" s="323"/>
      <c r="CY149" s="323"/>
      <c r="CZ149" s="321"/>
      <c r="DA149" s="323"/>
      <c r="DB149" s="323"/>
      <c r="DC149" s="323"/>
      <c r="DD149" s="321"/>
      <c r="DE149" s="323"/>
      <c r="DF149" s="323"/>
      <c r="DG149" s="321"/>
      <c r="DH149" s="323"/>
      <c r="DI149" s="323"/>
      <c r="DJ149" s="321"/>
      <c r="DK149" s="323"/>
      <c r="DL149" s="323"/>
      <c r="DM149" s="321"/>
      <c r="DN149" s="323"/>
      <c r="DO149" s="323"/>
      <c r="DP149" s="321"/>
      <c r="DQ149" s="323"/>
      <c r="DR149" s="323"/>
      <c r="DS149" s="321"/>
      <c r="DT149" s="323"/>
      <c r="DU149" s="323"/>
      <c r="DV149" s="321"/>
      <c r="DW149" s="323"/>
      <c r="DX149" s="323"/>
      <c r="DY149" s="321"/>
      <c r="DZ149" s="323"/>
      <c r="EA149" s="323"/>
      <c r="EB149" s="321"/>
      <c r="EC149" s="323"/>
      <c r="ED149" s="323"/>
      <c r="EE149" s="321"/>
      <c r="EF149" s="323"/>
      <c r="EG149" s="323"/>
      <c r="EH149" s="321"/>
      <c r="EI149" s="323"/>
      <c r="EJ149" s="323"/>
      <c r="EK149" s="323"/>
      <c r="EL149" s="321"/>
      <c r="EM149" s="323"/>
      <c r="EN149" s="323"/>
      <c r="EO149" s="323"/>
      <c r="EP149" s="321"/>
      <c r="EQ149" s="323"/>
      <c r="ER149" s="323"/>
      <c r="ES149" s="321"/>
      <c r="ET149" s="323"/>
      <c r="EU149" s="323"/>
      <c r="EV149" s="321"/>
      <c r="EW149" s="323"/>
      <c r="EX149" s="323"/>
      <c r="EY149" s="321"/>
      <c r="EZ149" s="323"/>
      <c r="FA149" s="323"/>
      <c r="FB149" s="321"/>
      <c r="FC149" s="321"/>
      <c r="FD149" s="321"/>
      <c r="FE149" s="321"/>
      <c r="FF149" s="321"/>
      <c r="FG149" s="330"/>
      <c r="FH149" s="331">
        <v>0.0</v>
      </c>
      <c r="FI149" s="332">
        <v>0.0</v>
      </c>
      <c r="FJ149" s="331">
        <v>0.0</v>
      </c>
      <c r="FK149" s="332">
        <v>0.0</v>
      </c>
      <c r="FL149" s="331">
        <v>0.0</v>
      </c>
      <c r="FM149" s="332">
        <v>0.0</v>
      </c>
      <c r="FN149" s="331">
        <v>1.0</v>
      </c>
      <c r="FO149" s="332">
        <v>0.125</v>
      </c>
      <c r="FP149" s="331">
        <v>4.0</v>
      </c>
      <c r="FQ149" s="332">
        <v>0.6667</v>
      </c>
      <c r="FR149" s="333">
        <v>3.0</v>
      </c>
      <c r="FS149" s="332">
        <v>0.4286</v>
      </c>
      <c r="FT149" s="331">
        <v>7.0</v>
      </c>
      <c r="FU149" s="332">
        <v>0.1591</v>
      </c>
      <c r="FW149" s="334" t="s">
        <v>7665</v>
      </c>
      <c r="FX149" s="334">
        <v>2.7316625202E10</v>
      </c>
      <c r="FY149" s="319" t="s">
        <v>548</v>
      </c>
      <c r="FZ149" s="335">
        <v>0.125</v>
      </c>
      <c r="GA149" s="354"/>
      <c r="GB149" s="354"/>
      <c r="GC149" s="337">
        <v>0.6667</v>
      </c>
      <c r="GD149" s="337">
        <v>0.4286</v>
      </c>
      <c r="GE149" s="336">
        <v>0.0</v>
      </c>
      <c r="GF149" s="336">
        <v>0.0</v>
      </c>
      <c r="GG149" s="336">
        <v>0.0</v>
      </c>
      <c r="GH149" s="336">
        <v>0.125</v>
      </c>
      <c r="GI149" s="338">
        <v>0.1591</v>
      </c>
    </row>
    <row r="150" ht="15.75" customHeight="1">
      <c r="B150" s="3" t="str">
        <f t="shared" si="1"/>
        <v>#REF!</v>
      </c>
      <c r="C150" s="320">
        <v>44369.41846064815</v>
      </c>
      <c r="D150" s="321" t="s">
        <v>5955</v>
      </c>
      <c r="E150" s="321" t="s">
        <v>7666</v>
      </c>
      <c r="F150" s="322">
        <v>2.733529867E10</v>
      </c>
      <c r="G150" s="321">
        <v>2.733529867E10</v>
      </c>
      <c r="H150" s="322">
        <v>1.553742351E9</v>
      </c>
      <c r="I150" s="321" t="s">
        <v>715</v>
      </c>
      <c r="J150" s="321" t="s">
        <v>7475</v>
      </c>
      <c r="K150" s="321" t="s">
        <v>4115</v>
      </c>
      <c r="L150" s="323"/>
      <c r="M150" s="323"/>
      <c r="N150" s="323"/>
      <c r="O150" s="323"/>
      <c r="P150" s="321" t="s">
        <v>7338</v>
      </c>
      <c r="Q150" s="321" t="s">
        <v>7667</v>
      </c>
      <c r="R150" s="321" t="s">
        <v>7386</v>
      </c>
      <c r="S150" s="323"/>
      <c r="T150" s="323"/>
      <c r="U150" s="323"/>
      <c r="V150" s="324">
        <v>3.0</v>
      </c>
      <c r="W150" s="325" t="s">
        <v>7278</v>
      </c>
      <c r="X150" s="323" t="s">
        <v>7279</v>
      </c>
      <c r="Y150" s="324">
        <v>5.0</v>
      </c>
      <c r="Z150" s="326">
        <v>200.0</v>
      </c>
      <c r="AA150" s="323" t="s">
        <v>7279</v>
      </c>
      <c r="AB150" s="324">
        <v>5.0</v>
      </c>
      <c r="AC150" s="326">
        <v>85.0</v>
      </c>
      <c r="AD150" s="323" t="s">
        <v>7279</v>
      </c>
      <c r="AE150" s="324">
        <v>5.0</v>
      </c>
      <c r="AF150" s="325" t="s">
        <v>7312</v>
      </c>
      <c r="AG150" s="323" t="s">
        <v>7279</v>
      </c>
      <c r="AH150" s="324">
        <v>5.0</v>
      </c>
      <c r="AI150" s="326">
        <v>6.0</v>
      </c>
      <c r="AJ150" s="323" t="s">
        <v>7279</v>
      </c>
      <c r="AK150" s="324">
        <v>5.0</v>
      </c>
      <c r="AL150" s="342">
        <v>158000.0</v>
      </c>
      <c r="AM150" s="323"/>
      <c r="AN150" s="323"/>
      <c r="AO150" s="325" t="s">
        <v>7281</v>
      </c>
      <c r="AP150" s="323" t="s">
        <v>7279</v>
      </c>
      <c r="AQ150" s="324">
        <v>6.0</v>
      </c>
      <c r="AR150" s="321" t="s">
        <v>7282</v>
      </c>
      <c r="AS150" s="323"/>
      <c r="AT150" s="323"/>
      <c r="AU150" s="321" t="s">
        <v>7516</v>
      </c>
      <c r="AV150" s="323"/>
      <c r="AW150" s="323"/>
      <c r="AX150" s="321" t="s">
        <v>7282</v>
      </c>
      <c r="AY150" s="323"/>
      <c r="AZ150" s="323"/>
      <c r="BA150" s="321" t="s">
        <v>7282</v>
      </c>
      <c r="BB150" s="323"/>
      <c r="BC150" s="323"/>
      <c r="BD150" s="321" t="s">
        <v>7282</v>
      </c>
      <c r="BE150" s="323"/>
      <c r="BF150" s="323"/>
      <c r="BG150" s="321" t="s">
        <v>7282</v>
      </c>
      <c r="BH150" s="323"/>
      <c r="BI150" s="323"/>
      <c r="BJ150" s="321" t="s">
        <v>7660</v>
      </c>
      <c r="BK150" s="323"/>
      <c r="BL150" s="323"/>
      <c r="BM150" s="325" t="s">
        <v>7289</v>
      </c>
      <c r="BN150" s="323" t="s">
        <v>7279</v>
      </c>
      <c r="BO150" s="324">
        <v>3.0</v>
      </c>
      <c r="BP150" s="324">
        <v>2.0</v>
      </c>
      <c r="BQ150" s="325" t="s">
        <v>7351</v>
      </c>
      <c r="BR150" s="323" t="s">
        <v>7279</v>
      </c>
      <c r="BS150" s="324">
        <v>3.0</v>
      </c>
      <c r="BT150" s="325" t="s">
        <v>7291</v>
      </c>
      <c r="BU150" s="323" t="s">
        <v>7279</v>
      </c>
      <c r="BV150" s="324">
        <v>3.0</v>
      </c>
      <c r="BW150" s="324">
        <v>2.0</v>
      </c>
      <c r="BX150" s="325" t="s">
        <v>7352</v>
      </c>
      <c r="BY150" s="323" t="s">
        <v>7279</v>
      </c>
      <c r="BZ150" s="324">
        <v>3.0</v>
      </c>
      <c r="CA150" s="321" t="s">
        <v>7282</v>
      </c>
      <c r="CB150" s="323"/>
      <c r="CC150" s="323"/>
      <c r="CD150" s="321" t="s">
        <v>7282</v>
      </c>
      <c r="CE150" s="323"/>
      <c r="CF150" s="323"/>
      <c r="CG150" s="321" t="s">
        <v>7282</v>
      </c>
      <c r="CH150" s="323"/>
      <c r="CI150" s="323"/>
      <c r="CJ150" s="321" t="s">
        <v>7282</v>
      </c>
      <c r="CK150" s="323"/>
      <c r="CL150" s="323"/>
      <c r="CM150" s="323"/>
      <c r="CN150" s="321" t="s">
        <v>7282</v>
      </c>
      <c r="CO150" s="323"/>
      <c r="CP150" s="323"/>
      <c r="CQ150" s="323"/>
      <c r="CR150" s="323"/>
      <c r="CS150" s="321" t="s">
        <v>7668</v>
      </c>
      <c r="CT150" s="323"/>
      <c r="CU150" s="323"/>
      <c r="CV150" s="321" t="s">
        <v>7282</v>
      </c>
      <c r="CW150" s="323"/>
      <c r="CX150" s="323"/>
      <c r="CY150" s="323"/>
      <c r="CZ150" s="321" t="s">
        <v>7282</v>
      </c>
      <c r="DA150" s="323"/>
      <c r="DB150" s="323"/>
      <c r="DC150" s="323"/>
      <c r="DD150" s="321" t="s">
        <v>7282</v>
      </c>
      <c r="DE150" s="323"/>
      <c r="DF150" s="323"/>
      <c r="DG150" s="321" t="s">
        <v>7282</v>
      </c>
      <c r="DH150" s="323"/>
      <c r="DI150" s="323"/>
      <c r="DJ150" s="325" t="s">
        <v>7321</v>
      </c>
      <c r="DK150" s="323" t="s">
        <v>7279</v>
      </c>
      <c r="DL150" s="323">
        <v>1.0</v>
      </c>
      <c r="DM150" s="321" t="s">
        <v>7322</v>
      </c>
      <c r="DN150" s="323"/>
      <c r="DO150" s="323"/>
      <c r="DP150" s="325" t="s">
        <v>7359</v>
      </c>
      <c r="DQ150" s="323" t="s">
        <v>7279</v>
      </c>
      <c r="DR150" s="323">
        <v>1.0</v>
      </c>
      <c r="DS150" s="321" t="s">
        <v>7530</v>
      </c>
      <c r="DT150" s="323"/>
      <c r="DU150" s="323"/>
      <c r="DV150" s="325" t="s">
        <v>7298</v>
      </c>
      <c r="DW150" s="323" t="s">
        <v>7279</v>
      </c>
      <c r="DX150" s="323">
        <v>1.0</v>
      </c>
      <c r="DY150" s="321" t="s">
        <v>7282</v>
      </c>
      <c r="DZ150" s="323"/>
      <c r="EA150" s="323"/>
      <c r="EB150" s="321" t="s">
        <v>7282</v>
      </c>
      <c r="EC150" s="323"/>
      <c r="ED150" s="323"/>
      <c r="EE150" s="321" t="s">
        <v>7282</v>
      </c>
      <c r="EF150" s="323"/>
      <c r="EG150" s="323"/>
      <c r="EH150" s="321" t="s">
        <v>7282</v>
      </c>
      <c r="EI150" s="323"/>
      <c r="EJ150" s="323"/>
      <c r="EK150" s="323"/>
      <c r="EL150" s="321" t="s">
        <v>7282</v>
      </c>
      <c r="EM150" s="323"/>
      <c r="EN150" s="323"/>
      <c r="EO150" s="323"/>
      <c r="EP150" s="321" t="s">
        <v>7282</v>
      </c>
      <c r="EQ150" s="323"/>
      <c r="ER150" s="323"/>
      <c r="ES150" s="321" t="s">
        <v>7282</v>
      </c>
      <c r="ET150" s="323"/>
      <c r="EU150" s="323"/>
      <c r="EV150" s="321" t="s">
        <v>7282</v>
      </c>
      <c r="EW150" s="323"/>
      <c r="EX150" s="323"/>
      <c r="EY150" s="321" t="s">
        <v>7282</v>
      </c>
      <c r="EZ150" s="323"/>
      <c r="FA150" s="323"/>
      <c r="FB150" s="321" t="s">
        <v>1113</v>
      </c>
      <c r="FC150" s="321" t="s">
        <v>7581</v>
      </c>
      <c r="FD150" s="321" t="s">
        <v>7482</v>
      </c>
      <c r="FE150" s="321" t="s">
        <v>7304</v>
      </c>
      <c r="FF150" s="329" t="s">
        <v>7305</v>
      </c>
      <c r="FG150" s="330" t="s">
        <v>7326</v>
      </c>
      <c r="FH150" s="331">
        <v>3.0</v>
      </c>
      <c r="FI150" s="332">
        <v>0.2727</v>
      </c>
      <c r="FJ150" s="331">
        <v>2.0</v>
      </c>
      <c r="FK150" s="332">
        <v>0.2</v>
      </c>
      <c r="FL150" s="331">
        <v>5.0</v>
      </c>
      <c r="FM150" s="332">
        <v>0.3125</v>
      </c>
      <c r="FN150" s="331">
        <v>0.0</v>
      </c>
      <c r="FO150" s="332">
        <v>0.0</v>
      </c>
      <c r="FP150" s="331">
        <v>5.0</v>
      </c>
      <c r="FQ150" s="332">
        <v>0.8333</v>
      </c>
      <c r="FR150" s="333">
        <v>1.0</v>
      </c>
      <c r="FS150" s="332">
        <v>0.1429</v>
      </c>
      <c r="FT150" s="331">
        <v>13.0</v>
      </c>
      <c r="FU150" s="332">
        <v>0.2955</v>
      </c>
      <c r="FW150" s="334" t="s">
        <v>7666</v>
      </c>
      <c r="FX150" s="334">
        <v>2.733529867E10</v>
      </c>
      <c r="FY150" s="319" t="s">
        <v>547</v>
      </c>
      <c r="FZ150" s="335">
        <v>0.3125</v>
      </c>
      <c r="GA150" s="318" t="s">
        <v>61</v>
      </c>
      <c r="GB150" s="336">
        <v>0.2727</v>
      </c>
      <c r="GC150" s="337">
        <v>0.8333</v>
      </c>
      <c r="GD150" s="335">
        <v>0.1429</v>
      </c>
      <c r="GE150" s="336">
        <v>0.2727</v>
      </c>
      <c r="GF150" s="336">
        <v>0.2</v>
      </c>
      <c r="GG150" s="336">
        <v>0.3125</v>
      </c>
      <c r="GH150" s="336">
        <v>0.0</v>
      </c>
      <c r="GI150" s="338">
        <v>0.2955</v>
      </c>
    </row>
    <row r="151" ht="15.75" customHeight="1">
      <c r="B151" s="3" t="str">
        <f t="shared" si="1"/>
        <v>#REF!</v>
      </c>
      <c r="C151" s="320">
        <v>44369.418761574074</v>
      </c>
      <c r="D151" s="321" t="s">
        <v>4743</v>
      </c>
      <c r="E151" s="321" t="s">
        <v>7669</v>
      </c>
      <c r="F151" s="322">
        <v>2.7272423445E10</v>
      </c>
      <c r="G151" s="321">
        <v>2.7272423445E10</v>
      </c>
      <c r="H151" s="322">
        <v>1.131523814E9</v>
      </c>
      <c r="I151" s="321" t="s">
        <v>1093</v>
      </c>
      <c r="J151" s="321" t="s">
        <v>7438</v>
      </c>
      <c r="K151" s="321" t="s">
        <v>4115</v>
      </c>
      <c r="L151" s="323"/>
      <c r="M151" s="323"/>
      <c r="N151" s="323"/>
      <c r="O151" s="323"/>
      <c r="P151" s="321" t="s">
        <v>7275</v>
      </c>
      <c r="Q151" s="321" t="s">
        <v>7406</v>
      </c>
      <c r="R151" s="321" t="s">
        <v>7310</v>
      </c>
      <c r="S151" s="323"/>
      <c r="T151" s="324">
        <v>2.0</v>
      </c>
      <c r="U151" s="323"/>
      <c r="V151" s="323"/>
      <c r="W151" s="325" t="s">
        <v>7278</v>
      </c>
      <c r="X151" s="323" t="s">
        <v>7279</v>
      </c>
      <c r="Y151" s="324">
        <v>5.0</v>
      </c>
      <c r="Z151" s="326">
        <v>200.0</v>
      </c>
      <c r="AA151" s="323" t="s">
        <v>7279</v>
      </c>
      <c r="AB151" s="324">
        <v>5.0</v>
      </c>
      <c r="AC151" s="326">
        <v>85.0</v>
      </c>
      <c r="AD151" s="323" t="s">
        <v>7279</v>
      </c>
      <c r="AE151" s="324">
        <v>5.0</v>
      </c>
      <c r="AF151" s="321" t="s">
        <v>7365</v>
      </c>
      <c r="AG151" s="323"/>
      <c r="AH151" s="323"/>
      <c r="AI151" s="321"/>
      <c r="AJ151" s="323"/>
      <c r="AK151" s="323"/>
      <c r="AL151" s="327">
        <v>238000.0</v>
      </c>
      <c r="AM151" s="323" t="s">
        <v>7279</v>
      </c>
      <c r="AN151" s="324">
        <v>5.0</v>
      </c>
      <c r="AO151" s="321" t="s">
        <v>7313</v>
      </c>
      <c r="AP151" s="323"/>
      <c r="AQ151" s="323"/>
      <c r="AR151" s="325" t="s">
        <v>7314</v>
      </c>
      <c r="AS151" s="323" t="s">
        <v>7279</v>
      </c>
      <c r="AT151" s="324">
        <v>6.0</v>
      </c>
      <c r="AU151" s="321" t="s">
        <v>7418</v>
      </c>
      <c r="AV151" s="323"/>
      <c r="AW151" s="323"/>
      <c r="AX151" s="321" t="s">
        <v>7282</v>
      </c>
      <c r="AY151" s="323"/>
      <c r="AZ151" s="323"/>
      <c r="BA151" s="325" t="s">
        <v>7285</v>
      </c>
      <c r="BB151" s="323" t="s">
        <v>7279</v>
      </c>
      <c r="BC151" s="324">
        <v>6.0</v>
      </c>
      <c r="BD151" s="321" t="s">
        <v>7282</v>
      </c>
      <c r="BE151" s="323"/>
      <c r="BF151" s="323"/>
      <c r="BG151" s="321" t="s">
        <v>7334</v>
      </c>
      <c r="BH151" s="323"/>
      <c r="BI151" s="323"/>
      <c r="BJ151" s="325" t="s">
        <v>7342</v>
      </c>
      <c r="BK151" s="323" t="s">
        <v>7279</v>
      </c>
      <c r="BL151" s="324">
        <v>3.0</v>
      </c>
      <c r="BM151" s="325" t="s">
        <v>7289</v>
      </c>
      <c r="BN151" s="323" t="s">
        <v>7279</v>
      </c>
      <c r="BO151" s="324">
        <v>3.0</v>
      </c>
      <c r="BP151" s="324">
        <v>2.0</v>
      </c>
      <c r="BQ151" s="325" t="s">
        <v>7351</v>
      </c>
      <c r="BR151" s="323" t="s">
        <v>7279</v>
      </c>
      <c r="BS151" s="324">
        <v>3.0</v>
      </c>
      <c r="BT151" s="325" t="s">
        <v>7291</v>
      </c>
      <c r="BU151" s="323" t="s">
        <v>7279</v>
      </c>
      <c r="BV151" s="324">
        <v>3.0</v>
      </c>
      <c r="BW151" s="324">
        <v>2.0</v>
      </c>
      <c r="BX151" s="325" t="s">
        <v>7352</v>
      </c>
      <c r="BY151" s="323" t="s">
        <v>7279</v>
      </c>
      <c r="BZ151" s="324">
        <v>3.0</v>
      </c>
      <c r="CA151" s="325" t="s">
        <v>7353</v>
      </c>
      <c r="CB151" s="323" t="s">
        <v>7279</v>
      </c>
      <c r="CC151" s="324">
        <v>4.0</v>
      </c>
      <c r="CD151" s="321" t="s">
        <v>7318</v>
      </c>
      <c r="CE151" s="323"/>
      <c r="CF151" s="323"/>
      <c r="CG151" s="321" t="s">
        <v>7282</v>
      </c>
      <c r="CH151" s="323"/>
      <c r="CI151" s="323"/>
      <c r="CJ151" s="325" t="s">
        <v>7354</v>
      </c>
      <c r="CK151" s="323" t="s">
        <v>7279</v>
      </c>
      <c r="CL151" s="324">
        <v>4.0</v>
      </c>
      <c r="CM151" s="324">
        <v>2.0</v>
      </c>
      <c r="CN151" s="321" t="s">
        <v>7331</v>
      </c>
      <c r="CO151" s="323"/>
      <c r="CP151" s="323"/>
      <c r="CQ151" s="323"/>
      <c r="CR151" s="323"/>
      <c r="CS151" s="325" t="s">
        <v>7319</v>
      </c>
      <c r="CT151" s="323" t="s">
        <v>7279</v>
      </c>
      <c r="CU151" s="324">
        <v>2.0</v>
      </c>
      <c r="CV151" s="321" t="s">
        <v>7282</v>
      </c>
      <c r="CW151" s="323"/>
      <c r="CX151" s="323"/>
      <c r="CY151" s="323"/>
      <c r="CZ151" s="325" t="s">
        <v>7333</v>
      </c>
      <c r="DA151" s="323" t="s">
        <v>7279</v>
      </c>
      <c r="DB151" s="324">
        <v>2.0</v>
      </c>
      <c r="DC151" s="323">
        <v>1.0</v>
      </c>
      <c r="DD151" s="321" t="s">
        <v>7334</v>
      </c>
      <c r="DE151" s="323"/>
      <c r="DF151" s="323"/>
      <c r="DG151" s="325" t="s">
        <v>7320</v>
      </c>
      <c r="DH151" s="323" t="s">
        <v>7279</v>
      </c>
      <c r="DI151" s="323">
        <v>3.0</v>
      </c>
      <c r="DJ151" s="321" t="s">
        <v>7358</v>
      </c>
      <c r="DK151" s="323"/>
      <c r="DL151" s="323"/>
      <c r="DM151" s="321" t="s">
        <v>7282</v>
      </c>
      <c r="DN151" s="323"/>
      <c r="DO151" s="323"/>
      <c r="DP151" s="321" t="s">
        <v>7282</v>
      </c>
      <c r="DQ151" s="323"/>
      <c r="DR151" s="323"/>
      <c r="DS151" s="321" t="s">
        <v>7426</v>
      </c>
      <c r="DT151" s="323"/>
      <c r="DU151" s="323"/>
      <c r="DV151" s="325" t="s">
        <v>7298</v>
      </c>
      <c r="DW151" s="323" t="s">
        <v>7279</v>
      </c>
      <c r="DX151" s="323">
        <v>1.0</v>
      </c>
      <c r="DY151" s="321" t="s">
        <v>7298</v>
      </c>
      <c r="DZ151" s="323"/>
      <c r="EA151" s="323"/>
      <c r="EB151" s="321" t="s">
        <v>7282</v>
      </c>
      <c r="EC151" s="323"/>
      <c r="ED151" s="323"/>
      <c r="EE151" s="325" t="s">
        <v>7324</v>
      </c>
      <c r="EF151" s="323" t="s">
        <v>7279</v>
      </c>
      <c r="EG151" s="323">
        <v>3.0</v>
      </c>
      <c r="EH151" s="321" t="s">
        <v>7282</v>
      </c>
      <c r="EI151" s="323"/>
      <c r="EJ151" s="323"/>
      <c r="EK151" s="323"/>
      <c r="EL151" s="321" t="s">
        <v>7282</v>
      </c>
      <c r="EM151" s="323"/>
      <c r="EN151" s="323"/>
      <c r="EO151" s="323"/>
      <c r="EP151" s="321" t="s">
        <v>7282</v>
      </c>
      <c r="EQ151" s="323"/>
      <c r="ER151" s="323"/>
      <c r="ES151" s="321" t="s">
        <v>7282</v>
      </c>
      <c r="ET151" s="323"/>
      <c r="EU151" s="323"/>
      <c r="EV151" s="321" t="s">
        <v>7282</v>
      </c>
      <c r="EW151" s="323"/>
      <c r="EX151" s="323"/>
      <c r="EY151" s="321" t="s">
        <v>7282</v>
      </c>
      <c r="EZ151" s="323"/>
      <c r="FA151" s="323"/>
      <c r="FB151" s="321" t="s">
        <v>7670</v>
      </c>
      <c r="FC151" s="321" t="s">
        <v>7581</v>
      </c>
      <c r="FD151" s="321" t="s">
        <v>7303</v>
      </c>
      <c r="FE151" s="321" t="s">
        <v>7304</v>
      </c>
      <c r="FF151" s="329" t="s">
        <v>7305</v>
      </c>
      <c r="FG151" s="330" t="s">
        <v>7326</v>
      </c>
      <c r="FH151" s="331">
        <v>2.0</v>
      </c>
      <c r="FI151" s="332">
        <v>0.1818</v>
      </c>
      <c r="FJ151" s="331">
        <v>6.0</v>
      </c>
      <c r="FK151" s="332">
        <v>0.6</v>
      </c>
      <c r="FL151" s="331">
        <v>7.0</v>
      </c>
      <c r="FM151" s="332">
        <v>0.4375</v>
      </c>
      <c r="FN151" s="331">
        <v>2.0</v>
      </c>
      <c r="FO151" s="332">
        <v>0.25</v>
      </c>
      <c r="FP151" s="331">
        <v>4.0</v>
      </c>
      <c r="FQ151" s="332">
        <v>0.6667</v>
      </c>
      <c r="FR151" s="333">
        <v>2.0</v>
      </c>
      <c r="FS151" s="332">
        <v>0.2857</v>
      </c>
      <c r="FT151" s="331">
        <v>18.0</v>
      </c>
      <c r="FU151" s="332">
        <v>0.4091</v>
      </c>
      <c r="FW151" s="318" t="s">
        <v>7669</v>
      </c>
      <c r="FX151" s="318">
        <v>2.7272423445E10</v>
      </c>
      <c r="FY151" s="319" t="s">
        <v>63</v>
      </c>
      <c r="FZ151" s="336">
        <v>0.6</v>
      </c>
      <c r="GA151" s="318" t="s">
        <v>547</v>
      </c>
      <c r="GB151" s="336">
        <v>0.4375</v>
      </c>
      <c r="GC151" s="336">
        <v>0.6667</v>
      </c>
      <c r="GD151" s="336">
        <v>0.2857</v>
      </c>
      <c r="GE151" s="336">
        <v>0.1818</v>
      </c>
      <c r="GF151" s="336">
        <v>0.6</v>
      </c>
      <c r="GG151" s="336">
        <v>0.4375</v>
      </c>
      <c r="GH151" s="336">
        <v>0.25</v>
      </c>
      <c r="GI151" s="336">
        <v>0.4091</v>
      </c>
    </row>
    <row r="152" ht="15.75" customHeight="1">
      <c r="B152" s="3" t="str">
        <f t="shared" si="1"/>
        <v>#REF!</v>
      </c>
      <c r="C152" s="320">
        <v>44369.41893518518</v>
      </c>
      <c r="D152" s="321" t="s">
        <v>4706</v>
      </c>
      <c r="E152" s="321" t="s">
        <v>7671</v>
      </c>
      <c r="F152" s="322">
        <v>2.7272810988E10</v>
      </c>
      <c r="G152" s="321">
        <v>2.7272810988E10</v>
      </c>
      <c r="H152" s="322">
        <v>5.958369E7</v>
      </c>
      <c r="I152" s="321" t="s">
        <v>622</v>
      </c>
      <c r="J152" s="321" t="s">
        <v>7454</v>
      </c>
      <c r="K152" s="321" t="s">
        <v>4115</v>
      </c>
      <c r="L152" s="323"/>
      <c r="M152" s="323"/>
      <c r="N152" s="323"/>
      <c r="O152" s="323"/>
      <c r="P152" s="321" t="s">
        <v>7275</v>
      </c>
      <c r="Q152" s="321" t="s">
        <v>7406</v>
      </c>
      <c r="R152" s="321" t="s">
        <v>7277</v>
      </c>
      <c r="S152" s="324">
        <v>1.0</v>
      </c>
      <c r="T152" s="323"/>
      <c r="U152" s="323"/>
      <c r="V152" s="323"/>
      <c r="W152" s="325" t="s">
        <v>7278</v>
      </c>
      <c r="X152" s="323" t="s">
        <v>7279</v>
      </c>
      <c r="Y152" s="324">
        <v>5.0</v>
      </c>
      <c r="Z152" s="326">
        <v>200.0</v>
      </c>
      <c r="AA152" s="323" t="s">
        <v>7279</v>
      </c>
      <c r="AB152" s="324">
        <v>5.0</v>
      </c>
      <c r="AC152" s="326">
        <v>85.0</v>
      </c>
      <c r="AD152" s="323" t="s">
        <v>7279</v>
      </c>
      <c r="AE152" s="324">
        <v>5.0</v>
      </c>
      <c r="AF152" s="325" t="s">
        <v>7312</v>
      </c>
      <c r="AG152" s="323" t="s">
        <v>7279</v>
      </c>
      <c r="AH152" s="324">
        <v>5.0</v>
      </c>
      <c r="AI152" s="322">
        <v>7.0</v>
      </c>
      <c r="AJ152" s="323"/>
      <c r="AK152" s="323"/>
      <c r="AL152" s="327">
        <v>238000.0</v>
      </c>
      <c r="AM152" s="323" t="s">
        <v>7279</v>
      </c>
      <c r="AN152" s="324">
        <v>5.0</v>
      </c>
      <c r="AO152" s="325" t="s">
        <v>7281</v>
      </c>
      <c r="AP152" s="323" t="s">
        <v>7279</v>
      </c>
      <c r="AQ152" s="324">
        <v>6.0</v>
      </c>
      <c r="AR152" s="325" t="s">
        <v>7314</v>
      </c>
      <c r="AS152" s="323" t="s">
        <v>7279</v>
      </c>
      <c r="AT152" s="324">
        <v>6.0</v>
      </c>
      <c r="AU152" s="321" t="s">
        <v>7282</v>
      </c>
      <c r="AV152" s="323"/>
      <c r="AW152" s="323"/>
      <c r="AX152" s="321" t="s">
        <v>7331</v>
      </c>
      <c r="AY152" s="323"/>
      <c r="AZ152" s="323"/>
      <c r="BA152" s="321" t="s">
        <v>7282</v>
      </c>
      <c r="BB152" s="323"/>
      <c r="BC152" s="323"/>
      <c r="BD152" s="325" t="s">
        <v>7286</v>
      </c>
      <c r="BE152" s="323" t="s">
        <v>7279</v>
      </c>
      <c r="BF152" s="324">
        <v>6.0</v>
      </c>
      <c r="BG152" s="321" t="s">
        <v>7334</v>
      </c>
      <c r="BH152" s="323"/>
      <c r="BI152" s="323"/>
      <c r="BJ152" s="321" t="s">
        <v>7288</v>
      </c>
      <c r="BK152" s="323"/>
      <c r="BL152" s="323"/>
      <c r="BM152" s="325" t="s">
        <v>7289</v>
      </c>
      <c r="BN152" s="323" t="s">
        <v>7279</v>
      </c>
      <c r="BO152" s="324">
        <v>3.0</v>
      </c>
      <c r="BP152" s="324">
        <v>2.0</v>
      </c>
      <c r="BQ152" s="321" t="s">
        <v>7282</v>
      </c>
      <c r="BR152" s="323"/>
      <c r="BS152" s="323"/>
      <c r="BT152" s="321" t="s">
        <v>7500</v>
      </c>
      <c r="BU152" s="323"/>
      <c r="BV152" s="323"/>
      <c r="BW152" s="323"/>
      <c r="BX152" s="321" t="s">
        <v>7282</v>
      </c>
      <c r="BY152" s="323"/>
      <c r="BZ152" s="323"/>
      <c r="CA152" s="321" t="s">
        <v>7282</v>
      </c>
      <c r="CB152" s="323"/>
      <c r="CC152" s="323"/>
      <c r="CD152" s="321" t="s">
        <v>7318</v>
      </c>
      <c r="CE152" s="323"/>
      <c r="CF152" s="323"/>
      <c r="CG152" s="321" t="s">
        <v>7282</v>
      </c>
      <c r="CH152" s="323"/>
      <c r="CI152" s="323"/>
      <c r="CJ152" s="321" t="s">
        <v>7282</v>
      </c>
      <c r="CK152" s="323"/>
      <c r="CL152" s="323"/>
      <c r="CM152" s="323"/>
      <c r="CN152" s="321" t="s">
        <v>7282</v>
      </c>
      <c r="CO152" s="323"/>
      <c r="CP152" s="323"/>
      <c r="CQ152" s="323"/>
      <c r="CR152" s="323"/>
      <c r="CS152" s="325" t="s">
        <v>7319</v>
      </c>
      <c r="CT152" s="323" t="s">
        <v>7279</v>
      </c>
      <c r="CU152" s="324">
        <v>2.0</v>
      </c>
      <c r="CV152" s="321" t="s">
        <v>7282</v>
      </c>
      <c r="CW152" s="323"/>
      <c r="CX152" s="323"/>
      <c r="CY152" s="323"/>
      <c r="CZ152" s="321" t="s">
        <v>7282</v>
      </c>
      <c r="DA152" s="323"/>
      <c r="DB152" s="323"/>
      <c r="DC152" s="323"/>
      <c r="DD152" s="321" t="s">
        <v>7334</v>
      </c>
      <c r="DE152" s="323"/>
      <c r="DF152" s="323"/>
      <c r="DG152" s="321" t="s">
        <v>7402</v>
      </c>
      <c r="DH152" s="323"/>
      <c r="DI152" s="323"/>
      <c r="DJ152" s="325" t="s">
        <v>7321</v>
      </c>
      <c r="DK152" s="323" t="s">
        <v>7279</v>
      </c>
      <c r="DL152" s="323">
        <v>1.0</v>
      </c>
      <c r="DM152" s="325" t="s">
        <v>7281</v>
      </c>
      <c r="DN152" s="323" t="s">
        <v>7279</v>
      </c>
      <c r="DO152" s="323">
        <v>1.0</v>
      </c>
      <c r="DP152" s="321" t="s">
        <v>7282</v>
      </c>
      <c r="DQ152" s="323"/>
      <c r="DR152" s="323"/>
      <c r="DS152" s="321" t="s">
        <v>7192</v>
      </c>
      <c r="DT152" s="323"/>
      <c r="DU152" s="323"/>
      <c r="DV152" s="325" t="s">
        <v>7298</v>
      </c>
      <c r="DW152" s="323" t="s">
        <v>7279</v>
      </c>
      <c r="DX152" s="323">
        <v>1.0</v>
      </c>
      <c r="DY152" s="321" t="s">
        <v>7298</v>
      </c>
      <c r="DZ152" s="323"/>
      <c r="EA152" s="323"/>
      <c r="EB152" s="321" t="s">
        <v>7282</v>
      </c>
      <c r="EC152" s="323"/>
      <c r="ED152" s="323"/>
      <c r="EE152" s="321" t="s">
        <v>7331</v>
      </c>
      <c r="EF152" s="323"/>
      <c r="EG152" s="323"/>
      <c r="EH152" s="321" t="s">
        <v>7282</v>
      </c>
      <c r="EI152" s="323"/>
      <c r="EJ152" s="323"/>
      <c r="EK152" s="323"/>
      <c r="EL152" s="321" t="s">
        <v>7411</v>
      </c>
      <c r="EM152" s="323"/>
      <c r="EN152" s="323"/>
      <c r="EO152" s="323"/>
      <c r="EP152" s="341">
        <v>44235.0</v>
      </c>
      <c r="EQ152" s="323"/>
      <c r="ER152" s="323"/>
      <c r="ES152" s="321" t="s">
        <v>7282</v>
      </c>
      <c r="ET152" s="323"/>
      <c r="EU152" s="323"/>
      <c r="EV152" s="321" t="s">
        <v>7282</v>
      </c>
      <c r="EW152" s="323"/>
      <c r="EX152" s="323"/>
      <c r="EY152" s="321" t="s">
        <v>7282</v>
      </c>
      <c r="EZ152" s="323"/>
      <c r="FA152" s="323"/>
      <c r="FB152" s="321"/>
      <c r="FC152" s="321"/>
      <c r="FD152" s="321"/>
      <c r="FE152" s="321"/>
      <c r="FF152" s="321"/>
      <c r="FG152" s="330"/>
      <c r="FH152" s="331">
        <v>4.0</v>
      </c>
      <c r="FI152" s="332">
        <v>0.3636</v>
      </c>
      <c r="FJ152" s="331">
        <v>2.0</v>
      </c>
      <c r="FK152" s="332">
        <v>0.2</v>
      </c>
      <c r="FL152" s="331">
        <v>1.0</v>
      </c>
      <c r="FM152" s="332">
        <v>0.0625</v>
      </c>
      <c r="FN152" s="331">
        <v>0.0</v>
      </c>
      <c r="FO152" s="332">
        <v>0.0</v>
      </c>
      <c r="FP152" s="331">
        <v>5.0</v>
      </c>
      <c r="FQ152" s="332">
        <v>0.8333</v>
      </c>
      <c r="FR152" s="333">
        <v>3.0</v>
      </c>
      <c r="FS152" s="332">
        <v>0.4286</v>
      </c>
      <c r="FT152" s="331">
        <v>13.0</v>
      </c>
      <c r="FU152" s="332">
        <v>0.2955</v>
      </c>
      <c r="FW152" s="334" t="s">
        <v>7671</v>
      </c>
      <c r="FX152" s="334">
        <v>2.7272810988E10</v>
      </c>
      <c r="FY152" s="319" t="s">
        <v>61</v>
      </c>
      <c r="FZ152" s="335">
        <v>0.3636</v>
      </c>
      <c r="GA152" s="318" t="s">
        <v>63</v>
      </c>
      <c r="GB152" s="336">
        <v>0.2</v>
      </c>
      <c r="GC152" s="337">
        <v>0.8333</v>
      </c>
      <c r="GD152" s="337">
        <v>0.4286</v>
      </c>
      <c r="GE152" s="336">
        <v>0.3636</v>
      </c>
      <c r="GF152" s="336">
        <v>0.2</v>
      </c>
      <c r="GG152" s="336">
        <v>0.0625</v>
      </c>
      <c r="GH152" s="336">
        <v>0.0</v>
      </c>
      <c r="GI152" s="338">
        <v>0.2955</v>
      </c>
    </row>
    <row r="153" ht="15.75" customHeight="1">
      <c r="B153" s="3" t="str">
        <f t="shared" si="1"/>
        <v>#REF!</v>
      </c>
      <c r="C153" s="320">
        <v>44369.42024305555</v>
      </c>
      <c r="D153" s="321" t="s">
        <v>6708</v>
      </c>
      <c r="E153" s="321" t="s">
        <v>7672</v>
      </c>
      <c r="F153" s="322">
        <v>2.7280785534E10</v>
      </c>
      <c r="G153" s="321">
        <v>2.7280785534E10</v>
      </c>
      <c r="H153" s="322">
        <v>1.161403836E9</v>
      </c>
      <c r="I153" s="321" t="s">
        <v>715</v>
      </c>
      <c r="J153" s="321" t="s">
        <v>7416</v>
      </c>
      <c r="K153" s="321" t="s">
        <v>4115</v>
      </c>
      <c r="L153" s="323"/>
      <c r="M153" s="323"/>
      <c r="N153" s="323"/>
      <c r="O153" s="323"/>
      <c r="P153" s="321" t="s">
        <v>7275</v>
      </c>
      <c r="Q153" s="321" t="s">
        <v>7673</v>
      </c>
      <c r="R153" s="321" t="s">
        <v>7340</v>
      </c>
      <c r="S153" s="323"/>
      <c r="T153" s="323"/>
      <c r="U153" s="324">
        <v>4.0</v>
      </c>
      <c r="V153" s="323"/>
      <c r="W153" s="325" t="s">
        <v>7278</v>
      </c>
      <c r="X153" s="323" t="s">
        <v>7279</v>
      </c>
      <c r="Y153" s="324">
        <v>5.0</v>
      </c>
      <c r="Z153" s="326">
        <v>200.0</v>
      </c>
      <c r="AA153" s="323" t="s">
        <v>7279</v>
      </c>
      <c r="AB153" s="324">
        <v>5.0</v>
      </c>
      <c r="AC153" s="326">
        <v>85.0</v>
      </c>
      <c r="AD153" s="323" t="s">
        <v>7279</v>
      </c>
      <c r="AE153" s="324">
        <v>5.0</v>
      </c>
      <c r="AF153" s="325" t="s">
        <v>7312</v>
      </c>
      <c r="AG153" s="323" t="s">
        <v>7279</v>
      </c>
      <c r="AH153" s="324">
        <v>5.0</v>
      </c>
      <c r="AI153" s="326">
        <v>6.0</v>
      </c>
      <c r="AJ153" s="323" t="s">
        <v>7279</v>
      </c>
      <c r="AK153" s="324">
        <v>5.0</v>
      </c>
      <c r="AL153" s="327">
        <v>238000.0</v>
      </c>
      <c r="AM153" s="323" t="s">
        <v>7279</v>
      </c>
      <c r="AN153" s="324">
        <v>5.0</v>
      </c>
      <c r="AO153" s="325" t="s">
        <v>7281</v>
      </c>
      <c r="AP153" s="323" t="s">
        <v>7279</v>
      </c>
      <c r="AQ153" s="324">
        <v>6.0</v>
      </c>
      <c r="AR153" s="321" t="s">
        <v>7409</v>
      </c>
      <c r="AS153" s="323"/>
      <c r="AT153" s="323"/>
      <c r="AU153" s="325" t="s">
        <v>7283</v>
      </c>
      <c r="AV153" s="323" t="s">
        <v>7279</v>
      </c>
      <c r="AW153" s="324">
        <v>6.0</v>
      </c>
      <c r="AX153" s="321" t="s">
        <v>7282</v>
      </c>
      <c r="AY153" s="323"/>
      <c r="AZ153" s="323"/>
      <c r="BA153" s="321" t="s">
        <v>7282</v>
      </c>
      <c r="BB153" s="323"/>
      <c r="BC153" s="323"/>
      <c r="BD153" s="321" t="s">
        <v>7494</v>
      </c>
      <c r="BE153" s="323"/>
      <c r="BF153" s="323"/>
      <c r="BG153" s="321" t="s">
        <v>7282</v>
      </c>
      <c r="BH153" s="323"/>
      <c r="BI153" s="323"/>
      <c r="BJ153" s="325" t="s">
        <v>7342</v>
      </c>
      <c r="BK153" s="323" t="s">
        <v>7279</v>
      </c>
      <c r="BL153" s="324">
        <v>3.0</v>
      </c>
      <c r="BM153" s="325" t="s">
        <v>7289</v>
      </c>
      <c r="BN153" s="323" t="s">
        <v>7279</v>
      </c>
      <c r="BO153" s="324">
        <v>3.0</v>
      </c>
      <c r="BP153" s="324">
        <v>2.0</v>
      </c>
      <c r="BQ153" s="325" t="s">
        <v>7351</v>
      </c>
      <c r="BR153" s="323" t="s">
        <v>7279</v>
      </c>
      <c r="BS153" s="324">
        <v>3.0</v>
      </c>
      <c r="BT153" s="325" t="s">
        <v>7291</v>
      </c>
      <c r="BU153" s="323" t="s">
        <v>7279</v>
      </c>
      <c r="BV153" s="324">
        <v>3.0</v>
      </c>
      <c r="BW153" s="324">
        <v>2.0</v>
      </c>
      <c r="BX153" s="325" t="s">
        <v>7352</v>
      </c>
      <c r="BY153" s="323" t="s">
        <v>7279</v>
      </c>
      <c r="BZ153" s="324">
        <v>3.0</v>
      </c>
      <c r="CA153" s="321" t="s">
        <v>7282</v>
      </c>
      <c r="CB153" s="323"/>
      <c r="CC153" s="323"/>
      <c r="CD153" s="321" t="s">
        <v>7380</v>
      </c>
      <c r="CE153" s="323"/>
      <c r="CF153" s="323"/>
      <c r="CG153" s="321" t="s">
        <v>7282</v>
      </c>
      <c r="CH153" s="323"/>
      <c r="CI153" s="323"/>
      <c r="CJ153" s="321" t="s">
        <v>7332</v>
      </c>
      <c r="CK153" s="323"/>
      <c r="CL153" s="323"/>
      <c r="CM153" s="323"/>
      <c r="CN153" s="321" t="s">
        <v>7282</v>
      </c>
      <c r="CO153" s="323"/>
      <c r="CP153" s="323"/>
      <c r="CQ153" s="323"/>
      <c r="CR153" s="323"/>
      <c r="CS153" s="321" t="s">
        <v>7282</v>
      </c>
      <c r="CT153" s="323"/>
      <c r="CU153" s="323"/>
      <c r="CV153" s="321" t="s">
        <v>7282</v>
      </c>
      <c r="CW153" s="323"/>
      <c r="CX153" s="323"/>
      <c r="CY153" s="323"/>
      <c r="CZ153" s="321" t="s">
        <v>7282</v>
      </c>
      <c r="DA153" s="323"/>
      <c r="DB153" s="323"/>
      <c r="DC153" s="323"/>
      <c r="DD153" s="321" t="s">
        <v>7293</v>
      </c>
      <c r="DE153" s="323"/>
      <c r="DF153" s="323"/>
      <c r="DG153" s="325" t="s">
        <v>7320</v>
      </c>
      <c r="DH153" s="323" t="s">
        <v>7279</v>
      </c>
      <c r="DI153" s="323">
        <v>3.0</v>
      </c>
      <c r="DJ153" s="325" t="s">
        <v>7321</v>
      </c>
      <c r="DK153" s="323" t="s">
        <v>7279</v>
      </c>
      <c r="DL153" s="323">
        <v>1.0</v>
      </c>
      <c r="DM153" s="325" t="s">
        <v>7281</v>
      </c>
      <c r="DN153" s="323" t="s">
        <v>7279</v>
      </c>
      <c r="DO153" s="323">
        <v>1.0</v>
      </c>
      <c r="DP153" s="321" t="s">
        <v>7282</v>
      </c>
      <c r="DQ153" s="323"/>
      <c r="DR153" s="323"/>
      <c r="DS153" s="321" t="s">
        <v>7282</v>
      </c>
      <c r="DT153" s="323"/>
      <c r="DU153" s="323"/>
      <c r="DV153" s="325" t="s">
        <v>7298</v>
      </c>
      <c r="DW153" s="323" t="s">
        <v>7279</v>
      </c>
      <c r="DX153" s="323">
        <v>1.0</v>
      </c>
      <c r="DY153" s="321" t="s">
        <v>7298</v>
      </c>
      <c r="DZ153" s="323"/>
      <c r="EA153" s="323"/>
      <c r="EB153" s="321" t="s">
        <v>7282</v>
      </c>
      <c r="EC153" s="323"/>
      <c r="ED153" s="323"/>
      <c r="EE153" s="321" t="s">
        <v>7282</v>
      </c>
      <c r="EF153" s="323"/>
      <c r="EG153" s="323"/>
      <c r="EH153" s="321" t="s">
        <v>7282</v>
      </c>
      <c r="EI153" s="323"/>
      <c r="EJ153" s="323"/>
      <c r="EK153" s="323"/>
      <c r="EL153" s="321" t="s">
        <v>7282</v>
      </c>
      <c r="EM153" s="323"/>
      <c r="EN153" s="323"/>
      <c r="EO153" s="323"/>
      <c r="EP153" s="321" t="s">
        <v>7282</v>
      </c>
      <c r="EQ153" s="323"/>
      <c r="ER153" s="323"/>
      <c r="ES153" s="321" t="s">
        <v>7282</v>
      </c>
      <c r="ET153" s="323"/>
      <c r="EU153" s="323"/>
      <c r="EV153" s="321" t="s">
        <v>7282</v>
      </c>
      <c r="EW153" s="323"/>
      <c r="EX153" s="323"/>
      <c r="EY153" s="321" t="s">
        <v>7282</v>
      </c>
      <c r="EZ153" s="323"/>
      <c r="FA153" s="323"/>
      <c r="FB153" s="321" t="s">
        <v>803</v>
      </c>
      <c r="FC153" s="321" t="s">
        <v>7302</v>
      </c>
      <c r="FD153" s="321" t="s">
        <v>7303</v>
      </c>
      <c r="FE153" s="321" t="s">
        <v>7488</v>
      </c>
      <c r="FF153" s="329" t="s">
        <v>7305</v>
      </c>
      <c r="FG153" s="330" t="s">
        <v>7326</v>
      </c>
      <c r="FH153" s="331">
        <v>3.0</v>
      </c>
      <c r="FI153" s="332">
        <v>0.2727</v>
      </c>
      <c r="FJ153" s="331">
        <v>2.0</v>
      </c>
      <c r="FK153" s="332">
        <v>0.2</v>
      </c>
      <c r="FL153" s="331">
        <v>6.0</v>
      </c>
      <c r="FM153" s="332">
        <v>0.375</v>
      </c>
      <c r="FN153" s="331">
        <v>1.0</v>
      </c>
      <c r="FO153" s="332">
        <v>0.125</v>
      </c>
      <c r="FP153" s="331">
        <v>6.0</v>
      </c>
      <c r="FQ153" s="332">
        <v>1.0</v>
      </c>
      <c r="FR153" s="333">
        <v>2.0</v>
      </c>
      <c r="FS153" s="332">
        <v>0.2857</v>
      </c>
      <c r="FT153" s="331">
        <v>17.0</v>
      </c>
      <c r="FU153" s="332">
        <v>0.3864</v>
      </c>
      <c r="FW153" s="334" t="s">
        <v>7672</v>
      </c>
      <c r="FX153" s="334">
        <v>2.7280785534E10</v>
      </c>
      <c r="FY153" s="318" t="s">
        <v>547</v>
      </c>
      <c r="FZ153" s="335">
        <v>0.375</v>
      </c>
      <c r="GA153" s="318" t="s">
        <v>61</v>
      </c>
      <c r="GB153" s="336">
        <v>0.2727</v>
      </c>
      <c r="GC153" s="337">
        <v>1.0</v>
      </c>
      <c r="GD153" s="335">
        <v>0.2857</v>
      </c>
      <c r="GE153" s="336">
        <v>0.2727</v>
      </c>
      <c r="GF153" s="336">
        <v>0.2</v>
      </c>
      <c r="GG153" s="336">
        <v>0.375</v>
      </c>
      <c r="GH153" s="336">
        <v>0.125</v>
      </c>
      <c r="GI153" s="338">
        <v>0.3864</v>
      </c>
    </row>
    <row r="154" ht="15.75" customHeight="1">
      <c r="B154" s="3" t="str">
        <f t="shared" si="1"/>
        <v>#REF!</v>
      </c>
      <c r="C154" s="320">
        <v>44369.420266203706</v>
      </c>
      <c r="D154" s="321" t="s">
        <v>717</v>
      </c>
      <c r="E154" s="321" t="s">
        <v>7674</v>
      </c>
      <c r="F154" s="322">
        <v>2.7171627252E10</v>
      </c>
      <c r="G154" s="321">
        <v>2.7171627252E10</v>
      </c>
      <c r="H154" s="322">
        <v>1.13760486E9</v>
      </c>
      <c r="I154" s="321" t="s">
        <v>622</v>
      </c>
      <c r="J154" s="321" t="s">
        <v>7274</v>
      </c>
      <c r="K154" s="321" t="s">
        <v>7537</v>
      </c>
      <c r="L154" s="324">
        <v>1.0</v>
      </c>
      <c r="M154" s="323"/>
      <c r="N154" s="323"/>
      <c r="O154" s="323"/>
      <c r="P154" s="321" t="s">
        <v>7338</v>
      </c>
      <c r="Q154" s="321" t="s">
        <v>7349</v>
      </c>
      <c r="R154" s="321" t="s">
        <v>7277</v>
      </c>
      <c r="S154" s="324">
        <v>1.0</v>
      </c>
      <c r="T154" s="323"/>
      <c r="U154" s="323"/>
      <c r="V154" s="323"/>
      <c r="W154" s="325" t="s">
        <v>7278</v>
      </c>
      <c r="X154" s="323" t="s">
        <v>7279</v>
      </c>
      <c r="Y154" s="324">
        <v>5.0</v>
      </c>
      <c r="Z154" s="326">
        <v>200.0</v>
      </c>
      <c r="AA154" s="323" t="s">
        <v>7279</v>
      </c>
      <c r="AB154" s="324">
        <v>5.0</v>
      </c>
      <c r="AC154" s="326">
        <v>85.0</v>
      </c>
      <c r="AD154" s="323" t="s">
        <v>7279</v>
      </c>
      <c r="AE154" s="324">
        <v>5.0</v>
      </c>
      <c r="AF154" s="325" t="s">
        <v>7312</v>
      </c>
      <c r="AG154" s="323" t="s">
        <v>7279</v>
      </c>
      <c r="AH154" s="324">
        <v>5.0</v>
      </c>
      <c r="AI154" s="322">
        <v>9.0</v>
      </c>
      <c r="AJ154" s="323"/>
      <c r="AK154" s="323"/>
      <c r="AL154" s="342">
        <v>221000.0</v>
      </c>
      <c r="AM154" s="323"/>
      <c r="AN154" s="323"/>
      <c r="AO154" s="325" t="s">
        <v>7281</v>
      </c>
      <c r="AP154" s="323" t="s">
        <v>7279</v>
      </c>
      <c r="AQ154" s="324">
        <v>6.0</v>
      </c>
      <c r="AR154" s="325" t="s">
        <v>7314</v>
      </c>
      <c r="AS154" s="323" t="s">
        <v>7279</v>
      </c>
      <c r="AT154" s="324">
        <v>6.0</v>
      </c>
      <c r="AU154" s="325" t="s">
        <v>7283</v>
      </c>
      <c r="AV154" s="323" t="s">
        <v>7279</v>
      </c>
      <c r="AW154" s="324">
        <v>6.0</v>
      </c>
      <c r="AX154" s="325" t="s">
        <v>7284</v>
      </c>
      <c r="AY154" s="323" t="s">
        <v>7279</v>
      </c>
      <c r="AZ154" s="324">
        <v>6.0</v>
      </c>
      <c r="BA154" s="321" t="s">
        <v>7315</v>
      </c>
      <c r="BB154" s="323"/>
      <c r="BC154" s="323"/>
      <c r="BD154" s="325" t="s">
        <v>7286</v>
      </c>
      <c r="BE154" s="323" t="s">
        <v>7279</v>
      </c>
      <c r="BF154" s="324">
        <v>6.0</v>
      </c>
      <c r="BG154" s="325" t="s">
        <v>7287</v>
      </c>
      <c r="BH154" s="323" t="s">
        <v>7279</v>
      </c>
      <c r="BI154" s="324">
        <v>6.0</v>
      </c>
      <c r="BJ154" s="321" t="s">
        <v>7288</v>
      </c>
      <c r="BK154" s="323"/>
      <c r="BL154" s="323"/>
      <c r="BM154" s="325" t="s">
        <v>7289</v>
      </c>
      <c r="BN154" s="323" t="s">
        <v>7279</v>
      </c>
      <c r="BO154" s="324">
        <v>3.0</v>
      </c>
      <c r="BP154" s="324">
        <v>2.0</v>
      </c>
      <c r="BQ154" s="325" t="s">
        <v>7351</v>
      </c>
      <c r="BR154" s="323" t="s">
        <v>7279</v>
      </c>
      <c r="BS154" s="324">
        <v>3.0</v>
      </c>
      <c r="BT154" s="325" t="s">
        <v>7291</v>
      </c>
      <c r="BU154" s="323" t="s">
        <v>7279</v>
      </c>
      <c r="BV154" s="324">
        <v>3.0</v>
      </c>
      <c r="BW154" s="324">
        <v>2.0</v>
      </c>
      <c r="BX154" s="321" t="s">
        <v>7317</v>
      </c>
      <c r="BY154" s="323"/>
      <c r="BZ154" s="323"/>
      <c r="CA154" s="321" t="s">
        <v>7399</v>
      </c>
      <c r="CB154" s="323"/>
      <c r="CC154" s="323"/>
      <c r="CD154" s="321" t="s">
        <v>7282</v>
      </c>
      <c r="CE154" s="323"/>
      <c r="CF154" s="323"/>
      <c r="CG154" s="321" t="s">
        <v>7419</v>
      </c>
      <c r="CH154" s="323"/>
      <c r="CI154" s="323"/>
      <c r="CJ154" s="321" t="s">
        <v>7332</v>
      </c>
      <c r="CK154" s="323"/>
      <c r="CL154" s="323"/>
      <c r="CM154" s="323"/>
      <c r="CN154" s="325" t="s">
        <v>7355</v>
      </c>
      <c r="CO154" s="323"/>
      <c r="CP154" s="323"/>
      <c r="CQ154" s="323" t="s">
        <v>7279</v>
      </c>
      <c r="CR154" s="324">
        <v>4.0</v>
      </c>
      <c r="CS154" s="325" t="s">
        <v>7319</v>
      </c>
      <c r="CT154" s="323" t="s">
        <v>7279</v>
      </c>
      <c r="CU154" s="324">
        <v>2.0</v>
      </c>
      <c r="CV154" s="321" t="s">
        <v>7381</v>
      </c>
      <c r="CW154" s="323"/>
      <c r="CX154" s="323"/>
      <c r="CY154" s="323"/>
      <c r="CZ154" s="321" t="s">
        <v>7282</v>
      </c>
      <c r="DA154" s="323"/>
      <c r="DB154" s="323"/>
      <c r="DC154" s="323"/>
      <c r="DD154" s="321" t="s">
        <v>7334</v>
      </c>
      <c r="DE154" s="323"/>
      <c r="DF154" s="323"/>
      <c r="DG154" s="321" t="s">
        <v>7343</v>
      </c>
      <c r="DH154" s="323"/>
      <c r="DI154" s="323"/>
      <c r="DJ154" s="325" t="s">
        <v>7321</v>
      </c>
      <c r="DK154" s="323" t="s">
        <v>7279</v>
      </c>
      <c r="DL154" s="323">
        <v>1.0</v>
      </c>
      <c r="DM154" s="325" t="s">
        <v>7281</v>
      </c>
      <c r="DN154" s="323" t="s">
        <v>7279</v>
      </c>
      <c r="DO154" s="323">
        <v>1.0</v>
      </c>
      <c r="DP154" s="325" t="s">
        <v>7359</v>
      </c>
      <c r="DQ154" s="323" t="s">
        <v>7279</v>
      </c>
      <c r="DR154" s="323">
        <v>1.0</v>
      </c>
      <c r="DS154" s="321" t="s">
        <v>7192</v>
      </c>
      <c r="DT154" s="323"/>
      <c r="DU154" s="323"/>
      <c r="DV154" s="325" t="s">
        <v>7298</v>
      </c>
      <c r="DW154" s="323" t="s">
        <v>7279</v>
      </c>
      <c r="DX154" s="323">
        <v>1.0</v>
      </c>
      <c r="DY154" s="325" t="s">
        <v>7297</v>
      </c>
      <c r="DZ154" s="323" t="s">
        <v>7279</v>
      </c>
      <c r="EA154" s="323">
        <v>1.0</v>
      </c>
      <c r="EB154" s="325" t="s">
        <v>7296</v>
      </c>
      <c r="EC154" s="323" t="s">
        <v>7279</v>
      </c>
      <c r="ED154" s="323">
        <v>1.0</v>
      </c>
      <c r="EE154" s="325" t="s">
        <v>7324</v>
      </c>
      <c r="EF154" s="323" t="s">
        <v>7279</v>
      </c>
      <c r="EG154" s="323">
        <v>3.0</v>
      </c>
      <c r="EH154" s="321" t="s">
        <v>7282</v>
      </c>
      <c r="EI154" s="323"/>
      <c r="EJ154" s="323"/>
      <c r="EK154" s="323"/>
      <c r="EL154" s="321" t="s">
        <v>7282</v>
      </c>
      <c r="EM154" s="323"/>
      <c r="EN154" s="323"/>
      <c r="EO154" s="323"/>
      <c r="EP154" s="321" t="s">
        <v>7282</v>
      </c>
      <c r="EQ154" s="323"/>
      <c r="ER154" s="323"/>
      <c r="ES154" s="321" t="s">
        <v>7282</v>
      </c>
      <c r="ET154" s="323"/>
      <c r="EU154" s="323"/>
      <c r="EV154" s="321" t="s">
        <v>7282</v>
      </c>
      <c r="EW154" s="323"/>
      <c r="EX154" s="323"/>
      <c r="EY154" s="321" t="s">
        <v>7282</v>
      </c>
      <c r="EZ154" s="323"/>
      <c r="FA154" s="323"/>
      <c r="FB154" s="321" t="s">
        <v>724</v>
      </c>
      <c r="FC154" s="321" t="s">
        <v>7302</v>
      </c>
      <c r="FD154" s="321" t="s">
        <v>7303</v>
      </c>
      <c r="FE154" s="321" t="s">
        <v>7304</v>
      </c>
      <c r="FF154" s="329" t="s">
        <v>7305</v>
      </c>
      <c r="FG154" s="330" t="s">
        <v>7326</v>
      </c>
      <c r="FH154" s="331">
        <v>8.0</v>
      </c>
      <c r="FI154" s="332">
        <v>0.7273</v>
      </c>
      <c r="FJ154" s="331">
        <v>3.0</v>
      </c>
      <c r="FK154" s="332">
        <v>0.3</v>
      </c>
      <c r="FL154" s="331">
        <v>4.0</v>
      </c>
      <c r="FM154" s="332">
        <v>0.25</v>
      </c>
      <c r="FN154" s="331">
        <v>1.0</v>
      </c>
      <c r="FO154" s="332">
        <v>0.125</v>
      </c>
      <c r="FP154" s="331">
        <v>4.0</v>
      </c>
      <c r="FQ154" s="332">
        <v>0.6667</v>
      </c>
      <c r="FR154" s="333">
        <v>6.0</v>
      </c>
      <c r="FS154" s="332">
        <v>0.8571</v>
      </c>
      <c r="FT154" s="331">
        <v>22.0</v>
      </c>
      <c r="FU154" s="332">
        <v>0.5</v>
      </c>
      <c r="FW154" s="318" t="s">
        <v>7674</v>
      </c>
      <c r="FX154" s="318">
        <v>2.7171627252E10</v>
      </c>
      <c r="FY154" s="319" t="s">
        <v>61</v>
      </c>
      <c r="FZ154" s="336">
        <v>0.7273</v>
      </c>
      <c r="GA154" s="318" t="s">
        <v>63</v>
      </c>
      <c r="GB154" s="336">
        <v>0.3</v>
      </c>
      <c r="GC154" s="336">
        <v>0.6667</v>
      </c>
      <c r="GD154" s="336">
        <v>0.8571</v>
      </c>
      <c r="GE154" s="336">
        <v>0.7273</v>
      </c>
      <c r="GF154" s="336">
        <v>0.3</v>
      </c>
      <c r="GG154" s="336">
        <v>0.25</v>
      </c>
      <c r="GH154" s="336">
        <v>0.125</v>
      </c>
      <c r="GI154" s="336">
        <v>0.5</v>
      </c>
    </row>
    <row r="155" ht="15.75" customHeight="1">
      <c r="B155" s="3" t="str">
        <f t="shared" si="1"/>
        <v>#REF!</v>
      </c>
      <c r="C155" s="320">
        <v>44369.44002314815</v>
      </c>
      <c r="D155" s="321" t="s">
        <v>4771</v>
      </c>
      <c r="E155" s="321" t="s">
        <v>7675</v>
      </c>
      <c r="F155" s="322">
        <v>2.7172552973E10</v>
      </c>
      <c r="G155" s="321">
        <v>2.7172552973E10</v>
      </c>
      <c r="H155" s="321">
        <v>5.183793E7</v>
      </c>
      <c r="I155" s="321" t="s">
        <v>622</v>
      </c>
      <c r="J155" s="321" t="s">
        <v>7337</v>
      </c>
      <c r="K155" s="321" t="s">
        <v>4115</v>
      </c>
      <c r="L155" s="323"/>
      <c r="M155" s="323"/>
      <c r="N155" s="323"/>
      <c r="O155" s="323"/>
      <c r="P155" s="321" t="s">
        <v>7309</v>
      </c>
      <c r="Q155" s="321" t="s">
        <v>7276</v>
      </c>
      <c r="R155" s="321" t="s">
        <v>7277</v>
      </c>
      <c r="S155" s="324">
        <v>1.0</v>
      </c>
      <c r="T155" s="323"/>
      <c r="U155" s="323"/>
      <c r="V155" s="323"/>
      <c r="W155" s="325" t="s">
        <v>7278</v>
      </c>
      <c r="X155" s="323" t="s">
        <v>7279</v>
      </c>
      <c r="Y155" s="324">
        <v>5.0</v>
      </c>
      <c r="Z155" s="326">
        <v>200.0</v>
      </c>
      <c r="AA155" s="323" t="s">
        <v>7279</v>
      </c>
      <c r="AB155" s="324">
        <v>5.0</v>
      </c>
      <c r="AC155" s="326">
        <v>85.0</v>
      </c>
      <c r="AD155" s="323" t="s">
        <v>7279</v>
      </c>
      <c r="AE155" s="324">
        <v>5.0</v>
      </c>
      <c r="AF155" s="325" t="s">
        <v>7312</v>
      </c>
      <c r="AG155" s="323" t="s">
        <v>7279</v>
      </c>
      <c r="AH155" s="324">
        <v>5.0</v>
      </c>
      <c r="AI155" s="322">
        <v>3.0</v>
      </c>
      <c r="AJ155" s="323"/>
      <c r="AK155" s="323"/>
      <c r="AL155" s="327">
        <v>238000.0</v>
      </c>
      <c r="AM155" s="323" t="s">
        <v>7279</v>
      </c>
      <c r="AN155" s="324">
        <v>5.0</v>
      </c>
      <c r="AO155" s="321" t="s">
        <v>7509</v>
      </c>
      <c r="AP155" s="323"/>
      <c r="AQ155" s="323"/>
      <c r="AR155" s="321" t="s">
        <v>7282</v>
      </c>
      <c r="AS155" s="323"/>
      <c r="AT155" s="323"/>
      <c r="AU155" s="321" t="s">
        <v>7516</v>
      </c>
      <c r="AV155" s="323"/>
      <c r="AW155" s="323"/>
      <c r="AX155" s="321" t="s">
        <v>7331</v>
      </c>
      <c r="AY155" s="323"/>
      <c r="AZ155" s="323"/>
      <c r="BA155" s="325" t="s">
        <v>7285</v>
      </c>
      <c r="BB155" s="323" t="s">
        <v>7279</v>
      </c>
      <c r="BC155" s="324">
        <v>6.0</v>
      </c>
      <c r="BD155" s="325" t="s">
        <v>7286</v>
      </c>
      <c r="BE155" s="323" t="s">
        <v>7279</v>
      </c>
      <c r="BF155" s="324">
        <v>6.0</v>
      </c>
      <c r="BG155" s="321" t="s">
        <v>7282</v>
      </c>
      <c r="BH155" s="323"/>
      <c r="BI155" s="323"/>
      <c r="BJ155" s="321" t="s">
        <v>7288</v>
      </c>
      <c r="BK155" s="323"/>
      <c r="BL155" s="323"/>
      <c r="BM155" s="325" t="s">
        <v>7289</v>
      </c>
      <c r="BN155" s="323" t="s">
        <v>7279</v>
      </c>
      <c r="BO155" s="324">
        <v>3.0</v>
      </c>
      <c r="BP155" s="324">
        <v>2.0</v>
      </c>
      <c r="BQ155" s="325" t="s">
        <v>7351</v>
      </c>
      <c r="BR155" s="323" t="s">
        <v>7279</v>
      </c>
      <c r="BS155" s="324">
        <v>3.0</v>
      </c>
      <c r="BT155" s="321" t="s">
        <v>7282</v>
      </c>
      <c r="BU155" s="323"/>
      <c r="BV155" s="323"/>
      <c r="BW155" s="323"/>
      <c r="BX155" s="325" t="s">
        <v>7352</v>
      </c>
      <c r="BY155" s="323" t="s">
        <v>7279</v>
      </c>
      <c r="BZ155" s="324">
        <v>3.0</v>
      </c>
      <c r="CA155" s="321" t="s">
        <v>7282</v>
      </c>
      <c r="CB155" s="323"/>
      <c r="CC155" s="323"/>
      <c r="CD155" s="321" t="s">
        <v>7282</v>
      </c>
      <c r="CE155" s="323"/>
      <c r="CF155" s="323"/>
      <c r="CG155" s="321" t="s">
        <v>7282</v>
      </c>
      <c r="CH155" s="323"/>
      <c r="CI155" s="323"/>
      <c r="CJ155" s="321" t="s">
        <v>7400</v>
      </c>
      <c r="CK155" s="323"/>
      <c r="CL155" s="323"/>
      <c r="CM155" s="323"/>
      <c r="CN155" s="321" t="s">
        <v>7282</v>
      </c>
      <c r="CO155" s="323"/>
      <c r="CP155" s="323"/>
      <c r="CQ155" s="323"/>
      <c r="CR155" s="323"/>
      <c r="CS155" s="321" t="s">
        <v>7282</v>
      </c>
      <c r="CT155" s="323"/>
      <c r="CU155" s="323"/>
      <c r="CV155" s="321" t="s">
        <v>7282</v>
      </c>
      <c r="CW155" s="323"/>
      <c r="CX155" s="323"/>
      <c r="CY155" s="323"/>
      <c r="CZ155" s="321" t="s">
        <v>7465</v>
      </c>
      <c r="DA155" s="323"/>
      <c r="DB155" s="323"/>
      <c r="DC155" s="323"/>
      <c r="DD155" s="321" t="s">
        <v>7293</v>
      </c>
      <c r="DE155" s="323"/>
      <c r="DF155" s="323"/>
      <c r="DG155" s="321" t="s">
        <v>7282</v>
      </c>
      <c r="DH155" s="323"/>
      <c r="DI155" s="323"/>
      <c r="DJ155" s="325" t="s">
        <v>7321</v>
      </c>
      <c r="DK155" s="323" t="s">
        <v>7279</v>
      </c>
      <c r="DL155" s="323">
        <v>1.0</v>
      </c>
      <c r="DM155" s="321" t="s">
        <v>7282</v>
      </c>
      <c r="DN155" s="323"/>
      <c r="DO155" s="323"/>
      <c r="DP155" s="321" t="s">
        <v>7282</v>
      </c>
      <c r="DQ155" s="323"/>
      <c r="DR155" s="323"/>
      <c r="DS155" s="321" t="s">
        <v>7282</v>
      </c>
      <c r="DT155" s="323"/>
      <c r="DU155" s="323"/>
      <c r="DV155" s="325" t="s">
        <v>7298</v>
      </c>
      <c r="DW155" s="323" t="s">
        <v>7279</v>
      </c>
      <c r="DX155" s="323">
        <v>1.0</v>
      </c>
      <c r="DY155" s="325" t="s">
        <v>7297</v>
      </c>
      <c r="DZ155" s="323" t="s">
        <v>7279</v>
      </c>
      <c r="EA155" s="323">
        <v>1.0</v>
      </c>
      <c r="EB155" s="325" t="s">
        <v>7296</v>
      </c>
      <c r="EC155" s="323" t="s">
        <v>7279</v>
      </c>
      <c r="ED155" s="323">
        <v>1.0</v>
      </c>
      <c r="EE155" s="321" t="s">
        <v>7282</v>
      </c>
      <c r="EF155" s="323"/>
      <c r="EG155" s="323"/>
      <c r="EH155" s="321" t="s">
        <v>7282</v>
      </c>
      <c r="EI155" s="323"/>
      <c r="EJ155" s="323"/>
      <c r="EK155" s="323"/>
      <c r="EL155" s="321" t="s">
        <v>7282</v>
      </c>
      <c r="EM155" s="323"/>
      <c r="EN155" s="323"/>
      <c r="EO155" s="323"/>
      <c r="EP155" s="321" t="s">
        <v>7282</v>
      </c>
      <c r="EQ155" s="323"/>
      <c r="ER155" s="323"/>
      <c r="ES155" s="321" t="s">
        <v>7282</v>
      </c>
      <c r="ET155" s="323"/>
      <c r="EU155" s="323"/>
      <c r="EV155" s="321" t="s">
        <v>7407</v>
      </c>
      <c r="EW155" s="323"/>
      <c r="EX155" s="323"/>
      <c r="EY155" s="321" t="s">
        <v>7282</v>
      </c>
      <c r="EZ155" s="323"/>
      <c r="FA155" s="323"/>
      <c r="FB155" s="321" t="s">
        <v>7676</v>
      </c>
      <c r="FC155" s="321" t="s">
        <v>7302</v>
      </c>
      <c r="FD155" s="321" t="s">
        <v>7346</v>
      </c>
      <c r="FE155" s="321" t="s">
        <v>7304</v>
      </c>
      <c r="FF155" s="329" t="s">
        <v>7305</v>
      </c>
      <c r="FG155" s="330" t="s">
        <v>7326</v>
      </c>
      <c r="FH155" s="331">
        <v>5.0</v>
      </c>
      <c r="FI155" s="332">
        <v>0.4545</v>
      </c>
      <c r="FJ155" s="331">
        <v>1.0</v>
      </c>
      <c r="FK155" s="332">
        <v>0.1</v>
      </c>
      <c r="FL155" s="331">
        <v>4.0</v>
      </c>
      <c r="FM155" s="332">
        <v>0.25</v>
      </c>
      <c r="FN155" s="331">
        <v>0.0</v>
      </c>
      <c r="FO155" s="332">
        <v>0.0</v>
      </c>
      <c r="FP155" s="331">
        <v>5.0</v>
      </c>
      <c r="FQ155" s="332">
        <v>0.8333</v>
      </c>
      <c r="FR155" s="333">
        <v>2.0</v>
      </c>
      <c r="FS155" s="332">
        <v>0.2857</v>
      </c>
      <c r="FT155" s="331">
        <v>14.0</v>
      </c>
      <c r="FU155" s="332">
        <v>0.3182</v>
      </c>
      <c r="FW155" s="334" t="s">
        <v>7675</v>
      </c>
      <c r="FX155" s="334">
        <v>2.7172552973E10</v>
      </c>
      <c r="FY155" s="319" t="s">
        <v>61</v>
      </c>
      <c r="FZ155" s="337">
        <v>0.4545</v>
      </c>
      <c r="GA155" s="318" t="s">
        <v>547</v>
      </c>
      <c r="GB155" s="336">
        <v>0.25</v>
      </c>
      <c r="GC155" s="337">
        <v>0.8333</v>
      </c>
      <c r="GD155" s="335">
        <v>0.2857</v>
      </c>
      <c r="GE155" s="336">
        <v>0.4545</v>
      </c>
      <c r="GF155" s="336">
        <v>0.1</v>
      </c>
      <c r="GG155" s="336">
        <v>0.25</v>
      </c>
      <c r="GH155" s="336">
        <v>0.0</v>
      </c>
      <c r="GI155" s="338">
        <v>0.3182</v>
      </c>
    </row>
    <row r="156" ht="15.75" customHeight="1">
      <c r="B156" s="3" t="str">
        <f t="shared" si="1"/>
        <v>#REF!</v>
      </c>
      <c r="C156" s="320">
        <v>44369.44082175926</v>
      </c>
      <c r="D156" s="321" t="s">
        <v>3991</v>
      </c>
      <c r="E156" s="321" t="s">
        <v>7677</v>
      </c>
      <c r="F156" s="322">
        <v>2.7325336922E10</v>
      </c>
      <c r="G156" s="321">
        <v>2.7325336922E10</v>
      </c>
      <c r="H156" s="322">
        <v>1.568815162E9</v>
      </c>
      <c r="I156" s="321" t="s">
        <v>641</v>
      </c>
      <c r="J156" s="321" t="s">
        <v>7503</v>
      </c>
      <c r="K156" s="321" t="s">
        <v>4115</v>
      </c>
      <c r="L156" s="323"/>
      <c r="M156" s="323"/>
      <c r="N156" s="323"/>
      <c r="O156" s="323"/>
      <c r="P156" s="321" t="s">
        <v>7338</v>
      </c>
      <c r="Q156" s="321" t="s">
        <v>7364</v>
      </c>
      <c r="R156" s="321" t="s">
        <v>7340</v>
      </c>
      <c r="S156" s="323"/>
      <c r="T156" s="323"/>
      <c r="U156" s="324">
        <v>4.0</v>
      </c>
      <c r="V156" s="323"/>
      <c r="W156" s="325" t="s">
        <v>7278</v>
      </c>
      <c r="X156" s="323" t="s">
        <v>7279</v>
      </c>
      <c r="Y156" s="324">
        <v>5.0</v>
      </c>
      <c r="Z156" s="322">
        <v>400.0</v>
      </c>
      <c r="AA156" s="323"/>
      <c r="AB156" s="323"/>
      <c r="AC156" s="326">
        <v>85.0</v>
      </c>
      <c r="AD156" s="323" t="s">
        <v>7279</v>
      </c>
      <c r="AE156" s="324">
        <v>5.0</v>
      </c>
      <c r="AF156" s="325" t="s">
        <v>7312</v>
      </c>
      <c r="AG156" s="323" t="s">
        <v>7279</v>
      </c>
      <c r="AH156" s="324">
        <v>5.0</v>
      </c>
      <c r="AI156" s="322">
        <v>9.0</v>
      </c>
      <c r="AJ156" s="323"/>
      <c r="AK156" s="323"/>
      <c r="AL156" s="342">
        <v>158000.0</v>
      </c>
      <c r="AM156" s="323"/>
      <c r="AN156" s="323"/>
      <c r="AO156" s="321" t="s">
        <v>7313</v>
      </c>
      <c r="AP156" s="323"/>
      <c r="AQ156" s="323"/>
      <c r="AR156" s="321" t="s">
        <v>7282</v>
      </c>
      <c r="AS156" s="323"/>
      <c r="AT156" s="323"/>
      <c r="AU156" s="325" t="s">
        <v>7283</v>
      </c>
      <c r="AV156" s="323" t="s">
        <v>7279</v>
      </c>
      <c r="AW156" s="324">
        <v>6.0</v>
      </c>
      <c r="AX156" s="321" t="s">
        <v>7282</v>
      </c>
      <c r="AY156" s="323"/>
      <c r="AZ156" s="323"/>
      <c r="BA156" s="321" t="s">
        <v>7282</v>
      </c>
      <c r="BB156" s="323"/>
      <c r="BC156" s="323"/>
      <c r="BD156" s="325" t="s">
        <v>7286</v>
      </c>
      <c r="BE156" s="323" t="s">
        <v>7279</v>
      </c>
      <c r="BF156" s="324">
        <v>6.0</v>
      </c>
      <c r="BG156" s="321" t="s">
        <v>7282</v>
      </c>
      <c r="BH156" s="323"/>
      <c r="BI156" s="323"/>
      <c r="BJ156" s="321" t="s">
        <v>7288</v>
      </c>
      <c r="BK156" s="323"/>
      <c r="BL156" s="323"/>
      <c r="BM156" s="325" t="s">
        <v>7289</v>
      </c>
      <c r="BN156" s="323" t="s">
        <v>7279</v>
      </c>
      <c r="BO156" s="324">
        <v>3.0</v>
      </c>
      <c r="BP156" s="324">
        <v>2.0</v>
      </c>
      <c r="BQ156" s="321" t="s">
        <v>7290</v>
      </c>
      <c r="BR156" s="323"/>
      <c r="BS156" s="323"/>
      <c r="BT156" s="325" t="s">
        <v>7291</v>
      </c>
      <c r="BU156" s="323" t="s">
        <v>7279</v>
      </c>
      <c r="BV156" s="324">
        <v>3.0</v>
      </c>
      <c r="BW156" s="324">
        <v>2.0</v>
      </c>
      <c r="BX156" s="321" t="s">
        <v>7282</v>
      </c>
      <c r="BY156" s="323"/>
      <c r="BZ156" s="323"/>
      <c r="CA156" s="321" t="s">
        <v>7282</v>
      </c>
      <c r="CB156" s="323"/>
      <c r="CC156" s="323"/>
      <c r="CD156" s="321" t="s">
        <v>7282</v>
      </c>
      <c r="CE156" s="323"/>
      <c r="CF156" s="323"/>
      <c r="CG156" s="321" t="s">
        <v>7282</v>
      </c>
      <c r="CH156" s="323"/>
      <c r="CI156" s="323"/>
      <c r="CJ156" s="321" t="s">
        <v>7282</v>
      </c>
      <c r="CK156" s="323"/>
      <c r="CL156" s="323"/>
      <c r="CM156" s="323"/>
      <c r="CN156" s="321" t="s">
        <v>7282</v>
      </c>
      <c r="CO156" s="323"/>
      <c r="CP156" s="323"/>
      <c r="CQ156" s="323"/>
      <c r="CR156" s="323"/>
      <c r="CS156" s="321" t="s">
        <v>7282</v>
      </c>
      <c r="CT156" s="323"/>
      <c r="CU156" s="323"/>
      <c r="CV156" s="321" t="s">
        <v>7282</v>
      </c>
      <c r="CW156" s="323"/>
      <c r="CX156" s="323"/>
      <c r="CY156" s="323"/>
      <c r="CZ156" s="321" t="s">
        <v>7282</v>
      </c>
      <c r="DA156" s="323"/>
      <c r="DB156" s="323"/>
      <c r="DC156" s="323"/>
      <c r="DD156" s="321" t="s">
        <v>7293</v>
      </c>
      <c r="DE156" s="323"/>
      <c r="DF156" s="323"/>
      <c r="DG156" s="321" t="s">
        <v>7343</v>
      </c>
      <c r="DH156" s="323"/>
      <c r="DI156" s="323"/>
      <c r="DJ156" s="325" t="s">
        <v>7321</v>
      </c>
      <c r="DK156" s="323" t="s">
        <v>7279</v>
      </c>
      <c r="DL156" s="323">
        <v>1.0</v>
      </c>
      <c r="DM156" s="321" t="s">
        <v>7282</v>
      </c>
      <c r="DN156" s="323"/>
      <c r="DO156" s="323"/>
      <c r="DP156" s="325" t="s">
        <v>7359</v>
      </c>
      <c r="DQ156" s="323" t="s">
        <v>7279</v>
      </c>
      <c r="DR156" s="323">
        <v>1.0</v>
      </c>
      <c r="DS156" s="321" t="s">
        <v>7282</v>
      </c>
      <c r="DT156" s="323"/>
      <c r="DU156" s="323"/>
      <c r="DV156" s="325" t="s">
        <v>7298</v>
      </c>
      <c r="DW156" s="323" t="s">
        <v>7279</v>
      </c>
      <c r="DX156" s="323">
        <v>1.0</v>
      </c>
      <c r="DY156" s="321" t="s">
        <v>7296</v>
      </c>
      <c r="DZ156" s="323"/>
      <c r="EA156" s="323"/>
      <c r="EB156" s="321" t="s">
        <v>7282</v>
      </c>
      <c r="EC156" s="323"/>
      <c r="ED156" s="323"/>
      <c r="EE156" s="321" t="s">
        <v>7549</v>
      </c>
      <c r="EF156" s="323"/>
      <c r="EG156" s="323"/>
      <c r="EH156" s="321" t="s">
        <v>7282</v>
      </c>
      <c r="EI156" s="323"/>
      <c r="EJ156" s="323"/>
      <c r="EK156" s="323"/>
      <c r="EL156" s="321" t="s">
        <v>7282</v>
      </c>
      <c r="EM156" s="323"/>
      <c r="EN156" s="323"/>
      <c r="EO156" s="323"/>
      <c r="EP156" s="321" t="s">
        <v>7282</v>
      </c>
      <c r="EQ156" s="323"/>
      <c r="ER156" s="323"/>
      <c r="ES156" s="321" t="s">
        <v>7282</v>
      </c>
      <c r="ET156" s="323"/>
      <c r="EU156" s="323"/>
      <c r="EV156" s="321" t="s">
        <v>7282</v>
      </c>
      <c r="EW156" s="323"/>
      <c r="EX156" s="323"/>
      <c r="EY156" s="321" t="s">
        <v>7282</v>
      </c>
      <c r="EZ156" s="323"/>
      <c r="FA156" s="323"/>
      <c r="FB156" s="321" t="s">
        <v>989</v>
      </c>
      <c r="FC156" s="321" t="s">
        <v>7581</v>
      </c>
      <c r="FD156" s="321" t="s">
        <v>7303</v>
      </c>
      <c r="FE156" s="321" t="s">
        <v>7304</v>
      </c>
      <c r="FF156" s="329" t="s">
        <v>7511</v>
      </c>
      <c r="FG156" s="330" t="s">
        <v>7306</v>
      </c>
      <c r="FH156" s="331">
        <v>3.0</v>
      </c>
      <c r="FI156" s="332">
        <v>0.2727</v>
      </c>
      <c r="FJ156" s="331">
        <v>2.0</v>
      </c>
      <c r="FK156" s="332">
        <v>0.2</v>
      </c>
      <c r="FL156" s="331">
        <v>2.0</v>
      </c>
      <c r="FM156" s="332">
        <v>0.125</v>
      </c>
      <c r="FN156" s="331">
        <v>1.0</v>
      </c>
      <c r="FO156" s="332">
        <v>0.125</v>
      </c>
      <c r="FP156" s="331">
        <v>3.0</v>
      </c>
      <c r="FQ156" s="332">
        <v>0.5</v>
      </c>
      <c r="FR156" s="333">
        <v>2.0</v>
      </c>
      <c r="FS156" s="332">
        <v>0.2857</v>
      </c>
      <c r="FT156" s="331">
        <v>10.0</v>
      </c>
      <c r="FU156" s="332">
        <v>0.2273</v>
      </c>
      <c r="FW156" s="334" t="s">
        <v>7677</v>
      </c>
      <c r="FX156" s="334">
        <v>2.7325336922E10</v>
      </c>
      <c r="FY156" s="318" t="s">
        <v>61</v>
      </c>
      <c r="FZ156" s="335">
        <v>0.2727</v>
      </c>
      <c r="GA156" s="318" t="s">
        <v>63</v>
      </c>
      <c r="GB156" s="336">
        <v>0.2</v>
      </c>
      <c r="GC156" s="337">
        <v>0.5</v>
      </c>
      <c r="GD156" s="335">
        <v>0.2857</v>
      </c>
      <c r="GE156" s="336">
        <v>0.2727</v>
      </c>
      <c r="GF156" s="336">
        <v>0.2</v>
      </c>
      <c r="GG156" s="336">
        <v>0.125</v>
      </c>
      <c r="GH156" s="336">
        <v>0.125</v>
      </c>
      <c r="GI156" s="338">
        <v>0.2273</v>
      </c>
    </row>
    <row r="157" ht="15.75" customHeight="1">
      <c r="B157" s="3" t="str">
        <f t="shared" si="1"/>
        <v>#REF!</v>
      </c>
      <c r="C157" s="320">
        <v>44369.44090277778</v>
      </c>
      <c r="D157" s="321" t="s">
        <v>1130</v>
      </c>
      <c r="E157" s="321" t="s">
        <v>7678</v>
      </c>
      <c r="F157" s="321" t="s">
        <v>3040</v>
      </c>
      <c r="G157" s="321">
        <v>2.7379315688E10</v>
      </c>
      <c r="H157" s="322">
        <v>1.140978545E9</v>
      </c>
      <c r="I157" s="321" t="s">
        <v>641</v>
      </c>
      <c r="J157" s="321" t="s">
        <v>7514</v>
      </c>
      <c r="K157" s="321" t="s">
        <v>7473</v>
      </c>
      <c r="L157" s="323"/>
      <c r="M157" s="323"/>
      <c r="N157" s="323"/>
      <c r="O157" s="324">
        <v>3.0</v>
      </c>
      <c r="P157" s="321" t="s">
        <v>7405</v>
      </c>
      <c r="Q157" s="321" t="s">
        <v>7360</v>
      </c>
      <c r="R157" s="321" t="s">
        <v>7386</v>
      </c>
      <c r="S157" s="323"/>
      <c r="T157" s="323"/>
      <c r="U157" s="323"/>
      <c r="V157" s="324">
        <v>3.0</v>
      </c>
      <c r="W157" s="325" t="s">
        <v>7278</v>
      </c>
      <c r="X157" s="323" t="s">
        <v>7279</v>
      </c>
      <c r="Y157" s="324">
        <v>5.0</v>
      </c>
      <c r="Z157" s="326">
        <v>200.0</v>
      </c>
      <c r="AA157" s="323" t="s">
        <v>7279</v>
      </c>
      <c r="AB157" s="324">
        <v>5.0</v>
      </c>
      <c r="AC157" s="326">
        <v>85.0</v>
      </c>
      <c r="AD157" s="323" t="s">
        <v>7279</v>
      </c>
      <c r="AE157" s="324">
        <v>5.0</v>
      </c>
      <c r="AF157" s="325" t="s">
        <v>7312</v>
      </c>
      <c r="AG157" s="323" t="s">
        <v>7279</v>
      </c>
      <c r="AH157" s="324">
        <v>5.0</v>
      </c>
      <c r="AI157" s="326">
        <v>6.0</v>
      </c>
      <c r="AJ157" s="323" t="s">
        <v>7279</v>
      </c>
      <c r="AK157" s="324">
        <v>5.0</v>
      </c>
      <c r="AL157" s="327">
        <v>238000.0</v>
      </c>
      <c r="AM157" s="323" t="s">
        <v>7279</v>
      </c>
      <c r="AN157" s="324">
        <v>5.0</v>
      </c>
      <c r="AO157" s="325" t="s">
        <v>7281</v>
      </c>
      <c r="AP157" s="323" t="s">
        <v>7279</v>
      </c>
      <c r="AQ157" s="324">
        <v>6.0</v>
      </c>
      <c r="AR157" s="325" t="s">
        <v>7314</v>
      </c>
      <c r="AS157" s="323" t="s">
        <v>7279</v>
      </c>
      <c r="AT157" s="324">
        <v>6.0</v>
      </c>
      <c r="AU157" s="325" t="s">
        <v>7283</v>
      </c>
      <c r="AV157" s="323" t="s">
        <v>7279</v>
      </c>
      <c r="AW157" s="324">
        <v>6.0</v>
      </c>
      <c r="AX157" s="325" t="s">
        <v>7284</v>
      </c>
      <c r="AY157" s="323" t="s">
        <v>7279</v>
      </c>
      <c r="AZ157" s="324">
        <v>6.0</v>
      </c>
      <c r="BA157" s="325" t="s">
        <v>7285</v>
      </c>
      <c r="BB157" s="323" t="s">
        <v>7279</v>
      </c>
      <c r="BC157" s="324">
        <v>6.0</v>
      </c>
      <c r="BD157" s="325" t="s">
        <v>7286</v>
      </c>
      <c r="BE157" s="323" t="s">
        <v>7279</v>
      </c>
      <c r="BF157" s="324">
        <v>6.0</v>
      </c>
      <c r="BG157" s="325" t="s">
        <v>7287</v>
      </c>
      <c r="BH157" s="323" t="s">
        <v>7279</v>
      </c>
      <c r="BI157" s="324">
        <v>6.0</v>
      </c>
      <c r="BJ157" s="321" t="s">
        <v>7288</v>
      </c>
      <c r="BK157" s="323"/>
      <c r="BL157" s="323"/>
      <c r="BM157" s="325" t="s">
        <v>7289</v>
      </c>
      <c r="BN157" s="323" t="s">
        <v>7279</v>
      </c>
      <c r="BO157" s="324">
        <v>3.0</v>
      </c>
      <c r="BP157" s="324">
        <v>2.0</v>
      </c>
      <c r="BQ157" s="325" t="s">
        <v>7351</v>
      </c>
      <c r="BR157" s="323" t="s">
        <v>7279</v>
      </c>
      <c r="BS157" s="324">
        <v>3.0</v>
      </c>
      <c r="BT157" s="325" t="s">
        <v>7291</v>
      </c>
      <c r="BU157" s="323" t="s">
        <v>7279</v>
      </c>
      <c r="BV157" s="324">
        <v>3.0</v>
      </c>
      <c r="BW157" s="324">
        <v>2.0</v>
      </c>
      <c r="BX157" s="325" t="s">
        <v>7352</v>
      </c>
      <c r="BY157" s="323" t="s">
        <v>7279</v>
      </c>
      <c r="BZ157" s="324">
        <v>3.0</v>
      </c>
      <c r="CA157" s="325" t="s">
        <v>7353</v>
      </c>
      <c r="CB157" s="323" t="s">
        <v>7279</v>
      </c>
      <c r="CC157" s="324">
        <v>4.0</v>
      </c>
      <c r="CD157" s="325" t="s">
        <v>7292</v>
      </c>
      <c r="CE157" s="323" t="s">
        <v>7279</v>
      </c>
      <c r="CF157" s="324">
        <v>4.0</v>
      </c>
      <c r="CG157" s="321" t="s">
        <v>7282</v>
      </c>
      <c r="CH157" s="323"/>
      <c r="CI157" s="323"/>
      <c r="CJ157" s="321" t="s">
        <v>7282</v>
      </c>
      <c r="CK157" s="323"/>
      <c r="CL157" s="323"/>
      <c r="CM157" s="323"/>
      <c r="CN157" s="321" t="s">
        <v>7282</v>
      </c>
      <c r="CO157" s="323"/>
      <c r="CP157" s="323"/>
      <c r="CQ157" s="323"/>
      <c r="CR157" s="323"/>
      <c r="CS157" s="325" t="s">
        <v>7319</v>
      </c>
      <c r="CT157" s="323" t="s">
        <v>7279</v>
      </c>
      <c r="CU157" s="324">
        <v>2.0</v>
      </c>
      <c r="CV157" s="321" t="s">
        <v>7282</v>
      </c>
      <c r="CW157" s="323"/>
      <c r="CX157" s="323"/>
      <c r="CY157" s="323"/>
      <c r="CZ157" s="321" t="s">
        <v>7282</v>
      </c>
      <c r="DA157" s="323"/>
      <c r="DB157" s="323"/>
      <c r="DC157" s="323"/>
      <c r="DD157" s="325" t="s">
        <v>7357</v>
      </c>
      <c r="DE157" s="323" t="s">
        <v>7279</v>
      </c>
      <c r="DF157" s="323">
        <v>1.0</v>
      </c>
      <c r="DG157" s="325" t="s">
        <v>7320</v>
      </c>
      <c r="DH157" s="323" t="s">
        <v>7279</v>
      </c>
      <c r="DI157" s="323">
        <v>3.0</v>
      </c>
      <c r="DJ157" s="325" t="s">
        <v>7321</v>
      </c>
      <c r="DK157" s="323" t="s">
        <v>7279</v>
      </c>
      <c r="DL157" s="323">
        <v>1.0</v>
      </c>
      <c r="DM157" s="325" t="s">
        <v>7281</v>
      </c>
      <c r="DN157" s="323" t="s">
        <v>7279</v>
      </c>
      <c r="DO157" s="323">
        <v>1.0</v>
      </c>
      <c r="DP157" s="325" t="s">
        <v>7359</v>
      </c>
      <c r="DQ157" s="323" t="s">
        <v>7279</v>
      </c>
      <c r="DR157" s="323">
        <v>1.0</v>
      </c>
      <c r="DS157" s="325" t="s">
        <v>7387</v>
      </c>
      <c r="DT157" s="323" t="s">
        <v>7279</v>
      </c>
      <c r="DU157" s="323">
        <v>1.0</v>
      </c>
      <c r="DV157" s="325" t="s">
        <v>7298</v>
      </c>
      <c r="DW157" s="323" t="s">
        <v>7279</v>
      </c>
      <c r="DX157" s="323">
        <v>1.0</v>
      </c>
      <c r="DY157" s="325" t="s">
        <v>7297</v>
      </c>
      <c r="DZ157" s="323" t="s">
        <v>7279</v>
      </c>
      <c r="EA157" s="323">
        <v>1.0</v>
      </c>
      <c r="EB157" s="325" t="s">
        <v>7296</v>
      </c>
      <c r="EC157" s="323" t="s">
        <v>7279</v>
      </c>
      <c r="ED157" s="323">
        <v>1.0</v>
      </c>
      <c r="EE157" s="325" t="s">
        <v>7324</v>
      </c>
      <c r="EF157" s="323" t="s">
        <v>7279</v>
      </c>
      <c r="EG157" s="323">
        <v>3.0</v>
      </c>
      <c r="EH157" s="325" t="s">
        <v>7361</v>
      </c>
      <c r="EI157" s="323" t="s">
        <v>7279</v>
      </c>
      <c r="EJ157" s="323">
        <v>3.0</v>
      </c>
      <c r="EK157" s="323">
        <v>4.0</v>
      </c>
      <c r="EL157" s="325" t="s">
        <v>7345</v>
      </c>
      <c r="EM157" s="323" t="s">
        <v>7279</v>
      </c>
      <c r="EN157" s="323">
        <v>3.0</v>
      </c>
      <c r="EO157" s="323">
        <v>4.0</v>
      </c>
      <c r="EP157" s="326">
        <v>4.0</v>
      </c>
      <c r="EQ157" s="323" t="s">
        <v>7279</v>
      </c>
      <c r="ER157" s="323">
        <v>3.0</v>
      </c>
      <c r="ES157" s="325" t="s">
        <v>7388</v>
      </c>
      <c r="ET157" s="323" t="s">
        <v>7279</v>
      </c>
      <c r="EU157" s="323">
        <v>3.0</v>
      </c>
      <c r="EV157" s="321" t="s">
        <v>7407</v>
      </c>
      <c r="EW157" s="323"/>
      <c r="EX157" s="323"/>
      <c r="EY157" s="325" t="s">
        <v>7383</v>
      </c>
      <c r="EZ157" s="323" t="s">
        <v>7279</v>
      </c>
      <c r="FA157" s="323">
        <v>3.0</v>
      </c>
      <c r="FB157" s="321" t="s">
        <v>817</v>
      </c>
      <c r="FC157" s="321" t="s">
        <v>7372</v>
      </c>
      <c r="FD157" s="321" t="s">
        <v>7303</v>
      </c>
      <c r="FE157" s="321" t="s">
        <v>7304</v>
      </c>
      <c r="FF157" s="329" t="s">
        <v>7305</v>
      </c>
      <c r="FG157" s="330" t="s">
        <v>7384</v>
      </c>
      <c r="FH157" s="331">
        <v>8.0</v>
      </c>
      <c r="FI157" s="332">
        <v>0.7273</v>
      </c>
      <c r="FJ157" s="331">
        <v>3.0</v>
      </c>
      <c r="FK157" s="332">
        <v>0.3</v>
      </c>
      <c r="FL157" s="331">
        <v>13.0</v>
      </c>
      <c r="FM157" s="332">
        <v>0.8125</v>
      </c>
      <c r="FN157" s="331">
        <v>5.0</v>
      </c>
      <c r="FO157" s="332">
        <v>0.625</v>
      </c>
      <c r="FP157" s="331">
        <v>6.0</v>
      </c>
      <c r="FQ157" s="332">
        <v>1.0</v>
      </c>
      <c r="FR157" s="333">
        <v>7.0</v>
      </c>
      <c r="FS157" s="332">
        <v>1.0</v>
      </c>
      <c r="FT157" s="331">
        <v>35.0</v>
      </c>
      <c r="FU157" s="332">
        <v>0.7955</v>
      </c>
      <c r="FW157" s="318" t="s">
        <v>7678</v>
      </c>
      <c r="FX157" s="318">
        <v>2.7379315688E10</v>
      </c>
      <c r="FY157" s="319" t="s">
        <v>547</v>
      </c>
      <c r="FZ157" s="336">
        <v>0.8125</v>
      </c>
      <c r="GA157" s="318" t="s">
        <v>61</v>
      </c>
      <c r="GB157" s="336">
        <v>0.7273</v>
      </c>
      <c r="GC157" s="336">
        <v>1.0</v>
      </c>
      <c r="GD157" s="336">
        <v>1.0</v>
      </c>
      <c r="GE157" s="336">
        <v>0.7273</v>
      </c>
      <c r="GF157" s="336">
        <v>0.3</v>
      </c>
      <c r="GG157" s="336">
        <v>0.8125</v>
      </c>
      <c r="GH157" s="336">
        <v>0.625</v>
      </c>
      <c r="GI157" s="336">
        <v>0.7955</v>
      </c>
    </row>
    <row r="158" ht="15.75" customHeight="1">
      <c r="B158" s="3" t="str">
        <f t="shared" si="1"/>
        <v>#REF!</v>
      </c>
      <c r="C158" s="320">
        <v>44369.44106481481</v>
      </c>
      <c r="D158" s="321" t="s">
        <v>5804</v>
      </c>
      <c r="E158" s="321" t="s">
        <v>7679</v>
      </c>
      <c r="F158" s="322">
        <v>2.736158737E10</v>
      </c>
      <c r="G158" s="321">
        <v>2.736158737E10</v>
      </c>
      <c r="H158" s="322">
        <v>1.565027764E9</v>
      </c>
      <c r="I158" s="321" t="s">
        <v>641</v>
      </c>
      <c r="J158" s="321" t="s">
        <v>7544</v>
      </c>
      <c r="K158" s="321" t="s">
        <v>4115</v>
      </c>
      <c r="L158" s="323"/>
      <c r="M158" s="323"/>
      <c r="N158" s="323"/>
      <c r="O158" s="323"/>
      <c r="P158" s="321" t="s">
        <v>7338</v>
      </c>
      <c r="Q158" s="321" t="s">
        <v>7329</v>
      </c>
      <c r="R158" s="321" t="s">
        <v>7340</v>
      </c>
      <c r="S158" s="323"/>
      <c r="T158" s="323"/>
      <c r="U158" s="324">
        <v>4.0</v>
      </c>
      <c r="V158" s="323"/>
      <c r="W158" s="325" t="s">
        <v>7278</v>
      </c>
      <c r="X158" s="323" t="s">
        <v>7279</v>
      </c>
      <c r="Y158" s="324">
        <v>5.0</v>
      </c>
      <c r="Z158" s="326">
        <v>200.0</v>
      </c>
      <c r="AA158" s="323" t="s">
        <v>7279</v>
      </c>
      <c r="AB158" s="324">
        <v>5.0</v>
      </c>
      <c r="AC158" s="326">
        <v>85.0</v>
      </c>
      <c r="AD158" s="323" t="s">
        <v>7279</v>
      </c>
      <c r="AE158" s="324">
        <v>5.0</v>
      </c>
      <c r="AF158" s="325" t="s">
        <v>7312</v>
      </c>
      <c r="AG158" s="323" t="s">
        <v>7279</v>
      </c>
      <c r="AH158" s="324">
        <v>5.0</v>
      </c>
      <c r="AI158" s="326">
        <v>6.0</v>
      </c>
      <c r="AJ158" s="323" t="s">
        <v>7279</v>
      </c>
      <c r="AK158" s="324">
        <v>5.0</v>
      </c>
      <c r="AL158" s="327">
        <v>238000.0</v>
      </c>
      <c r="AM158" s="323" t="s">
        <v>7279</v>
      </c>
      <c r="AN158" s="324">
        <v>5.0</v>
      </c>
      <c r="AO158" s="325" t="s">
        <v>7281</v>
      </c>
      <c r="AP158" s="323" t="s">
        <v>7279</v>
      </c>
      <c r="AQ158" s="324">
        <v>6.0</v>
      </c>
      <c r="AR158" s="325" t="s">
        <v>7314</v>
      </c>
      <c r="AS158" s="323" t="s">
        <v>7279</v>
      </c>
      <c r="AT158" s="324">
        <v>6.0</v>
      </c>
      <c r="AU158" s="325" t="s">
        <v>7283</v>
      </c>
      <c r="AV158" s="323" t="s">
        <v>7279</v>
      </c>
      <c r="AW158" s="324">
        <v>6.0</v>
      </c>
      <c r="AX158" s="321" t="s">
        <v>7331</v>
      </c>
      <c r="AY158" s="323"/>
      <c r="AZ158" s="323"/>
      <c r="BA158" s="321" t="s">
        <v>7282</v>
      </c>
      <c r="BB158" s="323"/>
      <c r="BC158" s="323"/>
      <c r="BD158" s="325" t="s">
        <v>7286</v>
      </c>
      <c r="BE158" s="323" t="s">
        <v>7279</v>
      </c>
      <c r="BF158" s="324">
        <v>6.0</v>
      </c>
      <c r="BG158" s="325" t="s">
        <v>7287</v>
      </c>
      <c r="BH158" s="323" t="s">
        <v>7279</v>
      </c>
      <c r="BI158" s="324">
        <v>6.0</v>
      </c>
      <c r="BJ158" s="321" t="s">
        <v>7288</v>
      </c>
      <c r="BK158" s="323"/>
      <c r="BL158" s="323"/>
      <c r="BM158" s="325" t="s">
        <v>7289</v>
      </c>
      <c r="BN158" s="323" t="s">
        <v>7279</v>
      </c>
      <c r="BO158" s="324">
        <v>3.0</v>
      </c>
      <c r="BP158" s="324">
        <v>2.0</v>
      </c>
      <c r="BQ158" s="325" t="s">
        <v>7351</v>
      </c>
      <c r="BR158" s="323" t="s">
        <v>7279</v>
      </c>
      <c r="BS158" s="324">
        <v>3.0</v>
      </c>
      <c r="BT158" s="325" t="s">
        <v>7291</v>
      </c>
      <c r="BU158" s="323" t="s">
        <v>7279</v>
      </c>
      <c r="BV158" s="324">
        <v>3.0</v>
      </c>
      <c r="BW158" s="324">
        <v>2.0</v>
      </c>
      <c r="BX158" s="325" t="s">
        <v>7352</v>
      </c>
      <c r="BY158" s="323" t="s">
        <v>7279</v>
      </c>
      <c r="BZ158" s="324">
        <v>3.0</v>
      </c>
      <c r="CA158" s="325" t="s">
        <v>7353</v>
      </c>
      <c r="CB158" s="323" t="s">
        <v>7279</v>
      </c>
      <c r="CC158" s="324">
        <v>4.0</v>
      </c>
      <c r="CD158" s="325" t="s">
        <v>7292</v>
      </c>
      <c r="CE158" s="323" t="s">
        <v>7279</v>
      </c>
      <c r="CF158" s="324">
        <v>4.0</v>
      </c>
      <c r="CG158" s="325" t="s">
        <v>7334</v>
      </c>
      <c r="CH158" s="323" t="s">
        <v>7279</v>
      </c>
      <c r="CI158" s="324">
        <v>4.0</v>
      </c>
      <c r="CJ158" s="321" t="s">
        <v>7332</v>
      </c>
      <c r="CK158" s="323"/>
      <c r="CL158" s="323"/>
      <c r="CM158" s="323"/>
      <c r="CN158" s="325" t="s">
        <v>7421</v>
      </c>
      <c r="CO158" s="323" t="s">
        <v>7279</v>
      </c>
      <c r="CP158" s="324">
        <v>4.0</v>
      </c>
      <c r="CQ158" s="323"/>
      <c r="CR158" s="323"/>
      <c r="CS158" s="325" t="s">
        <v>7319</v>
      </c>
      <c r="CT158" s="323" t="s">
        <v>7279</v>
      </c>
      <c r="CU158" s="324">
        <v>2.0</v>
      </c>
      <c r="CV158" s="325" t="s">
        <v>7356</v>
      </c>
      <c r="CW158" s="323" t="s">
        <v>7279</v>
      </c>
      <c r="CX158" s="324">
        <v>2.0</v>
      </c>
      <c r="CY158" s="324">
        <v>3.0</v>
      </c>
      <c r="CZ158" s="325" t="s">
        <v>7333</v>
      </c>
      <c r="DA158" s="323" t="s">
        <v>7279</v>
      </c>
      <c r="DB158" s="324">
        <v>2.0</v>
      </c>
      <c r="DC158" s="323">
        <v>1.0</v>
      </c>
      <c r="DD158" s="325" t="s">
        <v>7357</v>
      </c>
      <c r="DE158" s="323" t="s">
        <v>7279</v>
      </c>
      <c r="DF158" s="323">
        <v>1.0</v>
      </c>
      <c r="DG158" s="325" t="s">
        <v>7320</v>
      </c>
      <c r="DH158" s="323" t="s">
        <v>7279</v>
      </c>
      <c r="DI158" s="323">
        <v>3.0</v>
      </c>
      <c r="DJ158" s="321" t="s">
        <v>7358</v>
      </c>
      <c r="DK158" s="323"/>
      <c r="DL158" s="323"/>
      <c r="DM158" s="321" t="s">
        <v>7282</v>
      </c>
      <c r="DN158" s="323"/>
      <c r="DO158" s="323"/>
      <c r="DP158" s="321" t="s">
        <v>7282</v>
      </c>
      <c r="DQ158" s="323"/>
      <c r="DR158" s="323"/>
      <c r="DS158" s="321" t="s">
        <v>7282</v>
      </c>
      <c r="DT158" s="323"/>
      <c r="DU158" s="323"/>
      <c r="DV158" s="321" t="s">
        <v>7296</v>
      </c>
      <c r="DW158" s="323"/>
      <c r="DX158" s="323"/>
      <c r="DY158" s="321" t="s">
        <v>7298</v>
      </c>
      <c r="DZ158" s="323"/>
      <c r="EA158" s="323"/>
      <c r="EB158" s="321" t="s">
        <v>7282</v>
      </c>
      <c r="EC158" s="323"/>
      <c r="ED158" s="323"/>
      <c r="EE158" s="325" t="s">
        <v>7324</v>
      </c>
      <c r="EF158" s="323" t="s">
        <v>7279</v>
      </c>
      <c r="EG158" s="323">
        <v>3.0</v>
      </c>
      <c r="EH158" s="321" t="s">
        <v>7325</v>
      </c>
      <c r="EI158" s="323"/>
      <c r="EJ158" s="323"/>
      <c r="EK158" s="323"/>
      <c r="EL158" s="321" t="s">
        <v>7282</v>
      </c>
      <c r="EM158" s="323"/>
      <c r="EN158" s="323"/>
      <c r="EO158" s="323"/>
      <c r="EP158" s="321" t="s">
        <v>7282</v>
      </c>
      <c r="EQ158" s="323"/>
      <c r="ER158" s="323"/>
      <c r="ES158" s="321" t="s">
        <v>7282</v>
      </c>
      <c r="ET158" s="323"/>
      <c r="EU158" s="323"/>
      <c r="EV158" s="321" t="s">
        <v>7282</v>
      </c>
      <c r="EW158" s="323"/>
      <c r="EX158" s="323"/>
      <c r="EY158" s="321" t="s">
        <v>7282</v>
      </c>
      <c r="EZ158" s="323"/>
      <c r="FA158" s="323"/>
      <c r="FB158" s="321" t="s">
        <v>899</v>
      </c>
      <c r="FC158" s="321" t="s">
        <v>7302</v>
      </c>
      <c r="FD158" s="321" t="s">
        <v>7346</v>
      </c>
      <c r="FE158" s="321" t="s">
        <v>7304</v>
      </c>
      <c r="FF158" s="329" t="s">
        <v>7305</v>
      </c>
      <c r="FG158" s="330" t="s">
        <v>7326</v>
      </c>
      <c r="FH158" s="331">
        <v>2.0</v>
      </c>
      <c r="FI158" s="332">
        <v>0.1818</v>
      </c>
      <c r="FJ158" s="331">
        <v>5.0</v>
      </c>
      <c r="FK158" s="332">
        <v>0.5</v>
      </c>
      <c r="FL158" s="331">
        <v>7.0</v>
      </c>
      <c r="FM158" s="332">
        <v>0.4375</v>
      </c>
      <c r="FN158" s="331">
        <v>5.0</v>
      </c>
      <c r="FO158" s="332">
        <v>0.625</v>
      </c>
      <c r="FP158" s="331">
        <v>6.0</v>
      </c>
      <c r="FQ158" s="332">
        <v>1.0</v>
      </c>
      <c r="FR158" s="333">
        <v>5.0</v>
      </c>
      <c r="FS158" s="332">
        <v>0.7143</v>
      </c>
      <c r="FT158" s="331">
        <v>25.0</v>
      </c>
      <c r="FU158" s="332">
        <v>0.5682</v>
      </c>
      <c r="FW158" s="318" t="s">
        <v>7679</v>
      </c>
      <c r="FX158" s="318">
        <v>2.736158737E10</v>
      </c>
      <c r="FY158" s="319" t="s">
        <v>548</v>
      </c>
      <c r="FZ158" s="336">
        <v>0.625</v>
      </c>
      <c r="GA158" s="318" t="s">
        <v>63</v>
      </c>
      <c r="GB158" s="336">
        <v>0.5</v>
      </c>
      <c r="GC158" s="336">
        <v>1.0</v>
      </c>
      <c r="GD158" s="336">
        <v>0.7143</v>
      </c>
      <c r="GE158" s="336">
        <v>0.1818</v>
      </c>
      <c r="GF158" s="336">
        <v>0.5</v>
      </c>
      <c r="GG158" s="336">
        <v>0.4375</v>
      </c>
      <c r="GH158" s="336">
        <v>0.625</v>
      </c>
      <c r="GI158" s="336">
        <v>0.5682</v>
      </c>
    </row>
    <row r="159" ht="15.75" customHeight="1">
      <c r="B159" s="3" t="str">
        <f t="shared" si="1"/>
        <v>#REF!</v>
      </c>
      <c r="C159" s="320">
        <v>44369.44159722222</v>
      </c>
      <c r="D159" s="321" t="s">
        <v>3802</v>
      </c>
      <c r="E159" s="321" t="s">
        <v>7680</v>
      </c>
      <c r="F159" s="322">
        <v>2.7241550503E10</v>
      </c>
      <c r="G159" s="321">
        <v>2.7241550503E10</v>
      </c>
      <c r="H159" s="322">
        <v>1.167629147E9</v>
      </c>
      <c r="I159" s="321" t="s">
        <v>641</v>
      </c>
      <c r="J159" s="321" t="s">
        <v>7274</v>
      </c>
      <c r="K159" s="321" t="s">
        <v>4115</v>
      </c>
      <c r="L159" s="323"/>
      <c r="M159" s="323"/>
      <c r="N159" s="323"/>
      <c r="O159" s="323"/>
      <c r="P159" s="321" t="s">
        <v>7338</v>
      </c>
      <c r="Q159" s="321" t="s">
        <v>7329</v>
      </c>
      <c r="R159" s="321" t="s">
        <v>7310</v>
      </c>
      <c r="S159" s="323"/>
      <c r="T159" s="324">
        <v>2.0</v>
      </c>
      <c r="U159" s="323"/>
      <c r="V159" s="323"/>
      <c r="W159" s="321" t="s">
        <v>7311</v>
      </c>
      <c r="X159" s="323"/>
      <c r="Y159" s="323"/>
      <c r="Z159" s="326">
        <v>200.0</v>
      </c>
      <c r="AA159" s="323" t="s">
        <v>7279</v>
      </c>
      <c r="AB159" s="324">
        <v>5.0</v>
      </c>
      <c r="AC159" s="326">
        <v>85.0</v>
      </c>
      <c r="AD159" s="323" t="s">
        <v>7279</v>
      </c>
      <c r="AE159" s="324">
        <v>5.0</v>
      </c>
      <c r="AF159" s="325" t="s">
        <v>7312</v>
      </c>
      <c r="AG159" s="323" t="s">
        <v>7279</v>
      </c>
      <c r="AH159" s="324">
        <v>5.0</v>
      </c>
      <c r="AI159" s="326">
        <v>6.0</v>
      </c>
      <c r="AJ159" s="323" t="s">
        <v>7279</v>
      </c>
      <c r="AK159" s="324">
        <v>5.0</v>
      </c>
      <c r="AL159" s="327">
        <v>238000.0</v>
      </c>
      <c r="AM159" s="323" t="s">
        <v>7279</v>
      </c>
      <c r="AN159" s="324">
        <v>5.0</v>
      </c>
      <c r="AO159" s="325" t="s">
        <v>7281</v>
      </c>
      <c r="AP159" s="323" t="s">
        <v>7279</v>
      </c>
      <c r="AQ159" s="324">
        <v>6.0</v>
      </c>
      <c r="AR159" s="325" t="s">
        <v>7314</v>
      </c>
      <c r="AS159" s="323" t="s">
        <v>7279</v>
      </c>
      <c r="AT159" s="324">
        <v>6.0</v>
      </c>
      <c r="AU159" s="325" t="s">
        <v>7283</v>
      </c>
      <c r="AV159" s="323" t="s">
        <v>7279</v>
      </c>
      <c r="AW159" s="324">
        <v>6.0</v>
      </c>
      <c r="AX159" s="325" t="s">
        <v>7284</v>
      </c>
      <c r="AY159" s="323" t="s">
        <v>7279</v>
      </c>
      <c r="AZ159" s="324">
        <v>6.0</v>
      </c>
      <c r="BA159" s="321" t="s">
        <v>7315</v>
      </c>
      <c r="BB159" s="323"/>
      <c r="BC159" s="323"/>
      <c r="BD159" s="325" t="s">
        <v>7286</v>
      </c>
      <c r="BE159" s="323" t="s">
        <v>7279</v>
      </c>
      <c r="BF159" s="324">
        <v>6.0</v>
      </c>
      <c r="BG159" s="321" t="s">
        <v>7360</v>
      </c>
      <c r="BH159" s="323"/>
      <c r="BI159" s="323"/>
      <c r="BJ159" s="321" t="s">
        <v>7288</v>
      </c>
      <c r="BK159" s="323"/>
      <c r="BL159" s="323"/>
      <c r="BM159" s="325" t="s">
        <v>7289</v>
      </c>
      <c r="BN159" s="323" t="s">
        <v>7279</v>
      </c>
      <c r="BO159" s="324">
        <v>3.0</v>
      </c>
      <c r="BP159" s="324">
        <v>2.0</v>
      </c>
      <c r="BQ159" s="325" t="s">
        <v>7351</v>
      </c>
      <c r="BR159" s="323" t="s">
        <v>7279</v>
      </c>
      <c r="BS159" s="324">
        <v>3.0</v>
      </c>
      <c r="BT159" s="325" t="s">
        <v>7291</v>
      </c>
      <c r="BU159" s="323" t="s">
        <v>7279</v>
      </c>
      <c r="BV159" s="324">
        <v>3.0</v>
      </c>
      <c r="BW159" s="324">
        <v>2.0</v>
      </c>
      <c r="BX159" s="325" t="s">
        <v>7352</v>
      </c>
      <c r="BY159" s="323" t="s">
        <v>7279</v>
      </c>
      <c r="BZ159" s="324">
        <v>3.0</v>
      </c>
      <c r="CA159" s="321" t="s">
        <v>7282</v>
      </c>
      <c r="CB159" s="323"/>
      <c r="CC159" s="323"/>
      <c r="CD159" s="325" t="s">
        <v>7292</v>
      </c>
      <c r="CE159" s="323" t="s">
        <v>7279</v>
      </c>
      <c r="CF159" s="324">
        <v>4.0</v>
      </c>
      <c r="CG159" s="321" t="s">
        <v>7419</v>
      </c>
      <c r="CH159" s="323"/>
      <c r="CI159" s="323"/>
      <c r="CJ159" s="321" t="s">
        <v>7332</v>
      </c>
      <c r="CK159" s="323"/>
      <c r="CL159" s="323"/>
      <c r="CM159" s="323"/>
      <c r="CN159" s="325" t="s">
        <v>7355</v>
      </c>
      <c r="CO159" s="323"/>
      <c r="CP159" s="323"/>
      <c r="CQ159" s="323" t="s">
        <v>7279</v>
      </c>
      <c r="CR159" s="324">
        <v>4.0</v>
      </c>
      <c r="CS159" s="325" t="s">
        <v>7319</v>
      </c>
      <c r="CT159" s="323" t="s">
        <v>7279</v>
      </c>
      <c r="CU159" s="324">
        <v>2.0</v>
      </c>
      <c r="CV159" s="321" t="s">
        <v>7282</v>
      </c>
      <c r="CW159" s="323"/>
      <c r="CX159" s="323"/>
      <c r="CY159" s="323"/>
      <c r="CZ159" s="325" t="s">
        <v>7333</v>
      </c>
      <c r="DA159" s="323" t="s">
        <v>7279</v>
      </c>
      <c r="DB159" s="324">
        <v>2.0</v>
      </c>
      <c r="DC159" s="323">
        <v>1.0</v>
      </c>
      <c r="DD159" s="321" t="s">
        <v>7334</v>
      </c>
      <c r="DE159" s="323"/>
      <c r="DF159" s="323"/>
      <c r="DG159" s="321" t="s">
        <v>7282</v>
      </c>
      <c r="DH159" s="323"/>
      <c r="DI159" s="323"/>
      <c r="DJ159" s="325" t="s">
        <v>7321</v>
      </c>
      <c r="DK159" s="323" t="s">
        <v>7279</v>
      </c>
      <c r="DL159" s="323">
        <v>1.0</v>
      </c>
      <c r="DM159" s="325" t="s">
        <v>7281</v>
      </c>
      <c r="DN159" s="323" t="s">
        <v>7279</v>
      </c>
      <c r="DO159" s="323">
        <v>1.0</v>
      </c>
      <c r="DP159" s="325" t="s">
        <v>7359</v>
      </c>
      <c r="DQ159" s="323" t="s">
        <v>7279</v>
      </c>
      <c r="DR159" s="323">
        <v>1.0</v>
      </c>
      <c r="DS159" s="321" t="s">
        <v>7282</v>
      </c>
      <c r="DT159" s="323"/>
      <c r="DU159" s="323"/>
      <c r="DV159" s="325" t="s">
        <v>7298</v>
      </c>
      <c r="DW159" s="323" t="s">
        <v>7279</v>
      </c>
      <c r="DX159" s="323">
        <v>1.0</v>
      </c>
      <c r="DY159" s="325" t="s">
        <v>7297</v>
      </c>
      <c r="DZ159" s="323" t="s">
        <v>7279</v>
      </c>
      <c r="EA159" s="323">
        <v>1.0</v>
      </c>
      <c r="EB159" s="325" t="s">
        <v>7296</v>
      </c>
      <c r="EC159" s="323" t="s">
        <v>7279</v>
      </c>
      <c r="ED159" s="323">
        <v>1.0</v>
      </c>
      <c r="EE159" s="321" t="s">
        <v>7282</v>
      </c>
      <c r="EF159" s="323"/>
      <c r="EG159" s="323"/>
      <c r="EH159" s="321" t="s">
        <v>7282</v>
      </c>
      <c r="EI159" s="323"/>
      <c r="EJ159" s="323"/>
      <c r="EK159" s="323"/>
      <c r="EL159" s="325" t="s">
        <v>7345</v>
      </c>
      <c r="EM159" s="323" t="s">
        <v>7279</v>
      </c>
      <c r="EN159" s="323">
        <v>3.0</v>
      </c>
      <c r="EO159" s="323">
        <v>4.0</v>
      </c>
      <c r="EP159" s="326">
        <v>4.0</v>
      </c>
      <c r="EQ159" s="323" t="s">
        <v>7279</v>
      </c>
      <c r="ER159" s="323">
        <v>3.0</v>
      </c>
      <c r="ES159" s="321" t="s">
        <v>7382</v>
      </c>
      <c r="ET159" s="323"/>
      <c r="EU159" s="323"/>
      <c r="EV159" s="325" t="b">
        <v>0</v>
      </c>
      <c r="EW159" s="323" t="s">
        <v>7279</v>
      </c>
      <c r="EX159" s="323">
        <v>3.0</v>
      </c>
      <c r="EY159" s="325" t="s">
        <v>7383</v>
      </c>
      <c r="EZ159" s="323" t="s">
        <v>7279</v>
      </c>
      <c r="FA159" s="323">
        <v>3.0</v>
      </c>
      <c r="FB159" s="321" t="s">
        <v>1367</v>
      </c>
      <c r="FC159" s="321" t="s">
        <v>7302</v>
      </c>
      <c r="FD159" s="321" t="s">
        <v>7346</v>
      </c>
      <c r="FE159" s="321" t="s">
        <v>7304</v>
      </c>
      <c r="FF159" s="329" t="s">
        <v>7305</v>
      </c>
      <c r="FG159" s="330" t="s">
        <v>7326</v>
      </c>
      <c r="FH159" s="331">
        <v>7.0</v>
      </c>
      <c r="FI159" s="332">
        <v>0.6364</v>
      </c>
      <c r="FJ159" s="331">
        <v>5.0</v>
      </c>
      <c r="FK159" s="332">
        <v>0.5</v>
      </c>
      <c r="FL159" s="331">
        <v>8.0</v>
      </c>
      <c r="FM159" s="332">
        <v>0.5</v>
      </c>
      <c r="FN159" s="331">
        <v>4.0</v>
      </c>
      <c r="FO159" s="332">
        <v>0.5</v>
      </c>
      <c r="FP159" s="331">
        <v>5.0</v>
      </c>
      <c r="FQ159" s="332">
        <v>0.8333</v>
      </c>
      <c r="FR159" s="333">
        <v>5.0</v>
      </c>
      <c r="FS159" s="332">
        <v>0.7143</v>
      </c>
      <c r="FT159" s="331">
        <v>28.0</v>
      </c>
      <c r="FU159" s="332">
        <v>0.6364</v>
      </c>
      <c r="FW159" s="318" t="s">
        <v>7680</v>
      </c>
      <c r="FX159" s="318">
        <v>2.7241550503E10</v>
      </c>
      <c r="FY159" s="318" t="s">
        <v>61</v>
      </c>
      <c r="FZ159" s="336">
        <v>0.6364</v>
      </c>
      <c r="GA159" s="319" t="s">
        <v>63</v>
      </c>
      <c r="GB159" s="336">
        <v>0.5</v>
      </c>
      <c r="GC159" s="336">
        <v>0.8333</v>
      </c>
      <c r="GD159" s="336">
        <v>0.7143</v>
      </c>
      <c r="GE159" s="336">
        <v>0.6364</v>
      </c>
      <c r="GF159" s="336">
        <v>0.5</v>
      </c>
      <c r="GG159" s="336">
        <v>0.5</v>
      </c>
      <c r="GH159" s="336">
        <v>0.5</v>
      </c>
      <c r="GI159" s="336">
        <v>0.6364</v>
      </c>
    </row>
    <row r="160" ht="15.75" customHeight="1">
      <c r="B160" s="3" t="str">
        <f t="shared" si="1"/>
        <v>#REF!</v>
      </c>
      <c r="C160" s="320">
        <v>44369.44173611111</v>
      </c>
      <c r="D160" s="321" t="s">
        <v>6504</v>
      </c>
      <c r="E160" s="321" t="s">
        <v>7681</v>
      </c>
      <c r="F160" s="322">
        <v>2.7334988584E10</v>
      </c>
      <c r="G160" s="321">
        <v>2.7334988584E10</v>
      </c>
      <c r="H160" s="322">
        <v>1.155650944E9</v>
      </c>
      <c r="I160" s="321" t="s">
        <v>715</v>
      </c>
      <c r="J160" s="321" t="s">
        <v>7414</v>
      </c>
      <c r="K160" s="321" t="s">
        <v>4115</v>
      </c>
      <c r="L160" s="323"/>
      <c r="M160" s="323"/>
      <c r="N160" s="323"/>
      <c r="O160" s="323"/>
      <c r="P160" s="321" t="s">
        <v>7275</v>
      </c>
      <c r="Q160" s="321" t="s">
        <v>7379</v>
      </c>
      <c r="R160" s="321" t="s">
        <v>7340</v>
      </c>
      <c r="S160" s="323"/>
      <c r="T160" s="323"/>
      <c r="U160" s="324">
        <v>4.0</v>
      </c>
      <c r="V160" s="323"/>
      <c r="W160" s="325" t="s">
        <v>7278</v>
      </c>
      <c r="X160" s="323" t="s">
        <v>7279</v>
      </c>
      <c r="Y160" s="324">
        <v>5.0</v>
      </c>
      <c r="Z160" s="326">
        <v>200.0</v>
      </c>
      <c r="AA160" s="323" t="s">
        <v>7279</v>
      </c>
      <c r="AB160" s="324">
        <v>5.0</v>
      </c>
      <c r="AC160" s="326">
        <v>85.0</v>
      </c>
      <c r="AD160" s="323" t="s">
        <v>7279</v>
      </c>
      <c r="AE160" s="324">
        <v>5.0</v>
      </c>
      <c r="AF160" s="325" t="s">
        <v>7312</v>
      </c>
      <c r="AG160" s="323" t="s">
        <v>7279</v>
      </c>
      <c r="AH160" s="324">
        <v>5.0</v>
      </c>
      <c r="AI160" s="326">
        <v>6.0</v>
      </c>
      <c r="AJ160" s="323" t="s">
        <v>7279</v>
      </c>
      <c r="AK160" s="324">
        <v>5.0</v>
      </c>
      <c r="AL160" s="327">
        <v>238000.0</v>
      </c>
      <c r="AM160" s="323" t="s">
        <v>7279</v>
      </c>
      <c r="AN160" s="324">
        <v>5.0</v>
      </c>
      <c r="AO160" s="325" t="s">
        <v>7281</v>
      </c>
      <c r="AP160" s="323" t="s">
        <v>7279</v>
      </c>
      <c r="AQ160" s="324">
        <v>6.0</v>
      </c>
      <c r="AR160" s="325" t="s">
        <v>7314</v>
      </c>
      <c r="AS160" s="323" t="s">
        <v>7279</v>
      </c>
      <c r="AT160" s="324">
        <v>6.0</v>
      </c>
      <c r="AU160" s="325" t="s">
        <v>7283</v>
      </c>
      <c r="AV160" s="323" t="s">
        <v>7279</v>
      </c>
      <c r="AW160" s="324">
        <v>6.0</v>
      </c>
      <c r="AX160" s="321" t="s">
        <v>7331</v>
      </c>
      <c r="AY160" s="323"/>
      <c r="AZ160" s="323"/>
      <c r="BA160" s="325" t="s">
        <v>7285</v>
      </c>
      <c r="BB160" s="323" t="s">
        <v>7279</v>
      </c>
      <c r="BC160" s="324">
        <v>6.0</v>
      </c>
      <c r="BD160" s="321" t="s">
        <v>7316</v>
      </c>
      <c r="BE160" s="323"/>
      <c r="BF160" s="323"/>
      <c r="BG160" s="321" t="s">
        <v>7360</v>
      </c>
      <c r="BH160" s="323"/>
      <c r="BI160" s="323"/>
      <c r="BJ160" s="325" t="s">
        <v>7342</v>
      </c>
      <c r="BK160" s="323" t="s">
        <v>7279</v>
      </c>
      <c r="BL160" s="324">
        <v>3.0</v>
      </c>
      <c r="BM160" s="325" t="s">
        <v>7289</v>
      </c>
      <c r="BN160" s="323" t="s">
        <v>7279</v>
      </c>
      <c r="BO160" s="324">
        <v>3.0</v>
      </c>
      <c r="BP160" s="324">
        <v>2.0</v>
      </c>
      <c r="BQ160" s="321" t="s">
        <v>7290</v>
      </c>
      <c r="BR160" s="323"/>
      <c r="BS160" s="323"/>
      <c r="BT160" s="325" t="s">
        <v>7291</v>
      </c>
      <c r="BU160" s="323" t="s">
        <v>7279</v>
      </c>
      <c r="BV160" s="324">
        <v>3.0</v>
      </c>
      <c r="BW160" s="324">
        <v>2.0</v>
      </c>
      <c r="BX160" s="325" t="s">
        <v>7352</v>
      </c>
      <c r="BY160" s="323" t="s">
        <v>7279</v>
      </c>
      <c r="BZ160" s="324">
        <v>3.0</v>
      </c>
      <c r="CA160" s="321" t="s">
        <v>7282</v>
      </c>
      <c r="CB160" s="323"/>
      <c r="CC160" s="323"/>
      <c r="CD160" s="321" t="s">
        <v>7282</v>
      </c>
      <c r="CE160" s="323"/>
      <c r="CF160" s="323"/>
      <c r="CG160" s="321" t="s">
        <v>7282</v>
      </c>
      <c r="CH160" s="323"/>
      <c r="CI160" s="323"/>
      <c r="CJ160" s="321" t="s">
        <v>7282</v>
      </c>
      <c r="CK160" s="323"/>
      <c r="CL160" s="323"/>
      <c r="CM160" s="323"/>
      <c r="CN160" s="321" t="s">
        <v>7282</v>
      </c>
      <c r="CO160" s="323"/>
      <c r="CP160" s="323"/>
      <c r="CQ160" s="323"/>
      <c r="CR160" s="323"/>
      <c r="CS160" s="321" t="s">
        <v>7282</v>
      </c>
      <c r="CT160" s="323"/>
      <c r="CU160" s="323"/>
      <c r="CV160" s="321" t="s">
        <v>7282</v>
      </c>
      <c r="CW160" s="323"/>
      <c r="CX160" s="323"/>
      <c r="CY160" s="323"/>
      <c r="CZ160" s="321" t="s">
        <v>7282</v>
      </c>
      <c r="DA160" s="323"/>
      <c r="DB160" s="323"/>
      <c r="DC160" s="323"/>
      <c r="DD160" s="321" t="s">
        <v>7282</v>
      </c>
      <c r="DE160" s="323"/>
      <c r="DF160" s="323"/>
      <c r="DG160" s="321" t="s">
        <v>7282</v>
      </c>
      <c r="DH160" s="323"/>
      <c r="DI160" s="323"/>
      <c r="DJ160" s="321" t="s">
        <v>7282</v>
      </c>
      <c r="DK160" s="323"/>
      <c r="DL160" s="323"/>
      <c r="DM160" s="321" t="s">
        <v>7282</v>
      </c>
      <c r="DN160" s="323"/>
      <c r="DO160" s="323"/>
      <c r="DP160" s="321" t="s">
        <v>7282</v>
      </c>
      <c r="DQ160" s="323"/>
      <c r="DR160" s="323"/>
      <c r="DS160" s="321"/>
      <c r="DT160" s="323"/>
      <c r="DU160" s="323"/>
      <c r="DV160" s="321" t="s">
        <v>7282</v>
      </c>
      <c r="DW160" s="323"/>
      <c r="DX160" s="323"/>
      <c r="DY160" s="321" t="s">
        <v>7282</v>
      </c>
      <c r="DZ160" s="323"/>
      <c r="EA160" s="323"/>
      <c r="EB160" s="321" t="s">
        <v>7282</v>
      </c>
      <c r="EC160" s="323"/>
      <c r="ED160" s="323"/>
      <c r="EE160" s="321" t="s">
        <v>7282</v>
      </c>
      <c r="EF160" s="323"/>
      <c r="EG160" s="323"/>
      <c r="EH160" s="321" t="s">
        <v>7282</v>
      </c>
      <c r="EI160" s="323"/>
      <c r="EJ160" s="323"/>
      <c r="EK160" s="323"/>
      <c r="EL160" s="321" t="s">
        <v>7282</v>
      </c>
      <c r="EM160" s="323"/>
      <c r="EN160" s="323"/>
      <c r="EO160" s="323"/>
      <c r="EP160" s="321" t="s">
        <v>7282</v>
      </c>
      <c r="EQ160" s="323"/>
      <c r="ER160" s="323"/>
      <c r="ES160" s="321" t="s">
        <v>7282</v>
      </c>
      <c r="ET160" s="323"/>
      <c r="EU160" s="323"/>
      <c r="EV160" s="321" t="s">
        <v>7282</v>
      </c>
      <c r="EW160" s="323"/>
      <c r="EX160" s="323"/>
      <c r="EY160" s="321" t="s">
        <v>7282</v>
      </c>
      <c r="EZ160" s="323"/>
      <c r="FA160" s="323"/>
      <c r="FB160" s="321" t="s">
        <v>1501</v>
      </c>
      <c r="FC160" s="321" t="s">
        <v>7372</v>
      </c>
      <c r="FD160" s="321" t="s">
        <v>7303</v>
      </c>
      <c r="FE160" s="321" t="s">
        <v>7468</v>
      </c>
      <c r="FF160" s="329" t="s">
        <v>7305</v>
      </c>
      <c r="FG160" s="330" t="s">
        <v>7384</v>
      </c>
      <c r="FH160" s="331">
        <v>0.0</v>
      </c>
      <c r="FI160" s="332">
        <v>0.0</v>
      </c>
      <c r="FJ160" s="331">
        <v>2.0</v>
      </c>
      <c r="FK160" s="332">
        <v>0.2</v>
      </c>
      <c r="FL160" s="331">
        <v>4.0</v>
      </c>
      <c r="FM160" s="332">
        <v>0.25</v>
      </c>
      <c r="FN160" s="331">
        <v>1.0</v>
      </c>
      <c r="FO160" s="332">
        <v>0.125</v>
      </c>
      <c r="FP160" s="331">
        <v>6.0</v>
      </c>
      <c r="FQ160" s="332">
        <v>1.0</v>
      </c>
      <c r="FR160" s="333">
        <v>4.0</v>
      </c>
      <c r="FS160" s="332">
        <v>0.5714</v>
      </c>
      <c r="FT160" s="331">
        <v>14.0</v>
      </c>
      <c r="FU160" s="332">
        <v>0.3182</v>
      </c>
      <c r="FW160" s="334" t="s">
        <v>7681</v>
      </c>
      <c r="FX160" s="334">
        <v>2.7334988584E10</v>
      </c>
      <c r="FY160" s="318" t="s">
        <v>547</v>
      </c>
      <c r="FZ160" s="335">
        <v>0.25</v>
      </c>
      <c r="GA160" s="318" t="s">
        <v>63</v>
      </c>
      <c r="GB160" s="336">
        <v>0.2</v>
      </c>
      <c r="GC160" s="337">
        <v>1.0</v>
      </c>
      <c r="GD160" s="337">
        <v>0.5714</v>
      </c>
      <c r="GE160" s="336">
        <v>0.0</v>
      </c>
      <c r="GF160" s="336">
        <v>0.2</v>
      </c>
      <c r="GG160" s="336">
        <v>0.25</v>
      </c>
      <c r="GH160" s="336">
        <v>0.125</v>
      </c>
      <c r="GI160" s="338">
        <v>0.3182</v>
      </c>
    </row>
    <row r="161" ht="15.75" customHeight="1">
      <c r="B161" s="3" t="str">
        <f t="shared" si="1"/>
        <v>#REF!</v>
      </c>
      <c r="C161" s="320">
        <v>44369.44173611111</v>
      </c>
      <c r="D161" s="321" t="s">
        <v>1038</v>
      </c>
      <c r="E161" s="321" t="s">
        <v>7682</v>
      </c>
      <c r="F161" s="322">
        <v>2.734929913E10</v>
      </c>
      <c r="G161" s="321">
        <v>2.734929913E10</v>
      </c>
      <c r="H161" s="322">
        <v>1.144341891E9</v>
      </c>
      <c r="I161" s="321" t="s">
        <v>622</v>
      </c>
      <c r="J161" s="321" t="s">
        <v>7475</v>
      </c>
      <c r="K161" s="321" t="s">
        <v>4115</v>
      </c>
      <c r="L161" s="323"/>
      <c r="M161" s="323"/>
      <c r="N161" s="323"/>
      <c r="O161" s="323"/>
      <c r="P161" s="321" t="s">
        <v>7338</v>
      </c>
      <c r="Q161" s="321" t="s">
        <v>7439</v>
      </c>
      <c r="R161" s="321" t="s">
        <v>7386</v>
      </c>
      <c r="S161" s="323"/>
      <c r="T161" s="323"/>
      <c r="U161" s="323"/>
      <c r="V161" s="324">
        <v>3.0</v>
      </c>
      <c r="W161" s="325" t="s">
        <v>7278</v>
      </c>
      <c r="X161" s="323" t="s">
        <v>7279</v>
      </c>
      <c r="Y161" s="324">
        <v>5.0</v>
      </c>
      <c r="Z161" s="326">
        <v>200.0</v>
      </c>
      <c r="AA161" s="323" t="s">
        <v>7279</v>
      </c>
      <c r="AB161" s="324">
        <v>5.0</v>
      </c>
      <c r="AC161" s="326">
        <v>85.0</v>
      </c>
      <c r="AD161" s="323" t="s">
        <v>7279</v>
      </c>
      <c r="AE161" s="324">
        <v>5.0</v>
      </c>
      <c r="AF161" s="325" t="s">
        <v>7312</v>
      </c>
      <c r="AG161" s="323" t="s">
        <v>7279</v>
      </c>
      <c r="AH161" s="324">
        <v>5.0</v>
      </c>
      <c r="AI161" s="326">
        <v>6.0</v>
      </c>
      <c r="AJ161" s="323" t="s">
        <v>7279</v>
      </c>
      <c r="AK161" s="324">
        <v>5.0</v>
      </c>
      <c r="AL161" s="327">
        <v>238000.0</v>
      </c>
      <c r="AM161" s="323" t="s">
        <v>7279</v>
      </c>
      <c r="AN161" s="324">
        <v>5.0</v>
      </c>
      <c r="AO161" s="325" t="s">
        <v>7281</v>
      </c>
      <c r="AP161" s="323" t="s">
        <v>7279</v>
      </c>
      <c r="AQ161" s="324">
        <v>6.0</v>
      </c>
      <c r="AR161" s="325" t="s">
        <v>7314</v>
      </c>
      <c r="AS161" s="323" t="s">
        <v>7279</v>
      </c>
      <c r="AT161" s="324">
        <v>6.0</v>
      </c>
      <c r="AU161" s="325" t="s">
        <v>7283</v>
      </c>
      <c r="AV161" s="323" t="s">
        <v>7279</v>
      </c>
      <c r="AW161" s="324">
        <v>6.0</v>
      </c>
      <c r="AX161" s="325" t="s">
        <v>7284</v>
      </c>
      <c r="AY161" s="323" t="s">
        <v>7279</v>
      </c>
      <c r="AZ161" s="324">
        <v>6.0</v>
      </c>
      <c r="BA161" s="325" t="s">
        <v>7285</v>
      </c>
      <c r="BB161" s="323" t="s">
        <v>7279</v>
      </c>
      <c r="BC161" s="324">
        <v>6.0</v>
      </c>
      <c r="BD161" s="325" t="s">
        <v>7286</v>
      </c>
      <c r="BE161" s="323" t="s">
        <v>7279</v>
      </c>
      <c r="BF161" s="324">
        <v>6.0</v>
      </c>
      <c r="BG161" s="321" t="s">
        <v>7517</v>
      </c>
      <c r="BH161" s="323"/>
      <c r="BI161" s="323"/>
      <c r="BJ161" s="321" t="s">
        <v>7288</v>
      </c>
      <c r="BK161" s="323"/>
      <c r="BL161" s="323"/>
      <c r="BM161" s="325" t="s">
        <v>7289</v>
      </c>
      <c r="BN161" s="323" t="s">
        <v>7279</v>
      </c>
      <c r="BO161" s="324">
        <v>3.0</v>
      </c>
      <c r="BP161" s="324">
        <v>2.0</v>
      </c>
      <c r="BQ161" s="325" t="s">
        <v>7351</v>
      </c>
      <c r="BR161" s="323" t="s">
        <v>7279</v>
      </c>
      <c r="BS161" s="324">
        <v>3.0</v>
      </c>
      <c r="BT161" s="321" t="s">
        <v>7282</v>
      </c>
      <c r="BU161" s="323"/>
      <c r="BV161" s="323"/>
      <c r="BW161" s="323"/>
      <c r="BX161" s="325" t="s">
        <v>7352</v>
      </c>
      <c r="BY161" s="323" t="s">
        <v>7279</v>
      </c>
      <c r="BZ161" s="324">
        <v>3.0</v>
      </c>
      <c r="CA161" s="325" t="s">
        <v>7353</v>
      </c>
      <c r="CB161" s="323" t="s">
        <v>7279</v>
      </c>
      <c r="CC161" s="324">
        <v>4.0</v>
      </c>
      <c r="CD161" s="325" t="s">
        <v>7292</v>
      </c>
      <c r="CE161" s="323" t="s">
        <v>7279</v>
      </c>
      <c r="CF161" s="324">
        <v>4.0</v>
      </c>
      <c r="CG161" s="321" t="s">
        <v>7282</v>
      </c>
      <c r="CH161" s="323"/>
      <c r="CI161" s="323"/>
      <c r="CJ161" s="325" t="s">
        <v>7354</v>
      </c>
      <c r="CK161" s="323" t="s">
        <v>7279</v>
      </c>
      <c r="CL161" s="324">
        <v>4.0</v>
      </c>
      <c r="CM161" s="324">
        <v>2.0</v>
      </c>
      <c r="CN161" s="321" t="s">
        <v>7331</v>
      </c>
      <c r="CO161" s="323"/>
      <c r="CP161" s="323"/>
      <c r="CQ161" s="323"/>
      <c r="CR161" s="323"/>
      <c r="CS161" s="321" t="s">
        <v>7282</v>
      </c>
      <c r="CT161" s="323"/>
      <c r="CU161" s="323"/>
      <c r="CV161" s="321" t="s">
        <v>7282</v>
      </c>
      <c r="CW161" s="323"/>
      <c r="CX161" s="323"/>
      <c r="CY161" s="323"/>
      <c r="CZ161" s="321" t="s">
        <v>7282</v>
      </c>
      <c r="DA161" s="323"/>
      <c r="DB161" s="323"/>
      <c r="DC161" s="323"/>
      <c r="DD161" s="325" t="s">
        <v>7357</v>
      </c>
      <c r="DE161" s="323" t="s">
        <v>7279</v>
      </c>
      <c r="DF161" s="323">
        <v>1.0</v>
      </c>
      <c r="DG161" s="325" t="s">
        <v>7320</v>
      </c>
      <c r="DH161" s="323" t="s">
        <v>7279</v>
      </c>
      <c r="DI161" s="323">
        <v>3.0</v>
      </c>
      <c r="DJ161" s="321" t="s">
        <v>7358</v>
      </c>
      <c r="DK161" s="323"/>
      <c r="DL161" s="323"/>
      <c r="DM161" s="321" t="s">
        <v>7282</v>
      </c>
      <c r="DN161" s="323"/>
      <c r="DO161" s="323"/>
      <c r="DP161" s="321" t="s">
        <v>7282</v>
      </c>
      <c r="DQ161" s="323"/>
      <c r="DR161" s="323"/>
      <c r="DS161" s="321" t="s">
        <v>7282</v>
      </c>
      <c r="DT161" s="323"/>
      <c r="DU161" s="323"/>
      <c r="DV161" s="325" t="s">
        <v>7298</v>
      </c>
      <c r="DW161" s="323" t="s">
        <v>7279</v>
      </c>
      <c r="DX161" s="323">
        <v>1.0</v>
      </c>
      <c r="DY161" s="325" t="s">
        <v>7297</v>
      </c>
      <c r="DZ161" s="323" t="s">
        <v>7279</v>
      </c>
      <c r="EA161" s="323">
        <v>1.0</v>
      </c>
      <c r="EB161" s="321" t="s">
        <v>7298</v>
      </c>
      <c r="EC161" s="323"/>
      <c r="ED161" s="323"/>
      <c r="EE161" s="321" t="s">
        <v>7549</v>
      </c>
      <c r="EF161" s="323"/>
      <c r="EG161" s="323"/>
      <c r="EH161" s="325" t="s">
        <v>7361</v>
      </c>
      <c r="EI161" s="323" t="s">
        <v>7279</v>
      </c>
      <c r="EJ161" s="323">
        <v>3.0</v>
      </c>
      <c r="EK161" s="323">
        <v>4.0</v>
      </c>
      <c r="EL161" s="321" t="s">
        <v>7394</v>
      </c>
      <c r="EM161" s="323"/>
      <c r="EN161" s="323"/>
      <c r="EO161" s="323"/>
      <c r="EP161" s="326">
        <v>4.0</v>
      </c>
      <c r="EQ161" s="323" t="s">
        <v>7279</v>
      </c>
      <c r="ER161" s="323">
        <v>3.0</v>
      </c>
      <c r="ES161" s="325" t="s">
        <v>7388</v>
      </c>
      <c r="ET161" s="323" t="s">
        <v>7279</v>
      </c>
      <c r="EU161" s="323">
        <v>3.0</v>
      </c>
      <c r="EV161" s="325" t="b">
        <v>0</v>
      </c>
      <c r="EW161" s="323" t="s">
        <v>7279</v>
      </c>
      <c r="EX161" s="323">
        <v>3.0</v>
      </c>
      <c r="EY161" s="325" t="s">
        <v>7383</v>
      </c>
      <c r="EZ161" s="323" t="s">
        <v>7279</v>
      </c>
      <c r="FA161" s="323">
        <v>3.0</v>
      </c>
      <c r="FB161" s="321" t="s">
        <v>1044</v>
      </c>
      <c r="FC161" s="321" t="s">
        <v>7302</v>
      </c>
      <c r="FD161" s="321" t="s">
        <v>7303</v>
      </c>
      <c r="FE161" s="321" t="s">
        <v>7304</v>
      </c>
      <c r="FF161" s="329" t="s">
        <v>7305</v>
      </c>
      <c r="FG161" s="330" t="s">
        <v>7306</v>
      </c>
      <c r="FH161" s="331">
        <v>3.0</v>
      </c>
      <c r="FI161" s="332">
        <v>0.2727</v>
      </c>
      <c r="FJ161" s="331">
        <v>2.0</v>
      </c>
      <c r="FK161" s="332">
        <v>0.2</v>
      </c>
      <c r="FL161" s="331">
        <v>10.0</v>
      </c>
      <c r="FM161" s="332">
        <v>0.625</v>
      </c>
      <c r="FN161" s="331">
        <v>5.0</v>
      </c>
      <c r="FO161" s="332">
        <v>0.625</v>
      </c>
      <c r="FP161" s="331">
        <v>6.0</v>
      </c>
      <c r="FQ161" s="332">
        <v>1.0</v>
      </c>
      <c r="FR161" s="333">
        <v>6.0</v>
      </c>
      <c r="FS161" s="332">
        <v>0.8571</v>
      </c>
      <c r="FT161" s="331">
        <v>27.0</v>
      </c>
      <c r="FU161" s="332">
        <v>0.6136</v>
      </c>
      <c r="FW161" s="318" t="s">
        <v>7682</v>
      </c>
      <c r="FX161" s="318">
        <v>2.734929913E10</v>
      </c>
      <c r="FY161" s="319" t="s">
        <v>547</v>
      </c>
      <c r="FZ161" s="336">
        <v>0.625</v>
      </c>
      <c r="GA161" s="318" t="s">
        <v>548</v>
      </c>
      <c r="GB161" s="336">
        <v>0.625</v>
      </c>
      <c r="GC161" s="336">
        <v>1.0</v>
      </c>
      <c r="GD161" s="336">
        <v>0.8571</v>
      </c>
      <c r="GE161" s="336">
        <v>0.2727</v>
      </c>
      <c r="GF161" s="336">
        <v>0.2</v>
      </c>
      <c r="GG161" s="336">
        <v>0.625</v>
      </c>
      <c r="GH161" s="336">
        <v>0.625</v>
      </c>
      <c r="GI161" s="336">
        <v>0.6136</v>
      </c>
    </row>
    <row r="162" ht="15.75" customHeight="1">
      <c r="B162" s="3" t="str">
        <f t="shared" si="1"/>
        <v>#REF!</v>
      </c>
      <c r="C162" s="320">
        <v>44369.443877314814</v>
      </c>
      <c r="D162" s="321" t="s">
        <v>4259</v>
      </c>
      <c r="E162" s="321" t="s">
        <v>7683</v>
      </c>
      <c r="F162" s="322">
        <v>2.7320283529E10</v>
      </c>
      <c r="G162" s="321">
        <v>2.7320283529E10</v>
      </c>
      <c r="H162" s="322">
        <v>1.131018111E9</v>
      </c>
      <c r="I162" s="321" t="s">
        <v>641</v>
      </c>
      <c r="J162" s="321" t="s">
        <v>7462</v>
      </c>
      <c r="K162" s="321" t="s">
        <v>7392</v>
      </c>
      <c r="L162" s="323"/>
      <c r="M162" s="323"/>
      <c r="N162" s="324">
        <v>4.0</v>
      </c>
      <c r="O162" s="323"/>
      <c r="P162" s="321" t="s">
        <v>7309</v>
      </c>
      <c r="Q162" s="321" t="s">
        <v>7556</v>
      </c>
      <c r="R162" s="321" t="s">
        <v>7277</v>
      </c>
      <c r="S162" s="324">
        <v>1.0</v>
      </c>
      <c r="T162" s="323"/>
      <c r="U162" s="323"/>
      <c r="V162" s="323"/>
      <c r="W162" s="325" t="s">
        <v>7278</v>
      </c>
      <c r="X162" s="323" t="s">
        <v>7279</v>
      </c>
      <c r="Y162" s="324">
        <v>5.0</v>
      </c>
      <c r="Z162" s="326">
        <v>200.0</v>
      </c>
      <c r="AA162" s="323" t="s">
        <v>7279</v>
      </c>
      <c r="AB162" s="324">
        <v>5.0</v>
      </c>
      <c r="AC162" s="326">
        <v>85.0</v>
      </c>
      <c r="AD162" s="323" t="s">
        <v>7279</v>
      </c>
      <c r="AE162" s="324">
        <v>5.0</v>
      </c>
      <c r="AF162" s="325" t="s">
        <v>7312</v>
      </c>
      <c r="AG162" s="323" t="s">
        <v>7279</v>
      </c>
      <c r="AH162" s="324">
        <v>5.0</v>
      </c>
      <c r="AI162" s="322">
        <v>7.0</v>
      </c>
      <c r="AJ162" s="323"/>
      <c r="AK162" s="323"/>
      <c r="AL162" s="342">
        <v>180000.0</v>
      </c>
      <c r="AM162" s="323"/>
      <c r="AN162" s="323"/>
      <c r="AO162" s="325" t="s">
        <v>7281</v>
      </c>
      <c r="AP162" s="323" t="s">
        <v>7279</v>
      </c>
      <c r="AQ162" s="324">
        <v>6.0</v>
      </c>
      <c r="AR162" s="325" t="s">
        <v>7314</v>
      </c>
      <c r="AS162" s="323" t="s">
        <v>7279</v>
      </c>
      <c r="AT162" s="324">
        <v>6.0</v>
      </c>
      <c r="AU162" s="325" t="s">
        <v>7283</v>
      </c>
      <c r="AV162" s="323" t="s">
        <v>7279</v>
      </c>
      <c r="AW162" s="324">
        <v>6.0</v>
      </c>
      <c r="AX162" s="325" t="s">
        <v>7284</v>
      </c>
      <c r="AY162" s="323" t="s">
        <v>7279</v>
      </c>
      <c r="AZ162" s="324">
        <v>6.0</v>
      </c>
      <c r="BA162" s="321" t="s">
        <v>7282</v>
      </c>
      <c r="BB162" s="323"/>
      <c r="BC162" s="323"/>
      <c r="BD162" s="325" t="s">
        <v>7286</v>
      </c>
      <c r="BE162" s="323" t="s">
        <v>7279</v>
      </c>
      <c r="BF162" s="324">
        <v>6.0</v>
      </c>
      <c r="BG162" s="321" t="s">
        <v>7334</v>
      </c>
      <c r="BH162" s="323"/>
      <c r="BI162" s="323"/>
      <c r="BJ162" s="321" t="s">
        <v>7288</v>
      </c>
      <c r="BK162" s="323"/>
      <c r="BL162" s="323"/>
      <c r="BM162" s="325" t="s">
        <v>7289</v>
      </c>
      <c r="BN162" s="323" t="s">
        <v>7279</v>
      </c>
      <c r="BO162" s="324">
        <v>3.0</v>
      </c>
      <c r="BP162" s="324">
        <v>2.0</v>
      </c>
      <c r="BQ162" s="321" t="s">
        <v>7290</v>
      </c>
      <c r="BR162" s="323"/>
      <c r="BS162" s="323"/>
      <c r="BT162" s="321" t="s">
        <v>7282</v>
      </c>
      <c r="BU162" s="323"/>
      <c r="BV162" s="323"/>
      <c r="BW162" s="323"/>
      <c r="BX162" s="321" t="s">
        <v>7282</v>
      </c>
      <c r="BY162" s="323"/>
      <c r="BZ162" s="323"/>
      <c r="CA162" s="321" t="s">
        <v>7282</v>
      </c>
      <c r="CB162" s="323"/>
      <c r="CC162" s="323"/>
      <c r="CD162" s="321" t="s">
        <v>7318</v>
      </c>
      <c r="CE162" s="323"/>
      <c r="CF162" s="323"/>
      <c r="CG162" s="321" t="s">
        <v>7282</v>
      </c>
      <c r="CH162" s="323"/>
      <c r="CI162" s="323"/>
      <c r="CJ162" s="321" t="s">
        <v>7282</v>
      </c>
      <c r="CK162" s="323"/>
      <c r="CL162" s="323"/>
      <c r="CM162" s="323"/>
      <c r="CN162" s="321" t="s">
        <v>7282</v>
      </c>
      <c r="CO162" s="323"/>
      <c r="CP162" s="323"/>
      <c r="CQ162" s="323"/>
      <c r="CR162" s="323"/>
      <c r="CS162" s="325" t="s">
        <v>7319</v>
      </c>
      <c r="CT162" s="323" t="s">
        <v>7279</v>
      </c>
      <c r="CU162" s="324">
        <v>2.0</v>
      </c>
      <c r="CV162" s="321" t="s">
        <v>7282</v>
      </c>
      <c r="CW162" s="323"/>
      <c r="CX162" s="323"/>
      <c r="CY162" s="323"/>
      <c r="CZ162" s="321" t="s">
        <v>7282</v>
      </c>
      <c r="DA162" s="323"/>
      <c r="DB162" s="323"/>
      <c r="DC162" s="323"/>
      <c r="DD162" s="321" t="s">
        <v>7282</v>
      </c>
      <c r="DE162" s="323"/>
      <c r="DF162" s="323"/>
      <c r="DG162" s="321" t="s">
        <v>7343</v>
      </c>
      <c r="DH162" s="323"/>
      <c r="DI162" s="323"/>
      <c r="DJ162" s="325" t="s">
        <v>7321</v>
      </c>
      <c r="DK162" s="323" t="s">
        <v>7279</v>
      </c>
      <c r="DL162" s="323">
        <v>1.0</v>
      </c>
      <c r="DM162" s="321" t="s">
        <v>7282</v>
      </c>
      <c r="DN162" s="323"/>
      <c r="DO162" s="323"/>
      <c r="DP162" s="321" t="s">
        <v>7282</v>
      </c>
      <c r="DQ162" s="323"/>
      <c r="DR162" s="323"/>
      <c r="DS162" s="321" t="s">
        <v>7282</v>
      </c>
      <c r="DT162" s="323"/>
      <c r="DU162" s="323"/>
      <c r="DV162" s="321" t="s">
        <v>7296</v>
      </c>
      <c r="DW162" s="323"/>
      <c r="DX162" s="323"/>
      <c r="DY162" s="325" t="s">
        <v>7297</v>
      </c>
      <c r="DZ162" s="323" t="s">
        <v>7279</v>
      </c>
      <c r="EA162" s="323">
        <v>1.0</v>
      </c>
      <c r="EB162" s="321" t="s">
        <v>7298</v>
      </c>
      <c r="EC162" s="323"/>
      <c r="ED162" s="323"/>
      <c r="EE162" s="325" t="s">
        <v>7324</v>
      </c>
      <c r="EF162" s="323" t="s">
        <v>7279</v>
      </c>
      <c r="EG162" s="323">
        <v>3.0</v>
      </c>
      <c r="EH162" s="321" t="s">
        <v>7282</v>
      </c>
      <c r="EI162" s="323"/>
      <c r="EJ162" s="323"/>
      <c r="EK162" s="323"/>
      <c r="EL162" s="321" t="s">
        <v>7282</v>
      </c>
      <c r="EM162" s="323"/>
      <c r="EN162" s="323"/>
      <c r="EO162" s="323"/>
      <c r="EP162" s="321" t="s">
        <v>7282</v>
      </c>
      <c r="EQ162" s="323"/>
      <c r="ER162" s="323"/>
      <c r="ES162" s="321" t="s">
        <v>7282</v>
      </c>
      <c r="ET162" s="323"/>
      <c r="EU162" s="323"/>
      <c r="EV162" s="321" t="s">
        <v>7282</v>
      </c>
      <c r="EW162" s="323"/>
      <c r="EX162" s="323"/>
      <c r="EY162" s="321" t="s">
        <v>7282</v>
      </c>
      <c r="EZ162" s="323"/>
      <c r="FA162" s="323"/>
      <c r="FB162" s="321" t="s">
        <v>7684</v>
      </c>
      <c r="FC162" s="321" t="s">
        <v>7302</v>
      </c>
      <c r="FD162" s="321" t="s">
        <v>7303</v>
      </c>
      <c r="FE162" s="321" t="s">
        <v>7304</v>
      </c>
      <c r="FF162" s="329" t="s">
        <v>7305</v>
      </c>
      <c r="FG162" s="330" t="s">
        <v>7456</v>
      </c>
      <c r="FH162" s="331">
        <v>3.0</v>
      </c>
      <c r="FI162" s="332">
        <v>0.2727</v>
      </c>
      <c r="FJ162" s="331">
        <v>2.0</v>
      </c>
      <c r="FK162" s="332">
        <v>0.2</v>
      </c>
      <c r="FL162" s="331">
        <v>2.0</v>
      </c>
      <c r="FM162" s="332">
        <v>0.125</v>
      </c>
      <c r="FN162" s="331">
        <v>1.0</v>
      </c>
      <c r="FO162" s="332">
        <v>0.125</v>
      </c>
      <c r="FP162" s="331">
        <v>4.0</v>
      </c>
      <c r="FQ162" s="332">
        <v>0.6667</v>
      </c>
      <c r="FR162" s="333">
        <v>5.0</v>
      </c>
      <c r="FS162" s="332">
        <v>0.7143</v>
      </c>
      <c r="FT162" s="331">
        <v>14.0</v>
      </c>
      <c r="FU162" s="332">
        <v>0.3182</v>
      </c>
      <c r="FW162" s="334" t="s">
        <v>7683</v>
      </c>
      <c r="FX162" s="334">
        <v>2.7320283529E10</v>
      </c>
      <c r="FY162" s="319" t="s">
        <v>61</v>
      </c>
      <c r="FZ162" s="335">
        <v>0.2727</v>
      </c>
      <c r="GA162" s="318" t="s">
        <v>63</v>
      </c>
      <c r="GB162" s="336">
        <v>0.2</v>
      </c>
      <c r="GC162" s="337">
        <v>0.6667</v>
      </c>
      <c r="GD162" s="337">
        <v>0.7143</v>
      </c>
      <c r="GE162" s="336">
        <v>0.2727</v>
      </c>
      <c r="GF162" s="336">
        <v>0.2</v>
      </c>
      <c r="GG162" s="336">
        <v>0.125</v>
      </c>
      <c r="GH162" s="336">
        <v>0.125</v>
      </c>
      <c r="GI162" s="338">
        <v>0.3182</v>
      </c>
    </row>
    <row r="163" ht="15.75" customHeight="1">
      <c r="B163" s="3" t="str">
        <f t="shared" si="1"/>
        <v>#REF!</v>
      </c>
      <c r="C163" s="320">
        <v>44369.44393518518</v>
      </c>
      <c r="D163" s="321" t="s">
        <v>7685</v>
      </c>
      <c r="E163" s="321" t="s">
        <v>7686</v>
      </c>
      <c r="F163" s="322">
        <v>2.7323411269E10</v>
      </c>
      <c r="G163" s="321">
        <v>2.7323411269E10</v>
      </c>
      <c r="H163" s="322">
        <v>1.158541727E9</v>
      </c>
      <c r="I163" s="321" t="s">
        <v>715</v>
      </c>
      <c r="J163" s="321" t="s">
        <v>7472</v>
      </c>
      <c r="K163" s="321" t="s">
        <v>4115</v>
      </c>
      <c r="L163" s="323"/>
      <c r="M163" s="323"/>
      <c r="N163" s="323"/>
      <c r="O163" s="323"/>
      <c r="P163" s="321" t="s">
        <v>7338</v>
      </c>
      <c r="Q163" s="321" t="s">
        <v>7556</v>
      </c>
      <c r="R163" s="321" t="s">
        <v>7340</v>
      </c>
      <c r="S163" s="323"/>
      <c r="T163" s="323"/>
      <c r="U163" s="324">
        <v>4.0</v>
      </c>
      <c r="V163" s="323"/>
      <c r="W163" s="325" t="s">
        <v>7278</v>
      </c>
      <c r="X163" s="323" t="s">
        <v>7279</v>
      </c>
      <c r="Y163" s="324">
        <v>5.0</v>
      </c>
      <c r="Z163" s="322">
        <v>80.0</v>
      </c>
      <c r="AA163" s="323"/>
      <c r="AB163" s="323"/>
      <c r="AC163" s="326">
        <v>85.0</v>
      </c>
      <c r="AD163" s="323" t="s">
        <v>7279</v>
      </c>
      <c r="AE163" s="324">
        <v>5.0</v>
      </c>
      <c r="AF163" s="325" t="s">
        <v>7312</v>
      </c>
      <c r="AG163" s="323" t="s">
        <v>7279</v>
      </c>
      <c r="AH163" s="324">
        <v>5.0</v>
      </c>
      <c r="AI163" s="322">
        <v>7.0</v>
      </c>
      <c r="AJ163" s="323"/>
      <c r="AK163" s="323"/>
      <c r="AL163" s="321"/>
      <c r="AM163" s="323"/>
      <c r="AN163" s="323"/>
      <c r="AO163" s="325" t="s">
        <v>7281</v>
      </c>
      <c r="AP163" s="323" t="s">
        <v>7279</v>
      </c>
      <c r="AQ163" s="324">
        <v>6.0</v>
      </c>
      <c r="AR163" s="321" t="s">
        <v>7282</v>
      </c>
      <c r="AS163" s="323"/>
      <c r="AT163" s="323"/>
      <c r="AU163" s="325" t="s">
        <v>7283</v>
      </c>
      <c r="AV163" s="323" t="s">
        <v>7279</v>
      </c>
      <c r="AW163" s="324">
        <v>6.0</v>
      </c>
      <c r="AX163" s="321" t="s">
        <v>7341</v>
      </c>
      <c r="AY163" s="323"/>
      <c r="AZ163" s="323"/>
      <c r="BA163" s="321" t="s">
        <v>7282</v>
      </c>
      <c r="BB163" s="323"/>
      <c r="BC163" s="323"/>
      <c r="BD163" s="321" t="s">
        <v>7282</v>
      </c>
      <c r="BE163" s="323"/>
      <c r="BF163" s="323"/>
      <c r="BG163" s="321" t="s">
        <v>7282</v>
      </c>
      <c r="BH163" s="323"/>
      <c r="BI163" s="323"/>
      <c r="BJ163" s="325" t="s">
        <v>7342</v>
      </c>
      <c r="BK163" s="323" t="s">
        <v>7279</v>
      </c>
      <c r="BL163" s="324">
        <v>3.0</v>
      </c>
      <c r="BM163" s="325" t="s">
        <v>7289</v>
      </c>
      <c r="BN163" s="323" t="s">
        <v>7279</v>
      </c>
      <c r="BO163" s="324">
        <v>3.0</v>
      </c>
      <c r="BP163" s="324">
        <v>2.0</v>
      </c>
      <c r="BQ163" s="321" t="s">
        <v>7367</v>
      </c>
      <c r="BR163" s="323"/>
      <c r="BS163" s="323"/>
      <c r="BT163" s="321" t="s">
        <v>7632</v>
      </c>
      <c r="BU163" s="323"/>
      <c r="BV163" s="323"/>
      <c r="BW163" s="323"/>
      <c r="BX163" s="321" t="s">
        <v>7317</v>
      </c>
      <c r="BY163" s="323"/>
      <c r="BZ163" s="323"/>
      <c r="CA163" s="321" t="s">
        <v>7687</v>
      </c>
      <c r="CB163" s="323"/>
      <c r="CC163" s="323"/>
      <c r="CD163" s="321" t="s">
        <v>7282</v>
      </c>
      <c r="CE163" s="323"/>
      <c r="CF163" s="323"/>
      <c r="CG163" s="321" t="s">
        <v>7477</v>
      </c>
      <c r="CH163" s="323"/>
      <c r="CI163" s="323"/>
      <c r="CJ163" s="321" t="s">
        <v>7400</v>
      </c>
      <c r="CK163" s="323"/>
      <c r="CL163" s="323"/>
      <c r="CM163" s="323"/>
      <c r="CN163" s="321" t="s">
        <v>7400</v>
      </c>
      <c r="CO163" s="323"/>
      <c r="CP163" s="323"/>
      <c r="CQ163" s="323"/>
      <c r="CR163" s="323"/>
      <c r="CS163" s="321" t="s">
        <v>7282</v>
      </c>
      <c r="CT163" s="323"/>
      <c r="CU163" s="323"/>
      <c r="CV163" s="321" t="s">
        <v>7282</v>
      </c>
      <c r="CW163" s="323"/>
      <c r="CX163" s="323"/>
      <c r="CY163" s="323"/>
      <c r="CZ163" s="321" t="s">
        <v>7282</v>
      </c>
      <c r="DA163" s="323"/>
      <c r="DB163" s="323"/>
      <c r="DC163" s="323"/>
      <c r="DD163" s="325" t="s">
        <v>7357</v>
      </c>
      <c r="DE163" s="323" t="s">
        <v>7279</v>
      </c>
      <c r="DF163" s="323">
        <v>1.0</v>
      </c>
      <c r="DG163" s="325" t="s">
        <v>7320</v>
      </c>
      <c r="DH163" s="323" t="s">
        <v>7279</v>
      </c>
      <c r="DI163" s="323">
        <v>3.0</v>
      </c>
      <c r="DJ163" s="325" t="s">
        <v>7321</v>
      </c>
      <c r="DK163" s="323" t="s">
        <v>7279</v>
      </c>
      <c r="DL163" s="323">
        <v>1.0</v>
      </c>
      <c r="DM163" s="321" t="s">
        <v>7322</v>
      </c>
      <c r="DN163" s="323"/>
      <c r="DO163" s="323"/>
      <c r="DP163" s="321" t="s">
        <v>7487</v>
      </c>
      <c r="DQ163" s="323"/>
      <c r="DR163" s="323"/>
      <c r="DS163" s="321" t="s">
        <v>7192</v>
      </c>
      <c r="DT163" s="323"/>
      <c r="DU163" s="323"/>
      <c r="DV163" s="325" t="s">
        <v>7298</v>
      </c>
      <c r="DW163" s="323" t="s">
        <v>7279</v>
      </c>
      <c r="DX163" s="323">
        <v>1.0</v>
      </c>
      <c r="DY163" s="321" t="s">
        <v>7298</v>
      </c>
      <c r="DZ163" s="323"/>
      <c r="EA163" s="323"/>
      <c r="EB163" s="321" t="s">
        <v>7297</v>
      </c>
      <c r="EC163" s="323"/>
      <c r="ED163" s="323"/>
      <c r="EE163" s="321" t="s">
        <v>7282</v>
      </c>
      <c r="EF163" s="323"/>
      <c r="EG163" s="323"/>
      <c r="EH163" s="321" t="s">
        <v>7282</v>
      </c>
      <c r="EI163" s="323"/>
      <c r="EJ163" s="323"/>
      <c r="EK163" s="323"/>
      <c r="EL163" s="321" t="s">
        <v>7282</v>
      </c>
      <c r="EM163" s="323"/>
      <c r="EN163" s="323"/>
      <c r="EO163" s="323"/>
      <c r="EP163" s="321" t="s">
        <v>7282</v>
      </c>
      <c r="EQ163" s="323"/>
      <c r="ER163" s="323"/>
      <c r="ES163" s="321" t="s">
        <v>7282</v>
      </c>
      <c r="ET163" s="323"/>
      <c r="EU163" s="323"/>
      <c r="EV163" s="321" t="s">
        <v>7282</v>
      </c>
      <c r="EW163" s="323"/>
      <c r="EX163" s="323"/>
      <c r="EY163" s="321" t="s">
        <v>7282</v>
      </c>
      <c r="EZ163" s="323"/>
      <c r="FA163" s="323"/>
      <c r="FB163" s="321" t="s">
        <v>1715</v>
      </c>
      <c r="FC163" s="321" t="s">
        <v>7302</v>
      </c>
      <c r="FD163" s="321" t="s">
        <v>7346</v>
      </c>
      <c r="FE163" s="321" t="s">
        <v>7488</v>
      </c>
      <c r="FF163" s="329" t="s">
        <v>7305</v>
      </c>
      <c r="FG163" s="330" t="s">
        <v>7326</v>
      </c>
      <c r="FH163" s="331">
        <v>3.0</v>
      </c>
      <c r="FI163" s="332">
        <v>0.2727</v>
      </c>
      <c r="FJ163" s="331">
        <v>1.0</v>
      </c>
      <c r="FK163" s="332">
        <v>0.1</v>
      </c>
      <c r="FL163" s="331">
        <v>3.0</v>
      </c>
      <c r="FM163" s="332">
        <v>0.1875</v>
      </c>
      <c r="FN163" s="331">
        <v>1.0</v>
      </c>
      <c r="FO163" s="332">
        <v>0.125</v>
      </c>
      <c r="FP163" s="331">
        <v>3.0</v>
      </c>
      <c r="FQ163" s="332">
        <v>0.5</v>
      </c>
      <c r="FR163" s="333">
        <v>2.0</v>
      </c>
      <c r="FS163" s="332">
        <v>0.2857</v>
      </c>
      <c r="FT163" s="331">
        <v>11.0</v>
      </c>
      <c r="FU163" s="332">
        <v>0.25</v>
      </c>
      <c r="FW163" s="334" t="s">
        <v>7686</v>
      </c>
      <c r="FX163" s="334">
        <v>2.7323411269E10</v>
      </c>
      <c r="FY163" s="318" t="s">
        <v>61</v>
      </c>
      <c r="FZ163" s="335">
        <v>0.2727</v>
      </c>
      <c r="GA163" s="318" t="s">
        <v>547</v>
      </c>
      <c r="GB163" s="336">
        <v>0.1875</v>
      </c>
      <c r="GC163" s="337">
        <v>0.5</v>
      </c>
      <c r="GD163" s="335">
        <v>0.2857</v>
      </c>
      <c r="GE163" s="336">
        <v>0.2727</v>
      </c>
      <c r="GF163" s="336">
        <v>0.1</v>
      </c>
      <c r="GG163" s="336">
        <v>0.1875</v>
      </c>
      <c r="GH163" s="336">
        <v>0.125</v>
      </c>
      <c r="GI163" s="338">
        <v>0.25</v>
      </c>
    </row>
    <row r="164" ht="15.75" customHeight="1">
      <c r="B164" s="3" t="str">
        <f t="shared" si="1"/>
        <v>#REF!</v>
      </c>
      <c r="C164" s="320">
        <v>44369.444340277776</v>
      </c>
      <c r="D164" s="321" t="s">
        <v>5221</v>
      </c>
      <c r="E164" s="321" t="s">
        <v>7688</v>
      </c>
      <c r="F164" s="322">
        <v>2.7209576436E10</v>
      </c>
      <c r="G164" s="321">
        <v>2.7209576436E10</v>
      </c>
      <c r="H164" s="322">
        <v>1.128231867E9</v>
      </c>
      <c r="I164" s="321" t="s">
        <v>622</v>
      </c>
      <c r="J164" s="321" t="s">
        <v>7424</v>
      </c>
      <c r="K164" s="321" t="s">
        <v>7529</v>
      </c>
      <c r="L164" s="324">
        <v>1.0</v>
      </c>
      <c r="M164" s="323"/>
      <c r="N164" s="324">
        <v>4.0</v>
      </c>
      <c r="O164" s="323"/>
      <c r="P164" s="321" t="s">
        <v>7338</v>
      </c>
      <c r="Q164" s="321" t="s">
        <v>7329</v>
      </c>
      <c r="R164" s="321" t="s">
        <v>7277</v>
      </c>
      <c r="S164" s="324">
        <v>1.0</v>
      </c>
      <c r="T164" s="323"/>
      <c r="U164" s="323"/>
      <c r="V164" s="323"/>
      <c r="W164" s="325" t="s">
        <v>7278</v>
      </c>
      <c r="X164" s="323" t="s">
        <v>7279</v>
      </c>
      <c r="Y164" s="324">
        <v>5.0</v>
      </c>
      <c r="Z164" s="322">
        <v>80.0</v>
      </c>
      <c r="AA164" s="323"/>
      <c r="AB164" s="323"/>
      <c r="AC164" s="326">
        <v>85.0</v>
      </c>
      <c r="AD164" s="323" t="s">
        <v>7279</v>
      </c>
      <c r="AE164" s="324">
        <v>5.0</v>
      </c>
      <c r="AF164" s="325" t="s">
        <v>7312</v>
      </c>
      <c r="AG164" s="323" t="s">
        <v>7279</v>
      </c>
      <c r="AH164" s="324">
        <v>5.0</v>
      </c>
      <c r="AI164" s="322">
        <v>9.0</v>
      </c>
      <c r="AJ164" s="323"/>
      <c r="AK164" s="323"/>
      <c r="AL164" s="327">
        <v>238000.0</v>
      </c>
      <c r="AM164" s="323" t="s">
        <v>7279</v>
      </c>
      <c r="AN164" s="324">
        <v>5.0</v>
      </c>
      <c r="AO164" s="321" t="s">
        <v>7313</v>
      </c>
      <c r="AP164" s="323"/>
      <c r="AQ164" s="323"/>
      <c r="AR164" s="321" t="s">
        <v>7409</v>
      </c>
      <c r="AS164" s="323"/>
      <c r="AT164" s="323"/>
      <c r="AU164" s="325" t="s">
        <v>7283</v>
      </c>
      <c r="AV164" s="323" t="s">
        <v>7279</v>
      </c>
      <c r="AW164" s="324">
        <v>6.0</v>
      </c>
      <c r="AX164" s="325" t="s">
        <v>7284</v>
      </c>
      <c r="AY164" s="323" t="s">
        <v>7279</v>
      </c>
      <c r="AZ164" s="324">
        <v>6.0</v>
      </c>
      <c r="BA164" s="321" t="s">
        <v>7282</v>
      </c>
      <c r="BB164" s="323"/>
      <c r="BC164" s="323"/>
      <c r="BD164" s="325" t="s">
        <v>7286</v>
      </c>
      <c r="BE164" s="323" t="s">
        <v>7279</v>
      </c>
      <c r="BF164" s="324">
        <v>6.0</v>
      </c>
      <c r="BG164" s="321" t="s">
        <v>7360</v>
      </c>
      <c r="BH164" s="323"/>
      <c r="BI164" s="323"/>
      <c r="BJ164" s="321" t="s">
        <v>7288</v>
      </c>
      <c r="BK164" s="323"/>
      <c r="BL164" s="323"/>
      <c r="BM164" s="325" t="s">
        <v>7289</v>
      </c>
      <c r="BN164" s="323" t="s">
        <v>7279</v>
      </c>
      <c r="BO164" s="324">
        <v>3.0</v>
      </c>
      <c r="BP164" s="324">
        <v>2.0</v>
      </c>
      <c r="BQ164" s="325" t="s">
        <v>7351</v>
      </c>
      <c r="BR164" s="323" t="s">
        <v>7279</v>
      </c>
      <c r="BS164" s="324">
        <v>3.0</v>
      </c>
      <c r="BT164" s="321" t="s">
        <v>7282</v>
      </c>
      <c r="BU164" s="323"/>
      <c r="BV164" s="323"/>
      <c r="BW164" s="323"/>
      <c r="BX164" s="321" t="s">
        <v>7282</v>
      </c>
      <c r="BY164" s="323"/>
      <c r="BZ164" s="323"/>
      <c r="CA164" s="321" t="s">
        <v>7563</v>
      </c>
      <c r="CB164" s="323"/>
      <c r="CC164" s="323"/>
      <c r="CD164" s="321" t="s">
        <v>7282</v>
      </c>
      <c r="CE164" s="323"/>
      <c r="CF164" s="323"/>
      <c r="CG164" s="321" t="s">
        <v>7282</v>
      </c>
      <c r="CH164" s="323"/>
      <c r="CI164" s="323"/>
      <c r="CJ164" s="321" t="s">
        <v>7400</v>
      </c>
      <c r="CK164" s="323"/>
      <c r="CL164" s="323"/>
      <c r="CM164" s="323"/>
      <c r="CN164" s="321" t="s">
        <v>7282</v>
      </c>
      <c r="CO164" s="323"/>
      <c r="CP164" s="323"/>
      <c r="CQ164" s="323"/>
      <c r="CR164" s="323"/>
      <c r="CS164" s="325" t="s">
        <v>7319</v>
      </c>
      <c r="CT164" s="323" t="s">
        <v>7279</v>
      </c>
      <c r="CU164" s="324">
        <v>2.0</v>
      </c>
      <c r="CV164" s="321" t="s">
        <v>7282</v>
      </c>
      <c r="CW164" s="323"/>
      <c r="CX164" s="323"/>
      <c r="CY164" s="323"/>
      <c r="CZ164" s="321" t="s">
        <v>7282</v>
      </c>
      <c r="DA164" s="323"/>
      <c r="DB164" s="323"/>
      <c r="DC164" s="323"/>
      <c r="DD164" s="321" t="s">
        <v>7334</v>
      </c>
      <c r="DE164" s="323"/>
      <c r="DF164" s="323"/>
      <c r="DG164" s="321" t="s">
        <v>7343</v>
      </c>
      <c r="DH164" s="323"/>
      <c r="DI164" s="323"/>
      <c r="DJ164" s="325" t="s">
        <v>7321</v>
      </c>
      <c r="DK164" s="323" t="s">
        <v>7279</v>
      </c>
      <c r="DL164" s="323">
        <v>1.0</v>
      </c>
      <c r="DM164" s="321" t="s">
        <v>7282</v>
      </c>
      <c r="DN164" s="323"/>
      <c r="DO164" s="323"/>
      <c r="DP164" s="321" t="s">
        <v>7282</v>
      </c>
      <c r="DQ164" s="323"/>
      <c r="DR164" s="323"/>
      <c r="DS164" s="325" t="s">
        <v>7387</v>
      </c>
      <c r="DT164" s="323" t="s">
        <v>7279</v>
      </c>
      <c r="DU164" s="323">
        <v>1.0</v>
      </c>
      <c r="DV164" s="325" t="s">
        <v>7298</v>
      </c>
      <c r="DW164" s="323" t="s">
        <v>7279</v>
      </c>
      <c r="DX164" s="323">
        <v>1.0</v>
      </c>
      <c r="DY164" s="321" t="s">
        <v>7296</v>
      </c>
      <c r="DZ164" s="323"/>
      <c r="EA164" s="323"/>
      <c r="EB164" s="321" t="s">
        <v>7282</v>
      </c>
      <c r="EC164" s="323"/>
      <c r="ED164" s="323"/>
      <c r="EE164" s="321" t="s">
        <v>7331</v>
      </c>
      <c r="EF164" s="323"/>
      <c r="EG164" s="323"/>
      <c r="EH164" s="321" t="s">
        <v>7325</v>
      </c>
      <c r="EI164" s="323"/>
      <c r="EJ164" s="323"/>
      <c r="EK164" s="323"/>
      <c r="EL164" s="321" t="s">
        <v>7282</v>
      </c>
      <c r="EM164" s="323"/>
      <c r="EN164" s="323"/>
      <c r="EO164" s="323"/>
      <c r="EP164" s="321" t="s">
        <v>7282</v>
      </c>
      <c r="EQ164" s="323"/>
      <c r="ER164" s="323"/>
      <c r="ES164" s="321" t="s">
        <v>7282</v>
      </c>
      <c r="ET164" s="323"/>
      <c r="EU164" s="323"/>
      <c r="EV164" s="321" t="s">
        <v>7282</v>
      </c>
      <c r="EW164" s="323"/>
      <c r="EX164" s="323"/>
      <c r="EY164" s="321" t="s">
        <v>7282</v>
      </c>
      <c r="EZ164" s="323"/>
      <c r="FA164" s="323"/>
      <c r="FB164" s="321" t="s">
        <v>1455</v>
      </c>
      <c r="FC164" s="321" t="s">
        <v>7302</v>
      </c>
      <c r="FD164" s="321" t="s">
        <v>7346</v>
      </c>
      <c r="FE164" s="321" t="s">
        <v>7304</v>
      </c>
      <c r="FF164" s="329" t="s">
        <v>7305</v>
      </c>
      <c r="FG164" s="330" t="s">
        <v>7326</v>
      </c>
      <c r="FH164" s="331">
        <v>5.0</v>
      </c>
      <c r="FI164" s="332">
        <v>0.4545</v>
      </c>
      <c r="FJ164" s="331">
        <v>2.0</v>
      </c>
      <c r="FK164" s="332">
        <v>0.2</v>
      </c>
      <c r="FL164" s="331">
        <v>2.0</v>
      </c>
      <c r="FM164" s="332">
        <v>0.125</v>
      </c>
      <c r="FN164" s="331">
        <v>1.0</v>
      </c>
      <c r="FO164" s="332">
        <v>0.125</v>
      </c>
      <c r="FP164" s="331">
        <v>4.0</v>
      </c>
      <c r="FQ164" s="332">
        <v>0.6667</v>
      </c>
      <c r="FR164" s="333">
        <v>3.0</v>
      </c>
      <c r="FS164" s="332">
        <v>0.4286</v>
      </c>
      <c r="FT164" s="331">
        <v>13.0</v>
      </c>
      <c r="FU164" s="332">
        <v>0.2955</v>
      </c>
      <c r="FW164" s="334" t="s">
        <v>7688</v>
      </c>
      <c r="FX164" s="334">
        <v>2.7209576436E10</v>
      </c>
      <c r="FY164" s="319" t="s">
        <v>61</v>
      </c>
      <c r="FZ164" s="337">
        <v>0.4545</v>
      </c>
      <c r="GA164" s="318" t="s">
        <v>63</v>
      </c>
      <c r="GB164" s="336">
        <v>0.2</v>
      </c>
      <c r="GC164" s="337">
        <v>0.6667</v>
      </c>
      <c r="GD164" s="337">
        <v>0.4286</v>
      </c>
      <c r="GE164" s="336">
        <v>0.4545</v>
      </c>
      <c r="GF164" s="336">
        <v>0.2</v>
      </c>
      <c r="GG164" s="336">
        <v>0.125</v>
      </c>
      <c r="GH164" s="336">
        <v>0.125</v>
      </c>
      <c r="GI164" s="338">
        <v>0.2955</v>
      </c>
    </row>
    <row r="165" ht="15.75" customHeight="1">
      <c r="B165" s="3" t="str">
        <f t="shared" si="1"/>
        <v>#REF!</v>
      </c>
      <c r="C165" s="320">
        <v>44369.44446759259</v>
      </c>
      <c r="D165" s="321" t="s">
        <v>5530</v>
      </c>
      <c r="E165" s="321" t="s">
        <v>7689</v>
      </c>
      <c r="F165" s="322">
        <v>2.7256704841E10</v>
      </c>
      <c r="G165" s="321">
        <v>2.7256704841E10</v>
      </c>
      <c r="H165" s="322">
        <v>1.163369356E9</v>
      </c>
      <c r="I165" s="321" t="s">
        <v>641</v>
      </c>
      <c r="J165" s="321" t="s">
        <v>7432</v>
      </c>
      <c r="K165" s="321" t="s">
        <v>7392</v>
      </c>
      <c r="L165" s="323"/>
      <c r="M165" s="323"/>
      <c r="N165" s="324">
        <v>4.0</v>
      </c>
      <c r="O165" s="323"/>
      <c r="P165" s="321" t="s">
        <v>7338</v>
      </c>
      <c r="Q165" s="321" t="s">
        <v>7360</v>
      </c>
      <c r="R165" s="321" t="s">
        <v>7310</v>
      </c>
      <c r="S165" s="323"/>
      <c r="T165" s="324">
        <v>2.0</v>
      </c>
      <c r="U165" s="323"/>
      <c r="V165" s="323"/>
      <c r="W165" s="321" t="s">
        <v>7311</v>
      </c>
      <c r="X165" s="323"/>
      <c r="Y165" s="323"/>
      <c r="Z165" s="322">
        <v>400.0</v>
      </c>
      <c r="AA165" s="323"/>
      <c r="AB165" s="323"/>
      <c r="AC165" s="322">
        <v>77.0</v>
      </c>
      <c r="AD165" s="323"/>
      <c r="AE165" s="323"/>
      <c r="AF165" s="321" t="s">
        <v>7397</v>
      </c>
      <c r="AG165" s="323"/>
      <c r="AH165" s="323"/>
      <c r="AI165" s="322">
        <v>9.0</v>
      </c>
      <c r="AJ165" s="323"/>
      <c r="AK165" s="323"/>
      <c r="AL165" s="342">
        <v>158000.0</v>
      </c>
      <c r="AM165" s="323"/>
      <c r="AN165" s="323"/>
      <c r="AO165" s="321" t="s">
        <v>7313</v>
      </c>
      <c r="AP165" s="323"/>
      <c r="AQ165" s="323"/>
      <c r="AR165" s="325" t="s">
        <v>7314</v>
      </c>
      <c r="AS165" s="323" t="s">
        <v>7279</v>
      </c>
      <c r="AT165" s="324">
        <v>6.0</v>
      </c>
      <c r="AU165" s="321" t="s">
        <v>7282</v>
      </c>
      <c r="AV165" s="323"/>
      <c r="AW165" s="323"/>
      <c r="AX165" s="321" t="s">
        <v>7331</v>
      </c>
      <c r="AY165" s="323"/>
      <c r="AZ165" s="323"/>
      <c r="BA165" s="325" t="s">
        <v>7285</v>
      </c>
      <c r="BB165" s="323" t="s">
        <v>7279</v>
      </c>
      <c r="BC165" s="324">
        <v>6.0</v>
      </c>
      <c r="BD165" s="325" t="s">
        <v>7286</v>
      </c>
      <c r="BE165" s="323" t="s">
        <v>7279</v>
      </c>
      <c r="BF165" s="324">
        <v>6.0</v>
      </c>
      <c r="BG165" s="321" t="s">
        <v>7282</v>
      </c>
      <c r="BH165" s="323"/>
      <c r="BI165" s="323"/>
      <c r="BJ165" s="321" t="s">
        <v>7288</v>
      </c>
      <c r="BK165" s="323"/>
      <c r="BL165" s="323"/>
      <c r="BM165" s="321" t="s">
        <v>7440</v>
      </c>
      <c r="BN165" s="323"/>
      <c r="BO165" s="323"/>
      <c r="BP165" s="323"/>
      <c r="BQ165" s="321" t="s">
        <v>7290</v>
      </c>
      <c r="BR165" s="323"/>
      <c r="BS165" s="323"/>
      <c r="BT165" s="321" t="s">
        <v>7500</v>
      </c>
      <c r="BU165" s="323"/>
      <c r="BV165" s="323"/>
      <c r="BW165" s="323"/>
      <c r="BX165" s="325" t="s">
        <v>7352</v>
      </c>
      <c r="BY165" s="323" t="s">
        <v>7279</v>
      </c>
      <c r="BZ165" s="324">
        <v>3.0</v>
      </c>
      <c r="CA165" s="321" t="s">
        <v>7282</v>
      </c>
      <c r="CB165" s="323"/>
      <c r="CC165" s="323"/>
      <c r="CD165" s="321" t="s">
        <v>7380</v>
      </c>
      <c r="CE165" s="323"/>
      <c r="CF165" s="323"/>
      <c r="CG165" s="321" t="s">
        <v>7648</v>
      </c>
      <c r="CH165" s="323"/>
      <c r="CI165" s="323"/>
      <c r="CJ165" s="321" t="s">
        <v>7400</v>
      </c>
      <c r="CK165" s="323"/>
      <c r="CL165" s="323"/>
      <c r="CM165" s="323"/>
      <c r="CN165" s="321" t="s">
        <v>7282</v>
      </c>
      <c r="CO165" s="323"/>
      <c r="CP165" s="323"/>
      <c r="CQ165" s="323"/>
      <c r="CR165" s="323"/>
      <c r="CS165" s="325" t="s">
        <v>7319</v>
      </c>
      <c r="CT165" s="323" t="s">
        <v>7279</v>
      </c>
      <c r="CU165" s="324">
        <v>2.0</v>
      </c>
      <c r="CV165" s="321" t="s">
        <v>7282</v>
      </c>
      <c r="CW165" s="323"/>
      <c r="CX165" s="323"/>
      <c r="CY165" s="323"/>
      <c r="CZ165" s="321" t="s">
        <v>7401</v>
      </c>
      <c r="DA165" s="323"/>
      <c r="DB165" s="323"/>
      <c r="DC165" s="323"/>
      <c r="DD165" s="321" t="s">
        <v>7334</v>
      </c>
      <c r="DE165" s="323"/>
      <c r="DF165" s="323"/>
      <c r="DG165" s="325" t="s">
        <v>7320</v>
      </c>
      <c r="DH165" s="323" t="s">
        <v>7279</v>
      </c>
      <c r="DI165" s="323">
        <v>3.0</v>
      </c>
      <c r="DJ165" s="325" t="s">
        <v>7321</v>
      </c>
      <c r="DK165" s="323" t="s">
        <v>7279</v>
      </c>
      <c r="DL165" s="323">
        <v>1.0</v>
      </c>
      <c r="DM165" s="325" t="s">
        <v>7281</v>
      </c>
      <c r="DN165" s="323" t="s">
        <v>7279</v>
      </c>
      <c r="DO165" s="323">
        <v>1.0</v>
      </c>
      <c r="DP165" s="325" t="s">
        <v>7359</v>
      </c>
      <c r="DQ165" s="323" t="s">
        <v>7279</v>
      </c>
      <c r="DR165" s="323">
        <v>1.0</v>
      </c>
      <c r="DS165" s="321" t="s">
        <v>7426</v>
      </c>
      <c r="DT165" s="323"/>
      <c r="DU165" s="323"/>
      <c r="DV165" s="321" t="s">
        <v>7296</v>
      </c>
      <c r="DW165" s="323"/>
      <c r="DX165" s="323"/>
      <c r="DY165" s="321" t="s">
        <v>7296</v>
      </c>
      <c r="DZ165" s="323"/>
      <c r="EA165" s="323"/>
      <c r="EB165" s="321" t="s">
        <v>7297</v>
      </c>
      <c r="EC165" s="323"/>
      <c r="ED165" s="323"/>
      <c r="EE165" s="321" t="s">
        <v>7331</v>
      </c>
      <c r="EF165" s="323"/>
      <c r="EG165" s="323"/>
      <c r="EH165" s="321" t="s">
        <v>7282</v>
      </c>
      <c r="EI165" s="323"/>
      <c r="EJ165" s="323"/>
      <c r="EK165" s="323"/>
      <c r="EL165" s="321" t="s">
        <v>7282</v>
      </c>
      <c r="EM165" s="323"/>
      <c r="EN165" s="323"/>
      <c r="EO165" s="323"/>
      <c r="EP165" s="326">
        <v>4.0</v>
      </c>
      <c r="EQ165" s="323" t="s">
        <v>7279</v>
      </c>
      <c r="ER165" s="323">
        <v>3.0</v>
      </c>
      <c r="ES165" s="321" t="s">
        <v>7282</v>
      </c>
      <c r="ET165" s="323"/>
      <c r="EU165" s="323"/>
      <c r="EV165" s="321" t="b">
        <v>1</v>
      </c>
      <c r="EW165" s="323"/>
      <c r="EX165" s="323"/>
      <c r="EY165" s="321" t="s">
        <v>7470</v>
      </c>
      <c r="EZ165" s="323"/>
      <c r="FA165" s="323"/>
      <c r="FB165" s="321" t="s">
        <v>1601</v>
      </c>
      <c r="FC165" s="321" t="s">
        <v>7581</v>
      </c>
      <c r="FD165" s="321" t="s">
        <v>7303</v>
      </c>
      <c r="FE165" s="321" t="s">
        <v>7304</v>
      </c>
      <c r="FF165" s="329" t="s">
        <v>7305</v>
      </c>
      <c r="FG165" s="330" t="s">
        <v>7306</v>
      </c>
      <c r="FH165" s="331">
        <v>3.0</v>
      </c>
      <c r="FI165" s="332">
        <v>0.2727</v>
      </c>
      <c r="FJ165" s="331">
        <v>2.0</v>
      </c>
      <c r="FK165" s="332">
        <v>0.2</v>
      </c>
      <c r="FL165" s="331">
        <v>3.0</v>
      </c>
      <c r="FM165" s="332">
        <v>0.1875</v>
      </c>
      <c r="FN165" s="331">
        <v>2.0</v>
      </c>
      <c r="FO165" s="332">
        <v>0.25</v>
      </c>
      <c r="FP165" s="331">
        <v>0.0</v>
      </c>
      <c r="FQ165" s="332">
        <v>0.0</v>
      </c>
      <c r="FR165" s="333">
        <v>3.0</v>
      </c>
      <c r="FS165" s="332">
        <v>0.4286</v>
      </c>
      <c r="FT165" s="331">
        <v>10.0</v>
      </c>
      <c r="FU165" s="332">
        <v>0.2273</v>
      </c>
      <c r="FW165" s="334" t="s">
        <v>7689</v>
      </c>
      <c r="FX165" s="334">
        <v>2.7256704841E10</v>
      </c>
      <c r="FY165" s="318" t="s">
        <v>61</v>
      </c>
      <c r="FZ165" s="335">
        <v>0.2727</v>
      </c>
      <c r="GA165" s="318" t="s">
        <v>548</v>
      </c>
      <c r="GB165" s="336">
        <v>0.25</v>
      </c>
      <c r="GC165" s="335">
        <v>0.0</v>
      </c>
      <c r="GD165" s="337">
        <v>0.4286</v>
      </c>
      <c r="GE165" s="336">
        <v>0.2727</v>
      </c>
      <c r="GF165" s="336">
        <v>0.2</v>
      </c>
      <c r="GG165" s="336">
        <v>0.1875</v>
      </c>
      <c r="GH165" s="336">
        <v>0.25</v>
      </c>
      <c r="GI165" s="338">
        <v>0.2273</v>
      </c>
    </row>
    <row r="166" ht="15.75" customHeight="1">
      <c r="B166" s="3" t="str">
        <f t="shared" si="1"/>
        <v>#REF!</v>
      </c>
      <c r="C166" s="320">
        <v>44369.44459490741</v>
      </c>
      <c r="D166" s="321" t="s">
        <v>1585</v>
      </c>
      <c r="E166" s="321" t="s">
        <v>7690</v>
      </c>
      <c r="F166" s="321" t="s">
        <v>363</v>
      </c>
      <c r="G166" s="321">
        <v>2.7373746342E10</v>
      </c>
      <c r="H166" s="322">
        <v>1.166240503E9</v>
      </c>
      <c r="I166" s="321" t="s">
        <v>641</v>
      </c>
      <c r="J166" s="321" t="s">
        <v>7274</v>
      </c>
      <c r="K166" s="321" t="s">
        <v>4115</v>
      </c>
      <c r="L166" s="323"/>
      <c r="M166" s="323"/>
      <c r="N166" s="323"/>
      <c r="O166" s="323"/>
      <c r="P166" s="321" t="s">
        <v>7338</v>
      </c>
      <c r="Q166" s="321" t="s">
        <v>7406</v>
      </c>
      <c r="R166" s="321" t="s">
        <v>7277</v>
      </c>
      <c r="S166" s="324">
        <v>1.0</v>
      </c>
      <c r="T166" s="323"/>
      <c r="U166" s="323"/>
      <c r="V166" s="323"/>
      <c r="W166" s="325" t="s">
        <v>7278</v>
      </c>
      <c r="X166" s="323" t="s">
        <v>7279</v>
      </c>
      <c r="Y166" s="324">
        <v>5.0</v>
      </c>
      <c r="Z166" s="326">
        <v>200.0</v>
      </c>
      <c r="AA166" s="323" t="s">
        <v>7279</v>
      </c>
      <c r="AB166" s="324">
        <v>5.0</v>
      </c>
      <c r="AC166" s="326">
        <v>85.0</v>
      </c>
      <c r="AD166" s="323" t="s">
        <v>7279</v>
      </c>
      <c r="AE166" s="324">
        <v>5.0</v>
      </c>
      <c r="AF166" s="321" t="s">
        <v>7280</v>
      </c>
      <c r="AG166" s="323"/>
      <c r="AH166" s="323"/>
      <c r="AI166" s="326">
        <v>6.0</v>
      </c>
      <c r="AJ166" s="323" t="s">
        <v>7279</v>
      </c>
      <c r="AK166" s="324">
        <v>5.0</v>
      </c>
      <c r="AL166" s="327">
        <v>238000.0</v>
      </c>
      <c r="AM166" s="323" t="s">
        <v>7279</v>
      </c>
      <c r="AN166" s="324">
        <v>5.0</v>
      </c>
      <c r="AO166" s="321" t="s">
        <v>7313</v>
      </c>
      <c r="AP166" s="323"/>
      <c r="AQ166" s="323"/>
      <c r="AR166" s="321" t="s">
        <v>7330</v>
      </c>
      <c r="AS166" s="323"/>
      <c r="AT166" s="323"/>
      <c r="AU166" s="325" t="s">
        <v>7283</v>
      </c>
      <c r="AV166" s="323" t="s">
        <v>7279</v>
      </c>
      <c r="AW166" s="324">
        <v>6.0</v>
      </c>
      <c r="AX166" s="325" t="s">
        <v>7284</v>
      </c>
      <c r="AY166" s="323" t="s">
        <v>7279</v>
      </c>
      <c r="AZ166" s="324">
        <v>6.0</v>
      </c>
      <c r="BA166" s="321" t="s">
        <v>7315</v>
      </c>
      <c r="BB166" s="323"/>
      <c r="BC166" s="323"/>
      <c r="BD166" s="325" t="s">
        <v>7286</v>
      </c>
      <c r="BE166" s="323" t="s">
        <v>7279</v>
      </c>
      <c r="BF166" s="324">
        <v>6.0</v>
      </c>
      <c r="BG166" s="321" t="s">
        <v>7366</v>
      </c>
      <c r="BH166" s="323"/>
      <c r="BI166" s="323"/>
      <c r="BJ166" s="325" t="s">
        <v>7342</v>
      </c>
      <c r="BK166" s="323" t="s">
        <v>7279</v>
      </c>
      <c r="BL166" s="324">
        <v>3.0</v>
      </c>
      <c r="BM166" s="325" t="s">
        <v>7289</v>
      </c>
      <c r="BN166" s="323" t="s">
        <v>7279</v>
      </c>
      <c r="BO166" s="324">
        <v>3.0</v>
      </c>
      <c r="BP166" s="324">
        <v>2.0</v>
      </c>
      <c r="BQ166" s="321" t="s">
        <v>7290</v>
      </c>
      <c r="BR166" s="323"/>
      <c r="BS166" s="323"/>
      <c r="BT166" s="325" t="s">
        <v>7291</v>
      </c>
      <c r="BU166" s="323" t="s">
        <v>7279</v>
      </c>
      <c r="BV166" s="324">
        <v>3.0</v>
      </c>
      <c r="BW166" s="324">
        <v>2.0</v>
      </c>
      <c r="BX166" s="325" t="s">
        <v>7352</v>
      </c>
      <c r="BY166" s="323" t="s">
        <v>7279</v>
      </c>
      <c r="BZ166" s="324">
        <v>3.0</v>
      </c>
      <c r="CA166" s="321" t="s">
        <v>7282</v>
      </c>
      <c r="CB166" s="323"/>
      <c r="CC166" s="323"/>
      <c r="CD166" s="321" t="s">
        <v>7282</v>
      </c>
      <c r="CE166" s="323"/>
      <c r="CF166" s="323"/>
      <c r="CG166" s="321" t="s">
        <v>7282</v>
      </c>
      <c r="CH166" s="323"/>
      <c r="CI166" s="323"/>
      <c r="CJ166" s="325" t="s">
        <v>7354</v>
      </c>
      <c r="CK166" s="323" t="s">
        <v>7279</v>
      </c>
      <c r="CL166" s="324">
        <v>4.0</v>
      </c>
      <c r="CM166" s="324">
        <v>2.0</v>
      </c>
      <c r="CN166" s="321" t="s">
        <v>7282</v>
      </c>
      <c r="CO166" s="323"/>
      <c r="CP166" s="323"/>
      <c r="CQ166" s="323"/>
      <c r="CR166" s="323"/>
      <c r="CS166" s="325" t="s">
        <v>7319</v>
      </c>
      <c r="CT166" s="323" t="s">
        <v>7279</v>
      </c>
      <c r="CU166" s="324">
        <v>2.0</v>
      </c>
      <c r="CV166" s="321" t="s">
        <v>7282</v>
      </c>
      <c r="CW166" s="323"/>
      <c r="CX166" s="323"/>
      <c r="CY166" s="323"/>
      <c r="CZ166" s="321" t="s">
        <v>7282</v>
      </c>
      <c r="DA166" s="323"/>
      <c r="DB166" s="323"/>
      <c r="DC166" s="323"/>
      <c r="DD166" s="325" t="s">
        <v>7357</v>
      </c>
      <c r="DE166" s="323" t="s">
        <v>7279</v>
      </c>
      <c r="DF166" s="323">
        <v>1.0</v>
      </c>
      <c r="DG166" s="321" t="s">
        <v>7282</v>
      </c>
      <c r="DH166" s="323"/>
      <c r="DI166" s="323"/>
      <c r="DJ166" s="321" t="s">
        <v>7358</v>
      </c>
      <c r="DK166" s="323"/>
      <c r="DL166" s="323"/>
      <c r="DM166" s="321" t="s">
        <v>7322</v>
      </c>
      <c r="DN166" s="323"/>
      <c r="DO166" s="323"/>
      <c r="DP166" s="321" t="s">
        <v>7487</v>
      </c>
      <c r="DQ166" s="323"/>
      <c r="DR166" s="323"/>
      <c r="DS166" s="321" t="s">
        <v>7282</v>
      </c>
      <c r="DT166" s="323"/>
      <c r="DU166" s="323"/>
      <c r="DV166" s="325" t="s">
        <v>7298</v>
      </c>
      <c r="DW166" s="323" t="s">
        <v>7279</v>
      </c>
      <c r="DX166" s="323">
        <v>1.0</v>
      </c>
      <c r="DY166" s="321" t="s">
        <v>7296</v>
      </c>
      <c r="DZ166" s="323"/>
      <c r="EA166" s="323"/>
      <c r="EB166" s="321" t="s">
        <v>7360</v>
      </c>
      <c r="EC166" s="323"/>
      <c r="ED166" s="323"/>
      <c r="EE166" s="321" t="s">
        <v>7282</v>
      </c>
      <c r="EF166" s="323"/>
      <c r="EG166" s="323"/>
      <c r="EH166" s="321" t="s">
        <v>7282</v>
      </c>
      <c r="EI166" s="323"/>
      <c r="EJ166" s="323"/>
      <c r="EK166" s="323"/>
      <c r="EL166" s="321" t="s">
        <v>7394</v>
      </c>
      <c r="EM166" s="323"/>
      <c r="EN166" s="323"/>
      <c r="EO166" s="323"/>
      <c r="EP166" s="321" t="s">
        <v>7282</v>
      </c>
      <c r="EQ166" s="323"/>
      <c r="ER166" s="323"/>
      <c r="ES166" s="321" t="s">
        <v>7282</v>
      </c>
      <c r="ET166" s="323"/>
      <c r="EU166" s="323"/>
      <c r="EV166" s="321" t="s">
        <v>7282</v>
      </c>
      <c r="EW166" s="323"/>
      <c r="EX166" s="323"/>
      <c r="EY166" s="321" t="s">
        <v>7282</v>
      </c>
      <c r="EZ166" s="323"/>
      <c r="FA166" s="323"/>
      <c r="FB166" s="321" t="s">
        <v>1591</v>
      </c>
      <c r="FC166" s="321" t="s">
        <v>7302</v>
      </c>
      <c r="FD166" s="321" t="s">
        <v>7346</v>
      </c>
      <c r="FE166" s="321" t="s">
        <v>7304</v>
      </c>
      <c r="FF166" s="329" t="s">
        <v>7305</v>
      </c>
      <c r="FG166" s="330" t="s">
        <v>7326</v>
      </c>
      <c r="FH166" s="331">
        <v>3.0</v>
      </c>
      <c r="FI166" s="332">
        <v>0.2727</v>
      </c>
      <c r="FJ166" s="331">
        <v>4.0</v>
      </c>
      <c r="FK166" s="332">
        <v>0.4</v>
      </c>
      <c r="FL166" s="331">
        <v>4.0</v>
      </c>
      <c r="FM166" s="332">
        <v>0.25</v>
      </c>
      <c r="FN166" s="331">
        <v>1.0</v>
      </c>
      <c r="FO166" s="332">
        <v>0.125</v>
      </c>
      <c r="FP166" s="331">
        <v>5.0</v>
      </c>
      <c r="FQ166" s="332">
        <v>0.8333</v>
      </c>
      <c r="FR166" s="333">
        <v>3.0</v>
      </c>
      <c r="FS166" s="332">
        <v>0.4286</v>
      </c>
      <c r="FT166" s="331">
        <v>16.0</v>
      </c>
      <c r="FU166" s="332">
        <v>0.3636</v>
      </c>
      <c r="FW166" s="334" t="s">
        <v>7690</v>
      </c>
      <c r="FX166" s="334">
        <v>2.7373746342E10</v>
      </c>
      <c r="FY166" s="318" t="s">
        <v>63</v>
      </c>
      <c r="FZ166" s="337">
        <v>0.4</v>
      </c>
      <c r="GA166" s="319" t="s">
        <v>61</v>
      </c>
      <c r="GB166" s="336">
        <v>0.2727</v>
      </c>
      <c r="GC166" s="337">
        <v>0.8333</v>
      </c>
      <c r="GD166" s="337">
        <v>0.4286</v>
      </c>
      <c r="GE166" s="336">
        <v>0.2727</v>
      </c>
      <c r="GF166" s="336">
        <v>0.4</v>
      </c>
      <c r="GG166" s="336">
        <v>0.25</v>
      </c>
      <c r="GH166" s="336">
        <v>0.125</v>
      </c>
      <c r="GI166" s="338">
        <v>0.3636</v>
      </c>
    </row>
    <row r="167" ht="15.75" customHeight="1">
      <c r="B167" s="3" t="str">
        <f t="shared" si="1"/>
        <v>#REF!</v>
      </c>
      <c r="C167" s="320">
        <v>44369.44496527778</v>
      </c>
      <c r="D167" s="321" t="s">
        <v>1488</v>
      </c>
      <c r="E167" s="321" t="s">
        <v>7691</v>
      </c>
      <c r="F167" s="322">
        <v>2.7266905721E10</v>
      </c>
      <c r="G167" s="321">
        <v>2.7266905721E10</v>
      </c>
      <c r="H167" s="322">
        <v>1.131375904E9</v>
      </c>
      <c r="I167" s="321" t="s">
        <v>622</v>
      </c>
      <c r="J167" s="321" t="s">
        <v>7514</v>
      </c>
      <c r="K167" s="321" t="s">
        <v>4115</v>
      </c>
      <c r="L167" s="323"/>
      <c r="M167" s="323"/>
      <c r="N167" s="323"/>
      <c r="O167" s="323"/>
      <c r="P167" s="321" t="s">
        <v>7275</v>
      </c>
      <c r="Q167" s="321" t="s">
        <v>7425</v>
      </c>
      <c r="R167" s="321" t="s">
        <v>7340</v>
      </c>
      <c r="S167" s="323"/>
      <c r="T167" s="323"/>
      <c r="U167" s="324">
        <v>4.0</v>
      </c>
      <c r="V167" s="323"/>
      <c r="W167" s="325" t="s">
        <v>7278</v>
      </c>
      <c r="X167" s="323" t="s">
        <v>7279</v>
      </c>
      <c r="Y167" s="324">
        <v>5.0</v>
      </c>
      <c r="Z167" s="322">
        <v>80.0</v>
      </c>
      <c r="AA167" s="323"/>
      <c r="AB167" s="323"/>
      <c r="AC167" s="326">
        <v>85.0</v>
      </c>
      <c r="AD167" s="323" t="s">
        <v>7279</v>
      </c>
      <c r="AE167" s="324">
        <v>5.0</v>
      </c>
      <c r="AF167" s="325" t="s">
        <v>7312</v>
      </c>
      <c r="AG167" s="323" t="s">
        <v>7279</v>
      </c>
      <c r="AH167" s="324">
        <v>5.0</v>
      </c>
      <c r="AI167" s="326">
        <v>6.0</v>
      </c>
      <c r="AJ167" s="323" t="s">
        <v>7279</v>
      </c>
      <c r="AK167" s="324">
        <v>5.0</v>
      </c>
      <c r="AL167" s="342">
        <v>180000.0</v>
      </c>
      <c r="AM167" s="323"/>
      <c r="AN167" s="323"/>
      <c r="AO167" s="321" t="s">
        <v>7313</v>
      </c>
      <c r="AP167" s="323"/>
      <c r="AQ167" s="323"/>
      <c r="AR167" s="325" t="s">
        <v>7314</v>
      </c>
      <c r="AS167" s="323" t="s">
        <v>7279</v>
      </c>
      <c r="AT167" s="324">
        <v>6.0</v>
      </c>
      <c r="AU167" s="325" t="s">
        <v>7283</v>
      </c>
      <c r="AV167" s="323" t="s">
        <v>7279</v>
      </c>
      <c r="AW167" s="324">
        <v>6.0</v>
      </c>
      <c r="AX167" s="325" t="s">
        <v>7284</v>
      </c>
      <c r="AY167" s="323" t="s">
        <v>7279</v>
      </c>
      <c r="AZ167" s="324">
        <v>6.0</v>
      </c>
      <c r="BA167" s="325" t="s">
        <v>7285</v>
      </c>
      <c r="BB167" s="323" t="s">
        <v>7279</v>
      </c>
      <c r="BC167" s="324">
        <v>6.0</v>
      </c>
      <c r="BD167" s="325" t="s">
        <v>7286</v>
      </c>
      <c r="BE167" s="323" t="s">
        <v>7279</v>
      </c>
      <c r="BF167" s="324">
        <v>6.0</v>
      </c>
      <c r="BG167" s="321" t="s">
        <v>7360</v>
      </c>
      <c r="BH167" s="323"/>
      <c r="BI167" s="323"/>
      <c r="BJ167" s="325" t="s">
        <v>7342</v>
      </c>
      <c r="BK167" s="323" t="s">
        <v>7279</v>
      </c>
      <c r="BL167" s="324">
        <v>3.0</v>
      </c>
      <c r="BM167" s="325" t="s">
        <v>7289</v>
      </c>
      <c r="BN167" s="323" t="s">
        <v>7279</v>
      </c>
      <c r="BO167" s="324">
        <v>3.0</v>
      </c>
      <c r="BP167" s="324">
        <v>2.0</v>
      </c>
      <c r="BQ167" s="321" t="s">
        <v>7290</v>
      </c>
      <c r="BR167" s="323"/>
      <c r="BS167" s="323"/>
      <c r="BT167" s="325" t="s">
        <v>7291</v>
      </c>
      <c r="BU167" s="323" t="s">
        <v>7279</v>
      </c>
      <c r="BV167" s="324">
        <v>3.0</v>
      </c>
      <c r="BW167" s="324">
        <v>2.0</v>
      </c>
      <c r="BX167" s="325" t="s">
        <v>7352</v>
      </c>
      <c r="BY167" s="323" t="s">
        <v>7279</v>
      </c>
      <c r="BZ167" s="324">
        <v>3.0</v>
      </c>
      <c r="CA167" s="325" t="s">
        <v>7353</v>
      </c>
      <c r="CB167" s="323" t="s">
        <v>7279</v>
      </c>
      <c r="CC167" s="324">
        <v>4.0</v>
      </c>
      <c r="CD167" s="321" t="s">
        <v>7318</v>
      </c>
      <c r="CE167" s="323"/>
      <c r="CF167" s="323"/>
      <c r="CG167" s="325" t="s">
        <v>7334</v>
      </c>
      <c r="CH167" s="323" t="s">
        <v>7279</v>
      </c>
      <c r="CI167" s="324">
        <v>4.0</v>
      </c>
      <c r="CJ167" s="321" t="s">
        <v>7332</v>
      </c>
      <c r="CK167" s="323"/>
      <c r="CL167" s="323"/>
      <c r="CM167" s="323"/>
      <c r="CN167" s="321" t="s">
        <v>7282</v>
      </c>
      <c r="CO167" s="323"/>
      <c r="CP167" s="323"/>
      <c r="CQ167" s="323"/>
      <c r="CR167" s="323"/>
      <c r="CS167" s="325" t="s">
        <v>7319</v>
      </c>
      <c r="CT167" s="323" t="s">
        <v>7279</v>
      </c>
      <c r="CU167" s="324">
        <v>2.0</v>
      </c>
      <c r="CV167" s="321" t="s">
        <v>7282</v>
      </c>
      <c r="CW167" s="323"/>
      <c r="CX167" s="323"/>
      <c r="CY167" s="323"/>
      <c r="CZ167" s="321" t="s">
        <v>7465</v>
      </c>
      <c r="DA167" s="323"/>
      <c r="DB167" s="323"/>
      <c r="DC167" s="323"/>
      <c r="DD167" s="321" t="s">
        <v>7293</v>
      </c>
      <c r="DE167" s="323"/>
      <c r="DF167" s="323"/>
      <c r="DG167" s="325" t="s">
        <v>7320</v>
      </c>
      <c r="DH167" s="323" t="s">
        <v>7279</v>
      </c>
      <c r="DI167" s="323">
        <v>3.0</v>
      </c>
      <c r="DJ167" s="325" t="s">
        <v>7321</v>
      </c>
      <c r="DK167" s="323" t="s">
        <v>7279</v>
      </c>
      <c r="DL167" s="323">
        <v>1.0</v>
      </c>
      <c r="DM167" s="325" t="s">
        <v>7281</v>
      </c>
      <c r="DN167" s="323" t="s">
        <v>7279</v>
      </c>
      <c r="DO167" s="323">
        <v>1.0</v>
      </c>
      <c r="DP167" s="325" t="s">
        <v>7359</v>
      </c>
      <c r="DQ167" s="323" t="s">
        <v>7279</v>
      </c>
      <c r="DR167" s="323">
        <v>1.0</v>
      </c>
      <c r="DS167" s="321" t="s">
        <v>7192</v>
      </c>
      <c r="DT167" s="323"/>
      <c r="DU167" s="323"/>
      <c r="DV167" s="321" t="s">
        <v>7296</v>
      </c>
      <c r="DW167" s="323"/>
      <c r="DX167" s="323"/>
      <c r="DY167" s="321" t="s">
        <v>7298</v>
      </c>
      <c r="DZ167" s="323"/>
      <c r="EA167" s="323"/>
      <c r="EB167" s="321" t="s">
        <v>7360</v>
      </c>
      <c r="EC167" s="323"/>
      <c r="ED167" s="323"/>
      <c r="EE167" s="321" t="s">
        <v>7331</v>
      </c>
      <c r="EF167" s="323"/>
      <c r="EG167" s="323"/>
      <c r="EH167" s="321" t="s">
        <v>7325</v>
      </c>
      <c r="EI167" s="323"/>
      <c r="EJ167" s="323"/>
      <c r="EK167" s="323"/>
      <c r="EL167" s="321" t="s">
        <v>7282</v>
      </c>
      <c r="EM167" s="323"/>
      <c r="EN167" s="323"/>
      <c r="EO167" s="323"/>
      <c r="EP167" s="321" t="s">
        <v>7282</v>
      </c>
      <c r="EQ167" s="323"/>
      <c r="ER167" s="323"/>
      <c r="ES167" s="321" t="s">
        <v>7382</v>
      </c>
      <c r="ET167" s="323"/>
      <c r="EU167" s="323"/>
      <c r="EV167" s="325" t="b">
        <v>0</v>
      </c>
      <c r="EW167" s="323" t="s">
        <v>7279</v>
      </c>
      <c r="EX167" s="323">
        <v>3.0</v>
      </c>
      <c r="EY167" s="321" t="s">
        <v>7282</v>
      </c>
      <c r="EZ167" s="323"/>
      <c r="FA167" s="323"/>
      <c r="FB167" s="321" t="s">
        <v>1492</v>
      </c>
      <c r="FC167" s="321" t="s">
        <v>7302</v>
      </c>
      <c r="FD167" s="321" t="s">
        <v>7303</v>
      </c>
      <c r="FE167" s="321" t="s">
        <v>7304</v>
      </c>
      <c r="FF167" s="329" t="s">
        <v>7305</v>
      </c>
      <c r="FG167" s="330" t="s">
        <v>7384</v>
      </c>
      <c r="FH167" s="331">
        <v>3.0</v>
      </c>
      <c r="FI167" s="332">
        <v>0.2727</v>
      </c>
      <c r="FJ167" s="331">
        <v>3.0</v>
      </c>
      <c r="FK167" s="332">
        <v>0.3</v>
      </c>
      <c r="FL167" s="331">
        <v>6.0</v>
      </c>
      <c r="FM167" s="332">
        <v>0.375</v>
      </c>
      <c r="FN167" s="331">
        <v>3.0</v>
      </c>
      <c r="FO167" s="332">
        <v>0.375</v>
      </c>
      <c r="FP167" s="331">
        <v>4.0</v>
      </c>
      <c r="FQ167" s="332">
        <v>0.6667</v>
      </c>
      <c r="FR167" s="333">
        <v>5.0</v>
      </c>
      <c r="FS167" s="332">
        <v>0.7143</v>
      </c>
      <c r="FT167" s="331">
        <v>21.0</v>
      </c>
      <c r="FU167" s="332">
        <v>0.4773</v>
      </c>
      <c r="FW167" s="318" t="s">
        <v>7691</v>
      </c>
      <c r="FX167" s="318">
        <v>2.7266905721E10</v>
      </c>
      <c r="FY167" s="319" t="s">
        <v>548</v>
      </c>
      <c r="FZ167" s="336">
        <v>0.375</v>
      </c>
      <c r="GA167" s="318" t="s">
        <v>547</v>
      </c>
      <c r="GB167" s="336">
        <v>0.375</v>
      </c>
      <c r="GC167" s="336">
        <v>0.6667</v>
      </c>
      <c r="GD167" s="336">
        <v>0.7143</v>
      </c>
      <c r="GE167" s="336">
        <v>0.2727</v>
      </c>
      <c r="GF167" s="336">
        <v>0.3</v>
      </c>
      <c r="GG167" s="336">
        <v>0.375</v>
      </c>
      <c r="GH167" s="336">
        <v>0.375</v>
      </c>
      <c r="GI167" s="336">
        <v>0.4773</v>
      </c>
    </row>
    <row r="168" ht="15.75" customHeight="1">
      <c r="B168" s="3" t="str">
        <f t="shared" si="1"/>
        <v>#REF!</v>
      </c>
      <c r="C168" s="320">
        <v>44369.445231481484</v>
      </c>
      <c r="D168" s="321" t="s">
        <v>7692</v>
      </c>
      <c r="E168" s="321" t="s">
        <v>7693</v>
      </c>
      <c r="F168" s="322">
        <v>2.7301684466E10</v>
      </c>
      <c r="G168" s="321">
        <v>2.7301684466E10</v>
      </c>
      <c r="H168" s="322">
        <v>1.157510204E9</v>
      </c>
      <c r="I168" s="321" t="s">
        <v>622</v>
      </c>
      <c r="J168" s="321" t="s">
        <v>7424</v>
      </c>
      <c r="K168" s="321" t="s">
        <v>7392</v>
      </c>
      <c r="L168" s="323"/>
      <c r="M168" s="323"/>
      <c r="N168" s="324">
        <v>4.0</v>
      </c>
      <c r="O168" s="323"/>
      <c r="P168" s="321" t="s">
        <v>7275</v>
      </c>
      <c r="Q168" s="321" t="s">
        <v>7364</v>
      </c>
      <c r="R168" s="321" t="s">
        <v>7340</v>
      </c>
      <c r="S168" s="323"/>
      <c r="T168" s="323"/>
      <c r="U168" s="324">
        <v>4.0</v>
      </c>
      <c r="V168" s="323"/>
      <c r="W168" s="321" t="s">
        <v>7311</v>
      </c>
      <c r="X168" s="323"/>
      <c r="Y168" s="323"/>
      <c r="Z168" s="326">
        <v>200.0</v>
      </c>
      <c r="AA168" s="323" t="s">
        <v>7279</v>
      </c>
      <c r="AB168" s="324">
        <v>5.0</v>
      </c>
      <c r="AC168" s="326">
        <v>85.0</v>
      </c>
      <c r="AD168" s="323" t="s">
        <v>7279</v>
      </c>
      <c r="AE168" s="324">
        <v>5.0</v>
      </c>
      <c r="AF168" s="325" t="s">
        <v>7312</v>
      </c>
      <c r="AG168" s="323" t="s">
        <v>7279</v>
      </c>
      <c r="AH168" s="324">
        <v>5.0</v>
      </c>
      <c r="AI168" s="322">
        <v>7.0</v>
      </c>
      <c r="AJ168" s="323"/>
      <c r="AK168" s="323"/>
      <c r="AL168" s="327">
        <v>238000.0</v>
      </c>
      <c r="AM168" s="323" t="s">
        <v>7279</v>
      </c>
      <c r="AN168" s="324">
        <v>5.0</v>
      </c>
      <c r="AO168" s="321" t="s">
        <v>7313</v>
      </c>
      <c r="AP168" s="323"/>
      <c r="AQ168" s="323"/>
      <c r="AR168" s="325" t="s">
        <v>7314</v>
      </c>
      <c r="AS168" s="323" t="s">
        <v>7279</v>
      </c>
      <c r="AT168" s="324">
        <v>6.0</v>
      </c>
      <c r="AU168" s="325" t="s">
        <v>7283</v>
      </c>
      <c r="AV168" s="323" t="s">
        <v>7279</v>
      </c>
      <c r="AW168" s="324">
        <v>6.0</v>
      </c>
      <c r="AX168" s="321" t="s">
        <v>7331</v>
      </c>
      <c r="AY168" s="323"/>
      <c r="AZ168" s="323"/>
      <c r="BA168" s="325" t="s">
        <v>7285</v>
      </c>
      <c r="BB168" s="323" t="s">
        <v>7279</v>
      </c>
      <c r="BC168" s="324">
        <v>6.0</v>
      </c>
      <c r="BD168" s="325" t="s">
        <v>7286</v>
      </c>
      <c r="BE168" s="323" t="s">
        <v>7279</v>
      </c>
      <c r="BF168" s="324">
        <v>6.0</v>
      </c>
      <c r="BG168" s="321" t="s">
        <v>7360</v>
      </c>
      <c r="BH168" s="323"/>
      <c r="BI168" s="323"/>
      <c r="BJ168" s="325" t="s">
        <v>7342</v>
      </c>
      <c r="BK168" s="323" t="s">
        <v>7279</v>
      </c>
      <c r="BL168" s="324">
        <v>3.0</v>
      </c>
      <c r="BM168" s="325" t="s">
        <v>7289</v>
      </c>
      <c r="BN168" s="323" t="s">
        <v>7279</v>
      </c>
      <c r="BO168" s="324">
        <v>3.0</v>
      </c>
      <c r="BP168" s="324">
        <v>2.0</v>
      </c>
      <c r="BQ168" s="325" t="s">
        <v>7351</v>
      </c>
      <c r="BR168" s="323" t="s">
        <v>7279</v>
      </c>
      <c r="BS168" s="324">
        <v>3.0</v>
      </c>
      <c r="BT168" s="321" t="s">
        <v>7282</v>
      </c>
      <c r="BU168" s="323"/>
      <c r="BV168" s="323"/>
      <c r="BW168" s="323"/>
      <c r="BX168" s="321" t="s">
        <v>7282</v>
      </c>
      <c r="BY168" s="323"/>
      <c r="BZ168" s="323"/>
      <c r="CA168" s="325" t="s">
        <v>7353</v>
      </c>
      <c r="CB168" s="323" t="s">
        <v>7279</v>
      </c>
      <c r="CC168" s="324">
        <v>4.0</v>
      </c>
      <c r="CD168" s="321" t="s">
        <v>7282</v>
      </c>
      <c r="CE168" s="323"/>
      <c r="CF168" s="323"/>
      <c r="CG168" s="321" t="s">
        <v>7282</v>
      </c>
      <c r="CH168" s="323"/>
      <c r="CI168" s="323"/>
      <c r="CJ168" s="321" t="s">
        <v>7694</v>
      </c>
      <c r="CK168" s="323"/>
      <c r="CL168" s="323"/>
      <c r="CM168" s="323"/>
      <c r="CN168" s="321" t="s">
        <v>7331</v>
      </c>
      <c r="CO168" s="323"/>
      <c r="CP168" s="323"/>
      <c r="CQ168" s="323"/>
      <c r="CR168" s="323"/>
      <c r="CS168" s="325" t="s">
        <v>7319</v>
      </c>
      <c r="CT168" s="323" t="s">
        <v>7279</v>
      </c>
      <c r="CU168" s="324">
        <v>2.0</v>
      </c>
      <c r="CV168" s="321" t="s">
        <v>7282</v>
      </c>
      <c r="CW168" s="323"/>
      <c r="CX168" s="323"/>
      <c r="CY168" s="323"/>
      <c r="CZ168" s="321" t="s">
        <v>7401</v>
      </c>
      <c r="DA168" s="323"/>
      <c r="DB168" s="323"/>
      <c r="DC168" s="323"/>
      <c r="DD168" s="321" t="s">
        <v>7334</v>
      </c>
      <c r="DE168" s="323"/>
      <c r="DF168" s="323"/>
      <c r="DG168" s="325" t="s">
        <v>7320</v>
      </c>
      <c r="DH168" s="323" t="s">
        <v>7279</v>
      </c>
      <c r="DI168" s="323">
        <v>3.0</v>
      </c>
      <c r="DJ168" s="325" t="s">
        <v>7321</v>
      </c>
      <c r="DK168" s="323" t="s">
        <v>7279</v>
      </c>
      <c r="DL168" s="323">
        <v>1.0</v>
      </c>
      <c r="DM168" s="325" t="s">
        <v>7281</v>
      </c>
      <c r="DN168" s="323" t="s">
        <v>7279</v>
      </c>
      <c r="DO168" s="323">
        <v>1.0</v>
      </c>
      <c r="DP168" s="325" t="s">
        <v>7359</v>
      </c>
      <c r="DQ168" s="323" t="s">
        <v>7279</v>
      </c>
      <c r="DR168" s="323">
        <v>1.0</v>
      </c>
      <c r="DS168" s="321" t="s">
        <v>7282</v>
      </c>
      <c r="DT168" s="323"/>
      <c r="DU168" s="323"/>
      <c r="DV168" s="325" t="s">
        <v>7298</v>
      </c>
      <c r="DW168" s="323" t="s">
        <v>7279</v>
      </c>
      <c r="DX168" s="323">
        <v>1.0</v>
      </c>
      <c r="DY168" s="321" t="s">
        <v>7296</v>
      </c>
      <c r="DZ168" s="323"/>
      <c r="EA168" s="323"/>
      <c r="EB168" s="321" t="s">
        <v>7297</v>
      </c>
      <c r="EC168" s="323"/>
      <c r="ED168" s="323"/>
      <c r="EE168" s="321" t="s">
        <v>7282</v>
      </c>
      <c r="EF168" s="323"/>
      <c r="EG168" s="323"/>
      <c r="EH168" s="321" t="s">
        <v>7282</v>
      </c>
      <c r="EI168" s="323"/>
      <c r="EJ168" s="323"/>
      <c r="EK168" s="323"/>
      <c r="EL168" s="321" t="s">
        <v>7282</v>
      </c>
      <c r="EM168" s="323"/>
      <c r="EN168" s="323"/>
      <c r="EO168" s="323"/>
      <c r="EP168" s="326">
        <v>4.0</v>
      </c>
      <c r="EQ168" s="323" t="s">
        <v>7279</v>
      </c>
      <c r="ER168" s="323">
        <v>3.0</v>
      </c>
      <c r="ES168" s="321" t="s">
        <v>7282</v>
      </c>
      <c r="ET168" s="323"/>
      <c r="EU168" s="323"/>
      <c r="EV168" s="325" t="b">
        <v>0</v>
      </c>
      <c r="EW168" s="323" t="s">
        <v>7279</v>
      </c>
      <c r="EX168" s="323">
        <v>3.0</v>
      </c>
      <c r="EY168" s="321" t="s">
        <v>7436</v>
      </c>
      <c r="EZ168" s="323"/>
      <c r="FA168" s="323"/>
      <c r="FB168" s="321" t="s">
        <v>7695</v>
      </c>
      <c r="FC168" s="321" t="s">
        <v>7372</v>
      </c>
      <c r="FD168" s="321" t="s">
        <v>7303</v>
      </c>
      <c r="FE168" s="321" t="s">
        <v>7304</v>
      </c>
      <c r="FF168" s="329" t="s">
        <v>7305</v>
      </c>
      <c r="FG168" s="330" t="s">
        <v>7326</v>
      </c>
      <c r="FH168" s="331">
        <v>4.0</v>
      </c>
      <c r="FI168" s="332">
        <v>0.3636</v>
      </c>
      <c r="FJ168" s="331">
        <v>2.0</v>
      </c>
      <c r="FK168" s="332">
        <v>0.2</v>
      </c>
      <c r="FL168" s="331">
        <v>6.0</v>
      </c>
      <c r="FM168" s="332">
        <v>0.375</v>
      </c>
      <c r="FN168" s="331">
        <v>4.0</v>
      </c>
      <c r="FO168" s="332">
        <v>0.5</v>
      </c>
      <c r="FP168" s="331">
        <v>4.0</v>
      </c>
      <c r="FQ168" s="332">
        <v>0.6667</v>
      </c>
      <c r="FR168" s="333">
        <v>4.0</v>
      </c>
      <c r="FS168" s="332">
        <v>0.5714</v>
      </c>
      <c r="FT168" s="331">
        <v>20.0</v>
      </c>
      <c r="FU168" s="332">
        <v>0.4545</v>
      </c>
      <c r="FW168" s="318" t="s">
        <v>7693</v>
      </c>
      <c r="FX168" s="318">
        <v>2.7301684466E10</v>
      </c>
      <c r="FY168" s="319" t="s">
        <v>548</v>
      </c>
      <c r="FZ168" s="336">
        <v>0.5</v>
      </c>
      <c r="GA168" s="318" t="s">
        <v>547</v>
      </c>
      <c r="GB168" s="336">
        <v>0.375</v>
      </c>
      <c r="GC168" s="336">
        <v>0.6667</v>
      </c>
      <c r="GD168" s="336">
        <v>0.5714</v>
      </c>
      <c r="GE168" s="336">
        <v>0.3636</v>
      </c>
      <c r="GF168" s="336">
        <v>0.2</v>
      </c>
      <c r="GG168" s="336">
        <v>0.375</v>
      </c>
      <c r="GH168" s="336">
        <v>0.5</v>
      </c>
      <c r="GI168" s="336">
        <v>0.4545</v>
      </c>
    </row>
    <row r="169" ht="15.75" customHeight="1">
      <c r="B169" s="3" t="str">
        <f t="shared" si="1"/>
        <v>#REF!</v>
      </c>
      <c r="C169" s="320">
        <v>44369.44542824074</v>
      </c>
      <c r="D169" s="321" t="s">
        <v>4154</v>
      </c>
      <c r="E169" s="321" t="s">
        <v>7696</v>
      </c>
      <c r="F169" s="321" t="s">
        <v>4153</v>
      </c>
      <c r="G169" s="321">
        <v>2.7248054404E10</v>
      </c>
      <c r="H169" s="322">
        <v>1.132488701E9</v>
      </c>
      <c r="I169" s="321" t="s">
        <v>622</v>
      </c>
      <c r="J169" s="321" t="s">
        <v>7274</v>
      </c>
      <c r="K169" s="321" t="s">
        <v>4115</v>
      </c>
      <c r="L169" s="323"/>
      <c r="M169" s="323"/>
      <c r="N169" s="323"/>
      <c r="O169" s="323"/>
      <c r="P169" s="321" t="s">
        <v>7338</v>
      </c>
      <c r="Q169" s="321" t="s">
        <v>7276</v>
      </c>
      <c r="R169" s="321" t="s">
        <v>7277</v>
      </c>
      <c r="S169" s="324">
        <v>1.0</v>
      </c>
      <c r="T169" s="323"/>
      <c r="U169" s="323"/>
      <c r="V169" s="323"/>
      <c r="W169" s="325" t="s">
        <v>7278</v>
      </c>
      <c r="X169" s="323" t="s">
        <v>7279</v>
      </c>
      <c r="Y169" s="324">
        <v>5.0</v>
      </c>
      <c r="Z169" s="326">
        <v>200.0</v>
      </c>
      <c r="AA169" s="323" t="s">
        <v>7279</v>
      </c>
      <c r="AB169" s="324">
        <v>5.0</v>
      </c>
      <c r="AC169" s="326">
        <v>85.0</v>
      </c>
      <c r="AD169" s="323" t="s">
        <v>7279</v>
      </c>
      <c r="AE169" s="324">
        <v>5.0</v>
      </c>
      <c r="AF169" s="325" t="s">
        <v>7312</v>
      </c>
      <c r="AG169" s="323" t="s">
        <v>7279</v>
      </c>
      <c r="AH169" s="324">
        <v>5.0</v>
      </c>
      <c r="AI169" s="322">
        <v>7.0</v>
      </c>
      <c r="AJ169" s="323"/>
      <c r="AK169" s="323"/>
      <c r="AL169" s="327">
        <v>238000.0</v>
      </c>
      <c r="AM169" s="323" t="s">
        <v>7279</v>
      </c>
      <c r="AN169" s="324">
        <v>5.0</v>
      </c>
      <c r="AO169" s="325" t="s">
        <v>7281</v>
      </c>
      <c r="AP169" s="323" t="s">
        <v>7279</v>
      </c>
      <c r="AQ169" s="324">
        <v>6.0</v>
      </c>
      <c r="AR169" s="325" t="s">
        <v>7314</v>
      </c>
      <c r="AS169" s="323" t="s">
        <v>7279</v>
      </c>
      <c r="AT169" s="324">
        <v>6.0</v>
      </c>
      <c r="AU169" s="325" t="s">
        <v>7283</v>
      </c>
      <c r="AV169" s="323" t="s">
        <v>7279</v>
      </c>
      <c r="AW169" s="324">
        <v>6.0</v>
      </c>
      <c r="AX169" s="325" t="s">
        <v>7284</v>
      </c>
      <c r="AY169" s="323" t="s">
        <v>7279</v>
      </c>
      <c r="AZ169" s="324">
        <v>6.0</v>
      </c>
      <c r="BA169" s="325" t="s">
        <v>7285</v>
      </c>
      <c r="BB169" s="323" t="s">
        <v>7279</v>
      </c>
      <c r="BC169" s="324">
        <v>6.0</v>
      </c>
      <c r="BD169" s="325" t="s">
        <v>7286</v>
      </c>
      <c r="BE169" s="323" t="s">
        <v>7279</v>
      </c>
      <c r="BF169" s="324">
        <v>6.0</v>
      </c>
      <c r="BG169" s="321" t="s">
        <v>7334</v>
      </c>
      <c r="BH169" s="323"/>
      <c r="BI169" s="323"/>
      <c r="BJ169" s="325" t="s">
        <v>7342</v>
      </c>
      <c r="BK169" s="323" t="s">
        <v>7279</v>
      </c>
      <c r="BL169" s="324">
        <v>3.0</v>
      </c>
      <c r="BM169" s="325" t="s">
        <v>7289</v>
      </c>
      <c r="BN169" s="323" t="s">
        <v>7279</v>
      </c>
      <c r="BO169" s="324">
        <v>3.0</v>
      </c>
      <c r="BP169" s="324">
        <v>2.0</v>
      </c>
      <c r="BQ169" s="321" t="s">
        <v>7290</v>
      </c>
      <c r="BR169" s="323"/>
      <c r="BS169" s="323"/>
      <c r="BT169" s="325" t="s">
        <v>7291</v>
      </c>
      <c r="BU169" s="323" t="s">
        <v>7279</v>
      </c>
      <c r="BV169" s="324">
        <v>3.0</v>
      </c>
      <c r="BW169" s="324">
        <v>2.0</v>
      </c>
      <c r="BX169" s="321" t="s">
        <v>7282</v>
      </c>
      <c r="BY169" s="323"/>
      <c r="BZ169" s="323"/>
      <c r="CA169" s="321" t="s">
        <v>7282</v>
      </c>
      <c r="CB169" s="323"/>
      <c r="CC169" s="323"/>
      <c r="CD169" s="321" t="s">
        <v>7380</v>
      </c>
      <c r="CE169" s="323"/>
      <c r="CF169" s="323"/>
      <c r="CG169" s="321" t="s">
        <v>7282</v>
      </c>
      <c r="CH169" s="323"/>
      <c r="CI169" s="323"/>
      <c r="CJ169" s="325" t="s">
        <v>7354</v>
      </c>
      <c r="CK169" s="323" t="s">
        <v>7279</v>
      </c>
      <c r="CL169" s="324">
        <v>4.0</v>
      </c>
      <c r="CM169" s="324">
        <v>2.0</v>
      </c>
      <c r="CN169" s="321" t="s">
        <v>7282</v>
      </c>
      <c r="CO169" s="323"/>
      <c r="CP169" s="323"/>
      <c r="CQ169" s="323"/>
      <c r="CR169" s="323"/>
      <c r="CS169" s="321" t="s">
        <v>7393</v>
      </c>
      <c r="CT169" s="323"/>
      <c r="CU169" s="323"/>
      <c r="CV169" s="321" t="s">
        <v>7282</v>
      </c>
      <c r="CW169" s="323"/>
      <c r="CX169" s="323"/>
      <c r="CY169" s="323"/>
      <c r="CZ169" s="321" t="s">
        <v>7401</v>
      </c>
      <c r="DA169" s="323"/>
      <c r="DB169" s="323"/>
      <c r="DC169" s="323"/>
      <c r="DD169" s="321" t="s">
        <v>7334</v>
      </c>
      <c r="DE169" s="323"/>
      <c r="DF169" s="323"/>
      <c r="DG169" s="325" t="s">
        <v>7320</v>
      </c>
      <c r="DH169" s="323" t="s">
        <v>7279</v>
      </c>
      <c r="DI169" s="323">
        <v>3.0</v>
      </c>
      <c r="DJ169" s="325" t="s">
        <v>7321</v>
      </c>
      <c r="DK169" s="323" t="s">
        <v>7279</v>
      </c>
      <c r="DL169" s="323">
        <v>1.0</v>
      </c>
      <c r="DM169" s="325" t="s">
        <v>7281</v>
      </c>
      <c r="DN169" s="323" t="s">
        <v>7279</v>
      </c>
      <c r="DO169" s="323">
        <v>1.0</v>
      </c>
      <c r="DP169" s="321" t="s">
        <v>7282</v>
      </c>
      <c r="DQ169" s="323"/>
      <c r="DR169" s="323"/>
      <c r="DS169" s="321" t="s">
        <v>7192</v>
      </c>
      <c r="DT169" s="323"/>
      <c r="DU169" s="323"/>
      <c r="DV169" s="325" t="s">
        <v>7298</v>
      </c>
      <c r="DW169" s="323" t="s">
        <v>7279</v>
      </c>
      <c r="DX169" s="323">
        <v>1.0</v>
      </c>
      <c r="DY169" s="321" t="s">
        <v>7298</v>
      </c>
      <c r="DZ169" s="323"/>
      <c r="EA169" s="323"/>
      <c r="EB169" s="321" t="s">
        <v>7298</v>
      </c>
      <c r="EC169" s="323"/>
      <c r="ED169" s="323"/>
      <c r="EE169" s="321" t="s">
        <v>7282</v>
      </c>
      <c r="EF169" s="323"/>
      <c r="EG169" s="323"/>
      <c r="EH169" s="321" t="s">
        <v>7282</v>
      </c>
      <c r="EI169" s="323"/>
      <c r="EJ169" s="323"/>
      <c r="EK169" s="323"/>
      <c r="EL169" s="321" t="s">
        <v>7282</v>
      </c>
      <c r="EM169" s="323"/>
      <c r="EN169" s="323"/>
      <c r="EO169" s="323"/>
      <c r="EP169" s="326">
        <v>4.0</v>
      </c>
      <c r="EQ169" s="323" t="s">
        <v>7279</v>
      </c>
      <c r="ER169" s="323">
        <v>3.0</v>
      </c>
      <c r="ES169" s="321" t="s">
        <v>7282</v>
      </c>
      <c r="ET169" s="323"/>
      <c r="EU169" s="323"/>
      <c r="EV169" s="321" t="b">
        <v>1</v>
      </c>
      <c r="EW169" s="323"/>
      <c r="EX169" s="323"/>
      <c r="EY169" s="321" t="s">
        <v>7282</v>
      </c>
      <c r="EZ169" s="323"/>
      <c r="FA169" s="323"/>
      <c r="FB169" s="321" t="s">
        <v>7697</v>
      </c>
      <c r="FC169" s="321" t="s">
        <v>7302</v>
      </c>
      <c r="FD169" s="321" t="s">
        <v>7303</v>
      </c>
      <c r="FE169" s="321" t="s">
        <v>7304</v>
      </c>
      <c r="FF169" s="329" t="s">
        <v>7305</v>
      </c>
      <c r="FG169" s="330" t="s">
        <v>7326</v>
      </c>
      <c r="FH169" s="331">
        <v>4.0</v>
      </c>
      <c r="FI169" s="332">
        <v>0.3636</v>
      </c>
      <c r="FJ169" s="331">
        <v>3.0</v>
      </c>
      <c r="FK169" s="332">
        <v>0.3</v>
      </c>
      <c r="FL169" s="331">
        <v>5.0</v>
      </c>
      <c r="FM169" s="332">
        <v>0.3125</v>
      </c>
      <c r="FN169" s="331">
        <v>2.0</v>
      </c>
      <c r="FO169" s="332">
        <v>0.25</v>
      </c>
      <c r="FP169" s="331">
        <v>5.0</v>
      </c>
      <c r="FQ169" s="332">
        <v>0.8333</v>
      </c>
      <c r="FR169" s="333">
        <v>6.0</v>
      </c>
      <c r="FS169" s="332">
        <v>0.8571</v>
      </c>
      <c r="FT169" s="331">
        <v>20.0</v>
      </c>
      <c r="FU169" s="332">
        <v>0.4545</v>
      </c>
      <c r="FW169" s="318" t="s">
        <v>7696</v>
      </c>
      <c r="FX169" s="318">
        <v>2.7248054404E10</v>
      </c>
      <c r="FY169" s="319" t="s">
        <v>61</v>
      </c>
      <c r="FZ169" s="336">
        <v>0.3636</v>
      </c>
      <c r="GA169" s="318" t="s">
        <v>547</v>
      </c>
      <c r="GB169" s="336">
        <v>0.3125</v>
      </c>
      <c r="GC169" s="336">
        <v>0.8333</v>
      </c>
      <c r="GD169" s="336">
        <v>0.8571</v>
      </c>
      <c r="GE169" s="336">
        <v>0.3636</v>
      </c>
      <c r="GF169" s="336">
        <v>0.3</v>
      </c>
      <c r="GG169" s="336">
        <v>0.3125</v>
      </c>
      <c r="GH169" s="336">
        <v>0.25</v>
      </c>
      <c r="GI169" s="336">
        <v>0.4545</v>
      </c>
    </row>
    <row r="170" ht="15.75" customHeight="1">
      <c r="B170" s="3" t="str">
        <f t="shared" si="1"/>
        <v>#REF!</v>
      </c>
      <c r="C170" s="320">
        <v>44369.44547453704</v>
      </c>
      <c r="D170" s="321" t="s">
        <v>647</v>
      </c>
      <c r="E170" s="321" t="s">
        <v>7698</v>
      </c>
      <c r="F170" s="322">
        <v>2.7343085856E10</v>
      </c>
      <c r="G170" s="321">
        <v>2.7343085856E10</v>
      </c>
      <c r="H170" s="321">
        <v>1.536238492E9</v>
      </c>
      <c r="I170" s="321" t="s">
        <v>622</v>
      </c>
      <c r="J170" s="321" t="s">
        <v>7308</v>
      </c>
      <c r="K170" s="321" t="s">
        <v>7392</v>
      </c>
      <c r="L170" s="323"/>
      <c r="M170" s="323"/>
      <c r="N170" s="324">
        <v>4.0</v>
      </c>
      <c r="O170" s="323"/>
      <c r="P170" s="321" t="s">
        <v>7275</v>
      </c>
      <c r="Q170" s="321" t="s">
        <v>7364</v>
      </c>
      <c r="R170" s="321" t="s">
        <v>7310</v>
      </c>
      <c r="S170" s="323"/>
      <c r="T170" s="324">
        <v>2.0</v>
      </c>
      <c r="U170" s="323"/>
      <c r="V170" s="323"/>
      <c r="W170" s="325" t="s">
        <v>7278</v>
      </c>
      <c r="X170" s="323" t="s">
        <v>7279</v>
      </c>
      <c r="Y170" s="324">
        <v>5.0</v>
      </c>
      <c r="Z170" s="326">
        <v>200.0</v>
      </c>
      <c r="AA170" s="323" t="s">
        <v>7279</v>
      </c>
      <c r="AB170" s="324">
        <v>5.0</v>
      </c>
      <c r="AC170" s="326">
        <v>85.0</v>
      </c>
      <c r="AD170" s="323" t="s">
        <v>7279</v>
      </c>
      <c r="AE170" s="324">
        <v>5.0</v>
      </c>
      <c r="AF170" s="325" t="s">
        <v>7312</v>
      </c>
      <c r="AG170" s="323" t="s">
        <v>7279</v>
      </c>
      <c r="AH170" s="324">
        <v>5.0</v>
      </c>
      <c r="AI170" s="326">
        <v>6.0</v>
      </c>
      <c r="AJ170" s="323" t="s">
        <v>7279</v>
      </c>
      <c r="AK170" s="324">
        <v>5.0</v>
      </c>
      <c r="AL170" s="342">
        <v>158000.0</v>
      </c>
      <c r="AM170" s="323"/>
      <c r="AN170" s="323"/>
      <c r="AO170" s="325" t="s">
        <v>7281</v>
      </c>
      <c r="AP170" s="323" t="s">
        <v>7279</v>
      </c>
      <c r="AQ170" s="324">
        <v>6.0</v>
      </c>
      <c r="AR170" s="325" t="s">
        <v>7314</v>
      </c>
      <c r="AS170" s="323" t="s">
        <v>7279</v>
      </c>
      <c r="AT170" s="324">
        <v>6.0</v>
      </c>
      <c r="AU170" s="325" t="s">
        <v>7283</v>
      </c>
      <c r="AV170" s="323" t="s">
        <v>7279</v>
      </c>
      <c r="AW170" s="324">
        <v>6.0</v>
      </c>
      <c r="AX170" s="325" t="s">
        <v>7284</v>
      </c>
      <c r="AY170" s="323" t="s">
        <v>7279</v>
      </c>
      <c r="AZ170" s="324">
        <v>6.0</v>
      </c>
      <c r="BA170" s="325" t="s">
        <v>7285</v>
      </c>
      <c r="BB170" s="323" t="s">
        <v>7279</v>
      </c>
      <c r="BC170" s="324">
        <v>6.0</v>
      </c>
      <c r="BD170" s="325" t="s">
        <v>7286</v>
      </c>
      <c r="BE170" s="323" t="s">
        <v>7279</v>
      </c>
      <c r="BF170" s="324">
        <v>6.0</v>
      </c>
      <c r="BG170" s="321" t="s">
        <v>7334</v>
      </c>
      <c r="BH170" s="323"/>
      <c r="BI170" s="323"/>
      <c r="BJ170" s="321" t="s">
        <v>7288</v>
      </c>
      <c r="BK170" s="323"/>
      <c r="BL170" s="323"/>
      <c r="BM170" s="325" t="s">
        <v>7289</v>
      </c>
      <c r="BN170" s="323" t="s">
        <v>7279</v>
      </c>
      <c r="BO170" s="324">
        <v>3.0</v>
      </c>
      <c r="BP170" s="324">
        <v>2.0</v>
      </c>
      <c r="BQ170" s="325" t="s">
        <v>7351</v>
      </c>
      <c r="BR170" s="323" t="s">
        <v>7279</v>
      </c>
      <c r="BS170" s="324">
        <v>3.0</v>
      </c>
      <c r="BT170" s="325" t="s">
        <v>7291</v>
      </c>
      <c r="BU170" s="323" t="s">
        <v>7279</v>
      </c>
      <c r="BV170" s="324">
        <v>3.0</v>
      </c>
      <c r="BW170" s="324">
        <v>2.0</v>
      </c>
      <c r="BX170" s="325" t="s">
        <v>7352</v>
      </c>
      <c r="BY170" s="323" t="s">
        <v>7279</v>
      </c>
      <c r="BZ170" s="324">
        <v>3.0</v>
      </c>
      <c r="CA170" s="325" t="s">
        <v>7353</v>
      </c>
      <c r="CB170" s="323" t="s">
        <v>7279</v>
      </c>
      <c r="CC170" s="324">
        <v>4.0</v>
      </c>
      <c r="CD170" s="325" t="s">
        <v>7292</v>
      </c>
      <c r="CE170" s="323" t="s">
        <v>7279</v>
      </c>
      <c r="CF170" s="324">
        <v>4.0</v>
      </c>
      <c r="CG170" s="325" t="s">
        <v>7334</v>
      </c>
      <c r="CH170" s="323" t="s">
        <v>7279</v>
      </c>
      <c r="CI170" s="324">
        <v>4.0</v>
      </c>
      <c r="CJ170" s="321" t="s">
        <v>7332</v>
      </c>
      <c r="CK170" s="323"/>
      <c r="CL170" s="323"/>
      <c r="CM170" s="323"/>
      <c r="CN170" s="325" t="s">
        <v>7355</v>
      </c>
      <c r="CO170" s="323"/>
      <c r="CP170" s="323"/>
      <c r="CQ170" s="323" t="s">
        <v>7279</v>
      </c>
      <c r="CR170" s="324">
        <v>4.0</v>
      </c>
      <c r="CS170" s="325" t="s">
        <v>7319</v>
      </c>
      <c r="CT170" s="323" t="s">
        <v>7279</v>
      </c>
      <c r="CU170" s="324">
        <v>2.0</v>
      </c>
      <c r="CV170" s="321" t="s">
        <v>7282</v>
      </c>
      <c r="CW170" s="323"/>
      <c r="CX170" s="323"/>
      <c r="CY170" s="323"/>
      <c r="CZ170" s="325" t="s">
        <v>7333</v>
      </c>
      <c r="DA170" s="323" t="s">
        <v>7279</v>
      </c>
      <c r="DB170" s="324">
        <v>2.0</v>
      </c>
      <c r="DC170" s="323">
        <v>1.0</v>
      </c>
      <c r="DD170" s="325" t="s">
        <v>7357</v>
      </c>
      <c r="DE170" s="323" t="s">
        <v>7279</v>
      </c>
      <c r="DF170" s="323">
        <v>1.0</v>
      </c>
      <c r="DG170" s="325" t="s">
        <v>7320</v>
      </c>
      <c r="DH170" s="323" t="s">
        <v>7279</v>
      </c>
      <c r="DI170" s="323">
        <v>3.0</v>
      </c>
      <c r="DJ170" s="325" t="s">
        <v>7321</v>
      </c>
      <c r="DK170" s="323" t="s">
        <v>7279</v>
      </c>
      <c r="DL170" s="323">
        <v>1.0</v>
      </c>
      <c r="DM170" s="321" t="s">
        <v>7282</v>
      </c>
      <c r="DN170" s="323"/>
      <c r="DO170" s="323"/>
      <c r="DP170" s="321" t="s">
        <v>7282</v>
      </c>
      <c r="DQ170" s="323"/>
      <c r="DR170" s="323"/>
      <c r="DS170" s="321" t="s">
        <v>7426</v>
      </c>
      <c r="DT170" s="323"/>
      <c r="DU170" s="323"/>
      <c r="DV170" s="325" t="s">
        <v>7298</v>
      </c>
      <c r="DW170" s="323" t="s">
        <v>7279</v>
      </c>
      <c r="DX170" s="323">
        <v>1.0</v>
      </c>
      <c r="DY170" s="321" t="s">
        <v>7360</v>
      </c>
      <c r="DZ170" s="323"/>
      <c r="EA170" s="323"/>
      <c r="EB170" s="325" t="s">
        <v>7296</v>
      </c>
      <c r="EC170" s="323" t="s">
        <v>7279</v>
      </c>
      <c r="ED170" s="323">
        <v>1.0</v>
      </c>
      <c r="EE170" s="321" t="s">
        <v>7331</v>
      </c>
      <c r="EF170" s="323"/>
      <c r="EG170" s="323"/>
      <c r="EH170" s="321" t="s">
        <v>7325</v>
      </c>
      <c r="EI170" s="323"/>
      <c r="EJ170" s="323"/>
      <c r="EK170" s="323"/>
      <c r="EL170" s="321" t="s">
        <v>7282</v>
      </c>
      <c r="EM170" s="323"/>
      <c r="EN170" s="323"/>
      <c r="EO170" s="323"/>
      <c r="EP170" s="326">
        <v>4.0</v>
      </c>
      <c r="EQ170" s="323" t="s">
        <v>7279</v>
      </c>
      <c r="ER170" s="323">
        <v>3.0</v>
      </c>
      <c r="ES170" s="321" t="s">
        <v>7382</v>
      </c>
      <c r="ET170" s="323"/>
      <c r="EU170" s="323"/>
      <c r="EV170" s="325" t="b">
        <v>0</v>
      </c>
      <c r="EW170" s="323" t="s">
        <v>7279</v>
      </c>
      <c r="EX170" s="323">
        <v>3.0</v>
      </c>
      <c r="EY170" s="321" t="s">
        <v>7282</v>
      </c>
      <c r="EZ170" s="323"/>
      <c r="FA170" s="323"/>
      <c r="FB170" s="321" t="s">
        <v>657</v>
      </c>
      <c r="FC170" s="321" t="s">
        <v>7302</v>
      </c>
      <c r="FD170" s="321" t="s">
        <v>7335</v>
      </c>
      <c r="FE170" s="321" t="s">
        <v>7304</v>
      </c>
      <c r="FF170" s="329" t="s">
        <v>7305</v>
      </c>
      <c r="FG170" s="330" t="s">
        <v>7306</v>
      </c>
      <c r="FH170" s="331">
        <v>5.0</v>
      </c>
      <c r="FI170" s="332">
        <v>0.4545</v>
      </c>
      <c r="FJ170" s="331">
        <v>5.0</v>
      </c>
      <c r="FK170" s="332">
        <v>0.5</v>
      </c>
      <c r="FL170" s="331">
        <v>7.0</v>
      </c>
      <c r="FM170" s="332">
        <v>0.4375</v>
      </c>
      <c r="FN170" s="331">
        <v>6.0</v>
      </c>
      <c r="FO170" s="332">
        <v>0.75</v>
      </c>
      <c r="FP170" s="331">
        <v>5.0</v>
      </c>
      <c r="FQ170" s="332">
        <v>0.8333</v>
      </c>
      <c r="FR170" s="333">
        <v>6.0</v>
      </c>
      <c r="FS170" s="332">
        <v>0.8571</v>
      </c>
      <c r="FT170" s="331">
        <v>28.0</v>
      </c>
      <c r="FU170" s="332">
        <v>0.6364</v>
      </c>
      <c r="FW170" s="318" t="s">
        <v>7698</v>
      </c>
      <c r="FX170" s="318">
        <v>2.7343085856E10</v>
      </c>
      <c r="FY170" s="318" t="s">
        <v>548</v>
      </c>
      <c r="FZ170" s="336">
        <v>0.75</v>
      </c>
      <c r="GA170" s="319" t="s">
        <v>63</v>
      </c>
      <c r="GB170" s="336">
        <v>0.5</v>
      </c>
      <c r="GC170" s="336">
        <v>0.8333</v>
      </c>
      <c r="GD170" s="336">
        <v>0.8571</v>
      </c>
      <c r="GE170" s="336">
        <v>0.4545</v>
      </c>
      <c r="GF170" s="336">
        <v>0.5</v>
      </c>
      <c r="GG170" s="336">
        <v>0.4375</v>
      </c>
      <c r="GH170" s="336">
        <v>0.75</v>
      </c>
      <c r="GI170" s="336">
        <v>0.6364</v>
      </c>
    </row>
    <row r="171" ht="15.75" customHeight="1">
      <c r="B171" s="3" t="str">
        <f t="shared" si="1"/>
        <v>#REF!</v>
      </c>
      <c r="C171" s="320">
        <v>44369.44567129629</v>
      </c>
      <c r="D171" s="321" t="s">
        <v>1545</v>
      </c>
      <c r="E171" s="321" t="s">
        <v>7699</v>
      </c>
      <c r="F171" s="322">
        <v>2.7240834761E10</v>
      </c>
      <c r="G171" s="321">
        <v>2.7240834761E10</v>
      </c>
      <c r="H171" s="322">
        <v>1.165084941E9</v>
      </c>
      <c r="I171" s="321" t="s">
        <v>622</v>
      </c>
      <c r="J171" s="321" t="s">
        <v>7328</v>
      </c>
      <c r="K171" s="321" t="s">
        <v>4115</v>
      </c>
      <c r="L171" s="323"/>
      <c r="M171" s="323"/>
      <c r="N171" s="323"/>
      <c r="O171" s="323"/>
      <c r="P171" s="321" t="s">
        <v>7309</v>
      </c>
      <c r="Q171" s="321" t="s">
        <v>7349</v>
      </c>
      <c r="R171" s="321" t="s">
        <v>7340</v>
      </c>
      <c r="S171" s="323"/>
      <c r="T171" s="323"/>
      <c r="U171" s="324">
        <v>4.0</v>
      </c>
      <c r="V171" s="323"/>
      <c r="W171" s="325" t="s">
        <v>7278</v>
      </c>
      <c r="X171" s="323" t="s">
        <v>7279</v>
      </c>
      <c r="Y171" s="324">
        <v>5.0</v>
      </c>
      <c r="Z171" s="326">
        <v>200.0</v>
      </c>
      <c r="AA171" s="323" t="s">
        <v>7279</v>
      </c>
      <c r="AB171" s="324">
        <v>5.0</v>
      </c>
      <c r="AC171" s="326">
        <v>85.0</v>
      </c>
      <c r="AD171" s="323" t="s">
        <v>7279</v>
      </c>
      <c r="AE171" s="324">
        <v>5.0</v>
      </c>
      <c r="AF171" s="321" t="s">
        <v>7397</v>
      </c>
      <c r="AG171" s="323"/>
      <c r="AH171" s="323"/>
      <c r="AI171" s="326">
        <v>6.0</v>
      </c>
      <c r="AJ171" s="323" t="s">
        <v>7279</v>
      </c>
      <c r="AK171" s="324">
        <v>5.0</v>
      </c>
      <c r="AL171" s="327">
        <v>238000.0</v>
      </c>
      <c r="AM171" s="323" t="s">
        <v>7279</v>
      </c>
      <c r="AN171" s="324">
        <v>5.0</v>
      </c>
      <c r="AO171" s="325" t="s">
        <v>7281</v>
      </c>
      <c r="AP171" s="323" t="s">
        <v>7279</v>
      </c>
      <c r="AQ171" s="324">
        <v>6.0</v>
      </c>
      <c r="AR171" s="321" t="s">
        <v>7282</v>
      </c>
      <c r="AS171" s="323"/>
      <c r="AT171" s="323"/>
      <c r="AU171" s="321" t="s">
        <v>7282</v>
      </c>
      <c r="AV171" s="323"/>
      <c r="AW171" s="323"/>
      <c r="AX171" s="321" t="s">
        <v>7282</v>
      </c>
      <c r="AY171" s="323"/>
      <c r="AZ171" s="323"/>
      <c r="BA171" s="321" t="s">
        <v>7282</v>
      </c>
      <c r="BB171" s="323"/>
      <c r="BC171" s="323"/>
      <c r="BD171" s="321" t="s">
        <v>7282</v>
      </c>
      <c r="BE171" s="323"/>
      <c r="BF171" s="323"/>
      <c r="BG171" s="321" t="s">
        <v>7282</v>
      </c>
      <c r="BH171" s="323"/>
      <c r="BI171" s="323"/>
      <c r="BJ171" s="321" t="s">
        <v>7282</v>
      </c>
      <c r="BK171" s="323"/>
      <c r="BL171" s="323"/>
      <c r="BM171" s="325" t="s">
        <v>7289</v>
      </c>
      <c r="BN171" s="323" t="s">
        <v>7279</v>
      </c>
      <c r="BO171" s="324">
        <v>3.0</v>
      </c>
      <c r="BP171" s="324">
        <v>2.0</v>
      </c>
      <c r="BQ171" s="321" t="s">
        <v>7290</v>
      </c>
      <c r="BR171" s="323"/>
      <c r="BS171" s="323"/>
      <c r="BT171" s="325" t="s">
        <v>7291</v>
      </c>
      <c r="BU171" s="323" t="s">
        <v>7279</v>
      </c>
      <c r="BV171" s="324">
        <v>3.0</v>
      </c>
      <c r="BW171" s="324">
        <v>2.0</v>
      </c>
      <c r="BX171" s="325" t="s">
        <v>7352</v>
      </c>
      <c r="BY171" s="323" t="s">
        <v>7279</v>
      </c>
      <c r="BZ171" s="324">
        <v>3.0</v>
      </c>
      <c r="CA171" s="321" t="s">
        <v>7282</v>
      </c>
      <c r="CB171" s="323"/>
      <c r="CC171" s="323"/>
      <c r="CD171" s="321" t="s">
        <v>7282</v>
      </c>
      <c r="CE171" s="323"/>
      <c r="CF171" s="323"/>
      <c r="CG171" s="321" t="s">
        <v>7282</v>
      </c>
      <c r="CH171" s="323"/>
      <c r="CI171" s="323"/>
      <c r="CJ171" s="321" t="s">
        <v>7282</v>
      </c>
      <c r="CK171" s="323"/>
      <c r="CL171" s="323"/>
      <c r="CM171" s="323"/>
      <c r="CN171" s="321" t="s">
        <v>7282</v>
      </c>
      <c r="CO171" s="323"/>
      <c r="CP171" s="323"/>
      <c r="CQ171" s="323"/>
      <c r="CR171" s="323"/>
      <c r="CS171" s="325" t="s">
        <v>7319</v>
      </c>
      <c r="CT171" s="323" t="s">
        <v>7279</v>
      </c>
      <c r="CU171" s="324">
        <v>2.0</v>
      </c>
      <c r="CV171" s="321" t="s">
        <v>7282</v>
      </c>
      <c r="CW171" s="323"/>
      <c r="CX171" s="323"/>
      <c r="CY171" s="323"/>
      <c r="CZ171" s="325" t="s">
        <v>7333</v>
      </c>
      <c r="DA171" s="323" t="s">
        <v>7279</v>
      </c>
      <c r="DB171" s="324">
        <v>2.0</v>
      </c>
      <c r="DC171" s="323">
        <v>1.0</v>
      </c>
      <c r="DD171" s="321" t="s">
        <v>7282</v>
      </c>
      <c r="DE171" s="323"/>
      <c r="DF171" s="323"/>
      <c r="DG171" s="321" t="s">
        <v>7282</v>
      </c>
      <c r="DH171" s="323"/>
      <c r="DI171" s="323"/>
      <c r="DJ171" s="325" t="s">
        <v>7321</v>
      </c>
      <c r="DK171" s="323" t="s">
        <v>7279</v>
      </c>
      <c r="DL171" s="323">
        <v>1.0</v>
      </c>
      <c r="DM171" s="321" t="s">
        <v>7282</v>
      </c>
      <c r="DN171" s="323"/>
      <c r="DO171" s="323"/>
      <c r="DP171" s="321" t="s">
        <v>7282</v>
      </c>
      <c r="DQ171" s="323"/>
      <c r="DR171" s="323"/>
      <c r="DS171" s="321" t="s">
        <v>7282</v>
      </c>
      <c r="DT171" s="323"/>
      <c r="DU171" s="323"/>
      <c r="DV171" s="321" t="s">
        <v>7282</v>
      </c>
      <c r="DW171" s="323"/>
      <c r="DX171" s="323"/>
      <c r="DY171" s="321" t="s">
        <v>7282</v>
      </c>
      <c r="DZ171" s="323"/>
      <c r="EA171" s="323"/>
      <c r="EB171" s="321" t="s">
        <v>7282</v>
      </c>
      <c r="EC171" s="323"/>
      <c r="ED171" s="323"/>
      <c r="EE171" s="321" t="s">
        <v>7282</v>
      </c>
      <c r="EF171" s="323"/>
      <c r="EG171" s="323"/>
      <c r="EH171" s="321" t="s">
        <v>7282</v>
      </c>
      <c r="EI171" s="323"/>
      <c r="EJ171" s="323"/>
      <c r="EK171" s="323"/>
      <c r="EL171" s="321" t="s">
        <v>7282</v>
      </c>
      <c r="EM171" s="323"/>
      <c r="EN171" s="323"/>
      <c r="EO171" s="323"/>
      <c r="EP171" s="321" t="s">
        <v>7282</v>
      </c>
      <c r="EQ171" s="323"/>
      <c r="ER171" s="323"/>
      <c r="ES171" s="321" t="s">
        <v>7282</v>
      </c>
      <c r="ET171" s="323"/>
      <c r="EU171" s="323"/>
      <c r="EV171" s="321" t="s">
        <v>7282</v>
      </c>
      <c r="EW171" s="323"/>
      <c r="EX171" s="323"/>
      <c r="EY171" s="321" t="s">
        <v>7282</v>
      </c>
      <c r="EZ171" s="323"/>
      <c r="FA171" s="323"/>
      <c r="FB171" s="321" t="s">
        <v>1549</v>
      </c>
      <c r="FC171" s="321" t="s">
        <v>7302</v>
      </c>
      <c r="FD171" s="321" t="s">
        <v>7346</v>
      </c>
      <c r="FE171" s="321" t="s">
        <v>7304</v>
      </c>
      <c r="FF171" s="329" t="s">
        <v>7305</v>
      </c>
      <c r="FG171" s="330" t="s">
        <v>7326</v>
      </c>
      <c r="FH171" s="331">
        <v>2.0</v>
      </c>
      <c r="FI171" s="332">
        <v>0.1818</v>
      </c>
      <c r="FJ171" s="331">
        <v>4.0</v>
      </c>
      <c r="FK171" s="332">
        <v>0.4</v>
      </c>
      <c r="FL171" s="331">
        <v>3.0</v>
      </c>
      <c r="FM171" s="332">
        <v>0.1875</v>
      </c>
      <c r="FN171" s="331">
        <v>1.0</v>
      </c>
      <c r="FO171" s="332">
        <v>0.125</v>
      </c>
      <c r="FP171" s="331">
        <v>5.0</v>
      </c>
      <c r="FQ171" s="332">
        <v>0.8333</v>
      </c>
      <c r="FR171" s="333">
        <v>1.0</v>
      </c>
      <c r="FS171" s="332">
        <v>0.1429</v>
      </c>
      <c r="FT171" s="331">
        <v>12.0</v>
      </c>
      <c r="FU171" s="332">
        <v>0.2727</v>
      </c>
      <c r="FW171" s="334" t="s">
        <v>7699</v>
      </c>
      <c r="FX171" s="334">
        <v>2.7240834761E10</v>
      </c>
      <c r="FY171" s="318" t="s">
        <v>63</v>
      </c>
      <c r="FZ171" s="337">
        <v>0.4</v>
      </c>
      <c r="GA171" s="318" t="s">
        <v>61</v>
      </c>
      <c r="GB171" s="336">
        <v>0.1818</v>
      </c>
      <c r="GC171" s="337">
        <v>0.8333</v>
      </c>
      <c r="GD171" s="335">
        <v>0.1429</v>
      </c>
      <c r="GE171" s="336">
        <v>0.1818</v>
      </c>
      <c r="GF171" s="336">
        <v>0.4</v>
      </c>
      <c r="GG171" s="336">
        <v>0.1875</v>
      </c>
      <c r="GH171" s="336">
        <v>0.125</v>
      </c>
      <c r="GI171" s="338">
        <v>0.2727</v>
      </c>
    </row>
    <row r="172" ht="15.75" customHeight="1">
      <c r="B172" s="3" t="str">
        <f t="shared" si="1"/>
        <v>#REF!</v>
      </c>
      <c r="C172" s="320">
        <v>44369.44567129629</v>
      </c>
      <c r="D172" s="321" t="s">
        <v>6426</v>
      </c>
      <c r="E172" s="321" t="s">
        <v>7700</v>
      </c>
      <c r="F172" s="322">
        <v>2.7254359152E10</v>
      </c>
      <c r="G172" s="321">
        <v>2.7254359152E10</v>
      </c>
      <c r="H172" s="322">
        <v>1.164778595E9</v>
      </c>
      <c r="I172" s="321" t="s">
        <v>622</v>
      </c>
      <c r="J172" s="321" t="s">
        <v>7503</v>
      </c>
      <c r="K172" s="321" t="s">
        <v>4115</v>
      </c>
      <c r="L172" s="323"/>
      <c r="M172" s="323"/>
      <c r="N172" s="323"/>
      <c r="O172" s="323"/>
      <c r="P172" s="321" t="s">
        <v>7338</v>
      </c>
      <c r="Q172" s="321" t="s">
        <v>7329</v>
      </c>
      <c r="R172" s="321" t="s">
        <v>7340</v>
      </c>
      <c r="S172" s="323"/>
      <c r="T172" s="323"/>
      <c r="U172" s="324">
        <v>4.0</v>
      </c>
      <c r="V172" s="323"/>
      <c r="W172" s="325" t="s">
        <v>7278</v>
      </c>
      <c r="X172" s="323" t="s">
        <v>7279</v>
      </c>
      <c r="Y172" s="324">
        <v>5.0</v>
      </c>
      <c r="Z172" s="326">
        <v>200.0</v>
      </c>
      <c r="AA172" s="323" t="s">
        <v>7279</v>
      </c>
      <c r="AB172" s="324">
        <v>5.0</v>
      </c>
      <c r="AC172" s="326">
        <v>85.0</v>
      </c>
      <c r="AD172" s="323" t="s">
        <v>7279</v>
      </c>
      <c r="AE172" s="324">
        <v>5.0</v>
      </c>
      <c r="AF172" s="325" t="s">
        <v>7312</v>
      </c>
      <c r="AG172" s="323" t="s">
        <v>7279</v>
      </c>
      <c r="AH172" s="324">
        <v>5.0</v>
      </c>
      <c r="AI172" s="322">
        <v>7.0</v>
      </c>
      <c r="AJ172" s="323"/>
      <c r="AK172" s="323"/>
      <c r="AL172" s="327">
        <v>238000.0</v>
      </c>
      <c r="AM172" s="323" t="s">
        <v>7279</v>
      </c>
      <c r="AN172" s="324">
        <v>5.0</v>
      </c>
      <c r="AO172" s="325" t="s">
        <v>7281</v>
      </c>
      <c r="AP172" s="323" t="s">
        <v>7279</v>
      </c>
      <c r="AQ172" s="324">
        <v>6.0</v>
      </c>
      <c r="AR172" s="321" t="s">
        <v>7330</v>
      </c>
      <c r="AS172" s="323"/>
      <c r="AT172" s="323"/>
      <c r="AU172" s="325" t="s">
        <v>7283</v>
      </c>
      <c r="AV172" s="323" t="s">
        <v>7279</v>
      </c>
      <c r="AW172" s="324">
        <v>6.0</v>
      </c>
      <c r="AX172" s="325" t="s">
        <v>7284</v>
      </c>
      <c r="AY172" s="323" t="s">
        <v>7279</v>
      </c>
      <c r="AZ172" s="324">
        <v>6.0</v>
      </c>
      <c r="BA172" s="325" t="s">
        <v>7285</v>
      </c>
      <c r="BB172" s="323" t="s">
        <v>7279</v>
      </c>
      <c r="BC172" s="324">
        <v>6.0</v>
      </c>
      <c r="BD172" s="325" t="s">
        <v>7286</v>
      </c>
      <c r="BE172" s="323" t="s">
        <v>7279</v>
      </c>
      <c r="BF172" s="324">
        <v>6.0</v>
      </c>
      <c r="BG172" s="321" t="s">
        <v>7334</v>
      </c>
      <c r="BH172" s="323"/>
      <c r="BI172" s="323"/>
      <c r="BJ172" s="325" t="s">
        <v>7342</v>
      </c>
      <c r="BK172" s="323" t="s">
        <v>7279</v>
      </c>
      <c r="BL172" s="324">
        <v>3.0</v>
      </c>
      <c r="BM172" s="325" t="s">
        <v>7289</v>
      </c>
      <c r="BN172" s="323" t="s">
        <v>7279</v>
      </c>
      <c r="BO172" s="324">
        <v>3.0</v>
      </c>
      <c r="BP172" s="324">
        <v>2.0</v>
      </c>
      <c r="BQ172" s="325" t="s">
        <v>7351</v>
      </c>
      <c r="BR172" s="323" t="s">
        <v>7279</v>
      </c>
      <c r="BS172" s="324">
        <v>3.0</v>
      </c>
      <c r="BT172" s="325" t="s">
        <v>7291</v>
      </c>
      <c r="BU172" s="323" t="s">
        <v>7279</v>
      </c>
      <c r="BV172" s="324">
        <v>3.0</v>
      </c>
      <c r="BW172" s="324">
        <v>2.0</v>
      </c>
      <c r="BX172" s="325" t="s">
        <v>7352</v>
      </c>
      <c r="BY172" s="323" t="s">
        <v>7279</v>
      </c>
      <c r="BZ172" s="324">
        <v>3.0</v>
      </c>
      <c r="CA172" s="325" t="s">
        <v>7353</v>
      </c>
      <c r="CB172" s="323" t="s">
        <v>7279</v>
      </c>
      <c r="CC172" s="324">
        <v>4.0</v>
      </c>
      <c r="CD172" s="325" t="s">
        <v>7292</v>
      </c>
      <c r="CE172" s="323" t="s">
        <v>7279</v>
      </c>
      <c r="CF172" s="324">
        <v>4.0</v>
      </c>
      <c r="CG172" s="325" t="s">
        <v>7334</v>
      </c>
      <c r="CH172" s="323" t="s">
        <v>7279</v>
      </c>
      <c r="CI172" s="324">
        <v>4.0</v>
      </c>
      <c r="CJ172" s="325" t="s">
        <v>7354</v>
      </c>
      <c r="CK172" s="323" t="s">
        <v>7279</v>
      </c>
      <c r="CL172" s="324">
        <v>4.0</v>
      </c>
      <c r="CM172" s="324">
        <v>2.0</v>
      </c>
      <c r="CN172" s="321" t="s">
        <v>7282</v>
      </c>
      <c r="CO172" s="323"/>
      <c r="CP172" s="323"/>
      <c r="CQ172" s="323"/>
      <c r="CR172" s="323"/>
      <c r="CS172" s="325" t="s">
        <v>7319</v>
      </c>
      <c r="CT172" s="323" t="s">
        <v>7279</v>
      </c>
      <c r="CU172" s="324">
        <v>2.0</v>
      </c>
      <c r="CV172" s="321" t="s">
        <v>7282</v>
      </c>
      <c r="CW172" s="323"/>
      <c r="CX172" s="323"/>
      <c r="CY172" s="323"/>
      <c r="CZ172" s="321" t="s">
        <v>7282</v>
      </c>
      <c r="DA172" s="323"/>
      <c r="DB172" s="323"/>
      <c r="DC172" s="323"/>
      <c r="DD172" s="321" t="s">
        <v>7282</v>
      </c>
      <c r="DE172" s="323"/>
      <c r="DF172" s="323"/>
      <c r="DG172" s="325" t="s">
        <v>7320</v>
      </c>
      <c r="DH172" s="323" t="s">
        <v>7279</v>
      </c>
      <c r="DI172" s="323">
        <v>3.0</v>
      </c>
      <c r="DJ172" s="325" t="s">
        <v>7321</v>
      </c>
      <c r="DK172" s="323" t="s">
        <v>7279</v>
      </c>
      <c r="DL172" s="323">
        <v>1.0</v>
      </c>
      <c r="DM172" s="325" t="s">
        <v>7281</v>
      </c>
      <c r="DN172" s="323" t="s">
        <v>7279</v>
      </c>
      <c r="DO172" s="323">
        <v>1.0</v>
      </c>
      <c r="DP172" s="325" t="s">
        <v>7359</v>
      </c>
      <c r="DQ172" s="323" t="s">
        <v>7279</v>
      </c>
      <c r="DR172" s="323">
        <v>1.0</v>
      </c>
      <c r="DS172" s="321" t="s">
        <v>7426</v>
      </c>
      <c r="DT172" s="323"/>
      <c r="DU172" s="323"/>
      <c r="DV172" s="325" t="s">
        <v>7298</v>
      </c>
      <c r="DW172" s="323" t="s">
        <v>7279</v>
      </c>
      <c r="DX172" s="323">
        <v>1.0</v>
      </c>
      <c r="DY172" s="325" t="s">
        <v>7297</v>
      </c>
      <c r="DZ172" s="323" t="s">
        <v>7279</v>
      </c>
      <c r="EA172" s="323">
        <v>1.0</v>
      </c>
      <c r="EB172" s="321" t="s">
        <v>7282</v>
      </c>
      <c r="EC172" s="323"/>
      <c r="ED172" s="323"/>
      <c r="EE172" s="321" t="s">
        <v>7282</v>
      </c>
      <c r="EF172" s="323"/>
      <c r="EG172" s="323"/>
      <c r="EH172" s="321" t="s">
        <v>7325</v>
      </c>
      <c r="EI172" s="323"/>
      <c r="EJ172" s="323"/>
      <c r="EK172" s="323"/>
      <c r="EL172" s="321" t="s">
        <v>7282</v>
      </c>
      <c r="EM172" s="323"/>
      <c r="EN172" s="323"/>
      <c r="EO172" s="323"/>
      <c r="EP172" s="321" t="s">
        <v>7282</v>
      </c>
      <c r="EQ172" s="323"/>
      <c r="ER172" s="323"/>
      <c r="ES172" s="321" t="s">
        <v>7282</v>
      </c>
      <c r="ET172" s="323"/>
      <c r="EU172" s="323"/>
      <c r="EV172" s="325" t="b">
        <v>0</v>
      </c>
      <c r="EW172" s="323" t="s">
        <v>7279</v>
      </c>
      <c r="EX172" s="323">
        <v>3.0</v>
      </c>
      <c r="EY172" s="325" t="s">
        <v>7383</v>
      </c>
      <c r="EZ172" s="323" t="s">
        <v>7279</v>
      </c>
      <c r="FA172" s="323">
        <v>3.0</v>
      </c>
      <c r="FB172" s="321" t="s">
        <v>7577</v>
      </c>
      <c r="FC172" s="321" t="s">
        <v>7302</v>
      </c>
      <c r="FD172" s="321" t="s">
        <v>7346</v>
      </c>
      <c r="FE172" s="321" t="s">
        <v>7304</v>
      </c>
      <c r="FF172" s="329" t="s">
        <v>7305</v>
      </c>
      <c r="FG172" s="330" t="s">
        <v>7384</v>
      </c>
      <c r="FH172" s="331">
        <v>5.0</v>
      </c>
      <c r="FI172" s="332">
        <v>0.4545</v>
      </c>
      <c r="FJ172" s="331">
        <v>4.0</v>
      </c>
      <c r="FK172" s="332">
        <v>0.4</v>
      </c>
      <c r="FL172" s="331">
        <v>8.0</v>
      </c>
      <c r="FM172" s="332">
        <v>0.5</v>
      </c>
      <c r="FN172" s="331">
        <v>5.0</v>
      </c>
      <c r="FO172" s="332">
        <v>0.625</v>
      </c>
      <c r="FP172" s="331">
        <v>5.0</v>
      </c>
      <c r="FQ172" s="332">
        <v>0.8333</v>
      </c>
      <c r="FR172" s="333">
        <v>5.0</v>
      </c>
      <c r="FS172" s="332">
        <v>0.7143</v>
      </c>
      <c r="FT172" s="331">
        <v>28.0</v>
      </c>
      <c r="FU172" s="332">
        <v>0.6364</v>
      </c>
      <c r="FW172" s="318" t="s">
        <v>7700</v>
      </c>
      <c r="FX172" s="318">
        <v>2.7254359152E10</v>
      </c>
      <c r="FY172" s="319" t="s">
        <v>548</v>
      </c>
      <c r="FZ172" s="336">
        <v>0.625</v>
      </c>
      <c r="GA172" s="318" t="s">
        <v>547</v>
      </c>
      <c r="GB172" s="336">
        <v>0.5</v>
      </c>
      <c r="GC172" s="336">
        <v>0.8333</v>
      </c>
      <c r="GD172" s="336">
        <v>0.7143</v>
      </c>
      <c r="GE172" s="336">
        <v>0.4545</v>
      </c>
      <c r="GF172" s="336">
        <v>0.4</v>
      </c>
      <c r="GG172" s="336">
        <v>0.5</v>
      </c>
      <c r="GH172" s="336">
        <v>0.625</v>
      </c>
      <c r="GI172" s="336">
        <v>0.6364</v>
      </c>
    </row>
    <row r="173" ht="15.75" customHeight="1">
      <c r="B173" s="3" t="str">
        <f t="shared" si="1"/>
        <v>#REF!</v>
      </c>
      <c r="C173" s="320">
        <v>44369.446018518516</v>
      </c>
      <c r="D173" s="321" t="s">
        <v>4137</v>
      </c>
      <c r="E173" s="321" t="s">
        <v>7701</v>
      </c>
      <c r="F173" s="322">
        <v>2.7286972379E10</v>
      </c>
      <c r="G173" s="321">
        <v>2.7286972379E10</v>
      </c>
      <c r="H173" s="322">
        <v>1.161696681E9</v>
      </c>
      <c r="I173" s="321" t="s">
        <v>641</v>
      </c>
      <c r="J173" s="321" t="s">
        <v>7604</v>
      </c>
      <c r="K173" s="321" t="s">
        <v>4115</v>
      </c>
      <c r="L173" s="323"/>
      <c r="M173" s="323"/>
      <c r="N173" s="323"/>
      <c r="O173" s="323"/>
      <c r="P173" s="321" t="s">
        <v>7275</v>
      </c>
      <c r="Q173" s="321" t="s">
        <v>7379</v>
      </c>
      <c r="R173" s="321" t="s">
        <v>7310</v>
      </c>
      <c r="S173" s="323"/>
      <c r="T173" s="324">
        <v>2.0</v>
      </c>
      <c r="U173" s="323"/>
      <c r="V173" s="323"/>
      <c r="W173" s="325" t="s">
        <v>7278</v>
      </c>
      <c r="X173" s="323" t="s">
        <v>7279</v>
      </c>
      <c r="Y173" s="324">
        <v>5.0</v>
      </c>
      <c r="Z173" s="326">
        <v>200.0</v>
      </c>
      <c r="AA173" s="323" t="s">
        <v>7279</v>
      </c>
      <c r="AB173" s="324">
        <v>5.0</v>
      </c>
      <c r="AC173" s="326">
        <v>85.0</v>
      </c>
      <c r="AD173" s="323" t="s">
        <v>7279</v>
      </c>
      <c r="AE173" s="324">
        <v>5.0</v>
      </c>
      <c r="AF173" s="325" t="s">
        <v>7312</v>
      </c>
      <c r="AG173" s="323" t="s">
        <v>7279</v>
      </c>
      <c r="AH173" s="324">
        <v>5.0</v>
      </c>
      <c r="AI173" s="322">
        <v>7.0</v>
      </c>
      <c r="AJ173" s="323"/>
      <c r="AK173" s="323"/>
      <c r="AL173" s="327">
        <v>238000.0</v>
      </c>
      <c r="AM173" s="323" t="s">
        <v>7279</v>
      </c>
      <c r="AN173" s="324">
        <v>5.0</v>
      </c>
      <c r="AO173" s="325" t="s">
        <v>7281</v>
      </c>
      <c r="AP173" s="323" t="s">
        <v>7279</v>
      </c>
      <c r="AQ173" s="324">
        <v>6.0</v>
      </c>
      <c r="AR173" s="321" t="s">
        <v>7282</v>
      </c>
      <c r="AS173" s="323"/>
      <c r="AT173" s="323"/>
      <c r="AU173" s="325" t="s">
        <v>7283</v>
      </c>
      <c r="AV173" s="323" t="s">
        <v>7279</v>
      </c>
      <c r="AW173" s="324">
        <v>6.0</v>
      </c>
      <c r="AX173" s="321" t="s">
        <v>7410</v>
      </c>
      <c r="AY173" s="323"/>
      <c r="AZ173" s="323"/>
      <c r="BA173" s="321" t="s">
        <v>7282</v>
      </c>
      <c r="BB173" s="323"/>
      <c r="BC173" s="323"/>
      <c r="BD173" s="325" t="s">
        <v>7286</v>
      </c>
      <c r="BE173" s="323" t="s">
        <v>7279</v>
      </c>
      <c r="BF173" s="324">
        <v>6.0</v>
      </c>
      <c r="BG173" s="321" t="s">
        <v>7282</v>
      </c>
      <c r="BH173" s="323"/>
      <c r="BI173" s="323"/>
      <c r="BJ173" s="325" t="s">
        <v>7342</v>
      </c>
      <c r="BK173" s="323" t="s">
        <v>7279</v>
      </c>
      <c r="BL173" s="324">
        <v>3.0</v>
      </c>
      <c r="BM173" s="325" t="s">
        <v>7289</v>
      </c>
      <c r="BN173" s="323" t="s">
        <v>7279</v>
      </c>
      <c r="BO173" s="324">
        <v>3.0</v>
      </c>
      <c r="BP173" s="324">
        <v>2.0</v>
      </c>
      <c r="BQ173" s="321" t="s">
        <v>7282</v>
      </c>
      <c r="BR173" s="323"/>
      <c r="BS173" s="323"/>
      <c r="BT173" s="321" t="s">
        <v>7282</v>
      </c>
      <c r="BU173" s="323"/>
      <c r="BV173" s="323"/>
      <c r="BW173" s="323"/>
      <c r="BX173" s="321" t="s">
        <v>7282</v>
      </c>
      <c r="BY173" s="323"/>
      <c r="BZ173" s="323"/>
      <c r="CA173" s="321" t="s">
        <v>7282</v>
      </c>
      <c r="CB173" s="323"/>
      <c r="CC173" s="323"/>
      <c r="CD173" s="321" t="s">
        <v>7282</v>
      </c>
      <c r="CE173" s="323"/>
      <c r="CF173" s="323"/>
      <c r="CG173" s="321" t="s">
        <v>7282</v>
      </c>
      <c r="CH173" s="323"/>
      <c r="CI173" s="323"/>
      <c r="CJ173" s="321" t="s">
        <v>7282</v>
      </c>
      <c r="CK173" s="323"/>
      <c r="CL173" s="323"/>
      <c r="CM173" s="323"/>
      <c r="CN173" s="321" t="s">
        <v>7282</v>
      </c>
      <c r="CO173" s="323"/>
      <c r="CP173" s="323"/>
      <c r="CQ173" s="323"/>
      <c r="CR173" s="323"/>
      <c r="CS173" s="321" t="s">
        <v>7282</v>
      </c>
      <c r="CT173" s="323"/>
      <c r="CU173" s="323"/>
      <c r="CV173" s="321" t="s">
        <v>7282</v>
      </c>
      <c r="CW173" s="323"/>
      <c r="CX173" s="323"/>
      <c r="CY173" s="323"/>
      <c r="CZ173" s="321" t="s">
        <v>7282</v>
      </c>
      <c r="DA173" s="323"/>
      <c r="DB173" s="323"/>
      <c r="DC173" s="323"/>
      <c r="DD173" s="321" t="s">
        <v>7282</v>
      </c>
      <c r="DE173" s="323"/>
      <c r="DF173" s="323"/>
      <c r="DG173" s="321" t="s">
        <v>7282</v>
      </c>
      <c r="DH173" s="323"/>
      <c r="DI173" s="323"/>
      <c r="DJ173" s="325" t="s">
        <v>7321</v>
      </c>
      <c r="DK173" s="323" t="s">
        <v>7279</v>
      </c>
      <c r="DL173" s="323">
        <v>1.0</v>
      </c>
      <c r="DM173" s="321" t="s">
        <v>7282</v>
      </c>
      <c r="DN173" s="323"/>
      <c r="DO173" s="323"/>
      <c r="DP173" s="321" t="s">
        <v>7282</v>
      </c>
      <c r="DQ173" s="323"/>
      <c r="DR173" s="323"/>
      <c r="DS173" s="321" t="s">
        <v>7282</v>
      </c>
      <c r="DT173" s="323"/>
      <c r="DU173" s="323"/>
      <c r="DV173" s="321" t="s">
        <v>7282</v>
      </c>
      <c r="DW173" s="323"/>
      <c r="DX173" s="323"/>
      <c r="DY173" s="321" t="s">
        <v>7298</v>
      </c>
      <c r="DZ173" s="323"/>
      <c r="EA173" s="323"/>
      <c r="EB173" s="325" t="s">
        <v>7296</v>
      </c>
      <c r="EC173" s="323" t="s">
        <v>7279</v>
      </c>
      <c r="ED173" s="323">
        <v>1.0</v>
      </c>
      <c r="EE173" s="321" t="s">
        <v>7282</v>
      </c>
      <c r="EF173" s="323"/>
      <c r="EG173" s="323"/>
      <c r="EH173" s="321" t="s">
        <v>7282</v>
      </c>
      <c r="EI173" s="323"/>
      <c r="EJ173" s="323"/>
      <c r="EK173" s="323"/>
      <c r="EL173" s="321" t="s">
        <v>7282</v>
      </c>
      <c r="EM173" s="323"/>
      <c r="EN173" s="323"/>
      <c r="EO173" s="323"/>
      <c r="EP173" s="321"/>
      <c r="EQ173" s="323"/>
      <c r="ER173" s="323"/>
      <c r="ES173" s="321" t="s">
        <v>7282</v>
      </c>
      <c r="ET173" s="323"/>
      <c r="EU173" s="323"/>
      <c r="EV173" s="321" t="s">
        <v>7282</v>
      </c>
      <c r="EW173" s="323"/>
      <c r="EX173" s="323"/>
      <c r="EY173" s="321" t="s">
        <v>7282</v>
      </c>
      <c r="EZ173" s="323"/>
      <c r="FA173" s="323"/>
      <c r="FB173" s="321" t="s">
        <v>1612</v>
      </c>
      <c r="FC173" s="321" t="s">
        <v>7302</v>
      </c>
      <c r="FD173" s="321" t="s">
        <v>7303</v>
      </c>
      <c r="FE173" s="321" t="s">
        <v>7304</v>
      </c>
      <c r="FF173" s="329" t="s">
        <v>7305</v>
      </c>
      <c r="FG173" s="330" t="s">
        <v>7306</v>
      </c>
      <c r="FH173" s="331">
        <v>2.0</v>
      </c>
      <c r="FI173" s="332">
        <v>0.1818</v>
      </c>
      <c r="FJ173" s="331">
        <v>2.0</v>
      </c>
      <c r="FK173" s="332">
        <v>0.2</v>
      </c>
      <c r="FL173" s="331">
        <v>2.0</v>
      </c>
      <c r="FM173" s="332">
        <v>0.125</v>
      </c>
      <c r="FN173" s="331">
        <v>0.0</v>
      </c>
      <c r="FO173" s="332">
        <v>0.0</v>
      </c>
      <c r="FP173" s="331">
        <v>5.0</v>
      </c>
      <c r="FQ173" s="332">
        <v>0.8333</v>
      </c>
      <c r="FR173" s="333">
        <v>3.0</v>
      </c>
      <c r="FS173" s="332">
        <v>0.4286</v>
      </c>
      <c r="FT173" s="331">
        <v>12.0</v>
      </c>
      <c r="FU173" s="332">
        <v>0.2727</v>
      </c>
      <c r="FW173" s="334" t="s">
        <v>7701</v>
      </c>
      <c r="FX173" s="334">
        <v>2.7286972379E10</v>
      </c>
      <c r="FY173" s="319" t="s">
        <v>63</v>
      </c>
      <c r="FZ173" s="335">
        <v>0.2</v>
      </c>
      <c r="GA173" s="318" t="s">
        <v>61</v>
      </c>
      <c r="GB173" s="336">
        <v>0.1818</v>
      </c>
      <c r="GC173" s="337">
        <v>0.8333</v>
      </c>
      <c r="GD173" s="337">
        <v>0.4286</v>
      </c>
      <c r="GE173" s="336">
        <v>0.1818</v>
      </c>
      <c r="GF173" s="336">
        <v>0.2</v>
      </c>
      <c r="GG173" s="336">
        <v>0.125</v>
      </c>
      <c r="GH173" s="336">
        <v>0.0</v>
      </c>
      <c r="GI173" s="338">
        <v>0.2727</v>
      </c>
    </row>
    <row r="174" ht="15.75" customHeight="1">
      <c r="B174" s="3" t="str">
        <f t="shared" si="1"/>
        <v>#REF!</v>
      </c>
      <c r="C174" s="320">
        <v>44369.4465162037</v>
      </c>
      <c r="D174" s="321" t="s">
        <v>1564</v>
      </c>
      <c r="E174" s="321" t="s">
        <v>7702</v>
      </c>
      <c r="F174" s="321" t="s">
        <v>517</v>
      </c>
      <c r="G174" s="321">
        <v>2.720775526E10</v>
      </c>
      <c r="H174" s="322">
        <v>1.145305034E9</v>
      </c>
      <c r="I174" s="321" t="s">
        <v>1093</v>
      </c>
      <c r="J174" s="321" t="s">
        <v>7703</v>
      </c>
      <c r="K174" s="321" t="s">
        <v>4115</v>
      </c>
      <c r="L174" s="323"/>
      <c r="M174" s="323"/>
      <c r="N174" s="323"/>
      <c r="O174" s="323"/>
      <c r="P174" s="321" t="s">
        <v>7338</v>
      </c>
      <c r="Q174" s="321" t="s">
        <v>7439</v>
      </c>
      <c r="R174" s="321" t="s">
        <v>7340</v>
      </c>
      <c r="S174" s="323"/>
      <c r="T174" s="323"/>
      <c r="U174" s="324">
        <v>4.0</v>
      </c>
      <c r="V174" s="323"/>
      <c r="W174" s="325" t="s">
        <v>7278</v>
      </c>
      <c r="X174" s="323" t="s">
        <v>7279</v>
      </c>
      <c r="Y174" s="324">
        <v>5.0</v>
      </c>
      <c r="Z174" s="322">
        <v>50.0</v>
      </c>
      <c r="AA174" s="323"/>
      <c r="AB174" s="323"/>
      <c r="AC174" s="321"/>
      <c r="AD174" s="323"/>
      <c r="AE174" s="323"/>
      <c r="AF174" s="325" t="s">
        <v>7312</v>
      </c>
      <c r="AG174" s="323" t="s">
        <v>7279</v>
      </c>
      <c r="AH174" s="324">
        <v>5.0</v>
      </c>
      <c r="AI174" s="326">
        <v>6.0</v>
      </c>
      <c r="AJ174" s="323" t="s">
        <v>7279</v>
      </c>
      <c r="AK174" s="324">
        <v>5.0</v>
      </c>
      <c r="AL174" s="327">
        <v>238000.0</v>
      </c>
      <c r="AM174" s="323" t="s">
        <v>7279</v>
      </c>
      <c r="AN174" s="324">
        <v>5.0</v>
      </c>
      <c r="AO174" s="325" t="s">
        <v>7281</v>
      </c>
      <c r="AP174" s="323" t="s">
        <v>7279</v>
      </c>
      <c r="AQ174" s="324">
        <v>6.0</v>
      </c>
      <c r="AR174" s="321" t="s">
        <v>7282</v>
      </c>
      <c r="AS174" s="323"/>
      <c r="AT174" s="323"/>
      <c r="AU174" s="343" t="s">
        <v>7283</v>
      </c>
      <c r="AV174" s="323" t="s">
        <v>7279</v>
      </c>
      <c r="AW174" s="324">
        <v>6.0</v>
      </c>
      <c r="AX174" s="325" t="s">
        <v>7284</v>
      </c>
      <c r="AY174" s="323" t="s">
        <v>7279</v>
      </c>
      <c r="AZ174" s="324">
        <v>6.0</v>
      </c>
      <c r="BA174" s="321" t="s">
        <v>7282</v>
      </c>
      <c r="BB174" s="323"/>
      <c r="BC174" s="323"/>
      <c r="BD174" s="325" t="s">
        <v>7286</v>
      </c>
      <c r="BE174" s="323" t="s">
        <v>7279</v>
      </c>
      <c r="BF174" s="324">
        <v>6.0</v>
      </c>
      <c r="BG174" s="325" t="s">
        <v>7287</v>
      </c>
      <c r="BH174" s="323" t="s">
        <v>7279</v>
      </c>
      <c r="BI174" s="324">
        <v>6.0</v>
      </c>
      <c r="BJ174" s="321" t="s">
        <v>7288</v>
      </c>
      <c r="BK174" s="323"/>
      <c r="BL174" s="323"/>
      <c r="BM174" s="325" t="s">
        <v>7289</v>
      </c>
      <c r="BN174" s="323" t="s">
        <v>7279</v>
      </c>
      <c r="BO174" s="324">
        <v>3.0</v>
      </c>
      <c r="BP174" s="324">
        <v>2.0</v>
      </c>
      <c r="BQ174" s="325" t="s">
        <v>7351</v>
      </c>
      <c r="BR174" s="323" t="s">
        <v>7279</v>
      </c>
      <c r="BS174" s="324">
        <v>3.0</v>
      </c>
      <c r="BT174" s="325" t="s">
        <v>7291</v>
      </c>
      <c r="BU174" s="323" t="s">
        <v>7279</v>
      </c>
      <c r="BV174" s="324">
        <v>3.0</v>
      </c>
      <c r="BW174" s="324">
        <v>2.0</v>
      </c>
      <c r="BX174" s="325" t="s">
        <v>7352</v>
      </c>
      <c r="BY174" s="323" t="s">
        <v>7279</v>
      </c>
      <c r="BZ174" s="324">
        <v>3.0</v>
      </c>
      <c r="CA174" s="325" t="s">
        <v>7353</v>
      </c>
      <c r="CB174" s="323" t="s">
        <v>7279</v>
      </c>
      <c r="CC174" s="324">
        <v>4.0</v>
      </c>
      <c r="CD174" s="325" t="s">
        <v>7292</v>
      </c>
      <c r="CE174" s="323" t="s">
        <v>7279</v>
      </c>
      <c r="CF174" s="324">
        <v>4.0</v>
      </c>
      <c r="CG174" s="321" t="s">
        <v>7419</v>
      </c>
      <c r="CH174" s="323"/>
      <c r="CI174" s="323"/>
      <c r="CJ174" s="321" t="s">
        <v>7332</v>
      </c>
      <c r="CK174" s="323"/>
      <c r="CL174" s="323"/>
      <c r="CM174" s="323"/>
      <c r="CN174" s="325" t="s">
        <v>7355</v>
      </c>
      <c r="CO174" s="323"/>
      <c r="CP174" s="323"/>
      <c r="CQ174" s="323" t="s">
        <v>7279</v>
      </c>
      <c r="CR174" s="324">
        <v>4.0</v>
      </c>
      <c r="CS174" s="325" t="s">
        <v>7319</v>
      </c>
      <c r="CT174" s="323" t="s">
        <v>7279</v>
      </c>
      <c r="CU174" s="324">
        <v>2.0</v>
      </c>
      <c r="CV174" s="321" t="s">
        <v>7282</v>
      </c>
      <c r="CW174" s="323"/>
      <c r="CX174" s="323"/>
      <c r="CY174" s="323"/>
      <c r="CZ174" s="325" t="s">
        <v>7333</v>
      </c>
      <c r="DA174" s="323" t="s">
        <v>7279</v>
      </c>
      <c r="DB174" s="324">
        <v>2.0</v>
      </c>
      <c r="DC174" s="323">
        <v>1.0</v>
      </c>
      <c r="DD174" s="325" t="s">
        <v>7357</v>
      </c>
      <c r="DE174" s="323" t="s">
        <v>7279</v>
      </c>
      <c r="DF174" s="323">
        <v>1.0</v>
      </c>
      <c r="DG174" s="325" t="s">
        <v>7320</v>
      </c>
      <c r="DH174" s="323" t="s">
        <v>7279</v>
      </c>
      <c r="DI174" s="323">
        <v>3.0</v>
      </c>
      <c r="DJ174" s="325" t="s">
        <v>7321</v>
      </c>
      <c r="DK174" s="323" t="s">
        <v>7279</v>
      </c>
      <c r="DL174" s="323">
        <v>1.0</v>
      </c>
      <c r="DM174" s="321" t="s">
        <v>7282</v>
      </c>
      <c r="DN174" s="323"/>
      <c r="DO174" s="323"/>
      <c r="DP174" s="325" t="s">
        <v>7359</v>
      </c>
      <c r="DQ174" s="323" t="s">
        <v>7279</v>
      </c>
      <c r="DR174" s="323">
        <v>1.0</v>
      </c>
      <c r="DS174" s="325" t="s">
        <v>7387</v>
      </c>
      <c r="DT174" s="323" t="s">
        <v>7279</v>
      </c>
      <c r="DU174" s="323">
        <v>1.0</v>
      </c>
      <c r="DV174" s="325" t="s">
        <v>7298</v>
      </c>
      <c r="DW174" s="323" t="s">
        <v>7279</v>
      </c>
      <c r="DX174" s="323">
        <v>1.0</v>
      </c>
      <c r="DY174" s="325" t="s">
        <v>7297</v>
      </c>
      <c r="DZ174" s="323" t="s">
        <v>7279</v>
      </c>
      <c r="EA174" s="323">
        <v>1.0</v>
      </c>
      <c r="EB174" s="325" t="s">
        <v>7296</v>
      </c>
      <c r="EC174" s="323" t="s">
        <v>7279</v>
      </c>
      <c r="ED174" s="323">
        <v>1.0</v>
      </c>
      <c r="EE174" s="321" t="s">
        <v>7282</v>
      </c>
      <c r="EF174" s="323"/>
      <c r="EG174" s="323"/>
      <c r="EH174" s="321" t="s">
        <v>7282</v>
      </c>
      <c r="EI174" s="323"/>
      <c r="EJ174" s="323"/>
      <c r="EK174" s="323"/>
      <c r="EL174" s="321" t="s">
        <v>7282</v>
      </c>
      <c r="EM174" s="323"/>
      <c r="EN174" s="323"/>
      <c r="EO174" s="323"/>
      <c r="EP174" s="326">
        <v>4.0</v>
      </c>
      <c r="EQ174" s="323" t="s">
        <v>7279</v>
      </c>
      <c r="ER174" s="323">
        <v>3.0</v>
      </c>
      <c r="ES174" s="321" t="s">
        <v>7412</v>
      </c>
      <c r="ET174" s="323"/>
      <c r="EU174" s="323"/>
      <c r="EV174" s="321" t="s">
        <v>7407</v>
      </c>
      <c r="EW174" s="323"/>
      <c r="EX174" s="323"/>
      <c r="EY174" s="321" t="s">
        <v>7282</v>
      </c>
      <c r="EZ174" s="323"/>
      <c r="FA174" s="323"/>
      <c r="FB174" s="321" t="s">
        <v>844</v>
      </c>
      <c r="FC174" s="321" t="s">
        <v>7302</v>
      </c>
      <c r="FD174" s="321" t="s">
        <v>7303</v>
      </c>
      <c r="FE174" s="321" t="s">
        <v>7304</v>
      </c>
      <c r="FF174" s="329" t="s">
        <v>7305</v>
      </c>
      <c r="FG174" s="330" t="s">
        <v>7326</v>
      </c>
      <c r="FH174" s="331">
        <v>8.0</v>
      </c>
      <c r="FI174" s="332">
        <v>0.7273</v>
      </c>
      <c r="FJ174" s="331">
        <v>4.0</v>
      </c>
      <c r="FK174" s="332">
        <v>0.4</v>
      </c>
      <c r="FL174" s="331">
        <v>6.0</v>
      </c>
      <c r="FM174" s="332">
        <v>0.375</v>
      </c>
      <c r="FN174" s="331">
        <v>5.0</v>
      </c>
      <c r="FO174" s="332">
        <v>0.625</v>
      </c>
      <c r="FP174" s="331">
        <v>4.0</v>
      </c>
      <c r="FQ174" s="332">
        <v>0.6667</v>
      </c>
      <c r="FR174" s="333">
        <v>5.0</v>
      </c>
      <c r="FS174" s="332">
        <v>0.7143</v>
      </c>
      <c r="FT174" s="331">
        <v>27.0</v>
      </c>
      <c r="FU174" s="332">
        <v>0.6136</v>
      </c>
      <c r="FW174" s="318" t="s">
        <v>7702</v>
      </c>
      <c r="FX174" s="318">
        <v>2.720775526E10</v>
      </c>
      <c r="FY174" s="318" t="s">
        <v>61</v>
      </c>
      <c r="FZ174" s="336">
        <v>0.7273</v>
      </c>
      <c r="GA174" s="319" t="s">
        <v>548</v>
      </c>
      <c r="GB174" s="336">
        <v>0.625</v>
      </c>
      <c r="GC174" s="336">
        <v>0.6667</v>
      </c>
      <c r="GD174" s="336">
        <v>0.7143</v>
      </c>
      <c r="GE174" s="336">
        <v>0.7273</v>
      </c>
      <c r="GF174" s="336">
        <v>0.4</v>
      </c>
      <c r="GG174" s="336">
        <v>0.375</v>
      </c>
      <c r="GH174" s="336">
        <v>0.625</v>
      </c>
      <c r="GI174" s="336">
        <v>0.6136</v>
      </c>
    </row>
    <row r="175" ht="15.75" customHeight="1">
      <c r="B175" s="3" t="str">
        <f t="shared" si="1"/>
        <v>#REF!</v>
      </c>
      <c r="C175" s="320">
        <v>44369.44662037037</v>
      </c>
      <c r="D175" s="321" t="s">
        <v>4730</v>
      </c>
      <c r="E175" s="321" t="s">
        <v>7704</v>
      </c>
      <c r="F175" s="322">
        <v>2.7348739242E10</v>
      </c>
      <c r="G175" s="321">
        <v>2.7348739242E10</v>
      </c>
      <c r="H175" s="322">
        <v>1.16540308E9</v>
      </c>
      <c r="I175" s="321" t="s">
        <v>622</v>
      </c>
      <c r="J175" s="321" t="s">
        <v>7604</v>
      </c>
      <c r="K175" s="321" t="s">
        <v>4115</v>
      </c>
      <c r="L175" s="323"/>
      <c r="M175" s="323"/>
      <c r="N175" s="323"/>
      <c r="O175" s="323"/>
      <c r="P175" s="321" t="s">
        <v>7275</v>
      </c>
      <c r="Q175" s="321" t="s">
        <v>7439</v>
      </c>
      <c r="R175" s="321" t="s">
        <v>7277</v>
      </c>
      <c r="S175" s="324">
        <v>1.0</v>
      </c>
      <c r="T175" s="323"/>
      <c r="U175" s="323"/>
      <c r="V175" s="323"/>
      <c r="W175" s="321" t="s">
        <v>7311</v>
      </c>
      <c r="X175" s="323"/>
      <c r="Y175" s="323"/>
      <c r="Z175" s="326">
        <v>200.0</v>
      </c>
      <c r="AA175" s="323" t="s">
        <v>7279</v>
      </c>
      <c r="AB175" s="324">
        <v>5.0</v>
      </c>
      <c r="AC175" s="326">
        <v>85.0</v>
      </c>
      <c r="AD175" s="323" t="s">
        <v>7279</v>
      </c>
      <c r="AE175" s="324">
        <v>5.0</v>
      </c>
      <c r="AF175" s="325" t="s">
        <v>7312</v>
      </c>
      <c r="AG175" s="323" t="s">
        <v>7279</v>
      </c>
      <c r="AH175" s="324">
        <v>5.0</v>
      </c>
      <c r="AI175" s="322">
        <v>9.0</v>
      </c>
      <c r="AJ175" s="323"/>
      <c r="AK175" s="323"/>
      <c r="AL175" s="327">
        <v>238000.0</v>
      </c>
      <c r="AM175" s="323" t="s">
        <v>7279</v>
      </c>
      <c r="AN175" s="324">
        <v>5.0</v>
      </c>
      <c r="AO175" s="321" t="s">
        <v>7313</v>
      </c>
      <c r="AP175" s="323"/>
      <c r="AQ175" s="323"/>
      <c r="AR175" s="325" t="s">
        <v>7314</v>
      </c>
      <c r="AS175" s="323" t="s">
        <v>7279</v>
      </c>
      <c r="AT175" s="344">
        <v>6.0</v>
      </c>
      <c r="AU175" s="340" t="s">
        <v>7283</v>
      </c>
      <c r="AV175" s="323" t="s">
        <v>7279</v>
      </c>
      <c r="AW175" s="324">
        <v>6.0</v>
      </c>
      <c r="AX175" s="325" t="s">
        <v>7284</v>
      </c>
      <c r="AY175" s="323" t="s">
        <v>7279</v>
      </c>
      <c r="AZ175" s="324">
        <v>6.0</v>
      </c>
      <c r="BA175" s="325" t="s">
        <v>7285</v>
      </c>
      <c r="BB175" s="323" t="s">
        <v>7279</v>
      </c>
      <c r="BC175" s="324">
        <v>6.0</v>
      </c>
      <c r="BD175" s="321" t="s">
        <v>7316</v>
      </c>
      <c r="BE175" s="323"/>
      <c r="BF175" s="323"/>
      <c r="BG175" s="321" t="s">
        <v>7334</v>
      </c>
      <c r="BH175" s="323"/>
      <c r="BI175" s="323"/>
      <c r="BJ175" s="325" t="s">
        <v>7342</v>
      </c>
      <c r="BK175" s="323" t="s">
        <v>7279</v>
      </c>
      <c r="BL175" s="324">
        <v>3.0</v>
      </c>
      <c r="BM175" s="325" t="s">
        <v>7289</v>
      </c>
      <c r="BN175" s="323" t="s">
        <v>7279</v>
      </c>
      <c r="BO175" s="324">
        <v>3.0</v>
      </c>
      <c r="BP175" s="324">
        <v>2.0</v>
      </c>
      <c r="BQ175" s="325" t="s">
        <v>7351</v>
      </c>
      <c r="BR175" s="323" t="s">
        <v>7279</v>
      </c>
      <c r="BS175" s="324">
        <v>3.0</v>
      </c>
      <c r="BT175" s="325" t="s">
        <v>7291</v>
      </c>
      <c r="BU175" s="323" t="s">
        <v>7279</v>
      </c>
      <c r="BV175" s="324">
        <v>3.0</v>
      </c>
      <c r="BW175" s="324">
        <v>2.0</v>
      </c>
      <c r="BX175" s="325" t="s">
        <v>7352</v>
      </c>
      <c r="BY175" s="323" t="s">
        <v>7279</v>
      </c>
      <c r="BZ175" s="324">
        <v>3.0</v>
      </c>
      <c r="CA175" s="321" t="s">
        <v>7282</v>
      </c>
      <c r="CB175" s="323"/>
      <c r="CC175" s="323"/>
      <c r="CD175" s="321" t="s">
        <v>7282</v>
      </c>
      <c r="CE175" s="323"/>
      <c r="CF175" s="323"/>
      <c r="CG175" s="321" t="s">
        <v>7282</v>
      </c>
      <c r="CH175" s="323"/>
      <c r="CI175" s="323"/>
      <c r="CJ175" s="321" t="s">
        <v>7282</v>
      </c>
      <c r="CK175" s="323"/>
      <c r="CL175" s="323"/>
      <c r="CM175" s="323"/>
      <c r="CN175" s="321" t="s">
        <v>7282</v>
      </c>
      <c r="CO175" s="323"/>
      <c r="CP175" s="323"/>
      <c r="CQ175" s="323"/>
      <c r="CR175" s="323"/>
      <c r="CS175" s="321" t="s">
        <v>7282</v>
      </c>
      <c r="CT175" s="323"/>
      <c r="CU175" s="323"/>
      <c r="CV175" s="321"/>
      <c r="CW175" s="323"/>
      <c r="CX175" s="323"/>
      <c r="CY175" s="323"/>
      <c r="CZ175" s="321" t="s">
        <v>7282</v>
      </c>
      <c r="DA175" s="323"/>
      <c r="DB175" s="323"/>
      <c r="DC175" s="323"/>
      <c r="DD175" s="325" t="s">
        <v>7357</v>
      </c>
      <c r="DE175" s="323" t="s">
        <v>7279</v>
      </c>
      <c r="DF175" s="323">
        <v>1.0</v>
      </c>
      <c r="DG175" s="321" t="s">
        <v>7282</v>
      </c>
      <c r="DH175" s="323"/>
      <c r="DI175" s="323"/>
      <c r="DJ175" s="325" t="s">
        <v>7321</v>
      </c>
      <c r="DK175" s="323" t="s">
        <v>7279</v>
      </c>
      <c r="DL175" s="323">
        <v>1.0</v>
      </c>
      <c r="DM175" s="321" t="s">
        <v>7282</v>
      </c>
      <c r="DN175" s="323"/>
      <c r="DO175" s="323"/>
      <c r="DP175" s="325" t="s">
        <v>7359</v>
      </c>
      <c r="DQ175" s="323" t="s">
        <v>7279</v>
      </c>
      <c r="DR175" s="323">
        <v>1.0</v>
      </c>
      <c r="DS175" s="325" t="s">
        <v>7387</v>
      </c>
      <c r="DT175" s="323" t="s">
        <v>7279</v>
      </c>
      <c r="DU175" s="323">
        <v>1.0</v>
      </c>
      <c r="DV175" s="321" t="s">
        <v>7296</v>
      </c>
      <c r="DW175" s="323"/>
      <c r="DX175" s="323"/>
      <c r="DY175" s="325" t="s">
        <v>7297</v>
      </c>
      <c r="DZ175" s="323" t="s">
        <v>7279</v>
      </c>
      <c r="EA175" s="323">
        <v>1.0</v>
      </c>
      <c r="EB175" s="321" t="s">
        <v>7282</v>
      </c>
      <c r="EC175" s="323"/>
      <c r="ED175" s="323"/>
      <c r="EE175" s="321" t="s">
        <v>7331</v>
      </c>
      <c r="EF175" s="323"/>
      <c r="EG175" s="323"/>
      <c r="EH175" s="321" t="s">
        <v>7282</v>
      </c>
      <c r="EI175" s="323"/>
      <c r="EJ175" s="323"/>
      <c r="EK175" s="323"/>
      <c r="EL175" s="321" t="s">
        <v>7282</v>
      </c>
      <c r="EM175" s="323"/>
      <c r="EN175" s="323"/>
      <c r="EO175" s="323"/>
      <c r="EP175" s="321" t="s">
        <v>7282</v>
      </c>
      <c r="EQ175" s="323"/>
      <c r="ER175" s="323"/>
      <c r="ES175" s="321" t="s">
        <v>7282</v>
      </c>
      <c r="ET175" s="323"/>
      <c r="EU175" s="323"/>
      <c r="EV175" s="321" t="s">
        <v>7282</v>
      </c>
      <c r="EW175" s="323"/>
      <c r="EX175" s="323"/>
      <c r="EY175" s="321" t="s">
        <v>7282</v>
      </c>
      <c r="EZ175" s="323"/>
      <c r="FA175" s="323"/>
      <c r="FB175" s="321" t="s">
        <v>7705</v>
      </c>
      <c r="FC175" s="321" t="s">
        <v>7302</v>
      </c>
      <c r="FD175" s="321" t="s">
        <v>7303</v>
      </c>
      <c r="FE175" s="321" t="s">
        <v>7304</v>
      </c>
      <c r="FF175" s="329" t="s">
        <v>7305</v>
      </c>
      <c r="FG175" s="330" t="s">
        <v>7326</v>
      </c>
      <c r="FH175" s="331">
        <v>6.0</v>
      </c>
      <c r="FI175" s="332">
        <v>0.5455</v>
      </c>
      <c r="FJ175" s="331">
        <v>2.0</v>
      </c>
      <c r="FK175" s="332">
        <v>0.2</v>
      </c>
      <c r="FL175" s="331">
        <v>5.0</v>
      </c>
      <c r="FM175" s="332">
        <v>0.3125</v>
      </c>
      <c r="FN175" s="331">
        <v>0.0</v>
      </c>
      <c r="FO175" s="332">
        <v>0.0</v>
      </c>
      <c r="FP175" s="331">
        <v>4.0</v>
      </c>
      <c r="FQ175" s="332">
        <v>0.6667</v>
      </c>
      <c r="FR175" s="333">
        <v>4.0</v>
      </c>
      <c r="FS175" s="332">
        <v>0.5714</v>
      </c>
      <c r="FT175" s="331">
        <v>18.0</v>
      </c>
      <c r="FU175" s="332">
        <v>0.4091</v>
      </c>
      <c r="FW175" s="318" t="s">
        <v>7704</v>
      </c>
      <c r="FX175" s="318">
        <v>2.7348739242E10</v>
      </c>
      <c r="FY175" s="319" t="s">
        <v>61</v>
      </c>
      <c r="FZ175" s="336">
        <v>0.5455</v>
      </c>
      <c r="GA175" s="318" t="s">
        <v>547</v>
      </c>
      <c r="GB175" s="336">
        <v>0.3125</v>
      </c>
      <c r="GC175" s="336">
        <v>0.6667</v>
      </c>
      <c r="GD175" s="336">
        <v>0.5714</v>
      </c>
      <c r="GE175" s="336">
        <v>0.5455</v>
      </c>
      <c r="GF175" s="336">
        <v>0.2</v>
      </c>
      <c r="GG175" s="336">
        <v>0.3125</v>
      </c>
      <c r="GH175" s="336">
        <v>0.0</v>
      </c>
      <c r="GI175" s="336">
        <v>0.4091</v>
      </c>
    </row>
    <row r="176" ht="15.75" customHeight="1">
      <c r="B176" s="3" t="str">
        <f t="shared" si="1"/>
        <v>#REF!</v>
      </c>
      <c r="C176" s="320">
        <v>44369.44662037037</v>
      </c>
      <c r="D176" s="321" t="s">
        <v>1797</v>
      </c>
      <c r="E176" s="321" t="s">
        <v>7706</v>
      </c>
      <c r="F176" s="321" t="s">
        <v>3309</v>
      </c>
      <c r="G176" s="321">
        <v>2.7271504719E10</v>
      </c>
      <c r="H176" s="321">
        <v>1.159622559E9</v>
      </c>
      <c r="I176" s="321" t="s">
        <v>641</v>
      </c>
      <c r="J176" s="321" t="s">
        <v>7544</v>
      </c>
      <c r="K176" s="321" t="s">
        <v>4115</v>
      </c>
      <c r="L176" s="323"/>
      <c r="M176" s="323"/>
      <c r="N176" s="323"/>
      <c r="O176" s="323"/>
      <c r="P176" s="321" t="s">
        <v>7338</v>
      </c>
      <c r="Q176" s="321" t="s">
        <v>7329</v>
      </c>
      <c r="R176" s="321" t="s">
        <v>7340</v>
      </c>
      <c r="S176" s="323"/>
      <c r="T176" s="323"/>
      <c r="U176" s="324">
        <v>4.0</v>
      </c>
      <c r="V176" s="323"/>
      <c r="W176" s="325" t="s">
        <v>7278</v>
      </c>
      <c r="X176" s="323" t="s">
        <v>7279</v>
      </c>
      <c r="Y176" s="324">
        <v>5.0</v>
      </c>
      <c r="Z176" s="322">
        <v>80.0</v>
      </c>
      <c r="AA176" s="323"/>
      <c r="AB176" s="323"/>
      <c r="AC176" s="326">
        <v>85.0</v>
      </c>
      <c r="AD176" s="323" t="s">
        <v>7279</v>
      </c>
      <c r="AE176" s="324">
        <v>5.0</v>
      </c>
      <c r="AF176" s="321" t="s">
        <v>7365</v>
      </c>
      <c r="AG176" s="323"/>
      <c r="AH176" s="323"/>
      <c r="AI176" s="322">
        <v>7.0</v>
      </c>
      <c r="AJ176" s="323"/>
      <c r="AK176" s="323"/>
      <c r="AL176" s="327">
        <v>238000.0</v>
      </c>
      <c r="AM176" s="323" t="s">
        <v>7279</v>
      </c>
      <c r="AN176" s="324">
        <v>5.0</v>
      </c>
      <c r="AO176" s="321" t="s">
        <v>7282</v>
      </c>
      <c r="AP176" s="323"/>
      <c r="AQ176" s="323"/>
      <c r="AR176" s="321" t="s">
        <v>7282</v>
      </c>
      <c r="AS176" s="323"/>
      <c r="AT176" s="323"/>
      <c r="AU176" s="321" t="s">
        <v>7282</v>
      </c>
      <c r="AV176" s="323"/>
      <c r="AW176" s="323"/>
      <c r="AX176" s="321" t="s">
        <v>7282</v>
      </c>
      <c r="AY176" s="323"/>
      <c r="AZ176" s="323"/>
      <c r="BA176" s="321" t="s">
        <v>7282</v>
      </c>
      <c r="BB176" s="323"/>
      <c r="BC176" s="323"/>
      <c r="BD176" s="321" t="s">
        <v>7282</v>
      </c>
      <c r="BE176" s="323"/>
      <c r="BF176" s="323"/>
      <c r="BG176" s="321" t="s">
        <v>7282</v>
      </c>
      <c r="BH176" s="323"/>
      <c r="BI176" s="323"/>
      <c r="BJ176" s="321" t="s">
        <v>7288</v>
      </c>
      <c r="BK176" s="323"/>
      <c r="BL176" s="323"/>
      <c r="BM176" s="325" t="s">
        <v>7289</v>
      </c>
      <c r="BN176" s="323" t="s">
        <v>7279</v>
      </c>
      <c r="BO176" s="324">
        <v>3.0</v>
      </c>
      <c r="BP176" s="324">
        <v>2.0</v>
      </c>
      <c r="BQ176" s="325" t="s">
        <v>7351</v>
      </c>
      <c r="BR176" s="323" t="s">
        <v>7279</v>
      </c>
      <c r="BS176" s="324">
        <v>3.0</v>
      </c>
      <c r="BT176" s="325" t="s">
        <v>7291</v>
      </c>
      <c r="BU176" s="323" t="s">
        <v>7279</v>
      </c>
      <c r="BV176" s="324">
        <v>3.0</v>
      </c>
      <c r="BW176" s="324">
        <v>2.0</v>
      </c>
      <c r="BX176" s="321" t="s">
        <v>7282</v>
      </c>
      <c r="BY176" s="323"/>
      <c r="BZ176" s="323"/>
      <c r="CA176" s="321" t="s">
        <v>7282</v>
      </c>
      <c r="CB176" s="323"/>
      <c r="CC176" s="323"/>
      <c r="CD176" s="321" t="s">
        <v>7282</v>
      </c>
      <c r="CE176" s="323"/>
      <c r="CF176" s="323"/>
      <c r="CG176" s="321" t="s">
        <v>7282</v>
      </c>
      <c r="CH176" s="323"/>
      <c r="CI176" s="323"/>
      <c r="CJ176" s="321" t="s">
        <v>7332</v>
      </c>
      <c r="CK176" s="323"/>
      <c r="CL176" s="323"/>
      <c r="CM176" s="323"/>
      <c r="CN176" s="321" t="s">
        <v>7282</v>
      </c>
      <c r="CO176" s="323"/>
      <c r="CP176" s="323"/>
      <c r="CQ176" s="323"/>
      <c r="CR176" s="323"/>
      <c r="CS176" s="325" t="s">
        <v>7319</v>
      </c>
      <c r="CT176" s="323" t="s">
        <v>7279</v>
      </c>
      <c r="CU176" s="324">
        <v>2.0</v>
      </c>
      <c r="CV176" s="321" t="s">
        <v>7282</v>
      </c>
      <c r="CW176" s="323"/>
      <c r="CX176" s="323"/>
      <c r="CY176" s="323"/>
      <c r="CZ176" s="325" t="s">
        <v>7333</v>
      </c>
      <c r="DA176" s="323" t="s">
        <v>7279</v>
      </c>
      <c r="DB176" s="324">
        <v>2.0</v>
      </c>
      <c r="DC176" s="323">
        <v>1.0</v>
      </c>
      <c r="DD176" s="321" t="s">
        <v>7334</v>
      </c>
      <c r="DE176" s="323"/>
      <c r="DF176" s="323"/>
      <c r="DG176" s="321" t="s">
        <v>7282</v>
      </c>
      <c r="DH176" s="323"/>
      <c r="DI176" s="323"/>
      <c r="DJ176" s="325" t="s">
        <v>7321</v>
      </c>
      <c r="DK176" s="323" t="s">
        <v>7279</v>
      </c>
      <c r="DL176" s="323">
        <v>1.0</v>
      </c>
      <c r="DM176" s="321" t="s">
        <v>7282</v>
      </c>
      <c r="DN176" s="323"/>
      <c r="DO176" s="323"/>
      <c r="DP176" s="321" t="s">
        <v>7282</v>
      </c>
      <c r="DQ176" s="323"/>
      <c r="DR176" s="323"/>
      <c r="DS176" s="321" t="s">
        <v>7282</v>
      </c>
      <c r="DT176" s="323"/>
      <c r="DU176" s="323"/>
      <c r="DV176" s="321" t="s">
        <v>7282</v>
      </c>
      <c r="DW176" s="323"/>
      <c r="DX176" s="323"/>
      <c r="DY176" s="321" t="s">
        <v>7282</v>
      </c>
      <c r="DZ176" s="323"/>
      <c r="EA176" s="323"/>
      <c r="EB176" s="321" t="s">
        <v>7282</v>
      </c>
      <c r="EC176" s="323"/>
      <c r="ED176" s="323"/>
      <c r="EE176" s="321" t="s">
        <v>7282</v>
      </c>
      <c r="EF176" s="323"/>
      <c r="EG176" s="323"/>
      <c r="EH176" s="321" t="s">
        <v>7282</v>
      </c>
      <c r="EI176" s="323"/>
      <c r="EJ176" s="323"/>
      <c r="EK176" s="323"/>
      <c r="EL176" s="321" t="s">
        <v>7282</v>
      </c>
      <c r="EM176" s="323"/>
      <c r="EN176" s="323"/>
      <c r="EO176" s="323"/>
      <c r="EP176" s="321" t="s">
        <v>7282</v>
      </c>
      <c r="EQ176" s="323"/>
      <c r="ER176" s="323"/>
      <c r="ES176" s="321" t="s">
        <v>7282</v>
      </c>
      <c r="ET176" s="323"/>
      <c r="EU176" s="323"/>
      <c r="EV176" s="321" t="s">
        <v>7282</v>
      </c>
      <c r="EW176" s="323"/>
      <c r="EX176" s="323"/>
      <c r="EY176" s="321" t="s">
        <v>7282</v>
      </c>
      <c r="EZ176" s="323"/>
      <c r="FA176" s="323"/>
      <c r="FB176" s="321" t="s">
        <v>1455</v>
      </c>
      <c r="FC176" s="321" t="s">
        <v>7446</v>
      </c>
      <c r="FD176" s="321" t="s">
        <v>7303</v>
      </c>
      <c r="FE176" s="321" t="s">
        <v>7304</v>
      </c>
      <c r="FF176" s="329" t="s">
        <v>7305</v>
      </c>
      <c r="FG176" s="330" t="s">
        <v>7306</v>
      </c>
      <c r="FH176" s="331">
        <v>2.0</v>
      </c>
      <c r="FI176" s="332">
        <v>0.1818</v>
      </c>
      <c r="FJ176" s="331">
        <v>4.0</v>
      </c>
      <c r="FK176" s="332">
        <v>0.4</v>
      </c>
      <c r="FL176" s="331">
        <v>3.0</v>
      </c>
      <c r="FM176" s="332">
        <v>0.1875</v>
      </c>
      <c r="FN176" s="331">
        <v>1.0</v>
      </c>
      <c r="FO176" s="332">
        <v>0.125</v>
      </c>
      <c r="FP176" s="331">
        <v>3.0</v>
      </c>
      <c r="FQ176" s="332">
        <v>0.5</v>
      </c>
      <c r="FR176" s="333">
        <v>0.0</v>
      </c>
      <c r="FS176" s="332">
        <v>0.0</v>
      </c>
      <c r="FT176" s="331">
        <v>9.0</v>
      </c>
      <c r="FU176" s="332">
        <v>0.2045</v>
      </c>
      <c r="FW176" s="334" t="s">
        <v>7706</v>
      </c>
      <c r="FX176" s="334">
        <v>2.7271504719E10</v>
      </c>
      <c r="FY176" s="318" t="s">
        <v>63</v>
      </c>
      <c r="FZ176" s="337">
        <v>0.4</v>
      </c>
      <c r="GA176" s="318" t="s">
        <v>547</v>
      </c>
      <c r="GB176" s="336">
        <v>0.1875</v>
      </c>
      <c r="GC176" s="337">
        <v>0.5</v>
      </c>
      <c r="GD176" s="335">
        <v>0.0</v>
      </c>
      <c r="GE176" s="336">
        <v>0.1818</v>
      </c>
      <c r="GF176" s="336">
        <v>0.4</v>
      </c>
      <c r="GG176" s="336">
        <v>0.1875</v>
      </c>
      <c r="GH176" s="336">
        <v>0.125</v>
      </c>
      <c r="GI176" s="338">
        <v>0.2045</v>
      </c>
    </row>
    <row r="177" ht="15.75" customHeight="1">
      <c r="B177" s="3" t="str">
        <f t="shared" si="1"/>
        <v>#REF!</v>
      </c>
      <c r="C177" s="320">
        <v>44369.44684027778</v>
      </c>
      <c r="D177" s="321" t="s">
        <v>7707</v>
      </c>
      <c r="E177" s="321" t="s">
        <v>7708</v>
      </c>
      <c r="F177" s="321" t="s">
        <v>5304</v>
      </c>
      <c r="G177" s="321">
        <v>2.7372044867E10</v>
      </c>
      <c r="H177" s="322">
        <v>1.133240508E9</v>
      </c>
      <c r="I177" s="321" t="s">
        <v>641</v>
      </c>
      <c r="J177" s="321" t="s">
        <v>7548</v>
      </c>
      <c r="K177" s="321" t="s">
        <v>4115</v>
      </c>
      <c r="L177" s="323"/>
      <c r="M177" s="323"/>
      <c r="N177" s="323"/>
      <c r="O177" s="323"/>
      <c r="P177" s="321" t="s">
        <v>7275</v>
      </c>
      <c r="Q177" s="321" t="s">
        <v>7349</v>
      </c>
      <c r="R177" s="321" t="s">
        <v>7386</v>
      </c>
      <c r="S177" s="323"/>
      <c r="T177" s="323"/>
      <c r="U177" s="323"/>
      <c r="V177" s="324">
        <v>3.0</v>
      </c>
      <c r="W177" s="325" t="s">
        <v>7278</v>
      </c>
      <c r="X177" s="323" t="s">
        <v>7279</v>
      </c>
      <c r="Y177" s="324">
        <v>5.0</v>
      </c>
      <c r="Z177" s="326">
        <v>200.0</v>
      </c>
      <c r="AA177" s="323" t="s">
        <v>7279</v>
      </c>
      <c r="AB177" s="324">
        <v>5.0</v>
      </c>
      <c r="AC177" s="326">
        <v>85.0</v>
      </c>
      <c r="AD177" s="323" t="s">
        <v>7279</v>
      </c>
      <c r="AE177" s="324">
        <v>5.0</v>
      </c>
      <c r="AF177" s="325" t="s">
        <v>7312</v>
      </c>
      <c r="AG177" s="323" t="s">
        <v>7279</v>
      </c>
      <c r="AH177" s="324">
        <v>5.0</v>
      </c>
      <c r="AI177" s="326">
        <v>6.0</v>
      </c>
      <c r="AJ177" s="323" t="s">
        <v>7279</v>
      </c>
      <c r="AK177" s="324">
        <v>5.0</v>
      </c>
      <c r="AL177" s="327">
        <v>238000.0</v>
      </c>
      <c r="AM177" s="323" t="s">
        <v>7279</v>
      </c>
      <c r="AN177" s="324">
        <v>5.0</v>
      </c>
      <c r="AO177" s="325" t="s">
        <v>7281</v>
      </c>
      <c r="AP177" s="323" t="s">
        <v>7279</v>
      </c>
      <c r="AQ177" s="324">
        <v>6.0</v>
      </c>
      <c r="AR177" s="325" t="s">
        <v>7314</v>
      </c>
      <c r="AS177" s="323" t="s">
        <v>7279</v>
      </c>
      <c r="AT177" s="324">
        <v>6.0</v>
      </c>
      <c r="AU177" s="325" t="s">
        <v>7283</v>
      </c>
      <c r="AV177" s="323" t="s">
        <v>7279</v>
      </c>
      <c r="AW177" s="324">
        <v>6.0</v>
      </c>
      <c r="AX177" s="325" t="s">
        <v>7284</v>
      </c>
      <c r="AY177" s="323" t="s">
        <v>7279</v>
      </c>
      <c r="AZ177" s="324">
        <v>6.0</v>
      </c>
      <c r="BA177" s="325" t="s">
        <v>7285</v>
      </c>
      <c r="BB177" s="323" t="s">
        <v>7279</v>
      </c>
      <c r="BC177" s="324">
        <v>6.0</v>
      </c>
      <c r="BD177" s="325" t="s">
        <v>7286</v>
      </c>
      <c r="BE177" s="323" t="s">
        <v>7279</v>
      </c>
      <c r="BF177" s="324">
        <v>6.0</v>
      </c>
      <c r="BG177" s="321" t="s">
        <v>7334</v>
      </c>
      <c r="BH177" s="323"/>
      <c r="BI177" s="323"/>
      <c r="BJ177" s="325" t="s">
        <v>7342</v>
      </c>
      <c r="BK177" s="323" t="s">
        <v>7279</v>
      </c>
      <c r="BL177" s="324">
        <v>3.0</v>
      </c>
      <c r="BM177" s="325" t="s">
        <v>7289</v>
      </c>
      <c r="BN177" s="323" t="s">
        <v>7279</v>
      </c>
      <c r="BO177" s="324">
        <v>3.0</v>
      </c>
      <c r="BP177" s="324">
        <v>2.0</v>
      </c>
      <c r="BQ177" s="325" t="s">
        <v>7351</v>
      </c>
      <c r="BR177" s="323" t="s">
        <v>7279</v>
      </c>
      <c r="BS177" s="324">
        <v>3.0</v>
      </c>
      <c r="BT177" s="325" t="s">
        <v>7291</v>
      </c>
      <c r="BU177" s="323" t="s">
        <v>7279</v>
      </c>
      <c r="BV177" s="324">
        <v>3.0</v>
      </c>
      <c r="BW177" s="324">
        <v>2.0</v>
      </c>
      <c r="BX177" s="325" t="s">
        <v>7352</v>
      </c>
      <c r="BY177" s="323" t="s">
        <v>7279</v>
      </c>
      <c r="BZ177" s="324">
        <v>3.0</v>
      </c>
      <c r="CA177" s="325" t="s">
        <v>7353</v>
      </c>
      <c r="CB177" s="323" t="s">
        <v>7279</v>
      </c>
      <c r="CC177" s="324">
        <v>4.0</v>
      </c>
      <c r="CD177" s="325" t="s">
        <v>7292</v>
      </c>
      <c r="CE177" s="323" t="s">
        <v>7279</v>
      </c>
      <c r="CF177" s="324">
        <v>4.0</v>
      </c>
      <c r="CG177" s="321" t="s">
        <v>7282</v>
      </c>
      <c r="CH177" s="323"/>
      <c r="CI177" s="323"/>
      <c r="CJ177" s="321" t="s">
        <v>7332</v>
      </c>
      <c r="CK177" s="323"/>
      <c r="CL177" s="323"/>
      <c r="CM177" s="323"/>
      <c r="CN177" s="325" t="s">
        <v>7355</v>
      </c>
      <c r="CO177" s="323"/>
      <c r="CP177" s="323"/>
      <c r="CQ177" s="323" t="s">
        <v>7279</v>
      </c>
      <c r="CR177" s="324">
        <v>4.0</v>
      </c>
      <c r="CS177" s="325" t="s">
        <v>7319</v>
      </c>
      <c r="CT177" s="323" t="s">
        <v>7279</v>
      </c>
      <c r="CU177" s="324">
        <v>2.0</v>
      </c>
      <c r="CV177" s="321" t="s">
        <v>7282</v>
      </c>
      <c r="CW177" s="323"/>
      <c r="CX177" s="323"/>
      <c r="CY177" s="323"/>
      <c r="CZ177" s="321" t="s">
        <v>7282</v>
      </c>
      <c r="DA177" s="323"/>
      <c r="DB177" s="323"/>
      <c r="DC177" s="323"/>
      <c r="DD177" s="321" t="s">
        <v>7334</v>
      </c>
      <c r="DE177" s="323"/>
      <c r="DF177" s="323"/>
      <c r="DG177" s="325" t="s">
        <v>7320</v>
      </c>
      <c r="DH177" s="323" t="s">
        <v>7279</v>
      </c>
      <c r="DI177" s="323">
        <v>3.0</v>
      </c>
      <c r="DJ177" s="325" t="s">
        <v>7321</v>
      </c>
      <c r="DK177" s="323" t="s">
        <v>7279</v>
      </c>
      <c r="DL177" s="323">
        <v>1.0</v>
      </c>
      <c r="DM177" s="321" t="s">
        <v>7282</v>
      </c>
      <c r="DN177" s="323"/>
      <c r="DO177" s="323"/>
      <c r="DP177" s="321" t="s">
        <v>7282</v>
      </c>
      <c r="DQ177" s="323"/>
      <c r="DR177" s="323"/>
      <c r="DS177" s="325" t="s">
        <v>7387</v>
      </c>
      <c r="DT177" s="323" t="s">
        <v>7279</v>
      </c>
      <c r="DU177" s="323">
        <v>1.0</v>
      </c>
      <c r="DV177" s="321" t="s">
        <v>7296</v>
      </c>
      <c r="DW177" s="323"/>
      <c r="DX177" s="323"/>
      <c r="DY177" s="325" t="s">
        <v>7297</v>
      </c>
      <c r="DZ177" s="323" t="s">
        <v>7279</v>
      </c>
      <c r="EA177" s="323">
        <v>1.0</v>
      </c>
      <c r="EB177" s="321" t="s">
        <v>7282</v>
      </c>
      <c r="EC177" s="323"/>
      <c r="ED177" s="323"/>
      <c r="EE177" s="321" t="s">
        <v>7331</v>
      </c>
      <c r="EF177" s="323"/>
      <c r="EG177" s="323"/>
      <c r="EH177" s="325" t="s">
        <v>7361</v>
      </c>
      <c r="EI177" s="323" t="s">
        <v>7279</v>
      </c>
      <c r="EJ177" s="323">
        <v>3.0</v>
      </c>
      <c r="EK177" s="323">
        <v>4.0</v>
      </c>
      <c r="EL177" s="321" t="s">
        <v>7411</v>
      </c>
      <c r="EM177" s="323"/>
      <c r="EN177" s="323"/>
      <c r="EO177" s="323"/>
      <c r="EP177" s="321" t="s">
        <v>7282</v>
      </c>
      <c r="EQ177" s="323"/>
      <c r="ER177" s="323"/>
      <c r="ES177" s="321" t="s">
        <v>7382</v>
      </c>
      <c r="ET177" s="323"/>
      <c r="EU177" s="323"/>
      <c r="EV177" s="325" t="b">
        <v>0</v>
      </c>
      <c r="EW177" s="323" t="s">
        <v>7279</v>
      </c>
      <c r="EX177" s="323">
        <v>3.0</v>
      </c>
      <c r="EY177" s="321" t="s">
        <v>7282</v>
      </c>
      <c r="EZ177" s="323"/>
      <c r="FA177" s="323"/>
      <c r="FB177" s="321" t="s">
        <v>1492</v>
      </c>
      <c r="FC177" s="321" t="s">
        <v>7302</v>
      </c>
      <c r="FD177" s="321" t="s">
        <v>7303</v>
      </c>
      <c r="FE177" s="321" t="s">
        <v>7304</v>
      </c>
      <c r="FF177" s="329" t="s">
        <v>7305</v>
      </c>
      <c r="FG177" s="330" t="s">
        <v>7326</v>
      </c>
      <c r="FH177" s="331">
        <v>3.0</v>
      </c>
      <c r="FI177" s="332">
        <v>0.2727</v>
      </c>
      <c r="FJ177" s="331">
        <v>3.0</v>
      </c>
      <c r="FK177" s="332">
        <v>0.3</v>
      </c>
      <c r="FL177" s="331">
        <v>9.0</v>
      </c>
      <c r="FM177" s="332">
        <v>0.5625</v>
      </c>
      <c r="FN177" s="331">
        <v>4.0</v>
      </c>
      <c r="FO177" s="332">
        <v>0.5</v>
      </c>
      <c r="FP177" s="331">
        <v>6.0</v>
      </c>
      <c r="FQ177" s="332">
        <v>1.0</v>
      </c>
      <c r="FR177" s="333">
        <v>6.0</v>
      </c>
      <c r="FS177" s="332">
        <v>0.8571</v>
      </c>
      <c r="FT177" s="331">
        <v>27.0</v>
      </c>
      <c r="FU177" s="332">
        <v>0.6136</v>
      </c>
      <c r="FW177" s="318" t="s">
        <v>7708</v>
      </c>
      <c r="FX177" s="318">
        <v>2.7372044867E10</v>
      </c>
      <c r="FY177" s="319" t="s">
        <v>547</v>
      </c>
      <c r="FZ177" s="336">
        <v>0.5625</v>
      </c>
      <c r="GA177" s="318" t="s">
        <v>548</v>
      </c>
      <c r="GB177" s="336">
        <v>0.5</v>
      </c>
      <c r="GC177" s="336">
        <v>1.0</v>
      </c>
      <c r="GD177" s="336">
        <v>0.8571</v>
      </c>
      <c r="GE177" s="336">
        <v>0.2727</v>
      </c>
      <c r="GF177" s="336">
        <v>0.3</v>
      </c>
      <c r="GG177" s="336">
        <v>0.5625</v>
      </c>
      <c r="GH177" s="336">
        <v>0.5</v>
      </c>
      <c r="GI177" s="336">
        <v>0.6136</v>
      </c>
    </row>
    <row r="178" ht="15.75" customHeight="1">
      <c r="B178" s="3" t="str">
        <f t="shared" si="1"/>
        <v>#REF!</v>
      </c>
      <c r="C178" s="320">
        <v>44369.44697916666</v>
      </c>
      <c r="D178" s="321" t="s">
        <v>6824</v>
      </c>
      <c r="E178" s="321" t="s">
        <v>7709</v>
      </c>
      <c r="F178" s="322">
        <v>2.7368759509E10</v>
      </c>
      <c r="G178" s="321">
        <v>2.7368759509E10</v>
      </c>
      <c r="H178" s="322">
        <v>1.15302631E9</v>
      </c>
      <c r="I178" s="321" t="s">
        <v>641</v>
      </c>
      <c r="J178" s="321" t="s">
        <v>7475</v>
      </c>
      <c r="K178" s="321" t="s">
        <v>4115</v>
      </c>
      <c r="L178" s="323"/>
      <c r="M178" s="323"/>
      <c r="N178" s="323"/>
      <c r="O178" s="323"/>
      <c r="P178" s="321" t="s">
        <v>7309</v>
      </c>
      <c r="Q178" s="321" t="s">
        <v>7417</v>
      </c>
      <c r="R178" s="321" t="s">
        <v>7277</v>
      </c>
      <c r="S178" s="324">
        <v>1.0</v>
      </c>
      <c r="T178" s="323"/>
      <c r="U178" s="323"/>
      <c r="V178" s="323"/>
      <c r="W178" s="325" t="s">
        <v>7278</v>
      </c>
      <c r="X178" s="323" t="s">
        <v>7279</v>
      </c>
      <c r="Y178" s="324">
        <v>5.0</v>
      </c>
      <c r="Z178" s="326">
        <v>200.0</v>
      </c>
      <c r="AA178" s="323" t="s">
        <v>7279</v>
      </c>
      <c r="AB178" s="324">
        <v>5.0</v>
      </c>
      <c r="AC178" s="326">
        <v>85.0</v>
      </c>
      <c r="AD178" s="323" t="s">
        <v>7279</v>
      </c>
      <c r="AE178" s="324">
        <v>5.0</v>
      </c>
      <c r="AF178" s="321" t="s">
        <v>7397</v>
      </c>
      <c r="AG178" s="323"/>
      <c r="AH178" s="323"/>
      <c r="AI178" s="326">
        <v>6.0</v>
      </c>
      <c r="AJ178" s="323" t="s">
        <v>7279</v>
      </c>
      <c r="AK178" s="324">
        <v>5.0</v>
      </c>
      <c r="AL178" s="327">
        <v>238000.0</v>
      </c>
      <c r="AM178" s="323" t="s">
        <v>7279</v>
      </c>
      <c r="AN178" s="324">
        <v>5.0</v>
      </c>
      <c r="AO178" s="325" t="s">
        <v>7281</v>
      </c>
      <c r="AP178" s="323" t="s">
        <v>7279</v>
      </c>
      <c r="AQ178" s="324">
        <v>6.0</v>
      </c>
      <c r="AR178" s="325" t="s">
        <v>7314</v>
      </c>
      <c r="AS178" s="323" t="s">
        <v>7279</v>
      </c>
      <c r="AT178" s="324">
        <v>6.0</v>
      </c>
      <c r="AU178" s="325" t="s">
        <v>7283</v>
      </c>
      <c r="AV178" s="323" t="s">
        <v>7279</v>
      </c>
      <c r="AW178" s="324">
        <v>6.0</v>
      </c>
      <c r="AX178" s="321" t="s">
        <v>7331</v>
      </c>
      <c r="AY178" s="323"/>
      <c r="AZ178" s="323"/>
      <c r="BA178" s="321" t="s">
        <v>7315</v>
      </c>
      <c r="BB178" s="323"/>
      <c r="BC178" s="323"/>
      <c r="BD178" s="325" t="s">
        <v>7286</v>
      </c>
      <c r="BE178" s="323" t="s">
        <v>7279</v>
      </c>
      <c r="BF178" s="324">
        <v>6.0</v>
      </c>
      <c r="BG178" s="321" t="s">
        <v>7334</v>
      </c>
      <c r="BH178" s="323"/>
      <c r="BI178" s="323"/>
      <c r="BJ178" s="321" t="s">
        <v>7288</v>
      </c>
      <c r="BK178" s="323"/>
      <c r="BL178" s="323"/>
      <c r="BM178" s="325" t="s">
        <v>7289</v>
      </c>
      <c r="BN178" s="323" t="s">
        <v>7279</v>
      </c>
      <c r="BO178" s="324">
        <v>3.0</v>
      </c>
      <c r="BP178" s="324">
        <v>2.0</v>
      </c>
      <c r="BQ178" s="321" t="s">
        <v>7367</v>
      </c>
      <c r="BR178" s="323"/>
      <c r="BS178" s="323"/>
      <c r="BT178" s="325" t="s">
        <v>7291</v>
      </c>
      <c r="BU178" s="323" t="s">
        <v>7279</v>
      </c>
      <c r="BV178" s="324">
        <v>3.0</v>
      </c>
      <c r="BW178" s="324">
        <v>2.0</v>
      </c>
      <c r="BX178" s="321" t="s">
        <v>7317</v>
      </c>
      <c r="BY178" s="323"/>
      <c r="BZ178" s="323"/>
      <c r="CA178" s="321" t="s">
        <v>7399</v>
      </c>
      <c r="CB178" s="323"/>
      <c r="CC178" s="323"/>
      <c r="CD178" s="321" t="s">
        <v>7380</v>
      </c>
      <c r="CE178" s="323"/>
      <c r="CF178" s="323"/>
      <c r="CG178" s="325" t="s">
        <v>7334</v>
      </c>
      <c r="CH178" s="323" t="s">
        <v>7279</v>
      </c>
      <c r="CI178" s="324">
        <v>4.0</v>
      </c>
      <c r="CJ178" s="325" t="s">
        <v>7354</v>
      </c>
      <c r="CK178" s="323" t="s">
        <v>7279</v>
      </c>
      <c r="CL178" s="324">
        <v>4.0</v>
      </c>
      <c r="CM178" s="324">
        <v>2.0</v>
      </c>
      <c r="CN178" s="325" t="s">
        <v>7355</v>
      </c>
      <c r="CO178" s="323"/>
      <c r="CP178" s="323"/>
      <c r="CQ178" s="323" t="s">
        <v>7279</v>
      </c>
      <c r="CR178" s="324">
        <v>4.0</v>
      </c>
      <c r="CS178" s="325" t="s">
        <v>7319</v>
      </c>
      <c r="CT178" s="323" t="s">
        <v>7279</v>
      </c>
      <c r="CU178" s="324">
        <v>2.0</v>
      </c>
      <c r="CV178" s="321" t="s">
        <v>7381</v>
      </c>
      <c r="CW178" s="323"/>
      <c r="CX178" s="323"/>
      <c r="CY178" s="323"/>
      <c r="CZ178" s="321" t="s">
        <v>7399</v>
      </c>
      <c r="DA178" s="323"/>
      <c r="DB178" s="323"/>
      <c r="DC178" s="323"/>
      <c r="DD178" s="321" t="s">
        <v>7334</v>
      </c>
      <c r="DE178" s="323"/>
      <c r="DF178" s="323"/>
      <c r="DG178" s="321" t="s">
        <v>7402</v>
      </c>
      <c r="DH178" s="323"/>
      <c r="DI178" s="323"/>
      <c r="DJ178" s="325" t="s">
        <v>7321</v>
      </c>
      <c r="DK178" s="323" t="s">
        <v>7279</v>
      </c>
      <c r="DL178" s="323">
        <v>1.0</v>
      </c>
      <c r="DM178" s="321" t="s">
        <v>7322</v>
      </c>
      <c r="DN178" s="323"/>
      <c r="DO178" s="323"/>
      <c r="DP178" s="321" t="s">
        <v>7487</v>
      </c>
      <c r="DQ178" s="323"/>
      <c r="DR178" s="323"/>
      <c r="DS178" s="321" t="s">
        <v>7530</v>
      </c>
      <c r="DT178" s="323"/>
      <c r="DU178" s="323"/>
      <c r="DV178" s="325" t="s">
        <v>7298</v>
      </c>
      <c r="DW178" s="323" t="s">
        <v>7279</v>
      </c>
      <c r="DX178" s="323">
        <v>1.0</v>
      </c>
      <c r="DY178" s="325" t="s">
        <v>7297</v>
      </c>
      <c r="DZ178" s="323" t="s">
        <v>7279</v>
      </c>
      <c r="EA178" s="323">
        <v>1.0</v>
      </c>
      <c r="EB178" s="325" t="s">
        <v>7296</v>
      </c>
      <c r="EC178" s="323" t="s">
        <v>7279</v>
      </c>
      <c r="ED178" s="323">
        <v>1.0</v>
      </c>
      <c r="EE178" s="321" t="s">
        <v>7549</v>
      </c>
      <c r="EF178" s="323"/>
      <c r="EG178" s="323"/>
      <c r="EH178" s="321" t="s">
        <v>7325</v>
      </c>
      <c r="EI178" s="323"/>
      <c r="EJ178" s="323"/>
      <c r="EK178" s="323"/>
      <c r="EL178" s="321" t="s">
        <v>7411</v>
      </c>
      <c r="EM178" s="323"/>
      <c r="EN178" s="323"/>
      <c r="EO178" s="323"/>
      <c r="EP178" s="326">
        <v>4.0</v>
      </c>
      <c r="EQ178" s="323" t="s">
        <v>7279</v>
      </c>
      <c r="ER178" s="323">
        <v>3.0</v>
      </c>
      <c r="ES178" s="321" t="s">
        <v>7382</v>
      </c>
      <c r="ET178" s="323"/>
      <c r="EU178" s="323"/>
      <c r="EV178" s="321" t="b">
        <v>1</v>
      </c>
      <c r="EW178" s="323"/>
      <c r="EX178" s="323"/>
      <c r="EY178" s="325" t="s">
        <v>7383</v>
      </c>
      <c r="EZ178" s="323" t="s">
        <v>7279</v>
      </c>
      <c r="FA178" s="323">
        <v>3.0</v>
      </c>
      <c r="FB178" s="321" t="s">
        <v>666</v>
      </c>
      <c r="FC178" s="321" t="s">
        <v>7302</v>
      </c>
      <c r="FD178" s="321" t="s">
        <v>7303</v>
      </c>
      <c r="FE178" s="321" t="s">
        <v>7304</v>
      </c>
      <c r="FF178" s="329" t="s">
        <v>7305</v>
      </c>
      <c r="FG178" s="330" t="s">
        <v>7384</v>
      </c>
      <c r="FH178" s="331">
        <v>5.0</v>
      </c>
      <c r="FI178" s="332">
        <v>0.4545</v>
      </c>
      <c r="FJ178" s="331">
        <v>4.0</v>
      </c>
      <c r="FK178" s="332">
        <v>0.4</v>
      </c>
      <c r="FL178" s="331">
        <v>4.0</v>
      </c>
      <c r="FM178" s="332">
        <v>0.25</v>
      </c>
      <c r="FN178" s="331">
        <v>4.0</v>
      </c>
      <c r="FO178" s="332">
        <v>0.5</v>
      </c>
      <c r="FP178" s="331">
        <v>5.0</v>
      </c>
      <c r="FQ178" s="332">
        <v>0.8333</v>
      </c>
      <c r="FR178" s="333">
        <v>4.0</v>
      </c>
      <c r="FS178" s="332">
        <v>0.5714</v>
      </c>
      <c r="FT178" s="331">
        <v>21.0</v>
      </c>
      <c r="FU178" s="332">
        <v>0.4773</v>
      </c>
      <c r="FW178" s="318" t="s">
        <v>7709</v>
      </c>
      <c r="FX178" s="318">
        <v>2.7368759509E10</v>
      </c>
      <c r="FY178" s="318" t="s">
        <v>548</v>
      </c>
      <c r="FZ178" s="336">
        <v>0.5</v>
      </c>
      <c r="GA178" s="319" t="s">
        <v>61</v>
      </c>
      <c r="GB178" s="336">
        <v>0.4545</v>
      </c>
      <c r="GC178" s="336">
        <v>0.8333</v>
      </c>
      <c r="GD178" s="336">
        <v>0.5714</v>
      </c>
      <c r="GE178" s="336">
        <v>0.4545</v>
      </c>
      <c r="GF178" s="336">
        <v>0.4</v>
      </c>
      <c r="GG178" s="336">
        <v>0.25</v>
      </c>
      <c r="GH178" s="336">
        <v>0.5</v>
      </c>
      <c r="GI178" s="336">
        <v>0.4773</v>
      </c>
    </row>
    <row r="179" ht="15.75" customHeight="1">
      <c r="B179" s="3" t="str">
        <f t="shared" si="1"/>
        <v>#REF!</v>
      </c>
      <c r="C179" s="320">
        <v>44369.44700231482</v>
      </c>
      <c r="D179" s="321" t="s">
        <v>5817</v>
      </c>
      <c r="E179" s="321" t="s">
        <v>7710</v>
      </c>
      <c r="F179" s="322">
        <v>2.7347158491E10</v>
      </c>
      <c r="G179" s="321">
        <v>2.7347158491E10</v>
      </c>
      <c r="H179" s="322">
        <v>1.531270728E9</v>
      </c>
      <c r="I179" s="321" t="s">
        <v>622</v>
      </c>
      <c r="J179" s="321" t="s">
        <v>7567</v>
      </c>
      <c r="K179" s="321" t="s">
        <v>4115</v>
      </c>
      <c r="L179" s="323"/>
      <c r="M179" s="323"/>
      <c r="N179" s="323"/>
      <c r="O179" s="323"/>
      <c r="P179" s="321" t="s">
        <v>7275</v>
      </c>
      <c r="Q179" s="321" t="s">
        <v>7360</v>
      </c>
      <c r="R179" s="321" t="s">
        <v>7277</v>
      </c>
      <c r="S179" s="324">
        <v>1.0</v>
      </c>
      <c r="T179" s="323"/>
      <c r="U179" s="323"/>
      <c r="V179" s="323"/>
      <c r="W179" s="321" t="s">
        <v>7311</v>
      </c>
      <c r="X179" s="323"/>
      <c r="Y179" s="323"/>
      <c r="Z179" s="326">
        <v>200.0</v>
      </c>
      <c r="AA179" s="323" t="s">
        <v>7279</v>
      </c>
      <c r="AB179" s="324">
        <v>5.0</v>
      </c>
      <c r="AC179" s="326">
        <v>85.0</v>
      </c>
      <c r="AD179" s="323" t="s">
        <v>7279</v>
      </c>
      <c r="AE179" s="324">
        <v>5.0</v>
      </c>
      <c r="AF179" s="321" t="s">
        <v>7397</v>
      </c>
      <c r="AG179" s="323"/>
      <c r="AH179" s="323"/>
      <c r="AI179" s="326">
        <v>6.0</v>
      </c>
      <c r="AJ179" s="323" t="s">
        <v>7279</v>
      </c>
      <c r="AK179" s="324">
        <v>5.0</v>
      </c>
      <c r="AL179" s="342">
        <v>158000.0</v>
      </c>
      <c r="AM179" s="323"/>
      <c r="AN179" s="323"/>
      <c r="AO179" s="325" t="s">
        <v>7281</v>
      </c>
      <c r="AP179" s="323" t="s">
        <v>7279</v>
      </c>
      <c r="AQ179" s="324">
        <v>6.0</v>
      </c>
      <c r="AR179" s="321" t="s">
        <v>7282</v>
      </c>
      <c r="AS179" s="323"/>
      <c r="AT179" s="323"/>
      <c r="AU179" s="325" t="s">
        <v>7283</v>
      </c>
      <c r="AV179" s="323" t="s">
        <v>7279</v>
      </c>
      <c r="AW179" s="324">
        <v>6.0</v>
      </c>
      <c r="AX179" s="321" t="s">
        <v>7331</v>
      </c>
      <c r="AY179" s="323"/>
      <c r="AZ179" s="323"/>
      <c r="BA179" s="328" t="s">
        <v>7315</v>
      </c>
      <c r="BB179" s="323"/>
      <c r="BC179" s="323"/>
      <c r="BD179" s="325" t="s">
        <v>7286</v>
      </c>
      <c r="BE179" s="323" t="s">
        <v>7279</v>
      </c>
      <c r="BF179" s="324">
        <v>6.0</v>
      </c>
      <c r="BG179" s="321" t="s">
        <v>7366</v>
      </c>
      <c r="BH179" s="323"/>
      <c r="BI179" s="323"/>
      <c r="BJ179" s="321" t="s">
        <v>7288</v>
      </c>
      <c r="BK179" s="323"/>
      <c r="BL179" s="323"/>
      <c r="BM179" s="321" t="s">
        <v>7440</v>
      </c>
      <c r="BN179" s="323"/>
      <c r="BO179" s="323"/>
      <c r="BP179" s="323"/>
      <c r="BQ179" s="321" t="s">
        <v>7290</v>
      </c>
      <c r="BR179" s="323"/>
      <c r="BS179" s="323"/>
      <c r="BT179" s="321" t="s">
        <v>7282</v>
      </c>
      <c r="BU179" s="323"/>
      <c r="BV179" s="323"/>
      <c r="BW179" s="323"/>
      <c r="BX179" s="321" t="s">
        <v>7317</v>
      </c>
      <c r="BY179" s="323"/>
      <c r="BZ179" s="323"/>
      <c r="CA179" s="321" t="s">
        <v>7563</v>
      </c>
      <c r="CB179" s="323"/>
      <c r="CC179" s="323"/>
      <c r="CD179" s="321" t="s">
        <v>7282</v>
      </c>
      <c r="CE179" s="323"/>
      <c r="CF179" s="323"/>
      <c r="CG179" s="325" t="s">
        <v>7334</v>
      </c>
      <c r="CH179" s="323" t="s">
        <v>7279</v>
      </c>
      <c r="CI179" s="324">
        <v>4.0</v>
      </c>
      <c r="CJ179" s="321" t="s">
        <v>7332</v>
      </c>
      <c r="CK179" s="323"/>
      <c r="CL179" s="323"/>
      <c r="CM179" s="323"/>
      <c r="CN179" s="321" t="s">
        <v>7282</v>
      </c>
      <c r="CO179" s="323"/>
      <c r="CP179" s="323"/>
      <c r="CQ179" s="323"/>
      <c r="CR179" s="323"/>
      <c r="CS179" s="321" t="s">
        <v>7282</v>
      </c>
      <c r="CT179" s="323"/>
      <c r="CU179" s="323"/>
      <c r="CV179" s="321" t="s">
        <v>7381</v>
      </c>
      <c r="CW179" s="323"/>
      <c r="CX179" s="323"/>
      <c r="CY179" s="323"/>
      <c r="CZ179" s="321" t="s">
        <v>7282</v>
      </c>
      <c r="DA179" s="323"/>
      <c r="DB179" s="323"/>
      <c r="DC179" s="323"/>
      <c r="DD179" s="321" t="s">
        <v>7334</v>
      </c>
      <c r="DE179" s="323"/>
      <c r="DF179" s="323"/>
      <c r="DG179" s="321" t="s">
        <v>7282</v>
      </c>
      <c r="DH179" s="323"/>
      <c r="DI179" s="323"/>
      <c r="DJ179" s="325" t="s">
        <v>7321</v>
      </c>
      <c r="DK179" s="323" t="s">
        <v>7279</v>
      </c>
      <c r="DL179" s="323">
        <v>1.0</v>
      </c>
      <c r="DM179" s="325" t="s">
        <v>7281</v>
      </c>
      <c r="DN179" s="323" t="s">
        <v>7279</v>
      </c>
      <c r="DO179" s="323">
        <v>1.0</v>
      </c>
      <c r="DP179" s="325" t="s">
        <v>7359</v>
      </c>
      <c r="DQ179" s="323" t="s">
        <v>7279</v>
      </c>
      <c r="DR179" s="323">
        <v>1.0</v>
      </c>
      <c r="DS179" s="321" t="s">
        <v>7192</v>
      </c>
      <c r="DT179" s="323"/>
      <c r="DU179" s="323"/>
      <c r="DV179" s="343" t="s">
        <v>7298</v>
      </c>
      <c r="DW179" s="323" t="s">
        <v>7279</v>
      </c>
      <c r="DX179" s="323">
        <v>1.0</v>
      </c>
      <c r="DY179" s="325" t="s">
        <v>7297</v>
      </c>
      <c r="DZ179" s="323" t="s">
        <v>7279</v>
      </c>
      <c r="EA179" s="323">
        <v>1.0</v>
      </c>
      <c r="EB179" s="325" t="s">
        <v>7296</v>
      </c>
      <c r="EC179" s="323" t="s">
        <v>7279</v>
      </c>
      <c r="ED179" s="323">
        <v>1.0</v>
      </c>
      <c r="EE179" s="321" t="s">
        <v>7282</v>
      </c>
      <c r="EF179" s="323"/>
      <c r="EG179" s="323"/>
      <c r="EH179" s="321" t="s">
        <v>7282</v>
      </c>
      <c r="EI179" s="323"/>
      <c r="EJ179" s="323"/>
      <c r="EK179" s="323"/>
      <c r="EL179" s="321" t="s">
        <v>7282</v>
      </c>
      <c r="EM179" s="323"/>
      <c r="EN179" s="323"/>
      <c r="EO179" s="323"/>
      <c r="EP179" s="326">
        <v>4.0</v>
      </c>
      <c r="EQ179" s="323" t="s">
        <v>7279</v>
      </c>
      <c r="ER179" s="323">
        <v>3.0</v>
      </c>
      <c r="ES179" s="321" t="s">
        <v>7412</v>
      </c>
      <c r="ET179" s="323"/>
      <c r="EU179" s="323"/>
      <c r="EV179" s="321" t="s">
        <v>7407</v>
      </c>
      <c r="EW179" s="323"/>
      <c r="EX179" s="323"/>
      <c r="EY179" s="321" t="s">
        <v>7282</v>
      </c>
      <c r="EZ179" s="323"/>
      <c r="FA179" s="323"/>
      <c r="FB179" s="321" t="s">
        <v>788</v>
      </c>
      <c r="FC179" s="321" t="s">
        <v>7581</v>
      </c>
      <c r="FD179" s="321" t="s">
        <v>7303</v>
      </c>
      <c r="FE179" s="321" t="s">
        <v>7468</v>
      </c>
      <c r="FF179" s="329" t="s">
        <v>7305</v>
      </c>
      <c r="FG179" s="330" t="s">
        <v>7306</v>
      </c>
      <c r="FH179" s="331">
        <v>7.0</v>
      </c>
      <c r="FI179" s="332">
        <v>0.6364</v>
      </c>
      <c r="FJ179" s="331">
        <v>0.0</v>
      </c>
      <c r="FK179" s="332">
        <v>0.0</v>
      </c>
      <c r="FL179" s="331">
        <v>1.0</v>
      </c>
      <c r="FM179" s="332">
        <v>0.0625</v>
      </c>
      <c r="FN179" s="331">
        <v>2.0</v>
      </c>
      <c r="FO179" s="332">
        <v>0.25</v>
      </c>
      <c r="FP179" s="331">
        <v>3.0</v>
      </c>
      <c r="FQ179" s="332">
        <v>0.5</v>
      </c>
      <c r="FR179" s="333">
        <v>3.0</v>
      </c>
      <c r="FS179" s="332">
        <v>0.4286</v>
      </c>
      <c r="FT179" s="331">
        <v>14.0</v>
      </c>
      <c r="FU179" s="332">
        <v>0.3182</v>
      </c>
      <c r="FW179" s="334" t="s">
        <v>7710</v>
      </c>
      <c r="FX179" s="334">
        <v>2.7347158491E10</v>
      </c>
      <c r="FY179" s="319" t="s">
        <v>61</v>
      </c>
      <c r="FZ179" s="337">
        <v>0.6364</v>
      </c>
      <c r="GA179" s="318" t="s">
        <v>548</v>
      </c>
      <c r="GB179" s="336">
        <v>0.25</v>
      </c>
      <c r="GC179" s="337">
        <v>0.5</v>
      </c>
      <c r="GD179" s="337">
        <v>0.4286</v>
      </c>
      <c r="GE179" s="336">
        <v>0.6364</v>
      </c>
      <c r="GF179" s="336">
        <v>0.0</v>
      </c>
      <c r="GG179" s="336">
        <v>0.0625</v>
      </c>
      <c r="GH179" s="336">
        <v>0.25</v>
      </c>
      <c r="GI179" s="338">
        <v>0.3182</v>
      </c>
    </row>
    <row r="180" ht="15.75" customHeight="1">
      <c r="B180" s="3" t="str">
        <f t="shared" si="1"/>
        <v>#REF!</v>
      </c>
      <c r="C180" s="320">
        <v>44369.447534722225</v>
      </c>
      <c r="D180" s="321" t="s">
        <v>4106</v>
      </c>
      <c r="E180" s="321" t="s">
        <v>7711</v>
      </c>
      <c r="F180" s="322">
        <v>2.7293158032E10</v>
      </c>
      <c r="G180" s="321">
        <v>2.7293158032E10</v>
      </c>
      <c r="H180" s="322">
        <v>1.537985382E9</v>
      </c>
      <c r="I180" s="321" t="s">
        <v>641</v>
      </c>
      <c r="J180" s="321" t="s">
        <v>7274</v>
      </c>
      <c r="K180" s="321" t="s">
        <v>4115</v>
      </c>
      <c r="L180" s="323"/>
      <c r="M180" s="323"/>
      <c r="N180" s="323"/>
      <c r="O180" s="323"/>
      <c r="P180" s="321" t="s">
        <v>7275</v>
      </c>
      <c r="Q180" s="321" t="s">
        <v>7406</v>
      </c>
      <c r="R180" s="321" t="s">
        <v>7386</v>
      </c>
      <c r="S180" s="323"/>
      <c r="T180" s="323"/>
      <c r="U180" s="323"/>
      <c r="V180" s="324">
        <v>3.0</v>
      </c>
      <c r="W180" s="325" t="s">
        <v>7278</v>
      </c>
      <c r="X180" s="323" t="s">
        <v>7279</v>
      </c>
      <c r="Y180" s="324">
        <v>5.0</v>
      </c>
      <c r="Z180" s="326">
        <v>200.0</v>
      </c>
      <c r="AA180" s="323" t="s">
        <v>7279</v>
      </c>
      <c r="AB180" s="324">
        <v>5.0</v>
      </c>
      <c r="AC180" s="326">
        <v>85.0</v>
      </c>
      <c r="AD180" s="323" t="s">
        <v>7279</v>
      </c>
      <c r="AE180" s="324">
        <v>5.0</v>
      </c>
      <c r="AF180" s="325" t="s">
        <v>7312</v>
      </c>
      <c r="AG180" s="323" t="s">
        <v>7279</v>
      </c>
      <c r="AH180" s="324">
        <v>5.0</v>
      </c>
      <c r="AI180" s="326">
        <v>6.0</v>
      </c>
      <c r="AJ180" s="323" t="s">
        <v>7279</v>
      </c>
      <c r="AK180" s="324">
        <v>5.0</v>
      </c>
      <c r="AL180" s="321"/>
      <c r="AM180" s="323"/>
      <c r="AN180" s="323"/>
      <c r="AO180" s="325" t="s">
        <v>7281</v>
      </c>
      <c r="AP180" s="323" t="s">
        <v>7279</v>
      </c>
      <c r="AQ180" s="324">
        <v>6.0</v>
      </c>
      <c r="AR180" s="325" t="s">
        <v>7314</v>
      </c>
      <c r="AS180" s="323" t="s">
        <v>7279</v>
      </c>
      <c r="AT180" s="324">
        <v>6.0</v>
      </c>
      <c r="AU180" s="325" t="s">
        <v>7283</v>
      </c>
      <c r="AV180" s="323" t="s">
        <v>7279</v>
      </c>
      <c r="AW180" s="324">
        <v>6.0</v>
      </c>
      <c r="AX180" s="321" t="s">
        <v>7331</v>
      </c>
      <c r="AY180" s="323"/>
      <c r="AZ180" s="339"/>
      <c r="BA180" s="330" t="s">
        <v>7315</v>
      </c>
      <c r="BB180" s="323"/>
      <c r="BC180" s="323"/>
      <c r="BD180" s="321"/>
      <c r="BE180" s="323"/>
      <c r="BF180" s="323"/>
      <c r="BG180" s="325" t="s">
        <v>7287</v>
      </c>
      <c r="BH180" s="323" t="s">
        <v>7279</v>
      </c>
      <c r="BI180" s="324">
        <v>6.0</v>
      </c>
      <c r="BJ180" s="321" t="s">
        <v>7288</v>
      </c>
      <c r="BK180" s="323"/>
      <c r="BL180" s="323"/>
      <c r="BM180" s="325" t="s">
        <v>7289</v>
      </c>
      <c r="BN180" s="323" t="s">
        <v>7279</v>
      </c>
      <c r="BO180" s="324">
        <v>3.0</v>
      </c>
      <c r="BP180" s="324">
        <v>2.0</v>
      </c>
      <c r="BQ180" s="321" t="s">
        <v>7282</v>
      </c>
      <c r="BR180" s="323"/>
      <c r="BS180" s="323"/>
      <c r="BT180" s="321" t="s">
        <v>7282</v>
      </c>
      <c r="BU180" s="323"/>
      <c r="BV180" s="323"/>
      <c r="BW180" s="323"/>
      <c r="BX180" s="321" t="s">
        <v>7282</v>
      </c>
      <c r="BY180" s="323"/>
      <c r="BZ180" s="323"/>
      <c r="CA180" s="321" t="s">
        <v>7399</v>
      </c>
      <c r="CB180" s="323"/>
      <c r="CC180" s="323"/>
      <c r="CD180" s="325" t="s">
        <v>7292</v>
      </c>
      <c r="CE180" s="323" t="s">
        <v>7279</v>
      </c>
      <c r="CF180" s="324">
        <v>4.0</v>
      </c>
      <c r="CG180" s="321" t="s">
        <v>7282</v>
      </c>
      <c r="CH180" s="323"/>
      <c r="CI180" s="323"/>
      <c r="CJ180" s="321" t="s">
        <v>7282</v>
      </c>
      <c r="CK180" s="323"/>
      <c r="CL180" s="323"/>
      <c r="CM180" s="323"/>
      <c r="CN180" s="321" t="s">
        <v>7282</v>
      </c>
      <c r="CO180" s="323"/>
      <c r="CP180" s="323"/>
      <c r="CQ180" s="323"/>
      <c r="CR180" s="323"/>
      <c r="CS180" s="325" t="s">
        <v>7319</v>
      </c>
      <c r="CT180" s="323" t="s">
        <v>7279</v>
      </c>
      <c r="CU180" s="324">
        <v>2.0</v>
      </c>
      <c r="CV180" s="321" t="s">
        <v>7282</v>
      </c>
      <c r="CW180" s="323"/>
      <c r="CX180" s="323"/>
      <c r="CY180" s="323"/>
      <c r="CZ180" s="321" t="s">
        <v>7282</v>
      </c>
      <c r="DA180" s="323"/>
      <c r="DB180" s="323"/>
      <c r="DC180" s="323"/>
      <c r="DD180" s="321" t="s">
        <v>7293</v>
      </c>
      <c r="DE180" s="323"/>
      <c r="DF180" s="323"/>
      <c r="DG180" s="321" t="s">
        <v>7282</v>
      </c>
      <c r="DH180" s="323"/>
      <c r="DI180" s="323"/>
      <c r="DJ180" s="325" t="s">
        <v>7321</v>
      </c>
      <c r="DK180" s="323" t="s">
        <v>7279</v>
      </c>
      <c r="DL180" s="323">
        <v>1.0</v>
      </c>
      <c r="DM180" s="321" t="s">
        <v>7282</v>
      </c>
      <c r="DN180" s="323"/>
      <c r="DO180" s="323"/>
      <c r="DP180" s="321" t="s">
        <v>7282</v>
      </c>
      <c r="DQ180" s="323"/>
      <c r="DR180" s="323"/>
      <c r="DS180" s="321" t="s">
        <v>7192</v>
      </c>
      <c r="DT180" s="323"/>
      <c r="DU180" s="339"/>
      <c r="DV180" s="340" t="s">
        <v>7298</v>
      </c>
      <c r="DW180" s="323" t="s">
        <v>7279</v>
      </c>
      <c r="DX180" s="323">
        <v>1.0</v>
      </c>
      <c r="DY180" s="321"/>
      <c r="DZ180" s="323"/>
      <c r="EA180" s="323"/>
      <c r="EB180" s="321" t="s">
        <v>7282</v>
      </c>
      <c r="EC180" s="323"/>
      <c r="ED180" s="323"/>
      <c r="EE180" s="321" t="s">
        <v>7282</v>
      </c>
      <c r="EF180" s="323"/>
      <c r="EG180" s="323"/>
      <c r="EH180" s="321" t="s">
        <v>7282</v>
      </c>
      <c r="EI180" s="323"/>
      <c r="EJ180" s="323"/>
      <c r="EK180" s="323"/>
      <c r="EL180" s="321" t="s">
        <v>7282</v>
      </c>
      <c r="EM180" s="323"/>
      <c r="EN180" s="323"/>
      <c r="EO180" s="323"/>
      <c r="EP180" s="321" t="s">
        <v>7282</v>
      </c>
      <c r="EQ180" s="323"/>
      <c r="ER180" s="323"/>
      <c r="ES180" s="321" t="s">
        <v>7282</v>
      </c>
      <c r="ET180" s="323"/>
      <c r="EU180" s="323"/>
      <c r="EV180" s="321" t="s">
        <v>7282</v>
      </c>
      <c r="EW180" s="323"/>
      <c r="EX180" s="323"/>
      <c r="EY180" s="321" t="s">
        <v>7282</v>
      </c>
      <c r="EZ180" s="323"/>
      <c r="FA180" s="323"/>
      <c r="FB180" s="321" t="s">
        <v>7712</v>
      </c>
      <c r="FC180" s="321" t="s">
        <v>7302</v>
      </c>
      <c r="FD180" s="321" t="s">
        <v>7303</v>
      </c>
      <c r="FE180" s="321" t="s">
        <v>7468</v>
      </c>
      <c r="FF180" s="329" t="s">
        <v>7305</v>
      </c>
      <c r="FG180" s="330" t="s">
        <v>7326</v>
      </c>
      <c r="FH180" s="331">
        <v>2.0</v>
      </c>
      <c r="FI180" s="332">
        <v>0.1818</v>
      </c>
      <c r="FJ180" s="331">
        <v>2.0</v>
      </c>
      <c r="FK180" s="332">
        <v>0.2</v>
      </c>
      <c r="FL180" s="331">
        <v>2.0</v>
      </c>
      <c r="FM180" s="332">
        <v>0.125</v>
      </c>
      <c r="FN180" s="331">
        <v>1.0</v>
      </c>
      <c r="FO180" s="332">
        <v>0.125</v>
      </c>
      <c r="FP180" s="331">
        <v>5.0</v>
      </c>
      <c r="FQ180" s="332">
        <v>0.8333</v>
      </c>
      <c r="FR180" s="333">
        <v>4.0</v>
      </c>
      <c r="FS180" s="332">
        <v>0.5714</v>
      </c>
      <c r="FT180" s="331">
        <v>14.0</v>
      </c>
      <c r="FU180" s="332">
        <v>0.3182</v>
      </c>
      <c r="FW180" s="334" t="s">
        <v>7711</v>
      </c>
      <c r="FX180" s="334">
        <v>2.7293158032E10</v>
      </c>
      <c r="FY180" s="318" t="s">
        <v>63</v>
      </c>
      <c r="FZ180" s="335">
        <v>0.2</v>
      </c>
      <c r="GA180" s="318" t="s">
        <v>61</v>
      </c>
      <c r="GB180" s="336">
        <v>0.1818</v>
      </c>
      <c r="GC180" s="337">
        <v>0.8333</v>
      </c>
      <c r="GD180" s="337">
        <v>0.5714</v>
      </c>
      <c r="GE180" s="336">
        <v>0.1818</v>
      </c>
      <c r="GF180" s="336">
        <v>0.2</v>
      </c>
      <c r="GG180" s="336">
        <v>0.125</v>
      </c>
      <c r="GH180" s="336">
        <v>0.125</v>
      </c>
      <c r="GI180" s="338">
        <v>0.3182</v>
      </c>
    </row>
    <row r="181" ht="15.75" customHeight="1">
      <c r="B181" s="3" t="str">
        <f t="shared" si="1"/>
        <v>#REF!</v>
      </c>
      <c r="C181" s="320">
        <v>44369.44797453703</v>
      </c>
      <c r="D181" s="321" t="s">
        <v>5130</v>
      </c>
      <c r="E181" s="321" t="s">
        <v>7713</v>
      </c>
      <c r="F181" s="322">
        <v>2.7259977156E10</v>
      </c>
      <c r="G181" s="321">
        <v>2.7259977156E10</v>
      </c>
      <c r="H181" s="322">
        <v>1.144729011E9</v>
      </c>
      <c r="I181" s="321" t="s">
        <v>622</v>
      </c>
      <c r="J181" s="321" t="s">
        <v>7308</v>
      </c>
      <c r="K181" s="321" t="s">
        <v>4115</v>
      </c>
      <c r="L181" s="323"/>
      <c r="M181" s="323"/>
      <c r="N181" s="323"/>
      <c r="O181" s="323"/>
      <c r="P181" s="321" t="s">
        <v>7338</v>
      </c>
      <c r="Q181" s="321" t="s">
        <v>7339</v>
      </c>
      <c r="R181" s="321" t="s">
        <v>7340</v>
      </c>
      <c r="S181" s="323"/>
      <c r="T181" s="323"/>
      <c r="U181" s="324">
        <v>4.0</v>
      </c>
      <c r="V181" s="323"/>
      <c r="W181" s="325" t="s">
        <v>7278</v>
      </c>
      <c r="X181" s="323" t="s">
        <v>7279</v>
      </c>
      <c r="Y181" s="324">
        <v>5.0</v>
      </c>
      <c r="Z181" s="326">
        <v>200.0</v>
      </c>
      <c r="AA181" s="323" t="s">
        <v>7279</v>
      </c>
      <c r="AB181" s="324">
        <v>5.0</v>
      </c>
      <c r="AC181" s="326">
        <v>85.0</v>
      </c>
      <c r="AD181" s="323" t="s">
        <v>7279</v>
      </c>
      <c r="AE181" s="324">
        <v>5.0</v>
      </c>
      <c r="AF181" s="325" t="s">
        <v>7312</v>
      </c>
      <c r="AG181" s="323" t="s">
        <v>7279</v>
      </c>
      <c r="AH181" s="324">
        <v>5.0</v>
      </c>
      <c r="AI181" s="326">
        <v>6.0</v>
      </c>
      <c r="AJ181" s="323" t="s">
        <v>7279</v>
      </c>
      <c r="AK181" s="324">
        <v>5.0</v>
      </c>
      <c r="AL181" s="327">
        <v>238000.0</v>
      </c>
      <c r="AM181" s="323" t="s">
        <v>7279</v>
      </c>
      <c r="AN181" s="324">
        <v>5.0</v>
      </c>
      <c r="AO181" s="325" t="s">
        <v>7281</v>
      </c>
      <c r="AP181" s="323" t="s">
        <v>7279</v>
      </c>
      <c r="AQ181" s="324">
        <v>6.0</v>
      </c>
      <c r="AR181" s="321" t="s">
        <v>7409</v>
      </c>
      <c r="AS181" s="323"/>
      <c r="AT181" s="323"/>
      <c r="AU181" s="325" t="s">
        <v>7283</v>
      </c>
      <c r="AV181" s="323" t="s">
        <v>7279</v>
      </c>
      <c r="AW181" s="324">
        <v>6.0</v>
      </c>
      <c r="AX181" s="321" t="s">
        <v>7341</v>
      </c>
      <c r="AY181" s="323"/>
      <c r="AZ181" s="323"/>
      <c r="BA181" s="321" t="s">
        <v>7315</v>
      </c>
      <c r="BB181" s="323"/>
      <c r="BC181" s="323"/>
      <c r="BD181" s="321" t="s">
        <v>7316</v>
      </c>
      <c r="BE181" s="323"/>
      <c r="BF181" s="323"/>
      <c r="BG181" s="321" t="s">
        <v>7282</v>
      </c>
      <c r="BH181" s="323"/>
      <c r="BI181" s="323"/>
      <c r="BJ181" s="325" t="s">
        <v>7342</v>
      </c>
      <c r="BK181" s="323" t="s">
        <v>7279</v>
      </c>
      <c r="BL181" s="324">
        <v>3.0</v>
      </c>
      <c r="BM181" s="325" t="s">
        <v>7289</v>
      </c>
      <c r="BN181" s="323" t="s">
        <v>7279</v>
      </c>
      <c r="BO181" s="324">
        <v>3.0</v>
      </c>
      <c r="BP181" s="324">
        <v>2.0</v>
      </c>
      <c r="BQ181" s="325" t="s">
        <v>7351</v>
      </c>
      <c r="BR181" s="323" t="s">
        <v>7279</v>
      </c>
      <c r="BS181" s="324">
        <v>3.0</v>
      </c>
      <c r="BT181" s="325" t="s">
        <v>7291</v>
      </c>
      <c r="BU181" s="323" t="s">
        <v>7279</v>
      </c>
      <c r="BV181" s="324">
        <v>3.0</v>
      </c>
      <c r="BW181" s="324">
        <v>2.0</v>
      </c>
      <c r="BX181" s="325" t="s">
        <v>7352</v>
      </c>
      <c r="BY181" s="323" t="s">
        <v>7279</v>
      </c>
      <c r="BZ181" s="324">
        <v>3.0</v>
      </c>
      <c r="CA181" s="321" t="s">
        <v>7399</v>
      </c>
      <c r="CB181" s="323"/>
      <c r="CC181" s="323"/>
      <c r="CD181" s="321" t="s">
        <v>7380</v>
      </c>
      <c r="CE181" s="323"/>
      <c r="CF181" s="323"/>
      <c r="CG181" s="321" t="s">
        <v>7419</v>
      </c>
      <c r="CH181" s="323"/>
      <c r="CI181" s="323"/>
      <c r="CJ181" s="321" t="s">
        <v>7282</v>
      </c>
      <c r="CK181" s="323"/>
      <c r="CL181" s="323"/>
      <c r="CM181" s="323"/>
      <c r="CN181" s="321" t="s">
        <v>7282</v>
      </c>
      <c r="CO181" s="323"/>
      <c r="CP181" s="323"/>
      <c r="CQ181" s="323"/>
      <c r="CR181" s="323"/>
      <c r="CS181" s="325" t="s">
        <v>7319</v>
      </c>
      <c r="CT181" s="323" t="s">
        <v>7279</v>
      </c>
      <c r="CU181" s="324">
        <v>2.0</v>
      </c>
      <c r="CV181" s="321" t="s">
        <v>7282</v>
      </c>
      <c r="CW181" s="323"/>
      <c r="CX181" s="323"/>
      <c r="CY181" s="323"/>
      <c r="CZ181" s="321"/>
      <c r="DA181" s="323"/>
      <c r="DB181" s="323"/>
      <c r="DC181" s="323"/>
      <c r="DD181" s="321" t="s">
        <v>7293</v>
      </c>
      <c r="DE181" s="323"/>
      <c r="DF181" s="323"/>
      <c r="DG181" s="321" t="s">
        <v>7402</v>
      </c>
      <c r="DH181" s="323"/>
      <c r="DI181" s="323"/>
      <c r="DJ181" s="325" t="s">
        <v>7321</v>
      </c>
      <c r="DK181" s="323" t="s">
        <v>7279</v>
      </c>
      <c r="DL181" s="323">
        <v>1.0</v>
      </c>
      <c r="DM181" s="321" t="s">
        <v>7282</v>
      </c>
      <c r="DN181" s="323"/>
      <c r="DO181" s="323"/>
      <c r="DP181" s="321" t="s">
        <v>7282</v>
      </c>
      <c r="DQ181" s="323"/>
      <c r="DR181" s="323"/>
      <c r="DS181" s="321" t="s">
        <v>7192</v>
      </c>
      <c r="DT181" s="323"/>
      <c r="DU181" s="323"/>
      <c r="DV181" s="325" t="s">
        <v>7298</v>
      </c>
      <c r="DW181" s="323" t="s">
        <v>7279</v>
      </c>
      <c r="DX181" s="323">
        <v>1.0</v>
      </c>
      <c r="DY181" s="321" t="s">
        <v>7296</v>
      </c>
      <c r="DZ181" s="323"/>
      <c r="EA181" s="323"/>
      <c r="EB181" s="321" t="s">
        <v>7282</v>
      </c>
      <c r="EC181" s="323"/>
      <c r="ED181" s="323"/>
      <c r="EE181" s="321" t="s">
        <v>7331</v>
      </c>
      <c r="EF181" s="323"/>
      <c r="EG181" s="323"/>
      <c r="EH181" s="321" t="s">
        <v>7325</v>
      </c>
      <c r="EI181" s="323"/>
      <c r="EJ181" s="323"/>
      <c r="EK181" s="323"/>
      <c r="EL181" s="321" t="s">
        <v>7282</v>
      </c>
      <c r="EM181" s="323"/>
      <c r="EN181" s="323"/>
      <c r="EO181" s="323"/>
      <c r="EP181" s="326">
        <v>4.0</v>
      </c>
      <c r="EQ181" s="323" t="s">
        <v>7279</v>
      </c>
      <c r="ER181" s="323">
        <v>3.0</v>
      </c>
      <c r="ES181" s="321" t="s">
        <v>7382</v>
      </c>
      <c r="ET181" s="323"/>
      <c r="EU181" s="323"/>
      <c r="EV181" s="321" t="s">
        <v>7407</v>
      </c>
      <c r="EW181" s="323"/>
      <c r="EX181" s="323"/>
      <c r="EY181" s="321" t="s">
        <v>7282</v>
      </c>
      <c r="EZ181" s="323"/>
      <c r="FA181" s="323"/>
      <c r="FB181" s="321" t="s">
        <v>1216</v>
      </c>
      <c r="FC181" s="321" t="s">
        <v>7581</v>
      </c>
      <c r="FD181" s="321" t="s">
        <v>7303</v>
      </c>
      <c r="FE181" s="321" t="s">
        <v>7304</v>
      </c>
      <c r="FF181" s="329" t="s">
        <v>7305</v>
      </c>
      <c r="FG181" s="330" t="s">
        <v>7326</v>
      </c>
      <c r="FH181" s="331">
        <v>2.0</v>
      </c>
      <c r="FI181" s="332">
        <v>0.1818</v>
      </c>
      <c r="FJ181" s="331">
        <v>3.0</v>
      </c>
      <c r="FK181" s="332">
        <v>0.3</v>
      </c>
      <c r="FL181" s="331">
        <v>6.0</v>
      </c>
      <c r="FM181" s="332">
        <v>0.375</v>
      </c>
      <c r="FN181" s="331">
        <v>2.0</v>
      </c>
      <c r="FO181" s="332">
        <v>0.25</v>
      </c>
      <c r="FP181" s="331">
        <v>6.0</v>
      </c>
      <c r="FQ181" s="332">
        <v>1.0</v>
      </c>
      <c r="FR181" s="333">
        <v>2.0</v>
      </c>
      <c r="FS181" s="332">
        <v>0.2857</v>
      </c>
      <c r="FT181" s="331">
        <v>17.0</v>
      </c>
      <c r="FU181" s="332">
        <v>0.3864</v>
      </c>
      <c r="FW181" s="334" t="s">
        <v>7713</v>
      </c>
      <c r="FX181" s="334">
        <v>2.7259977156E10</v>
      </c>
      <c r="FY181" s="318" t="s">
        <v>547</v>
      </c>
      <c r="FZ181" s="335">
        <v>0.375</v>
      </c>
      <c r="GA181" s="318" t="s">
        <v>63</v>
      </c>
      <c r="GB181" s="336">
        <v>0.3</v>
      </c>
      <c r="GC181" s="337">
        <v>1.0</v>
      </c>
      <c r="GD181" s="335">
        <v>0.2857</v>
      </c>
      <c r="GE181" s="336">
        <v>0.1818</v>
      </c>
      <c r="GF181" s="336">
        <v>0.3</v>
      </c>
      <c r="GG181" s="336">
        <v>0.375</v>
      </c>
      <c r="GH181" s="336">
        <v>0.25</v>
      </c>
      <c r="GI181" s="338">
        <v>0.3864</v>
      </c>
    </row>
    <row r="182" ht="15.75" customHeight="1">
      <c r="B182" s="3" t="str">
        <f t="shared" si="1"/>
        <v>#REF!</v>
      </c>
      <c r="C182" s="320">
        <v>44369.4480787037</v>
      </c>
      <c r="D182" s="321" t="s">
        <v>7714</v>
      </c>
      <c r="E182" s="321" t="s">
        <v>7715</v>
      </c>
      <c r="F182" s="321" t="s">
        <v>338</v>
      </c>
      <c r="G182" s="321">
        <v>2.7314236764E10</v>
      </c>
      <c r="H182" s="322">
        <v>1.15972542E9</v>
      </c>
      <c r="I182" s="321" t="s">
        <v>641</v>
      </c>
      <c r="J182" s="321" t="s">
        <v>7274</v>
      </c>
      <c r="K182" s="321" t="s">
        <v>4115</v>
      </c>
      <c r="L182" s="323"/>
      <c r="M182" s="323"/>
      <c r="N182" s="323"/>
      <c r="O182" s="323"/>
      <c r="P182" s="321" t="s">
        <v>7275</v>
      </c>
      <c r="Q182" s="321" t="s">
        <v>7329</v>
      </c>
      <c r="R182" s="321" t="s">
        <v>7386</v>
      </c>
      <c r="S182" s="323"/>
      <c r="T182" s="323"/>
      <c r="U182" s="323"/>
      <c r="V182" s="324">
        <v>3.0</v>
      </c>
      <c r="W182" s="325" t="s">
        <v>7278</v>
      </c>
      <c r="X182" s="323" t="s">
        <v>7279</v>
      </c>
      <c r="Y182" s="324">
        <v>5.0</v>
      </c>
      <c r="Z182" s="326">
        <v>200.0</v>
      </c>
      <c r="AA182" s="323" t="s">
        <v>7279</v>
      </c>
      <c r="AB182" s="324">
        <v>5.0</v>
      </c>
      <c r="AC182" s="326">
        <v>85.0</v>
      </c>
      <c r="AD182" s="323" t="s">
        <v>7279</v>
      </c>
      <c r="AE182" s="324">
        <v>5.0</v>
      </c>
      <c r="AF182" s="325" t="s">
        <v>7312</v>
      </c>
      <c r="AG182" s="323" t="s">
        <v>7279</v>
      </c>
      <c r="AH182" s="324">
        <v>5.0</v>
      </c>
      <c r="AI182" s="322">
        <v>7.0</v>
      </c>
      <c r="AJ182" s="323"/>
      <c r="AK182" s="323"/>
      <c r="AL182" s="327">
        <v>238000.0</v>
      </c>
      <c r="AM182" s="323" t="s">
        <v>7279</v>
      </c>
      <c r="AN182" s="324">
        <v>5.0</v>
      </c>
      <c r="AO182" s="325" t="s">
        <v>7281</v>
      </c>
      <c r="AP182" s="323" t="s">
        <v>7279</v>
      </c>
      <c r="AQ182" s="324">
        <v>6.0</v>
      </c>
      <c r="AR182" s="325" t="s">
        <v>7314</v>
      </c>
      <c r="AS182" s="323" t="s">
        <v>7279</v>
      </c>
      <c r="AT182" s="324">
        <v>6.0</v>
      </c>
      <c r="AU182" s="325" t="s">
        <v>7283</v>
      </c>
      <c r="AV182" s="323" t="s">
        <v>7279</v>
      </c>
      <c r="AW182" s="324">
        <v>6.0</v>
      </c>
      <c r="AX182" s="325" t="s">
        <v>7284</v>
      </c>
      <c r="AY182" s="323" t="s">
        <v>7279</v>
      </c>
      <c r="AZ182" s="324">
        <v>6.0</v>
      </c>
      <c r="BA182" s="321" t="s">
        <v>7282</v>
      </c>
      <c r="BB182" s="323"/>
      <c r="BC182" s="323"/>
      <c r="BD182" s="325" t="s">
        <v>7286</v>
      </c>
      <c r="BE182" s="323" t="s">
        <v>7279</v>
      </c>
      <c r="BF182" s="324">
        <v>6.0</v>
      </c>
      <c r="BG182" s="321" t="s">
        <v>7282</v>
      </c>
      <c r="BH182" s="323"/>
      <c r="BI182" s="323"/>
      <c r="BJ182" s="321" t="s">
        <v>7288</v>
      </c>
      <c r="BK182" s="323"/>
      <c r="BL182" s="323"/>
      <c r="BM182" s="325" t="s">
        <v>7289</v>
      </c>
      <c r="BN182" s="323" t="s">
        <v>7279</v>
      </c>
      <c r="BO182" s="324">
        <v>3.0</v>
      </c>
      <c r="BP182" s="324">
        <v>2.0</v>
      </c>
      <c r="BQ182" s="321" t="s">
        <v>7290</v>
      </c>
      <c r="BR182" s="323"/>
      <c r="BS182" s="323"/>
      <c r="BT182" s="325" t="s">
        <v>7291</v>
      </c>
      <c r="BU182" s="323" t="s">
        <v>7279</v>
      </c>
      <c r="BV182" s="324">
        <v>3.0</v>
      </c>
      <c r="BW182" s="324">
        <v>2.0</v>
      </c>
      <c r="BX182" s="325" t="s">
        <v>7352</v>
      </c>
      <c r="BY182" s="323" t="s">
        <v>7279</v>
      </c>
      <c r="BZ182" s="324">
        <v>3.0</v>
      </c>
      <c r="CA182" s="325" t="s">
        <v>7353</v>
      </c>
      <c r="CB182" s="323" t="s">
        <v>7279</v>
      </c>
      <c r="CC182" s="324">
        <v>4.0</v>
      </c>
      <c r="CD182" s="325" t="s">
        <v>7292</v>
      </c>
      <c r="CE182" s="323" t="s">
        <v>7279</v>
      </c>
      <c r="CF182" s="324">
        <v>4.0</v>
      </c>
      <c r="CG182" s="321" t="s">
        <v>7282</v>
      </c>
      <c r="CH182" s="323"/>
      <c r="CI182" s="323"/>
      <c r="CJ182" s="321" t="s">
        <v>7282</v>
      </c>
      <c r="CK182" s="323"/>
      <c r="CL182" s="323"/>
      <c r="CM182" s="323"/>
      <c r="CN182" s="325" t="s">
        <v>7355</v>
      </c>
      <c r="CO182" s="323"/>
      <c r="CP182" s="323"/>
      <c r="CQ182" s="323" t="s">
        <v>7279</v>
      </c>
      <c r="CR182" s="324">
        <v>4.0</v>
      </c>
      <c r="CS182" s="325" t="s">
        <v>7319</v>
      </c>
      <c r="CT182" s="323" t="s">
        <v>7279</v>
      </c>
      <c r="CU182" s="324">
        <v>2.0</v>
      </c>
      <c r="CV182" s="321" t="s">
        <v>7282</v>
      </c>
      <c r="CW182" s="323"/>
      <c r="CX182" s="323"/>
      <c r="CY182" s="323"/>
      <c r="CZ182" s="321" t="s">
        <v>7282</v>
      </c>
      <c r="DA182" s="323"/>
      <c r="DB182" s="323"/>
      <c r="DC182" s="323"/>
      <c r="DD182" s="321" t="s">
        <v>7334</v>
      </c>
      <c r="DE182" s="323"/>
      <c r="DF182" s="323"/>
      <c r="DG182" s="321" t="s">
        <v>7282</v>
      </c>
      <c r="DH182" s="323"/>
      <c r="DI182" s="323"/>
      <c r="DJ182" s="325" t="s">
        <v>7321</v>
      </c>
      <c r="DK182" s="323" t="s">
        <v>7279</v>
      </c>
      <c r="DL182" s="323">
        <v>1.0</v>
      </c>
      <c r="DM182" s="321" t="s">
        <v>7282</v>
      </c>
      <c r="DN182" s="323"/>
      <c r="DO182" s="323"/>
      <c r="DP182" s="321" t="s">
        <v>7282</v>
      </c>
      <c r="DQ182" s="323"/>
      <c r="DR182" s="323"/>
      <c r="DS182" s="321" t="s">
        <v>7192</v>
      </c>
      <c r="DT182" s="323"/>
      <c r="DU182" s="323"/>
      <c r="DV182" s="321" t="s">
        <v>7282</v>
      </c>
      <c r="DW182" s="323"/>
      <c r="DX182" s="323"/>
      <c r="DY182" s="321" t="s">
        <v>7282</v>
      </c>
      <c r="DZ182" s="323"/>
      <c r="EA182" s="323"/>
      <c r="EB182" s="321" t="s">
        <v>7282</v>
      </c>
      <c r="EC182" s="323"/>
      <c r="ED182" s="323"/>
      <c r="EE182" s="321" t="s">
        <v>7282</v>
      </c>
      <c r="EF182" s="323"/>
      <c r="EG182" s="323"/>
      <c r="EH182" s="321" t="s">
        <v>7325</v>
      </c>
      <c r="EI182" s="323"/>
      <c r="EJ182" s="323"/>
      <c r="EK182" s="323"/>
      <c r="EL182" s="321" t="s">
        <v>7282</v>
      </c>
      <c r="EM182" s="323"/>
      <c r="EN182" s="323"/>
      <c r="EO182" s="323"/>
      <c r="EP182" s="326">
        <v>4.0</v>
      </c>
      <c r="EQ182" s="323" t="s">
        <v>7279</v>
      </c>
      <c r="ER182" s="323">
        <v>3.0</v>
      </c>
      <c r="ES182" s="321" t="s">
        <v>7282</v>
      </c>
      <c r="ET182" s="323"/>
      <c r="EU182" s="323"/>
      <c r="EV182" s="321" t="s">
        <v>7282</v>
      </c>
      <c r="EW182" s="323"/>
      <c r="EX182" s="323"/>
      <c r="EY182" s="321" t="s">
        <v>7282</v>
      </c>
      <c r="EZ182" s="323"/>
      <c r="FA182" s="323"/>
      <c r="FB182" s="321" t="s">
        <v>1313</v>
      </c>
      <c r="FC182" s="321" t="s">
        <v>7372</v>
      </c>
      <c r="FD182" s="321" t="s">
        <v>7346</v>
      </c>
      <c r="FE182" s="321" t="s">
        <v>7304</v>
      </c>
      <c r="FF182" s="329" t="s">
        <v>7305</v>
      </c>
      <c r="FG182" s="330" t="s">
        <v>7326</v>
      </c>
      <c r="FH182" s="331">
        <v>1.0</v>
      </c>
      <c r="FI182" s="332">
        <v>0.0909</v>
      </c>
      <c r="FJ182" s="331">
        <v>3.0</v>
      </c>
      <c r="FK182" s="332">
        <v>0.3</v>
      </c>
      <c r="FL182" s="331">
        <v>5.0</v>
      </c>
      <c r="FM182" s="332">
        <v>0.3125</v>
      </c>
      <c r="FN182" s="331">
        <v>4.0</v>
      </c>
      <c r="FO182" s="332">
        <v>0.5</v>
      </c>
      <c r="FP182" s="331">
        <v>5.0</v>
      </c>
      <c r="FQ182" s="332">
        <v>0.8333</v>
      </c>
      <c r="FR182" s="333">
        <v>5.0</v>
      </c>
      <c r="FS182" s="332">
        <v>0.7143</v>
      </c>
      <c r="FT182" s="331">
        <v>19.0</v>
      </c>
      <c r="FU182" s="332">
        <v>0.4318</v>
      </c>
      <c r="FW182" s="318" t="s">
        <v>7715</v>
      </c>
      <c r="FX182" s="318">
        <v>2.7314236764E10</v>
      </c>
      <c r="FY182" s="318" t="s">
        <v>548</v>
      </c>
      <c r="FZ182" s="336">
        <v>0.5</v>
      </c>
      <c r="GA182" s="319" t="s">
        <v>547</v>
      </c>
      <c r="GB182" s="336">
        <v>0.3125</v>
      </c>
      <c r="GC182" s="336">
        <v>0.8333</v>
      </c>
      <c r="GD182" s="336">
        <v>0.7143</v>
      </c>
      <c r="GE182" s="336">
        <v>0.0909</v>
      </c>
      <c r="GF182" s="336">
        <v>0.3</v>
      </c>
      <c r="GG182" s="336">
        <v>0.3125</v>
      </c>
      <c r="GH182" s="336">
        <v>0.5</v>
      </c>
      <c r="GI182" s="336">
        <v>0.4318</v>
      </c>
    </row>
    <row r="183" ht="15.75" customHeight="1">
      <c r="B183" s="3" t="str">
        <f t="shared" si="1"/>
        <v>#REF!</v>
      </c>
      <c r="C183" s="320">
        <v>44369.44810185185</v>
      </c>
      <c r="D183" s="321" t="s">
        <v>3968</v>
      </c>
      <c r="E183" s="321" t="s">
        <v>7716</v>
      </c>
      <c r="F183" s="322">
        <v>2.7288606191E10</v>
      </c>
      <c r="G183" s="321">
        <v>2.7288606191E10</v>
      </c>
      <c r="H183" s="322">
        <v>1.138608679E9</v>
      </c>
      <c r="I183" s="321" t="s">
        <v>622</v>
      </c>
      <c r="J183" s="321" t="s">
        <v>7424</v>
      </c>
      <c r="K183" s="321" t="s">
        <v>4115</v>
      </c>
      <c r="L183" s="323"/>
      <c r="M183" s="323"/>
      <c r="N183" s="323"/>
      <c r="O183" s="323"/>
      <c r="P183" s="321" t="s">
        <v>7275</v>
      </c>
      <c r="Q183" s="321" t="s">
        <v>7349</v>
      </c>
      <c r="R183" s="321" t="s">
        <v>7277</v>
      </c>
      <c r="S183" s="324">
        <v>1.0</v>
      </c>
      <c r="T183" s="323"/>
      <c r="U183" s="323"/>
      <c r="V183" s="323"/>
      <c r="W183" s="321" t="s">
        <v>7507</v>
      </c>
      <c r="X183" s="323"/>
      <c r="Y183" s="323"/>
      <c r="Z183" s="326">
        <v>200.0</v>
      </c>
      <c r="AA183" s="323" t="s">
        <v>7279</v>
      </c>
      <c r="AB183" s="324">
        <v>5.0</v>
      </c>
      <c r="AC183" s="326">
        <v>85.0</v>
      </c>
      <c r="AD183" s="323" t="s">
        <v>7279</v>
      </c>
      <c r="AE183" s="324">
        <v>5.0</v>
      </c>
      <c r="AF183" s="325" t="s">
        <v>7312</v>
      </c>
      <c r="AG183" s="323" t="s">
        <v>7279</v>
      </c>
      <c r="AH183" s="324">
        <v>5.0</v>
      </c>
      <c r="AI183" s="326">
        <v>6.0</v>
      </c>
      <c r="AJ183" s="323" t="s">
        <v>7279</v>
      </c>
      <c r="AK183" s="324">
        <v>5.0</v>
      </c>
      <c r="AL183" s="327">
        <v>238000.0</v>
      </c>
      <c r="AM183" s="323" t="s">
        <v>7279</v>
      </c>
      <c r="AN183" s="324">
        <v>5.0</v>
      </c>
      <c r="AO183" s="325" t="s">
        <v>7281</v>
      </c>
      <c r="AP183" s="323" t="s">
        <v>7279</v>
      </c>
      <c r="AQ183" s="324">
        <v>6.0</v>
      </c>
      <c r="AR183" s="325" t="s">
        <v>7314</v>
      </c>
      <c r="AS183" s="323" t="s">
        <v>7279</v>
      </c>
      <c r="AT183" s="324">
        <v>6.0</v>
      </c>
      <c r="AU183" s="325" t="s">
        <v>7283</v>
      </c>
      <c r="AV183" s="323" t="s">
        <v>7279</v>
      </c>
      <c r="AW183" s="324">
        <v>6.0</v>
      </c>
      <c r="AX183" s="321" t="s">
        <v>7331</v>
      </c>
      <c r="AY183" s="323"/>
      <c r="AZ183" s="323"/>
      <c r="BA183" s="321" t="s">
        <v>7315</v>
      </c>
      <c r="BB183" s="323"/>
      <c r="BC183" s="323"/>
      <c r="BD183" s="325" t="s">
        <v>7286</v>
      </c>
      <c r="BE183" s="323" t="s">
        <v>7279</v>
      </c>
      <c r="BF183" s="324">
        <v>6.0</v>
      </c>
      <c r="BG183" s="321" t="s">
        <v>7334</v>
      </c>
      <c r="BH183" s="323"/>
      <c r="BI183" s="323"/>
      <c r="BJ183" s="321" t="s">
        <v>7288</v>
      </c>
      <c r="BK183" s="323"/>
      <c r="BL183" s="323"/>
      <c r="BM183" s="325" t="s">
        <v>7289</v>
      </c>
      <c r="BN183" s="323" t="s">
        <v>7279</v>
      </c>
      <c r="BO183" s="324">
        <v>3.0</v>
      </c>
      <c r="BP183" s="324">
        <v>2.0</v>
      </c>
      <c r="BQ183" s="325" t="s">
        <v>7351</v>
      </c>
      <c r="BR183" s="323" t="s">
        <v>7279</v>
      </c>
      <c r="BS183" s="324">
        <v>3.0</v>
      </c>
      <c r="BT183" s="325" t="s">
        <v>7291</v>
      </c>
      <c r="BU183" s="323" t="s">
        <v>7279</v>
      </c>
      <c r="BV183" s="324">
        <v>3.0</v>
      </c>
      <c r="BW183" s="324">
        <v>2.0</v>
      </c>
      <c r="BX183" s="325" t="s">
        <v>7352</v>
      </c>
      <c r="BY183" s="323" t="s">
        <v>7279</v>
      </c>
      <c r="BZ183" s="324">
        <v>3.0</v>
      </c>
      <c r="CA183" s="325" t="s">
        <v>7353</v>
      </c>
      <c r="CB183" s="323" t="s">
        <v>7279</v>
      </c>
      <c r="CC183" s="324">
        <v>4.0</v>
      </c>
      <c r="CD183" s="325" t="s">
        <v>7292</v>
      </c>
      <c r="CE183" s="323" t="s">
        <v>7279</v>
      </c>
      <c r="CF183" s="324">
        <v>4.0</v>
      </c>
      <c r="CG183" s="321" t="s">
        <v>7282</v>
      </c>
      <c r="CH183" s="323"/>
      <c r="CI183" s="323"/>
      <c r="CJ183" s="321" t="s">
        <v>7332</v>
      </c>
      <c r="CK183" s="323"/>
      <c r="CL183" s="323"/>
      <c r="CM183" s="323"/>
      <c r="CN183" s="321" t="s">
        <v>7331</v>
      </c>
      <c r="CO183" s="323"/>
      <c r="CP183" s="323"/>
      <c r="CQ183" s="323"/>
      <c r="CR183" s="323"/>
      <c r="CS183" s="325" t="s">
        <v>7319</v>
      </c>
      <c r="CT183" s="323" t="s">
        <v>7279</v>
      </c>
      <c r="CU183" s="324">
        <v>2.0</v>
      </c>
      <c r="CV183" s="321" t="s">
        <v>7282</v>
      </c>
      <c r="CW183" s="323"/>
      <c r="CX183" s="323"/>
      <c r="CY183" s="323"/>
      <c r="CZ183" s="325" t="s">
        <v>7333</v>
      </c>
      <c r="DA183" s="323" t="s">
        <v>7279</v>
      </c>
      <c r="DB183" s="324">
        <v>2.0</v>
      </c>
      <c r="DC183" s="323">
        <v>1.0</v>
      </c>
      <c r="DD183" s="325" t="s">
        <v>7357</v>
      </c>
      <c r="DE183" s="323" t="s">
        <v>7279</v>
      </c>
      <c r="DF183" s="323">
        <v>1.0</v>
      </c>
      <c r="DG183" s="321" t="s">
        <v>7402</v>
      </c>
      <c r="DH183" s="323"/>
      <c r="DI183" s="323"/>
      <c r="DJ183" s="325" t="s">
        <v>7321</v>
      </c>
      <c r="DK183" s="323" t="s">
        <v>7279</v>
      </c>
      <c r="DL183" s="323">
        <v>1.0</v>
      </c>
      <c r="DM183" s="321" t="s">
        <v>7322</v>
      </c>
      <c r="DN183" s="323"/>
      <c r="DO183" s="323"/>
      <c r="DP183" s="325" t="s">
        <v>7359</v>
      </c>
      <c r="DQ183" s="323" t="s">
        <v>7279</v>
      </c>
      <c r="DR183" s="323">
        <v>1.0</v>
      </c>
      <c r="DS183" s="325" t="s">
        <v>7387</v>
      </c>
      <c r="DT183" s="323" t="s">
        <v>7279</v>
      </c>
      <c r="DU183" s="323">
        <v>1.0</v>
      </c>
      <c r="DV183" s="325" t="s">
        <v>7298</v>
      </c>
      <c r="DW183" s="323" t="s">
        <v>7279</v>
      </c>
      <c r="DX183" s="323">
        <v>1.0</v>
      </c>
      <c r="DY183" s="325" t="s">
        <v>7297</v>
      </c>
      <c r="DZ183" s="323" t="s">
        <v>7279</v>
      </c>
      <c r="EA183" s="323">
        <v>1.0</v>
      </c>
      <c r="EB183" s="325" t="s">
        <v>7296</v>
      </c>
      <c r="EC183" s="323" t="s">
        <v>7279</v>
      </c>
      <c r="ED183" s="323">
        <v>1.0</v>
      </c>
      <c r="EE183" s="325" t="s">
        <v>7324</v>
      </c>
      <c r="EF183" s="323" t="s">
        <v>7279</v>
      </c>
      <c r="EG183" s="323">
        <v>3.0</v>
      </c>
      <c r="EH183" s="321" t="s">
        <v>7325</v>
      </c>
      <c r="EI183" s="323"/>
      <c r="EJ183" s="323"/>
      <c r="EK183" s="323"/>
      <c r="EL183" s="325" t="s">
        <v>7345</v>
      </c>
      <c r="EM183" s="323" t="s">
        <v>7279</v>
      </c>
      <c r="EN183" s="323">
        <v>3.0</v>
      </c>
      <c r="EO183" s="323">
        <v>4.0</v>
      </c>
      <c r="EP183" s="326">
        <v>4.0</v>
      </c>
      <c r="EQ183" s="323" t="s">
        <v>7279</v>
      </c>
      <c r="ER183" s="323">
        <v>3.0</v>
      </c>
      <c r="ES183" s="321" t="s">
        <v>7412</v>
      </c>
      <c r="ET183" s="323"/>
      <c r="EU183" s="323"/>
      <c r="EV183" s="325" t="b">
        <v>0</v>
      </c>
      <c r="EW183" s="323" t="s">
        <v>7279</v>
      </c>
      <c r="EX183" s="323">
        <v>3.0</v>
      </c>
      <c r="EY183" s="325" t="s">
        <v>7383</v>
      </c>
      <c r="EZ183" s="323" t="s">
        <v>7279</v>
      </c>
      <c r="FA183" s="323">
        <v>3.0</v>
      </c>
      <c r="FB183" s="321" t="s">
        <v>7717</v>
      </c>
      <c r="FC183" s="321" t="s">
        <v>7302</v>
      </c>
      <c r="FD183" s="321" t="s">
        <v>7303</v>
      </c>
      <c r="FE183" s="321" t="s">
        <v>7304</v>
      </c>
      <c r="FF183" s="329" t="s">
        <v>7374</v>
      </c>
      <c r="FG183" s="330" t="s">
        <v>7306</v>
      </c>
      <c r="FH183" s="331">
        <v>9.0</v>
      </c>
      <c r="FI183" s="332">
        <v>0.8182</v>
      </c>
      <c r="FJ183" s="331">
        <v>4.0</v>
      </c>
      <c r="FK183" s="332">
        <v>0.4</v>
      </c>
      <c r="FL183" s="331">
        <v>9.0</v>
      </c>
      <c r="FM183" s="332">
        <v>0.5625</v>
      </c>
      <c r="FN183" s="331">
        <v>4.0</v>
      </c>
      <c r="FO183" s="332">
        <v>0.5</v>
      </c>
      <c r="FP183" s="331">
        <v>5.0</v>
      </c>
      <c r="FQ183" s="332">
        <v>0.8333</v>
      </c>
      <c r="FR183" s="333">
        <v>4.0</v>
      </c>
      <c r="FS183" s="332">
        <v>0.5714</v>
      </c>
      <c r="FT183" s="331">
        <v>29.0</v>
      </c>
      <c r="FU183" s="332">
        <v>0.6591</v>
      </c>
      <c r="FW183" s="318" t="s">
        <v>7716</v>
      </c>
      <c r="FX183" s="318">
        <v>2.7288606191E10</v>
      </c>
      <c r="FY183" s="319" t="s">
        <v>61</v>
      </c>
      <c r="FZ183" s="336">
        <v>0.8182</v>
      </c>
      <c r="GA183" s="318" t="s">
        <v>547</v>
      </c>
      <c r="GB183" s="336">
        <v>0.5625</v>
      </c>
      <c r="GC183" s="336">
        <v>0.8333</v>
      </c>
      <c r="GD183" s="336">
        <v>0.5714</v>
      </c>
      <c r="GE183" s="336">
        <v>0.8182</v>
      </c>
      <c r="GF183" s="336">
        <v>0.4</v>
      </c>
      <c r="GG183" s="336">
        <v>0.5625</v>
      </c>
      <c r="GH183" s="336">
        <v>0.5</v>
      </c>
      <c r="GI183" s="336">
        <v>0.6591</v>
      </c>
    </row>
    <row r="184" ht="15.75" customHeight="1">
      <c r="B184" s="3" t="str">
        <f t="shared" si="1"/>
        <v>#REF!</v>
      </c>
      <c r="C184" s="320">
        <v>44369.44814814815</v>
      </c>
      <c r="D184" s="321" t="s">
        <v>7718</v>
      </c>
      <c r="E184" s="321" t="s">
        <v>7719</v>
      </c>
      <c r="F184" s="322">
        <v>2.7285062387E10</v>
      </c>
      <c r="G184" s="321">
        <v>2.7285062387E10</v>
      </c>
      <c r="H184" s="322">
        <v>1.545637453E9</v>
      </c>
      <c r="I184" s="321" t="s">
        <v>641</v>
      </c>
      <c r="J184" s="321" t="s">
        <v>7475</v>
      </c>
      <c r="K184" s="321" t="s">
        <v>4115</v>
      </c>
      <c r="L184" s="323"/>
      <c r="M184" s="323"/>
      <c r="N184" s="323"/>
      <c r="O184" s="323"/>
      <c r="P184" s="321" t="s">
        <v>7338</v>
      </c>
      <c r="Q184" s="321" t="s">
        <v>7364</v>
      </c>
      <c r="R184" s="321" t="s">
        <v>7340</v>
      </c>
      <c r="S184" s="323"/>
      <c r="T184" s="323"/>
      <c r="U184" s="324">
        <v>4.0</v>
      </c>
      <c r="V184" s="323"/>
      <c r="W184" s="325" t="s">
        <v>7278</v>
      </c>
      <c r="X184" s="323" t="s">
        <v>7279</v>
      </c>
      <c r="Y184" s="324">
        <v>5.0</v>
      </c>
      <c r="Z184" s="326">
        <v>200.0</v>
      </c>
      <c r="AA184" s="323" t="s">
        <v>7279</v>
      </c>
      <c r="AB184" s="324">
        <v>5.0</v>
      </c>
      <c r="AC184" s="326">
        <v>85.0</v>
      </c>
      <c r="AD184" s="323" t="s">
        <v>7279</v>
      </c>
      <c r="AE184" s="324">
        <v>5.0</v>
      </c>
      <c r="AF184" s="325" t="s">
        <v>7312</v>
      </c>
      <c r="AG184" s="323" t="s">
        <v>7279</v>
      </c>
      <c r="AH184" s="324">
        <v>5.0</v>
      </c>
      <c r="AI184" s="326">
        <v>6.0</v>
      </c>
      <c r="AJ184" s="323" t="s">
        <v>7279</v>
      </c>
      <c r="AK184" s="324">
        <v>5.0</v>
      </c>
      <c r="AL184" s="342">
        <v>221000.0</v>
      </c>
      <c r="AM184" s="323"/>
      <c r="AN184" s="323"/>
      <c r="AO184" s="321" t="s">
        <v>7509</v>
      </c>
      <c r="AP184" s="323"/>
      <c r="AQ184" s="323"/>
      <c r="AR184" s="321" t="s">
        <v>7282</v>
      </c>
      <c r="AS184" s="323"/>
      <c r="AT184" s="323"/>
      <c r="AU184" s="325" t="s">
        <v>7283</v>
      </c>
      <c r="AV184" s="323" t="s">
        <v>7279</v>
      </c>
      <c r="AW184" s="324">
        <v>6.0</v>
      </c>
      <c r="AX184" s="321" t="s">
        <v>7341</v>
      </c>
      <c r="AY184" s="323"/>
      <c r="AZ184" s="323"/>
      <c r="BA184" s="325" t="s">
        <v>7285</v>
      </c>
      <c r="BB184" s="323" t="s">
        <v>7279</v>
      </c>
      <c r="BC184" s="324">
        <v>6.0</v>
      </c>
      <c r="BD184" s="321" t="s">
        <v>7316</v>
      </c>
      <c r="BE184" s="323"/>
      <c r="BF184" s="323"/>
      <c r="BG184" s="321" t="s">
        <v>7282</v>
      </c>
      <c r="BH184" s="323"/>
      <c r="BI184" s="323"/>
      <c r="BJ184" s="321" t="s">
        <v>7288</v>
      </c>
      <c r="BK184" s="323"/>
      <c r="BL184" s="323"/>
      <c r="BM184" s="325" t="s">
        <v>7289</v>
      </c>
      <c r="BN184" s="323" t="s">
        <v>7279</v>
      </c>
      <c r="BO184" s="324">
        <v>3.0</v>
      </c>
      <c r="BP184" s="324">
        <v>2.0</v>
      </c>
      <c r="BQ184" s="321" t="s">
        <v>7290</v>
      </c>
      <c r="BR184" s="323"/>
      <c r="BS184" s="323"/>
      <c r="BT184" s="325" t="s">
        <v>7291</v>
      </c>
      <c r="BU184" s="323" t="s">
        <v>7279</v>
      </c>
      <c r="BV184" s="324">
        <v>3.0</v>
      </c>
      <c r="BW184" s="324">
        <v>2.0</v>
      </c>
      <c r="BX184" s="325" t="s">
        <v>7352</v>
      </c>
      <c r="BY184" s="323" t="s">
        <v>7279</v>
      </c>
      <c r="BZ184" s="324">
        <v>3.0</v>
      </c>
      <c r="CA184" s="325" t="s">
        <v>7353</v>
      </c>
      <c r="CB184" s="323" t="s">
        <v>7279</v>
      </c>
      <c r="CC184" s="324">
        <v>4.0</v>
      </c>
      <c r="CD184" s="325" t="s">
        <v>7292</v>
      </c>
      <c r="CE184" s="323" t="s">
        <v>7279</v>
      </c>
      <c r="CF184" s="324">
        <v>4.0</v>
      </c>
      <c r="CG184" s="321" t="s">
        <v>7282</v>
      </c>
      <c r="CH184" s="323"/>
      <c r="CI184" s="323"/>
      <c r="CJ184" s="321" t="s">
        <v>7332</v>
      </c>
      <c r="CK184" s="323"/>
      <c r="CL184" s="323"/>
      <c r="CM184" s="323"/>
      <c r="CN184" s="325" t="s">
        <v>7355</v>
      </c>
      <c r="CO184" s="323"/>
      <c r="CP184" s="323"/>
      <c r="CQ184" s="323" t="s">
        <v>7279</v>
      </c>
      <c r="CR184" s="324">
        <v>4.0</v>
      </c>
      <c r="CS184" s="325" t="s">
        <v>7319</v>
      </c>
      <c r="CT184" s="323" t="s">
        <v>7279</v>
      </c>
      <c r="CU184" s="324">
        <v>2.0</v>
      </c>
      <c r="CV184" s="321" t="s">
        <v>7282</v>
      </c>
      <c r="CW184" s="323"/>
      <c r="CX184" s="323"/>
      <c r="CY184" s="323"/>
      <c r="CZ184" s="321" t="s">
        <v>7282</v>
      </c>
      <c r="DA184" s="323"/>
      <c r="DB184" s="323"/>
      <c r="DC184" s="323"/>
      <c r="DD184" s="321" t="s">
        <v>7282</v>
      </c>
      <c r="DE184" s="323"/>
      <c r="DF184" s="323"/>
      <c r="DG184" s="325" t="s">
        <v>7320</v>
      </c>
      <c r="DH184" s="323" t="s">
        <v>7279</v>
      </c>
      <c r="DI184" s="323">
        <v>3.0</v>
      </c>
      <c r="DJ184" s="321" t="s">
        <v>7360</v>
      </c>
      <c r="DK184" s="323"/>
      <c r="DL184" s="323"/>
      <c r="DM184" s="321" t="s">
        <v>7282</v>
      </c>
      <c r="DN184" s="323"/>
      <c r="DO184" s="323"/>
      <c r="DP184" s="321" t="s">
        <v>7282</v>
      </c>
      <c r="DQ184" s="323"/>
      <c r="DR184" s="323"/>
      <c r="DS184" s="325" t="s">
        <v>7387</v>
      </c>
      <c r="DT184" s="323" t="s">
        <v>7279</v>
      </c>
      <c r="DU184" s="323">
        <v>1.0</v>
      </c>
      <c r="DV184" s="325" t="s">
        <v>7298</v>
      </c>
      <c r="DW184" s="323" t="s">
        <v>7279</v>
      </c>
      <c r="DX184" s="323">
        <v>1.0</v>
      </c>
      <c r="DY184" s="325" t="s">
        <v>7297</v>
      </c>
      <c r="DZ184" s="323" t="s">
        <v>7279</v>
      </c>
      <c r="EA184" s="323">
        <v>1.0</v>
      </c>
      <c r="EB184" s="321" t="s">
        <v>7298</v>
      </c>
      <c r="EC184" s="323"/>
      <c r="ED184" s="323"/>
      <c r="EE184" s="321" t="s">
        <v>7299</v>
      </c>
      <c r="EF184" s="323"/>
      <c r="EG184" s="323"/>
      <c r="EH184" s="325" t="s">
        <v>7361</v>
      </c>
      <c r="EI184" s="323" t="s">
        <v>7279</v>
      </c>
      <c r="EJ184" s="323">
        <v>3.0</v>
      </c>
      <c r="EK184" s="323">
        <v>4.0</v>
      </c>
      <c r="EL184" s="321" t="s">
        <v>7282</v>
      </c>
      <c r="EM184" s="323"/>
      <c r="EN184" s="323"/>
      <c r="EO184" s="323"/>
      <c r="EP184" s="321" t="s">
        <v>7282</v>
      </c>
      <c r="EQ184" s="323"/>
      <c r="ER184" s="323"/>
      <c r="ES184" s="321" t="s">
        <v>7282</v>
      </c>
      <c r="ET184" s="323"/>
      <c r="EU184" s="323"/>
      <c r="EV184" s="321" t="s">
        <v>7282</v>
      </c>
      <c r="EW184" s="323"/>
      <c r="EX184" s="323"/>
      <c r="EY184" s="321" t="s">
        <v>7282</v>
      </c>
      <c r="EZ184" s="323"/>
      <c r="FA184" s="323"/>
      <c r="FB184" s="321" t="s">
        <v>1257</v>
      </c>
      <c r="FC184" s="321" t="s">
        <v>7372</v>
      </c>
      <c r="FD184" s="321" t="s">
        <v>7346</v>
      </c>
      <c r="FE184" s="321" t="s">
        <v>7304</v>
      </c>
      <c r="FF184" s="329" t="s">
        <v>7305</v>
      </c>
      <c r="FG184" s="330" t="s">
        <v>7306</v>
      </c>
      <c r="FH184" s="331">
        <v>3.0</v>
      </c>
      <c r="FI184" s="332">
        <v>0.2727</v>
      </c>
      <c r="FJ184" s="331">
        <v>3.0</v>
      </c>
      <c r="FK184" s="332">
        <v>0.3</v>
      </c>
      <c r="FL184" s="331">
        <v>5.0</v>
      </c>
      <c r="FM184" s="332">
        <v>0.3125</v>
      </c>
      <c r="FN184" s="331">
        <v>5.0</v>
      </c>
      <c r="FO184" s="332">
        <v>0.625</v>
      </c>
      <c r="FP184" s="331">
        <v>5.0</v>
      </c>
      <c r="FQ184" s="332">
        <v>0.8333</v>
      </c>
      <c r="FR184" s="333">
        <v>2.0</v>
      </c>
      <c r="FS184" s="332">
        <v>0.2857</v>
      </c>
      <c r="FT184" s="331">
        <v>19.0</v>
      </c>
      <c r="FU184" s="332">
        <v>0.4318</v>
      </c>
      <c r="FW184" s="318" t="s">
        <v>7719</v>
      </c>
      <c r="FX184" s="318">
        <v>2.7285062387E10</v>
      </c>
      <c r="FY184" s="319" t="s">
        <v>548</v>
      </c>
      <c r="FZ184" s="336">
        <v>0.625</v>
      </c>
      <c r="GA184" s="318" t="s">
        <v>547</v>
      </c>
      <c r="GB184" s="336">
        <v>0.3125</v>
      </c>
      <c r="GC184" s="336">
        <v>0.8333</v>
      </c>
      <c r="GD184" s="336">
        <v>0.2857</v>
      </c>
      <c r="GE184" s="336">
        <v>0.2727</v>
      </c>
      <c r="GF184" s="336">
        <v>0.3</v>
      </c>
      <c r="GG184" s="336">
        <v>0.3125</v>
      </c>
      <c r="GH184" s="336">
        <v>0.625</v>
      </c>
      <c r="GI184" s="336">
        <v>0.4318</v>
      </c>
    </row>
    <row r="185" ht="15.75" customHeight="1">
      <c r="B185" s="3" t="str">
        <f t="shared" si="1"/>
        <v>#REF!</v>
      </c>
      <c r="C185" s="320">
        <v>44369.448217592595</v>
      </c>
      <c r="D185" s="321" t="s">
        <v>6179</v>
      </c>
      <c r="E185" s="321" t="s">
        <v>7720</v>
      </c>
      <c r="F185" s="322">
        <v>2.7272152662E10</v>
      </c>
      <c r="G185" s="321">
        <v>2.7272152662E10</v>
      </c>
      <c r="H185" s="322">
        <v>1.150459963E9</v>
      </c>
      <c r="I185" s="321" t="s">
        <v>1093</v>
      </c>
      <c r="J185" s="321" t="s">
        <v>7490</v>
      </c>
      <c r="K185" s="321" t="s">
        <v>4115</v>
      </c>
      <c r="L185" s="323"/>
      <c r="M185" s="323"/>
      <c r="N185" s="323"/>
      <c r="O185" s="323"/>
      <c r="P185" s="321" t="s">
        <v>7338</v>
      </c>
      <c r="Q185" s="321" t="s">
        <v>7339</v>
      </c>
      <c r="R185" s="321" t="s">
        <v>7310</v>
      </c>
      <c r="S185" s="323"/>
      <c r="T185" s="324">
        <v>2.0</v>
      </c>
      <c r="U185" s="323"/>
      <c r="V185" s="323"/>
      <c r="W185" s="325" t="s">
        <v>7278</v>
      </c>
      <c r="X185" s="323" t="s">
        <v>7279</v>
      </c>
      <c r="Y185" s="324">
        <v>5.0</v>
      </c>
      <c r="Z185" s="326">
        <v>200.0</v>
      </c>
      <c r="AA185" s="323" t="s">
        <v>7279</v>
      </c>
      <c r="AB185" s="324">
        <v>5.0</v>
      </c>
      <c r="AC185" s="326">
        <v>85.0</v>
      </c>
      <c r="AD185" s="323" t="s">
        <v>7279</v>
      </c>
      <c r="AE185" s="324">
        <v>5.0</v>
      </c>
      <c r="AF185" s="325" t="s">
        <v>7312</v>
      </c>
      <c r="AG185" s="323" t="s">
        <v>7279</v>
      </c>
      <c r="AH185" s="324">
        <v>5.0</v>
      </c>
      <c r="AI185" s="322">
        <v>7.0</v>
      </c>
      <c r="AJ185" s="323"/>
      <c r="AK185" s="323"/>
      <c r="AL185" s="342">
        <v>221000.0</v>
      </c>
      <c r="AM185" s="323"/>
      <c r="AN185" s="323"/>
      <c r="AO185" s="321" t="s">
        <v>7313</v>
      </c>
      <c r="AP185" s="323"/>
      <c r="AQ185" s="323"/>
      <c r="AR185" s="321" t="s">
        <v>7282</v>
      </c>
      <c r="AS185" s="323"/>
      <c r="AT185" s="323"/>
      <c r="AU185" s="325" t="s">
        <v>7283</v>
      </c>
      <c r="AV185" s="323" t="s">
        <v>7279</v>
      </c>
      <c r="AW185" s="324">
        <v>6.0</v>
      </c>
      <c r="AX185" s="321" t="s">
        <v>7341</v>
      </c>
      <c r="AY185" s="323"/>
      <c r="AZ185" s="323"/>
      <c r="BA185" s="321" t="s">
        <v>7282</v>
      </c>
      <c r="BB185" s="323"/>
      <c r="BC185" s="323"/>
      <c r="BD185" s="321" t="s">
        <v>7494</v>
      </c>
      <c r="BE185" s="323"/>
      <c r="BF185" s="323"/>
      <c r="BG185" s="321" t="s">
        <v>7282</v>
      </c>
      <c r="BH185" s="323"/>
      <c r="BI185" s="323"/>
      <c r="BJ185" s="325" t="s">
        <v>7342</v>
      </c>
      <c r="BK185" s="323" t="s">
        <v>7279</v>
      </c>
      <c r="BL185" s="324">
        <v>3.0</v>
      </c>
      <c r="BM185" s="325" t="s">
        <v>7289</v>
      </c>
      <c r="BN185" s="323" t="s">
        <v>7279</v>
      </c>
      <c r="BO185" s="324">
        <v>3.0</v>
      </c>
      <c r="BP185" s="324">
        <v>2.0</v>
      </c>
      <c r="BQ185" s="321" t="s">
        <v>7290</v>
      </c>
      <c r="BR185" s="323"/>
      <c r="BS185" s="323"/>
      <c r="BT185" s="325" t="s">
        <v>7291</v>
      </c>
      <c r="BU185" s="323" t="s">
        <v>7279</v>
      </c>
      <c r="BV185" s="324">
        <v>3.0</v>
      </c>
      <c r="BW185" s="324">
        <v>2.0</v>
      </c>
      <c r="BX185" s="321" t="s">
        <v>7282</v>
      </c>
      <c r="BY185" s="323"/>
      <c r="BZ185" s="323"/>
      <c r="CA185" s="321" t="s">
        <v>7282</v>
      </c>
      <c r="CB185" s="323"/>
      <c r="CC185" s="323"/>
      <c r="CD185" s="325" t="s">
        <v>7292</v>
      </c>
      <c r="CE185" s="323" t="s">
        <v>7279</v>
      </c>
      <c r="CF185" s="324">
        <v>4.0</v>
      </c>
      <c r="CG185" s="321" t="s">
        <v>7282</v>
      </c>
      <c r="CH185" s="323"/>
      <c r="CI185" s="323"/>
      <c r="CJ185" s="321" t="s">
        <v>7282</v>
      </c>
      <c r="CK185" s="323"/>
      <c r="CL185" s="323"/>
      <c r="CM185" s="323"/>
      <c r="CN185" s="321" t="s">
        <v>7282</v>
      </c>
      <c r="CO185" s="323"/>
      <c r="CP185" s="323"/>
      <c r="CQ185" s="323"/>
      <c r="CR185" s="323"/>
      <c r="CS185" s="325" t="s">
        <v>7319</v>
      </c>
      <c r="CT185" s="323" t="s">
        <v>7279</v>
      </c>
      <c r="CU185" s="324">
        <v>2.0</v>
      </c>
      <c r="CV185" s="321" t="s">
        <v>7282</v>
      </c>
      <c r="CW185" s="323"/>
      <c r="CX185" s="323"/>
      <c r="CY185" s="323"/>
      <c r="CZ185" s="325" t="s">
        <v>7333</v>
      </c>
      <c r="DA185" s="323" t="s">
        <v>7279</v>
      </c>
      <c r="DB185" s="324">
        <v>2.0</v>
      </c>
      <c r="DC185" s="323">
        <v>1.0</v>
      </c>
      <c r="DD185" s="325" t="s">
        <v>7357</v>
      </c>
      <c r="DE185" s="323" t="s">
        <v>7279</v>
      </c>
      <c r="DF185" s="323">
        <v>1.0</v>
      </c>
      <c r="DG185" s="325" t="s">
        <v>7320</v>
      </c>
      <c r="DH185" s="323" t="s">
        <v>7279</v>
      </c>
      <c r="DI185" s="323">
        <v>3.0</v>
      </c>
      <c r="DJ185" s="325" t="s">
        <v>7321</v>
      </c>
      <c r="DK185" s="323" t="s">
        <v>7279</v>
      </c>
      <c r="DL185" s="323">
        <v>1.0</v>
      </c>
      <c r="DM185" s="321" t="s">
        <v>7282</v>
      </c>
      <c r="DN185" s="323"/>
      <c r="DO185" s="323"/>
      <c r="DP185" s="321" t="s">
        <v>7282</v>
      </c>
      <c r="DQ185" s="323"/>
      <c r="DR185" s="323"/>
      <c r="DS185" s="321" t="s">
        <v>7192</v>
      </c>
      <c r="DT185" s="323"/>
      <c r="DU185" s="323"/>
      <c r="DV185" s="321" t="s">
        <v>7282</v>
      </c>
      <c r="DW185" s="323"/>
      <c r="DX185" s="323"/>
      <c r="DY185" s="321" t="s">
        <v>7282</v>
      </c>
      <c r="DZ185" s="323"/>
      <c r="EA185" s="323"/>
      <c r="EB185" s="321" t="s">
        <v>7282</v>
      </c>
      <c r="EC185" s="323"/>
      <c r="ED185" s="323"/>
      <c r="EE185" s="321" t="s">
        <v>7299</v>
      </c>
      <c r="EF185" s="323"/>
      <c r="EG185" s="323"/>
      <c r="EH185" s="325" t="s">
        <v>7361</v>
      </c>
      <c r="EI185" s="323" t="s">
        <v>7279</v>
      </c>
      <c r="EJ185" s="323">
        <v>3.0</v>
      </c>
      <c r="EK185" s="323">
        <v>4.0</v>
      </c>
      <c r="EL185" s="321" t="s">
        <v>7282</v>
      </c>
      <c r="EM185" s="323"/>
      <c r="EN185" s="323"/>
      <c r="EO185" s="323"/>
      <c r="EP185" s="321" t="s">
        <v>7282</v>
      </c>
      <c r="EQ185" s="323"/>
      <c r="ER185" s="323"/>
      <c r="ES185" s="321" t="s">
        <v>7282</v>
      </c>
      <c r="ET185" s="323"/>
      <c r="EU185" s="323"/>
      <c r="EV185" s="321" t="s">
        <v>7282</v>
      </c>
      <c r="EW185" s="323"/>
      <c r="EX185" s="323"/>
      <c r="EY185" s="321" t="s">
        <v>7282</v>
      </c>
      <c r="EZ185" s="323"/>
      <c r="FA185" s="323"/>
      <c r="FB185" s="321" t="s">
        <v>873</v>
      </c>
      <c r="FC185" s="321" t="s">
        <v>7372</v>
      </c>
      <c r="FD185" s="321" t="s">
        <v>7303</v>
      </c>
      <c r="FE185" s="321" t="s">
        <v>7468</v>
      </c>
      <c r="FF185" s="329" t="s">
        <v>7305</v>
      </c>
      <c r="FG185" s="330" t="s">
        <v>7306</v>
      </c>
      <c r="FH185" s="331">
        <v>3.0</v>
      </c>
      <c r="FI185" s="332">
        <v>0.2727</v>
      </c>
      <c r="FJ185" s="331">
        <v>5.0</v>
      </c>
      <c r="FK185" s="332">
        <v>0.5</v>
      </c>
      <c r="FL185" s="331">
        <v>5.0</v>
      </c>
      <c r="FM185" s="332">
        <v>0.3125</v>
      </c>
      <c r="FN185" s="331">
        <v>2.0</v>
      </c>
      <c r="FO185" s="332">
        <v>0.25</v>
      </c>
      <c r="FP185" s="331">
        <v>4.0</v>
      </c>
      <c r="FQ185" s="332">
        <v>0.6667</v>
      </c>
      <c r="FR185" s="333">
        <v>1.0</v>
      </c>
      <c r="FS185" s="332">
        <v>0.1429</v>
      </c>
      <c r="FT185" s="331">
        <v>15.0</v>
      </c>
      <c r="FU185" s="332">
        <v>0.3409</v>
      </c>
      <c r="FW185" s="334" t="s">
        <v>7720</v>
      </c>
      <c r="FX185" s="334">
        <v>2.7272152662E10</v>
      </c>
      <c r="FY185" s="319" t="s">
        <v>63</v>
      </c>
      <c r="FZ185" s="337">
        <v>0.5</v>
      </c>
      <c r="GA185" s="318" t="s">
        <v>61</v>
      </c>
      <c r="GB185" s="336">
        <v>0.2727</v>
      </c>
      <c r="GC185" s="337">
        <v>0.6667</v>
      </c>
      <c r="GD185" s="335">
        <v>0.1429</v>
      </c>
      <c r="GE185" s="336">
        <v>0.2727</v>
      </c>
      <c r="GF185" s="336">
        <v>0.5</v>
      </c>
      <c r="GG185" s="336">
        <v>0.3125</v>
      </c>
      <c r="GH185" s="336">
        <v>0.25</v>
      </c>
      <c r="GI185" s="338">
        <v>0.3409</v>
      </c>
    </row>
    <row r="186" ht="15.75" customHeight="1">
      <c r="B186" s="3" t="str">
        <f t="shared" si="1"/>
        <v>#REF!</v>
      </c>
      <c r="C186" s="320">
        <v>44369.448541666665</v>
      </c>
      <c r="D186" s="321" t="s">
        <v>1000</v>
      </c>
      <c r="E186" s="321" t="s">
        <v>7721</v>
      </c>
      <c r="F186" s="321" t="s">
        <v>448</v>
      </c>
      <c r="G186" s="321">
        <v>2.7308864826E10</v>
      </c>
      <c r="H186" s="322">
        <v>1.531408608E9</v>
      </c>
      <c r="I186" s="321" t="s">
        <v>622</v>
      </c>
      <c r="J186" s="321" t="s">
        <v>7337</v>
      </c>
      <c r="K186" s="321" t="s">
        <v>4115</v>
      </c>
      <c r="L186" s="323"/>
      <c r="M186" s="323"/>
      <c r="N186" s="323"/>
      <c r="O186" s="323"/>
      <c r="P186" s="321" t="s">
        <v>7338</v>
      </c>
      <c r="Q186" s="321" t="s">
        <v>7276</v>
      </c>
      <c r="R186" s="321" t="s">
        <v>7340</v>
      </c>
      <c r="S186" s="323"/>
      <c r="T186" s="323"/>
      <c r="U186" s="324">
        <v>4.0</v>
      </c>
      <c r="V186" s="323"/>
      <c r="W186" s="325" t="s">
        <v>7278</v>
      </c>
      <c r="X186" s="323" t="s">
        <v>7279</v>
      </c>
      <c r="Y186" s="324">
        <v>5.0</v>
      </c>
      <c r="Z186" s="326">
        <v>200.0</v>
      </c>
      <c r="AA186" s="323" t="s">
        <v>7279</v>
      </c>
      <c r="AB186" s="324">
        <v>5.0</v>
      </c>
      <c r="AC186" s="326">
        <v>85.0</v>
      </c>
      <c r="AD186" s="323" t="s">
        <v>7279</v>
      </c>
      <c r="AE186" s="324">
        <v>5.0</v>
      </c>
      <c r="AF186" s="321" t="s">
        <v>7280</v>
      </c>
      <c r="AG186" s="323"/>
      <c r="AH186" s="323"/>
      <c r="AI186" s="326">
        <v>6.0</v>
      </c>
      <c r="AJ186" s="323" t="s">
        <v>7279</v>
      </c>
      <c r="AK186" s="324">
        <v>5.0</v>
      </c>
      <c r="AL186" s="327">
        <v>238000.0</v>
      </c>
      <c r="AM186" s="323" t="s">
        <v>7279</v>
      </c>
      <c r="AN186" s="324">
        <v>5.0</v>
      </c>
      <c r="AO186" s="325" t="s">
        <v>7281</v>
      </c>
      <c r="AP186" s="323" t="s">
        <v>7279</v>
      </c>
      <c r="AQ186" s="324">
        <v>6.0</v>
      </c>
      <c r="AR186" s="325" t="s">
        <v>7314</v>
      </c>
      <c r="AS186" s="323" t="s">
        <v>7279</v>
      </c>
      <c r="AT186" s="324">
        <v>6.0</v>
      </c>
      <c r="AU186" s="325" t="s">
        <v>7283</v>
      </c>
      <c r="AV186" s="323" t="s">
        <v>7279</v>
      </c>
      <c r="AW186" s="324">
        <v>6.0</v>
      </c>
      <c r="AX186" s="321" t="s">
        <v>7331</v>
      </c>
      <c r="AY186" s="323"/>
      <c r="AZ186" s="323"/>
      <c r="BA186" s="325" t="s">
        <v>7285</v>
      </c>
      <c r="BB186" s="323" t="s">
        <v>7279</v>
      </c>
      <c r="BC186" s="324">
        <v>6.0</v>
      </c>
      <c r="BD186" s="325" t="s">
        <v>7286</v>
      </c>
      <c r="BE186" s="323" t="s">
        <v>7279</v>
      </c>
      <c r="BF186" s="324">
        <v>6.0</v>
      </c>
      <c r="BG186" s="325" t="s">
        <v>7287</v>
      </c>
      <c r="BH186" s="323" t="s">
        <v>7279</v>
      </c>
      <c r="BI186" s="324">
        <v>6.0</v>
      </c>
      <c r="BJ186" s="325" t="s">
        <v>7342</v>
      </c>
      <c r="BK186" s="323" t="s">
        <v>7279</v>
      </c>
      <c r="BL186" s="324">
        <v>3.0</v>
      </c>
      <c r="BM186" s="325" t="s">
        <v>7289</v>
      </c>
      <c r="BN186" s="323" t="s">
        <v>7279</v>
      </c>
      <c r="BO186" s="324">
        <v>3.0</v>
      </c>
      <c r="BP186" s="324">
        <v>2.0</v>
      </c>
      <c r="BQ186" s="325" t="s">
        <v>7351</v>
      </c>
      <c r="BR186" s="323" t="s">
        <v>7279</v>
      </c>
      <c r="BS186" s="324">
        <v>3.0</v>
      </c>
      <c r="BT186" s="325" t="s">
        <v>7291</v>
      </c>
      <c r="BU186" s="323" t="s">
        <v>7279</v>
      </c>
      <c r="BV186" s="324">
        <v>3.0</v>
      </c>
      <c r="BW186" s="324">
        <v>2.0</v>
      </c>
      <c r="BX186" s="325" t="s">
        <v>7352</v>
      </c>
      <c r="BY186" s="323" t="s">
        <v>7279</v>
      </c>
      <c r="BZ186" s="324">
        <v>3.0</v>
      </c>
      <c r="CA186" s="325" t="s">
        <v>7353</v>
      </c>
      <c r="CB186" s="323" t="s">
        <v>7279</v>
      </c>
      <c r="CC186" s="324">
        <v>4.0</v>
      </c>
      <c r="CD186" s="321" t="s">
        <v>7318</v>
      </c>
      <c r="CE186" s="323"/>
      <c r="CF186" s="323"/>
      <c r="CG186" s="325" t="s">
        <v>7334</v>
      </c>
      <c r="CH186" s="323" t="s">
        <v>7279</v>
      </c>
      <c r="CI186" s="324">
        <v>4.0</v>
      </c>
      <c r="CJ186" s="321" t="s">
        <v>7332</v>
      </c>
      <c r="CK186" s="323"/>
      <c r="CL186" s="323"/>
      <c r="CM186" s="323"/>
      <c r="CN186" s="325" t="s">
        <v>7355</v>
      </c>
      <c r="CO186" s="323"/>
      <c r="CP186" s="323"/>
      <c r="CQ186" s="323" t="s">
        <v>7279</v>
      </c>
      <c r="CR186" s="324">
        <v>4.0</v>
      </c>
      <c r="CS186" s="325" t="s">
        <v>7319</v>
      </c>
      <c r="CT186" s="323" t="s">
        <v>7279</v>
      </c>
      <c r="CU186" s="324">
        <v>2.0</v>
      </c>
      <c r="CV186" s="325" t="s">
        <v>7356</v>
      </c>
      <c r="CW186" s="323" t="s">
        <v>7279</v>
      </c>
      <c r="CX186" s="324">
        <v>2.0</v>
      </c>
      <c r="CY186" s="324">
        <v>3.0</v>
      </c>
      <c r="CZ186" s="325" t="s">
        <v>7333</v>
      </c>
      <c r="DA186" s="323" t="s">
        <v>7279</v>
      </c>
      <c r="DB186" s="324">
        <v>2.0</v>
      </c>
      <c r="DC186" s="323">
        <v>1.0</v>
      </c>
      <c r="DD186" s="325" t="s">
        <v>7357</v>
      </c>
      <c r="DE186" s="323" t="s">
        <v>7279</v>
      </c>
      <c r="DF186" s="323">
        <v>1.0</v>
      </c>
      <c r="DG186" s="325" t="s">
        <v>7320</v>
      </c>
      <c r="DH186" s="323" t="s">
        <v>7279</v>
      </c>
      <c r="DI186" s="323">
        <v>3.0</v>
      </c>
      <c r="DJ186" s="325" t="s">
        <v>7321</v>
      </c>
      <c r="DK186" s="323" t="s">
        <v>7279</v>
      </c>
      <c r="DL186" s="323">
        <v>1.0</v>
      </c>
      <c r="DM186" s="321" t="s">
        <v>7295</v>
      </c>
      <c r="DN186" s="323"/>
      <c r="DO186" s="323"/>
      <c r="DP186" s="325" t="s">
        <v>7359</v>
      </c>
      <c r="DQ186" s="323" t="s">
        <v>7279</v>
      </c>
      <c r="DR186" s="323">
        <v>1.0</v>
      </c>
      <c r="DS186" s="325" t="s">
        <v>7387</v>
      </c>
      <c r="DT186" s="323" t="s">
        <v>7279</v>
      </c>
      <c r="DU186" s="323">
        <v>1.0</v>
      </c>
      <c r="DV186" s="325" t="s">
        <v>7298</v>
      </c>
      <c r="DW186" s="323" t="s">
        <v>7279</v>
      </c>
      <c r="DX186" s="323">
        <v>1.0</v>
      </c>
      <c r="DY186" s="321" t="s">
        <v>7296</v>
      </c>
      <c r="DZ186" s="323"/>
      <c r="EA186" s="323"/>
      <c r="EB186" s="321" t="s">
        <v>7297</v>
      </c>
      <c r="EC186" s="323"/>
      <c r="ED186" s="323"/>
      <c r="EE186" s="321" t="s">
        <v>7299</v>
      </c>
      <c r="EF186" s="323"/>
      <c r="EG186" s="323"/>
      <c r="EH186" s="321" t="s">
        <v>7325</v>
      </c>
      <c r="EI186" s="323"/>
      <c r="EJ186" s="323"/>
      <c r="EK186" s="323"/>
      <c r="EL186" s="325" t="s">
        <v>7345</v>
      </c>
      <c r="EM186" s="323" t="s">
        <v>7279</v>
      </c>
      <c r="EN186" s="323">
        <v>3.0</v>
      </c>
      <c r="EO186" s="323">
        <v>4.0</v>
      </c>
      <c r="EP186" s="326">
        <v>4.0</v>
      </c>
      <c r="EQ186" s="323" t="s">
        <v>7279</v>
      </c>
      <c r="ER186" s="323">
        <v>3.0</v>
      </c>
      <c r="ES186" s="321" t="s">
        <v>7282</v>
      </c>
      <c r="ET186" s="323"/>
      <c r="EU186" s="323"/>
      <c r="EV186" s="325" t="b">
        <v>0</v>
      </c>
      <c r="EW186" s="323" t="s">
        <v>7279</v>
      </c>
      <c r="EX186" s="323">
        <v>3.0</v>
      </c>
      <c r="EY186" s="321" t="s">
        <v>7282</v>
      </c>
      <c r="EZ186" s="323"/>
      <c r="FA186" s="323"/>
      <c r="FB186" s="321" t="s">
        <v>1006</v>
      </c>
      <c r="FC186" s="321" t="s">
        <v>7302</v>
      </c>
      <c r="FD186" s="321" t="s">
        <v>7303</v>
      </c>
      <c r="FE186" s="321" t="s">
        <v>7304</v>
      </c>
      <c r="FF186" s="329" t="s">
        <v>7305</v>
      </c>
      <c r="FG186" s="330" t="s">
        <v>7326</v>
      </c>
      <c r="FH186" s="331">
        <v>6.0</v>
      </c>
      <c r="FI186" s="332">
        <v>0.5455</v>
      </c>
      <c r="FJ186" s="331">
        <v>5.0</v>
      </c>
      <c r="FK186" s="332">
        <v>0.5</v>
      </c>
      <c r="FL186" s="331">
        <v>10.0</v>
      </c>
      <c r="FM186" s="332">
        <v>0.625</v>
      </c>
      <c r="FN186" s="331">
        <v>6.0</v>
      </c>
      <c r="FO186" s="332">
        <v>0.75</v>
      </c>
      <c r="FP186" s="331">
        <v>5.0</v>
      </c>
      <c r="FQ186" s="332">
        <v>0.8333</v>
      </c>
      <c r="FR186" s="333">
        <v>6.0</v>
      </c>
      <c r="FS186" s="332">
        <v>0.8571</v>
      </c>
      <c r="FT186" s="331">
        <v>31.0</v>
      </c>
      <c r="FU186" s="332">
        <v>0.7045</v>
      </c>
      <c r="FW186" s="318" t="s">
        <v>7721</v>
      </c>
      <c r="FX186" s="318">
        <v>2.7308864826E10</v>
      </c>
      <c r="FY186" s="319" t="s">
        <v>548</v>
      </c>
      <c r="FZ186" s="336">
        <v>0.75</v>
      </c>
      <c r="GA186" s="318" t="s">
        <v>547</v>
      </c>
      <c r="GB186" s="336">
        <v>0.625</v>
      </c>
      <c r="GC186" s="336">
        <v>0.8333</v>
      </c>
      <c r="GD186" s="336">
        <v>0.8571</v>
      </c>
      <c r="GE186" s="336">
        <v>0.5455</v>
      </c>
      <c r="GF186" s="336">
        <v>0.5</v>
      </c>
      <c r="GG186" s="336">
        <v>0.625</v>
      </c>
      <c r="GH186" s="336">
        <v>0.75</v>
      </c>
      <c r="GI186" s="336">
        <v>0.7045</v>
      </c>
    </row>
    <row r="187" ht="15.75" customHeight="1">
      <c r="B187" s="3" t="str">
        <f t="shared" si="1"/>
        <v>#REF!</v>
      </c>
      <c r="C187" s="320">
        <v>44369.44862268519</v>
      </c>
      <c r="D187" s="321" t="s">
        <v>3866</v>
      </c>
      <c r="E187" s="321" t="s">
        <v>7722</v>
      </c>
      <c r="F187" s="322">
        <v>2.7294967058E10</v>
      </c>
      <c r="G187" s="321">
        <v>2.7294967058E10</v>
      </c>
      <c r="H187" s="322">
        <v>1.136505906E9</v>
      </c>
      <c r="I187" s="321" t="s">
        <v>622</v>
      </c>
      <c r="J187" s="321" t="s">
        <v>7414</v>
      </c>
      <c r="K187" s="321" t="s">
        <v>4115</v>
      </c>
      <c r="L187" s="323"/>
      <c r="M187" s="323"/>
      <c r="N187" s="323"/>
      <c r="O187" s="323"/>
      <c r="P187" s="321" t="s">
        <v>7338</v>
      </c>
      <c r="Q187" s="321" t="s">
        <v>7439</v>
      </c>
      <c r="R187" s="321" t="s">
        <v>7277</v>
      </c>
      <c r="S187" s="324">
        <v>1.0</v>
      </c>
      <c r="T187" s="323"/>
      <c r="U187" s="323"/>
      <c r="V187" s="323"/>
      <c r="W187" s="325" t="s">
        <v>7278</v>
      </c>
      <c r="X187" s="323" t="s">
        <v>7279</v>
      </c>
      <c r="Y187" s="324">
        <v>5.0</v>
      </c>
      <c r="Z187" s="326">
        <v>200.0</v>
      </c>
      <c r="AA187" s="323" t="s">
        <v>7279</v>
      </c>
      <c r="AB187" s="324">
        <v>5.0</v>
      </c>
      <c r="AC187" s="326">
        <v>85.0</v>
      </c>
      <c r="AD187" s="323" t="s">
        <v>7279</v>
      </c>
      <c r="AE187" s="324">
        <v>5.0</v>
      </c>
      <c r="AF187" s="325" t="s">
        <v>7312</v>
      </c>
      <c r="AG187" s="323" t="s">
        <v>7279</v>
      </c>
      <c r="AH187" s="324">
        <v>5.0</v>
      </c>
      <c r="AI187" s="321"/>
      <c r="AJ187" s="323"/>
      <c r="AK187" s="323"/>
      <c r="AL187" s="327">
        <v>238000.0</v>
      </c>
      <c r="AM187" s="323" t="s">
        <v>7279</v>
      </c>
      <c r="AN187" s="324">
        <v>5.0</v>
      </c>
      <c r="AO187" s="325" t="s">
        <v>7281</v>
      </c>
      <c r="AP187" s="323" t="s">
        <v>7279</v>
      </c>
      <c r="AQ187" s="324">
        <v>6.0</v>
      </c>
      <c r="AR187" s="321" t="s">
        <v>7330</v>
      </c>
      <c r="AS187" s="323"/>
      <c r="AT187" s="323"/>
      <c r="AU187" s="325" t="s">
        <v>7283</v>
      </c>
      <c r="AV187" s="323" t="s">
        <v>7279</v>
      </c>
      <c r="AW187" s="324">
        <v>6.0</v>
      </c>
      <c r="AX187" s="325" t="s">
        <v>7284</v>
      </c>
      <c r="AY187" s="323" t="s">
        <v>7279</v>
      </c>
      <c r="AZ187" s="324">
        <v>6.0</v>
      </c>
      <c r="BA187" s="328" t="s">
        <v>7282</v>
      </c>
      <c r="BB187" s="323"/>
      <c r="BC187" s="323"/>
      <c r="BD187" s="321" t="s">
        <v>7316</v>
      </c>
      <c r="BE187" s="323"/>
      <c r="BF187" s="323"/>
      <c r="BG187" s="325" t="s">
        <v>7287</v>
      </c>
      <c r="BH187" s="323" t="s">
        <v>7279</v>
      </c>
      <c r="BI187" s="324">
        <v>6.0</v>
      </c>
      <c r="BJ187" s="325" t="s">
        <v>7342</v>
      </c>
      <c r="BK187" s="323" t="s">
        <v>7279</v>
      </c>
      <c r="BL187" s="324">
        <v>3.0</v>
      </c>
      <c r="BM187" s="325" t="s">
        <v>7289</v>
      </c>
      <c r="BN187" s="323" t="s">
        <v>7279</v>
      </c>
      <c r="BO187" s="324">
        <v>3.0</v>
      </c>
      <c r="BP187" s="324">
        <v>2.0</v>
      </c>
      <c r="BQ187" s="321" t="s">
        <v>7290</v>
      </c>
      <c r="BR187" s="323"/>
      <c r="BS187" s="323"/>
      <c r="BT187" s="321" t="s">
        <v>7282</v>
      </c>
      <c r="BU187" s="323"/>
      <c r="BV187" s="323"/>
      <c r="BW187" s="323"/>
      <c r="BX187" s="321" t="s">
        <v>7282</v>
      </c>
      <c r="BY187" s="323"/>
      <c r="BZ187" s="323"/>
      <c r="CA187" s="321" t="s">
        <v>7282</v>
      </c>
      <c r="CB187" s="323"/>
      <c r="CC187" s="323"/>
      <c r="CD187" s="321" t="s">
        <v>7282</v>
      </c>
      <c r="CE187" s="323"/>
      <c r="CF187" s="323"/>
      <c r="CG187" s="321" t="s">
        <v>7282</v>
      </c>
      <c r="CH187" s="323"/>
      <c r="CI187" s="323"/>
      <c r="CJ187" s="321" t="s">
        <v>7332</v>
      </c>
      <c r="CK187" s="323"/>
      <c r="CL187" s="323"/>
      <c r="CM187" s="323"/>
      <c r="CN187" s="321" t="s">
        <v>7282</v>
      </c>
      <c r="CO187" s="323"/>
      <c r="CP187" s="323"/>
      <c r="CQ187" s="323"/>
      <c r="CR187" s="323"/>
      <c r="CS187" s="321" t="s">
        <v>7282</v>
      </c>
      <c r="CT187" s="323"/>
      <c r="CU187" s="323"/>
      <c r="CV187" s="321" t="s">
        <v>7282</v>
      </c>
      <c r="CW187" s="323"/>
      <c r="CX187" s="323"/>
      <c r="CY187" s="323"/>
      <c r="CZ187" s="321" t="s">
        <v>7282</v>
      </c>
      <c r="DA187" s="323"/>
      <c r="DB187" s="323"/>
      <c r="DC187" s="323"/>
      <c r="DD187" s="321" t="s">
        <v>7282</v>
      </c>
      <c r="DE187" s="323"/>
      <c r="DF187" s="323"/>
      <c r="DG187" s="321" t="s">
        <v>7282</v>
      </c>
      <c r="DH187" s="323"/>
      <c r="DI187" s="323"/>
      <c r="DJ187" s="321" t="s">
        <v>7282</v>
      </c>
      <c r="DK187" s="323"/>
      <c r="DL187" s="323"/>
      <c r="DM187" s="321" t="s">
        <v>7282</v>
      </c>
      <c r="DN187" s="323"/>
      <c r="DO187" s="323"/>
      <c r="DP187" s="321" t="s">
        <v>7282</v>
      </c>
      <c r="DQ187" s="323"/>
      <c r="DR187" s="323"/>
      <c r="DS187" s="321" t="s">
        <v>7282</v>
      </c>
      <c r="DT187" s="323"/>
      <c r="DU187" s="323"/>
      <c r="DV187" s="321" t="s">
        <v>7282</v>
      </c>
      <c r="DW187" s="323"/>
      <c r="DX187" s="323"/>
      <c r="DY187" s="321" t="s">
        <v>7282</v>
      </c>
      <c r="DZ187" s="323"/>
      <c r="EA187" s="323"/>
      <c r="EB187" s="321" t="s">
        <v>7282</v>
      </c>
      <c r="EC187" s="323"/>
      <c r="ED187" s="323"/>
      <c r="EE187" s="321" t="s">
        <v>7282</v>
      </c>
      <c r="EF187" s="323"/>
      <c r="EG187" s="323"/>
      <c r="EH187" s="321" t="s">
        <v>7282</v>
      </c>
      <c r="EI187" s="323"/>
      <c r="EJ187" s="323"/>
      <c r="EK187" s="323"/>
      <c r="EL187" s="321" t="s">
        <v>7282</v>
      </c>
      <c r="EM187" s="323"/>
      <c r="EN187" s="323"/>
      <c r="EO187" s="323"/>
      <c r="EP187" s="321" t="s">
        <v>7282</v>
      </c>
      <c r="EQ187" s="323"/>
      <c r="ER187" s="323"/>
      <c r="ES187" s="321" t="s">
        <v>7282</v>
      </c>
      <c r="ET187" s="323"/>
      <c r="EU187" s="323"/>
      <c r="EV187" s="321" t="s">
        <v>7282</v>
      </c>
      <c r="EW187" s="323"/>
      <c r="EX187" s="323"/>
      <c r="EY187" s="321" t="s">
        <v>7282</v>
      </c>
      <c r="EZ187" s="323"/>
      <c r="FA187" s="323"/>
      <c r="FB187" s="321" t="s">
        <v>873</v>
      </c>
      <c r="FC187" s="321" t="s">
        <v>7581</v>
      </c>
      <c r="FD187" s="321" t="s">
        <v>7303</v>
      </c>
      <c r="FE187" s="321" t="s">
        <v>7488</v>
      </c>
      <c r="FF187" s="329" t="s">
        <v>7305</v>
      </c>
      <c r="FG187" s="330" t="s">
        <v>7326</v>
      </c>
      <c r="FH187" s="331">
        <v>1.0</v>
      </c>
      <c r="FI187" s="332">
        <v>0.0909</v>
      </c>
      <c r="FJ187" s="331">
        <v>1.0</v>
      </c>
      <c r="FK187" s="332">
        <v>0.1</v>
      </c>
      <c r="FL187" s="331">
        <v>2.0</v>
      </c>
      <c r="FM187" s="332">
        <v>0.125</v>
      </c>
      <c r="FN187" s="331">
        <v>0.0</v>
      </c>
      <c r="FO187" s="332">
        <v>0.0</v>
      </c>
      <c r="FP187" s="331">
        <v>5.0</v>
      </c>
      <c r="FQ187" s="332">
        <v>0.8333</v>
      </c>
      <c r="FR187" s="333">
        <v>4.0</v>
      </c>
      <c r="FS187" s="332">
        <v>0.5714</v>
      </c>
      <c r="FT187" s="331">
        <v>11.0</v>
      </c>
      <c r="FU187" s="332">
        <v>0.25</v>
      </c>
      <c r="FW187" s="334" t="s">
        <v>7722</v>
      </c>
      <c r="FX187" s="334">
        <v>2.7294967058E10</v>
      </c>
      <c r="FY187" s="318" t="s">
        <v>547</v>
      </c>
      <c r="FZ187" s="335">
        <v>0.125</v>
      </c>
      <c r="GA187" s="318" t="s">
        <v>63</v>
      </c>
      <c r="GB187" s="336">
        <v>0.1</v>
      </c>
      <c r="GC187" s="337">
        <v>0.8333</v>
      </c>
      <c r="GD187" s="337">
        <v>0.5714</v>
      </c>
      <c r="GE187" s="336">
        <v>0.0909</v>
      </c>
      <c r="GF187" s="336">
        <v>0.1</v>
      </c>
      <c r="GG187" s="336">
        <v>0.125</v>
      </c>
      <c r="GH187" s="336">
        <v>0.0</v>
      </c>
      <c r="GI187" s="338">
        <v>0.25</v>
      </c>
    </row>
    <row r="188" ht="15.75" customHeight="1">
      <c r="B188" s="3" t="str">
        <f t="shared" si="1"/>
        <v>#REF!</v>
      </c>
      <c r="C188" s="320">
        <v>44369.448969907404</v>
      </c>
      <c r="D188" s="321" t="s">
        <v>6561</v>
      </c>
      <c r="E188" s="321" t="s">
        <v>7723</v>
      </c>
      <c r="F188" s="322">
        <v>2.7237715344E10</v>
      </c>
      <c r="G188" s="321">
        <v>2.7237715344E10</v>
      </c>
      <c r="H188" s="322">
        <v>1.156199664E9</v>
      </c>
      <c r="I188" s="321" t="s">
        <v>1436</v>
      </c>
      <c r="J188" s="321" t="s">
        <v>7328</v>
      </c>
      <c r="K188" s="321" t="s">
        <v>4115</v>
      </c>
      <c r="L188" s="323"/>
      <c r="M188" s="323"/>
      <c r="N188" s="323"/>
      <c r="O188" s="323"/>
      <c r="P188" s="321" t="s">
        <v>7275</v>
      </c>
      <c r="Q188" s="321" t="s">
        <v>7329</v>
      </c>
      <c r="R188" s="321" t="s">
        <v>7340</v>
      </c>
      <c r="S188" s="323"/>
      <c r="T188" s="323"/>
      <c r="U188" s="324">
        <v>4.0</v>
      </c>
      <c r="V188" s="323"/>
      <c r="W188" s="321" t="s">
        <v>7311</v>
      </c>
      <c r="X188" s="323"/>
      <c r="Y188" s="323"/>
      <c r="Z188" s="322">
        <v>80.0</v>
      </c>
      <c r="AA188" s="323"/>
      <c r="AB188" s="323"/>
      <c r="AC188" s="326">
        <v>85.0</v>
      </c>
      <c r="AD188" s="323" t="s">
        <v>7279</v>
      </c>
      <c r="AE188" s="324">
        <v>5.0</v>
      </c>
      <c r="AF188" s="321" t="s">
        <v>7397</v>
      </c>
      <c r="AG188" s="323"/>
      <c r="AH188" s="323"/>
      <c r="AI188" s="326">
        <v>6.0</v>
      </c>
      <c r="AJ188" s="323" t="s">
        <v>7279</v>
      </c>
      <c r="AK188" s="324">
        <v>5.0</v>
      </c>
      <c r="AL188" s="342">
        <v>221000.0</v>
      </c>
      <c r="AM188" s="323"/>
      <c r="AN188" s="323"/>
      <c r="AO188" s="325" t="s">
        <v>7281</v>
      </c>
      <c r="AP188" s="323" t="s">
        <v>7279</v>
      </c>
      <c r="AQ188" s="324">
        <v>6.0</v>
      </c>
      <c r="AR188" s="325" t="s">
        <v>7314</v>
      </c>
      <c r="AS188" s="323" t="s">
        <v>7279</v>
      </c>
      <c r="AT188" s="324">
        <v>6.0</v>
      </c>
      <c r="AU188" s="325" t="s">
        <v>7283</v>
      </c>
      <c r="AV188" s="323" t="s">
        <v>7279</v>
      </c>
      <c r="AW188" s="324">
        <v>6.0</v>
      </c>
      <c r="AX188" s="321" t="s">
        <v>7410</v>
      </c>
      <c r="AY188" s="323"/>
      <c r="AZ188" s="339"/>
      <c r="BA188" s="330" t="s">
        <v>7315</v>
      </c>
      <c r="BB188" s="323"/>
      <c r="BC188" s="323"/>
      <c r="BD188" s="321"/>
      <c r="BE188" s="323"/>
      <c r="BF188" s="323"/>
      <c r="BG188" s="325" t="s">
        <v>7287</v>
      </c>
      <c r="BH188" s="323" t="s">
        <v>7279</v>
      </c>
      <c r="BI188" s="324">
        <v>6.0</v>
      </c>
      <c r="BJ188" s="321" t="s">
        <v>7350</v>
      </c>
      <c r="BK188" s="323"/>
      <c r="BL188" s="323"/>
      <c r="BM188" s="321" t="s">
        <v>7440</v>
      </c>
      <c r="BN188" s="323"/>
      <c r="BO188" s="323"/>
      <c r="BP188" s="323"/>
      <c r="BQ188" s="321" t="s">
        <v>7367</v>
      </c>
      <c r="BR188" s="323"/>
      <c r="BS188" s="323"/>
      <c r="BT188" s="321" t="s">
        <v>7632</v>
      </c>
      <c r="BU188" s="323"/>
      <c r="BV188" s="323"/>
      <c r="BW188" s="323"/>
      <c r="BX188" s="321" t="s">
        <v>7317</v>
      </c>
      <c r="BY188" s="323"/>
      <c r="BZ188" s="323"/>
      <c r="CA188" s="321" t="s">
        <v>7282</v>
      </c>
      <c r="CB188" s="323"/>
      <c r="CC188" s="323"/>
      <c r="CD188" s="321" t="s">
        <v>7380</v>
      </c>
      <c r="CE188" s="323"/>
      <c r="CF188" s="323"/>
      <c r="CG188" s="321" t="s">
        <v>7282</v>
      </c>
      <c r="CH188" s="323"/>
      <c r="CI188" s="323"/>
      <c r="CJ188" s="321" t="s">
        <v>7282</v>
      </c>
      <c r="CK188" s="323"/>
      <c r="CL188" s="323"/>
      <c r="CM188" s="323"/>
      <c r="CN188" s="321" t="s">
        <v>7331</v>
      </c>
      <c r="CO188" s="323"/>
      <c r="CP188" s="323"/>
      <c r="CQ188" s="323"/>
      <c r="CR188" s="323"/>
      <c r="CS188" s="325" t="s">
        <v>7319</v>
      </c>
      <c r="CT188" s="323" t="s">
        <v>7279</v>
      </c>
      <c r="CU188" s="324">
        <v>2.0</v>
      </c>
      <c r="CV188" s="321" t="s">
        <v>7282</v>
      </c>
      <c r="CW188" s="323"/>
      <c r="CX188" s="323"/>
      <c r="CY188" s="323"/>
      <c r="CZ188" s="321" t="s">
        <v>7399</v>
      </c>
      <c r="DA188" s="323"/>
      <c r="DB188" s="323"/>
      <c r="DC188" s="323"/>
      <c r="DD188" s="321" t="s">
        <v>7334</v>
      </c>
      <c r="DE188" s="323"/>
      <c r="DF188" s="323"/>
      <c r="DG188" s="321" t="s">
        <v>7343</v>
      </c>
      <c r="DH188" s="323"/>
      <c r="DI188" s="323"/>
      <c r="DJ188" s="325" t="s">
        <v>7321</v>
      </c>
      <c r="DK188" s="323" t="s">
        <v>7279</v>
      </c>
      <c r="DL188" s="323">
        <v>1.0</v>
      </c>
      <c r="DM188" s="321" t="s">
        <v>7282</v>
      </c>
      <c r="DN188" s="323"/>
      <c r="DO188" s="323"/>
      <c r="DP188" s="325" t="s">
        <v>7359</v>
      </c>
      <c r="DQ188" s="323" t="s">
        <v>7279</v>
      </c>
      <c r="DR188" s="323">
        <v>1.0</v>
      </c>
      <c r="DS188" s="321" t="s">
        <v>7282</v>
      </c>
      <c r="DT188" s="323"/>
      <c r="DU188" s="323"/>
      <c r="DV188" s="321" t="s">
        <v>7282</v>
      </c>
      <c r="DW188" s="323"/>
      <c r="DX188" s="323"/>
      <c r="DY188" s="321" t="s">
        <v>7282</v>
      </c>
      <c r="DZ188" s="323"/>
      <c r="EA188" s="323"/>
      <c r="EB188" s="321" t="s">
        <v>7282</v>
      </c>
      <c r="EC188" s="323"/>
      <c r="ED188" s="323"/>
      <c r="EE188" s="321" t="s">
        <v>7331</v>
      </c>
      <c r="EF188" s="323"/>
      <c r="EG188" s="323"/>
      <c r="EH188" s="321" t="s">
        <v>7282</v>
      </c>
      <c r="EI188" s="323"/>
      <c r="EJ188" s="323"/>
      <c r="EK188" s="323"/>
      <c r="EL188" s="321" t="s">
        <v>7394</v>
      </c>
      <c r="EM188" s="323"/>
      <c r="EN188" s="323"/>
      <c r="EO188" s="323"/>
      <c r="EP188" s="321" t="s">
        <v>7282</v>
      </c>
      <c r="EQ188" s="323"/>
      <c r="ER188" s="323"/>
      <c r="ES188" s="321" t="s">
        <v>7282</v>
      </c>
      <c r="ET188" s="323"/>
      <c r="EU188" s="323"/>
      <c r="EV188" s="321" t="s">
        <v>7282</v>
      </c>
      <c r="EW188" s="323"/>
      <c r="EX188" s="323"/>
      <c r="EY188" s="321" t="s">
        <v>7282</v>
      </c>
      <c r="EZ188" s="323"/>
      <c r="FA188" s="323"/>
      <c r="FB188" s="321" t="s">
        <v>1455</v>
      </c>
      <c r="FC188" s="321" t="s">
        <v>7581</v>
      </c>
      <c r="FD188" s="321" t="s">
        <v>7303</v>
      </c>
      <c r="FE188" s="321" t="s">
        <v>7304</v>
      </c>
      <c r="FF188" s="329" t="s">
        <v>7305</v>
      </c>
      <c r="FG188" s="330" t="s">
        <v>7326</v>
      </c>
      <c r="FH188" s="331">
        <v>2.0</v>
      </c>
      <c r="FI188" s="332">
        <v>0.1818</v>
      </c>
      <c r="FJ188" s="331">
        <v>1.0</v>
      </c>
      <c r="FK188" s="332">
        <v>0.1</v>
      </c>
      <c r="FL188" s="331">
        <v>0.0</v>
      </c>
      <c r="FM188" s="332">
        <v>0.0</v>
      </c>
      <c r="FN188" s="331">
        <v>1.0</v>
      </c>
      <c r="FO188" s="332">
        <v>0.125</v>
      </c>
      <c r="FP188" s="331">
        <v>2.0</v>
      </c>
      <c r="FQ188" s="332">
        <v>0.3333</v>
      </c>
      <c r="FR188" s="333">
        <v>4.0</v>
      </c>
      <c r="FS188" s="332">
        <v>0.5714</v>
      </c>
      <c r="FT188" s="331">
        <v>9.0</v>
      </c>
      <c r="FU188" s="332">
        <v>0.2045</v>
      </c>
      <c r="FW188" s="334" t="s">
        <v>7723</v>
      </c>
      <c r="FX188" s="334">
        <v>2.7237715344E10</v>
      </c>
      <c r="FY188" s="318" t="s">
        <v>61</v>
      </c>
      <c r="FZ188" s="335">
        <v>0.1818</v>
      </c>
      <c r="GA188" s="319" t="s">
        <v>548</v>
      </c>
      <c r="GB188" s="336">
        <v>0.125</v>
      </c>
      <c r="GC188" s="335">
        <v>0.3333</v>
      </c>
      <c r="GD188" s="337">
        <v>0.5714</v>
      </c>
      <c r="GE188" s="336">
        <v>0.1818</v>
      </c>
      <c r="GF188" s="336">
        <v>0.1</v>
      </c>
      <c r="GG188" s="336">
        <v>0.0</v>
      </c>
      <c r="GH188" s="336">
        <v>0.125</v>
      </c>
      <c r="GI188" s="338">
        <v>0.2045</v>
      </c>
    </row>
    <row r="189" ht="15.75" customHeight="1">
      <c r="B189" s="3" t="str">
        <f t="shared" si="1"/>
        <v>#REF!</v>
      </c>
      <c r="C189" s="320">
        <v>44369.449212962965</v>
      </c>
      <c r="D189" s="321" t="s">
        <v>915</v>
      </c>
      <c r="E189" s="321" t="s">
        <v>7724</v>
      </c>
      <c r="F189" s="321" t="s">
        <v>462</v>
      </c>
      <c r="G189" s="321">
        <v>2.7262822961E10</v>
      </c>
      <c r="H189" s="322">
        <v>1.163812133E9</v>
      </c>
      <c r="I189" s="321" t="s">
        <v>641</v>
      </c>
      <c r="J189" s="321" t="s">
        <v>7604</v>
      </c>
      <c r="K189" s="321" t="s">
        <v>4115</v>
      </c>
      <c r="L189" s="323"/>
      <c r="M189" s="323"/>
      <c r="N189" s="323"/>
      <c r="O189" s="323"/>
      <c r="P189" s="321" t="s">
        <v>7275</v>
      </c>
      <c r="Q189" s="321" t="s">
        <v>7276</v>
      </c>
      <c r="R189" s="321" t="s">
        <v>7340</v>
      </c>
      <c r="S189" s="323"/>
      <c r="T189" s="323"/>
      <c r="U189" s="324">
        <v>4.0</v>
      </c>
      <c r="V189" s="323"/>
      <c r="W189" s="325" t="s">
        <v>7278</v>
      </c>
      <c r="X189" s="323" t="s">
        <v>7279</v>
      </c>
      <c r="Y189" s="324">
        <v>5.0</v>
      </c>
      <c r="Z189" s="326">
        <v>200.0</v>
      </c>
      <c r="AA189" s="323" t="s">
        <v>7279</v>
      </c>
      <c r="AB189" s="324">
        <v>5.0</v>
      </c>
      <c r="AC189" s="326">
        <v>85.0</v>
      </c>
      <c r="AD189" s="323" t="s">
        <v>7279</v>
      </c>
      <c r="AE189" s="324">
        <v>5.0</v>
      </c>
      <c r="AF189" s="321" t="s">
        <v>7280</v>
      </c>
      <c r="AG189" s="323"/>
      <c r="AH189" s="323"/>
      <c r="AI189" s="326">
        <v>6.0</v>
      </c>
      <c r="AJ189" s="323" t="s">
        <v>7279</v>
      </c>
      <c r="AK189" s="324">
        <v>5.0</v>
      </c>
      <c r="AL189" s="327">
        <v>238000.0</v>
      </c>
      <c r="AM189" s="323" t="s">
        <v>7279</v>
      </c>
      <c r="AN189" s="324">
        <v>5.0</v>
      </c>
      <c r="AO189" s="325" t="s">
        <v>7281</v>
      </c>
      <c r="AP189" s="323" t="s">
        <v>7279</v>
      </c>
      <c r="AQ189" s="324">
        <v>6.0</v>
      </c>
      <c r="AR189" s="325" t="s">
        <v>7314</v>
      </c>
      <c r="AS189" s="323" t="s">
        <v>7279</v>
      </c>
      <c r="AT189" s="324">
        <v>6.0</v>
      </c>
      <c r="AU189" s="325" t="s">
        <v>7283</v>
      </c>
      <c r="AV189" s="323" t="s">
        <v>7279</v>
      </c>
      <c r="AW189" s="324">
        <v>6.0</v>
      </c>
      <c r="AX189" s="325" t="s">
        <v>7284</v>
      </c>
      <c r="AY189" s="323" t="s">
        <v>7279</v>
      </c>
      <c r="AZ189" s="324">
        <v>6.0</v>
      </c>
      <c r="BA189" s="321" t="s">
        <v>7282</v>
      </c>
      <c r="BB189" s="323"/>
      <c r="BC189" s="323"/>
      <c r="BD189" s="325" t="s">
        <v>7286</v>
      </c>
      <c r="BE189" s="323" t="s">
        <v>7279</v>
      </c>
      <c r="BF189" s="324">
        <v>6.0</v>
      </c>
      <c r="BG189" s="325" t="s">
        <v>7287</v>
      </c>
      <c r="BH189" s="323" t="s">
        <v>7279</v>
      </c>
      <c r="BI189" s="324">
        <v>6.0</v>
      </c>
      <c r="BJ189" s="321" t="s">
        <v>7288</v>
      </c>
      <c r="BK189" s="323"/>
      <c r="BL189" s="323"/>
      <c r="BM189" s="325" t="s">
        <v>7289</v>
      </c>
      <c r="BN189" s="323" t="s">
        <v>7279</v>
      </c>
      <c r="BO189" s="324">
        <v>3.0</v>
      </c>
      <c r="BP189" s="324">
        <v>2.0</v>
      </c>
      <c r="BQ189" s="325" t="s">
        <v>7351</v>
      </c>
      <c r="BR189" s="323" t="s">
        <v>7279</v>
      </c>
      <c r="BS189" s="324">
        <v>3.0</v>
      </c>
      <c r="BT189" s="325" t="s">
        <v>7291</v>
      </c>
      <c r="BU189" s="323" t="s">
        <v>7279</v>
      </c>
      <c r="BV189" s="324">
        <v>3.0</v>
      </c>
      <c r="BW189" s="324">
        <v>2.0</v>
      </c>
      <c r="BX189" s="321" t="s">
        <v>7317</v>
      </c>
      <c r="BY189" s="323"/>
      <c r="BZ189" s="323"/>
      <c r="CA189" s="325" t="s">
        <v>7353</v>
      </c>
      <c r="CB189" s="323" t="s">
        <v>7279</v>
      </c>
      <c r="CC189" s="324">
        <v>4.0</v>
      </c>
      <c r="CD189" s="325" t="s">
        <v>7292</v>
      </c>
      <c r="CE189" s="323" t="s">
        <v>7279</v>
      </c>
      <c r="CF189" s="324">
        <v>4.0</v>
      </c>
      <c r="CG189" s="321" t="s">
        <v>7282</v>
      </c>
      <c r="CH189" s="323"/>
      <c r="CI189" s="323"/>
      <c r="CJ189" s="325" t="s">
        <v>7354</v>
      </c>
      <c r="CK189" s="323" t="s">
        <v>7279</v>
      </c>
      <c r="CL189" s="324">
        <v>4.0</v>
      </c>
      <c r="CM189" s="324">
        <v>2.0</v>
      </c>
      <c r="CN189" s="325" t="s">
        <v>7355</v>
      </c>
      <c r="CO189" s="323"/>
      <c r="CP189" s="323"/>
      <c r="CQ189" s="323" t="s">
        <v>7279</v>
      </c>
      <c r="CR189" s="324">
        <v>4.0</v>
      </c>
      <c r="CS189" s="325" t="s">
        <v>7319</v>
      </c>
      <c r="CT189" s="323" t="s">
        <v>7279</v>
      </c>
      <c r="CU189" s="324">
        <v>2.0</v>
      </c>
      <c r="CV189" s="325" t="s">
        <v>7356</v>
      </c>
      <c r="CW189" s="323" t="s">
        <v>7279</v>
      </c>
      <c r="CX189" s="324">
        <v>2.0</v>
      </c>
      <c r="CY189" s="324">
        <v>3.0</v>
      </c>
      <c r="CZ189" s="325" t="s">
        <v>7333</v>
      </c>
      <c r="DA189" s="323" t="s">
        <v>7279</v>
      </c>
      <c r="DB189" s="324">
        <v>2.0</v>
      </c>
      <c r="DC189" s="323">
        <v>1.0</v>
      </c>
      <c r="DD189" s="321" t="s">
        <v>7282</v>
      </c>
      <c r="DE189" s="323"/>
      <c r="DF189" s="323"/>
      <c r="DG189" s="321" t="s">
        <v>7282</v>
      </c>
      <c r="DH189" s="323"/>
      <c r="DI189" s="323"/>
      <c r="DJ189" s="325" t="s">
        <v>7321</v>
      </c>
      <c r="DK189" s="323" t="s">
        <v>7279</v>
      </c>
      <c r="DL189" s="323">
        <v>1.0</v>
      </c>
      <c r="DM189" s="321" t="s">
        <v>7282</v>
      </c>
      <c r="DN189" s="323"/>
      <c r="DO189" s="323"/>
      <c r="DP189" s="325" t="s">
        <v>7359</v>
      </c>
      <c r="DQ189" s="323" t="s">
        <v>7279</v>
      </c>
      <c r="DR189" s="323">
        <v>1.0</v>
      </c>
      <c r="DS189" s="321" t="s">
        <v>7282</v>
      </c>
      <c r="DT189" s="323"/>
      <c r="DU189" s="323"/>
      <c r="DV189" s="321" t="s">
        <v>7296</v>
      </c>
      <c r="DW189" s="323"/>
      <c r="DX189" s="323"/>
      <c r="DY189" s="321" t="s">
        <v>7282</v>
      </c>
      <c r="DZ189" s="323"/>
      <c r="EA189" s="323"/>
      <c r="EB189" s="321" t="s">
        <v>7282</v>
      </c>
      <c r="EC189" s="323"/>
      <c r="ED189" s="323"/>
      <c r="EE189" s="321" t="s">
        <v>7282</v>
      </c>
      <c r="EF189" s="323"/>
      <c r="EG189" s="323"/>
      <c r="EH189" s="321" t="s">
        <v>7282</v>
      </c>
      <c r="EI189" s="323"/>
      <c r="EJ189" s="323"/>
      <c r="EK189" s="323"/>
      <c r="EL189" s="321" t="s">
        <v>7282</v>
      </c>
      <c r="EM189" s="323"/>
      <c r="EN189" s="323"/>
      <c r="EO189" s="323"/>
      <c r="EP189" s="321" t="s">
        <v>7282</v>
      </c>
      <c r="EQ189" s="323"/>
      <c r="ER189" s="323"/>
      <c r="ES189" s="321" t="s">
        <v>7282</v>
      </c>
      <c r="ET189" s="323"/>
      <c r="EU189" s="323"/>
      <c r="EV189" s="321" t="s">
        <v>7282</v>
      </c>
      <c r="EW189" s="323"/>
      <c r="EX189" s="323"/>
      <c r="EY189" s="321" t="s">
        <v>7282</v>
      </c>
      <c r="EZ189" s="323"/>
      <c r="FA189" s="323"/>
      <c r="FB189" s="321" t="s">
        <v>920</v>
      </c>
      <c r="FC189" s="321" t="s">
        <v>7302</v>
      </c>
      <c r="FD189" s="321" t="s">
        <v>7303</v>
      </c>
      <c r="FE189" s="321" t="s">
        <v>7304</v>
      </c>
      <c r="FF189" s="329" t="s">
        <v>7305</v>
      </c>
      <c r="FG189" s="330" t="s">
        <v>7306</v>
      </c>
      <c r="FH189" s="331">
        <v>3.0</v>
      </c>
      <c r="FI189" s="332">
        <v>0.2727</v>
      </c>
      <c r="FJ189" s="331">
        <v>6.0</v>
      </c>
      <c r="FK189" s="332">
        <v>0.6</v>
      </c>
      <c r="FL189" s="331">
        <v>4.0</v>
      </c>
      <c r="FM189" s="332">
        <v>0.25</v>
      </c>
      <c r="FN189" s="331">
        <v>5.0</v>
      </c>
      <c r="FO189" s="332">
        <v>0.625</v>
      </c>
      <c r="FP189" s="331">
        <v>5.0</v>
      </c>
      <c r="FQ189" s="332">
        <v>0.8333</v>
      </c>
      <c r="FR189" s="333">
        <v>6.0</v>
      </c>
      <c r="FS189" s="332">
        <v>0.8571</v>
      </c>
      <c r="FT189" s="331">
        <v>23.0</v>
      </c>
      <c r="FU189" s="332">
        <v>0.5227</v>
      </c>
      <c r="FW189" s="318" t="s">
        <v>7724</v>
      </c>
      <c r="FX189" s="318">
        <v>2.7262822961E10</v>
      </c>
      <c r="FY189" s="319" t="s">
        <v>548</v>
      </c>
      <c r="FZ189" s="336">
        <v>0.625</v>
      </c>
      <c r="GA189" s="318" t="s">
        <v>63</v>
      </c>
      <c r="GB189" s="336">
        <v>0.6</v>
      </c>
      <c r="GC189" s="336">
        <v>0.8333</v>
      </c>
      <c r="GD189" s="336">
        <v>0.8571</v>
      </c>
      <c r="GE189" s="336">
        <v>0.2727</v>
      </c>
      <c r="GF189" s="336">
        <v>0.6</v>
      </c>
      <c r="GG189" s="336">
        <v>0.25</v>
      </c>
      <c r="GH189" s="336">
        <v>0.625</v>
      </c>
      <c r="GI189" s="336">
        <v>0.5227</v>
      </c>
    </row>
    <row r="190" ht="15.75" customHeight="1">
      <c r="B190" s="3" t="str">
        <f t="shared" si="1"/>
        <v>#REF!</v>
      </c>
      <c r="C190" s="320">
        <v>44369.449594907404</v>
      </c>
      <c r="D190" s="321" t="s">
        <v>3878</v>
      </c>
      <c r="E190" s="321" t="s">
        <v>7725</v>
      </c>
      <c r="F190" s="322">
        <v>2.7282307575E10</v>
      </c>
      <c r="G190" s="321">
        <v>2.7282307575E10</v>
      </c>
      <c r="H190" s="322">
        <v>1.568456253E9</v>
      </c>
      <c r="I190" s="321" t="s">
        <v>622</v>
      </c>
      <c r="J190" s="321" t="s">
        <v>7544</v>
      </c>
      <c r="K190" s="321" t="s">
        <v>4115</v>
      </c>
      <c r="L190" s="323"/>
      <c r="M190" s="323"/>
      <c r="N190" s="323"/>
      <c r="O190" s="323"/>
      <c r="P190" s="321" t="s">
        <v>7275</v>
      </c>
      <c r="Q190" s="321" t="s">
        <v>7276</v>
      </c>
      <c r="R190" s="321" t="s">
        <v>7386</v>
      </c>
      <c r="S190" s="323"/>
      <c r="T190" s="323"/>
      <c r="U190" s="323"/>
      <c r="V190" s="324">
        <v>3.0</v>
      </c>
      <c r="W190" s="325" t="s">
        <v>7278</v>
      </c>
      <c r="X190" s="323" t="s">
        <v>7279</v>
      </c>
      <c r="Y190" s="324">
        <v>5.0</v>
      </c>
      <c r="Z190" s="326">
        <v>200.0</v>
      </c>
      <c r="AA190" s="323" t="s">
        <v>7279</v>
      </c>
      <c r="AB190" s="324">
        <v>5.0</v>
      </c>
      <c r="AC190" s="326">
        <v>85.0</v>
      </c>
      <c r="AD190" s="323" t="s">
        <v>7279</v>
      </c>
      <c r="AE190" s="324">
        <v>5.0</v>
      </c>
      <c r="AF190" s="325" t="s">
        <v>7312</v>
      </c>
      <c r="AG190" s="323" t="s">
        <v>7279</v>
      </c>
      <c r="AH190" s="324">
        <v>5.0</v>
      </c>
      <c r="AI190" s="322">
        <v>7.0</v>
      </c>
      <c r="AJ190" s="323"/>
      <c r="AK190" s="323"/>
      <c r="AL190" s="327">
        <v>238000.0</v>
      </c>
      <c r="AM190" s="323" t="s">
        <v>7279</v>
      </c>
      <c r="AN190" s="324">
        <v>5.0</v>
      </c>
      <c r="AO190" s="325" t="s">
        <v>7281</v>
      </c>
      <c r="AP190" s="323" t="s">
        <v>7279</v>
      </c>
      <c r="AQ190" s="324">
        <v>6.0</v>
      </c>
      <c r="AR190" s="321" t="s">
        <v>7409</v>
      </c>
      <c r="AS190" s="323"/>
      <c r="AT190" s="323"/>
      <c r="AU190" s="325" t="s">
        <v>7283</v>
      </c>
      <c r="AV190" s="323" t="s">
        <v>7279</v>
      </c>
      <c r="AW190" s="324">
        <v>6.0</v>
      </c>
      <c r="AX190" s="325" t="s">
        <v>7284</v>
      </c>
      <c r="AY190" s="323" t="s">
        <v>7279</v>
      </c>
      <c r="AZ190" s="324">
        <v>6.0</v>
      </c>
      <c r="BA190" s="325" t="s">
        <v>7285</v>
      </c>
      <c r="BB190" s="323" t="s">
        <v>7279</v>
      </c>
      <c r="BC190" s="324">
        <v>6.0</v>
      </c>
      <c r="BD190" s="325" t="s">
        <v>7286</v>
      </c>
      <c r="BE190" s="323" t="s">
        <v>7279</v>
      </c>
      <c r="BF190" s="324">
        <v>6.0</v>
      </c>
      <c r="BG190" s="321" t="s">
        <v>7334</v>
      </c>
      <c r="BH190" s="323"/>
      <c r="BI190" s="323"/>
      <c r="BJ190" s="321" t="s">
        <v>7288</v>
      </c>
      <c r="BK190" s="323"/>
      <c r="BL190" s="323"/>
      <c r="BM190" s="325" t="s">
        <v>7289</v>
      </c>
      <c r="BN190" s="323" t="s">
        <v>7279</v>
      </c>
      <c r="BO190" s="324">
        <v>3.0</v>
      </c>
      <c r="BP190" s="324">
        <v>2.0</v>
      </c>
      <c r="BQ190" s="321" t="s">
        <v>7290</v>
      </c>
      <c r="BR190" s="323"/>
      <c r="BS190" s="323"/>
      <c r="BT190" s="321" t="s">
        <v>7282</v>
      </c>
      <c r="BU190" s="323"/>
      <c r="BV190" s="323"/>
      <c r="BW190" s="323"/>
      <c r="BX190" s="321" t="s">
        <v>7282</v>
      </c>
      <c r="BY190" s="323"/>
      <c r="BZ190" s="323"/>
      <c r="CA190" s="321" t="s">
        <v>7282</v>
      </c>
      <c r="CB190" s="323"/>
      <c r="CC190" s="323"/>
      <c r="CD190" s="321" t="s">
        <v>7282</v>
      </c>
      <c r="CE190" s="323"/>
      <c r="CF190" s="323"/>
      <c r="CG190" s="321" t="s">
        <v>7282</v>
      </c>
      <c r="CH190" s="323"/>
      <c r="CI190" s="323"/>
      <c r="CJ190" s="321" t="s">
        <v>7282</v>
      </c>
      <c r="CK190" s="323"/>
      <c r="CL190" s="323"/>
      <c r="CM190" s="323"/>
      <c r="CN190" s="321" t="s">
        <v>7282</v>
      </c>
      <c r="CO190" s="323"/>
      <c r="CP190" s="323"/>
      <c r="CQ190" s="323"/>
      <c r="CR190" s="323"/>
      <c r="CS190" s="321" t="s">
        <v>7282</v>
      </c>
      <c r="CT190" s="323"/>
      <c r="CU190" s="323"/>
      <c r="CV190" s="321" t="s">
        <v>7282</v>
      </c>
      <c r="CW190" s="323"/>
      <c r="CX190" s="323"/>
      <c r="CY190" s="323"/>
      <c r="CZ190" s="321" t="s">
        <v>7282</v>
      </c>
      <c r="DA190" s="323"/>
      <c r="DB190" s="323"/>
      <c r="DC190" s="323"/>
      <c r="DD190" s="321" t="s">
        <v>7282</v>
      </c>
      <c r="DE190" s="323"/>
      <c r="DF190" s="323"/>
      <c r="DG190" s="321" t="s">
        <v>7282</v>
      </c>
      <c r="DH190" s="323"/>
      <c r="DI190" s="323"/>
      <c r="DJ190" s="325" t="s">
        <v>7321</v>
      </c>
      <c r="DK190" s="323" t="s">
        <v>7279</v>
      </c>
      <c r="DL190" s="323">
        <v>1.0</v>
      </c>
      <c r="DM190" s="321" t="s">
        <v>7282</v>
      </c>
      <c r="DN190" s="323"/>
      <c r="DO190" s="323"/>
      <c r="DP190" s="321" t="s">
        <v>7282</v>
      </c>
      <c r="DQ190" s="323"/>
      <c r="DR190" s="323"/>
      <c r="DS190" s="321" t="s">
        <v>7530</v>
      </c>
      <c r="DT190" s="323"/>
      <c r="DU190" s="323"/>
      <c r="DV190" s="321"/>
      <c r="DW190" s="323"/>
      <c r="DX190" s="323"/>
      <c r="DY190" s="321" t="s">
        <v>7298</v>
      </c>
      <c r="DZ190" s="323"/>
      <c r="EA190" s="323"/>
      <c r="EB190" s="325" t="s">
        <v>7296</v>
      </c>
      <c r="EC190" s="323" t="s">
        <v>7279</v>
      </c>
      <c r="ED190" s="323">
        <v>1.0</v>
      </c>
      <c r="EE190" s="321" t="s">
        <v>7331</v>
      </c>
      <c r="EF190" s="323"/>
      <c r="EG190" s="323"/>
      <c r="EH190" s="321" t="s">
        <v>7325</v>
      </c>
      <c r="EI190" s="323"/>
      <c r="EJ190" s="323"/>
      <c r="EK190" s="323"/>
      <c r="EL190" s="321" t="s">
        <v>7282</v>
      </c>
      <c r="EM190" s="323"/>
      <c r="EN190" s="323"/>
      <c r="EO190" s="323"/>
      <c r="EP190" s="321" t="s">
        <v>7282</v>
      </c>
      <c r="EQ190" s="323"/>
      <c r="ER190" s="323"/>
      <c r="ES190" s="321" t="s">
        <v>7282</v>
      </c>
      <c r="ET190" s="323"/>
      <c r="EU190" s="323"/>
      <c r="EV190" s="321" t="s">
        <v>7282</v>
      </c>
      <c r="EW190" s="323"/>
      <c r="EX190" s="323"/>
      <c r="EY190" s="321" t="s">
        <v>7282</v>
      </c>
      <c r="EZ190" s="323"/>
      <c r="FA190" s="323"/>
      <c r="FB190" s="321" t="s">
        <v>7726</v>
      </c>
      <c r="FC190" s="321" t="s">
        <v>7302</v>
      </c>
      <c r="FD190" s="321" t="s">
        <v>7335</v>
      </c>
      <c r="FE190" s="321" t="s">
        <v>7304</v>
      </c>
      <c r="FF190" s="329" t="s">
        <v>7305</v>
      </c>
      <c r="FG190" s="330" t="s">
        <v>7306</v>
      </c>
      <c r="FH190" s="331">
        <v>2.0</v>
      </c>
      <c r="FI190" s="332">
        <v>0.1818</v>
      </c>
      <c r="FJ190" s="331">
        <v>1.0</v>
      </c>
      <c r="FK190" s="332">
        <v>0.1</v>
      </c>
      <c r="FL190" s="331">
        <v>2.0</v>
      </c>
      <c r="FM190" s="332">
        <v>0.125</v>
      </c>
      <c r="FN190" s="331">
        <v>0.0</v>
      </c>
      <c r="FO190" s="332">
        <v>0.0</v>
      </c>
      <c r="FP190" s="331">
        <v>5.0</v>
      </c>
      <c r="FQ190" s="332">
        <v>0.8333</v>
      </c>
      <c r="FR190" s="333">
        <v>5.0</v>
      </c>
      <c r="FS190" s="332">
        <v>0.7143</v>
      </c>
      <c r="FT190" s="331">
        <v>13.0</v>
      </c>
      <c r="FU190" s="332">
        <v>0.2955</v>
      </c>
      <c r="FW190" s="334" t="s">
        <v>7725</v>
      </c>
      <c r="FX190" s="334">
        <v>2.7282307575E10</v>
      </c>
      <c r="FY190" s="318" t="s">
        <v>61</v>
      </c>
      <c r="FZ190" s="335">
        <v>0.1818</v>
      </c>
      <c r="GA190" s="319" t="s">
        <v>547</v>
      </c>
      <c r="GB190" s="336">
        <v>0.125</v>
      </c>
      <c r="GC190" s="337">
        <v>0.8333</v>
      </c>
      <c r="GD190" s="337">
        <v>0.7143</v>
      </c>
      <c r="GE190" s="336">
        <v>0.1818</v>
      </c>
      <c r="GF190" s="336">
        <v>0.1</v>
      </c>
      <c r="GG190" s="336">
        <v>0.125</v>
      </c>
      <c r="GH190" s="336">
        <v>0.0</v>
      </c>
      <c r="GI190" s="338">
        <v>0.2955</v>
      </c>
    </row>
    <row r="191" ht="15.75" customHeight="1">
      <c r="B191" s="3" t="str">
        <f t="shared" si="1"/>
        <v>#REF!</v>
      </c>
      <c r="C191" s="320">
        <v>44369.450011574074</v>
      </c>
      <c r="D191" s="321" t="s">
        <v>4645</v>
      </c>
      <c r="E191" s="321" t="s">
        <v>7727</v>
      </c>
      <c r="F191" s="322">
        <v>2.7180790387E10</v>
      </c>
      <c r="G191" s="321">
        <v>2.7180790387E10</v>
      </c>
      <c r="H191" s="322">
        <v>1.564174691E9</v>
      </c>
      <c r="I191" s="321" t="s">
        <v>622</v>
      </c>
      <c r="J191" s="321" t="s">
        <v>7337</v>
      </c>
      <c r="K191" s="321" t="s">
        <v>4115</v>
      </c>
      <c r="L191" s="323"/>
      <c r="M191" s="323"/>
      <c r="N191" s="323"/>
      <c r="O191" s="323"/>
      <c r="P191" s="321" t="s">
        <v>7338</v>
      </c>
      <c r="Q191" s="321" t="s">
        <v>7329</v>
      </c>
      <c r="R191" s="321" t="s">
        <v>7340</v>
      </c>
      <c r="S191" s="323"/>
      <c r="T191" s="323"/>
      <c r="U191" s="324">
        <v>4.0</v>
      </c>
      <c r="V191" s="323"/>
      <c r="W191" s="325" t="s">
        <v>7278</v>
      </c>
      <c r="X191" s="323" t="s">
        <v>7279</v>
      </c>
      <c r="Y191" s="324">
        <v>5.0</v>
      </c>
      <c r="Z191" s="322">
        <v>80.0</v>
      </c>
      <c r="AA191" s="323"/>
      <c r="AB191" s="323"/>
      <c r="AC191" s="326">
        <v>85.0</v>
      </c>
      <c r="AD191" s="323" t="s">
        <v>7279</v>
      </c>
      <c r="AE191" s="324">
        <v>5.0</v>
      </c>
      <c r="AF191" s="321" t="s">
        <v>7397</v>
      </c>
      <c r="AG191" s="323"/>
      <c r="AH191" s="323"/>
      <c r="AI191" s="322">
        <v>9.0</v>
      </c>
      <c r="AJ191" s="323"/>
      <c r="AK191" s="323"/>
      <c r="AL191" s="327">
        <v>238000.0</v>
      </c>
      <c r="AM191" s="323" t="s">
        <v>7279</v>
      </c>
      <c r="AN191" s="324">
        <v>5.0</v>
      </c>
      <c r="AO191" s="321" t="s">
        <v>7509</v>
      </c>
      <c r="AP191" s="323"/>
      <c r="AQ191" s="323"/>
      <c r="AR191" s="321" t="s">
        <v>7409</v>
      </c>
      <c r="AS191" s="323"/>
      <c r="AT191" s="323"/>
      <c r="AU191" s="325" t="s">
        <v>7283</v>
      </c>
      <c r="AV191" s="323" t="s">
        <v>7279</v>
      </c>
      <c r="AW191" s="324">
        <v>6.0</v>
      </c>
      <c r="AX191" s="321" t="s">
        <v>7341</v>
      </c>
      <c r="AY191" s="323"/>
      <c r="AZ191" s="323"/>
      <c r="BA191" s="321" t="s">
        <v>7282</v>
      </c>
      <c r="BB191" s="323"/>
      <c r="BC191" s="323"/>
      <c r="BD191" s="325" t="s">
        <v>7286</v>
      </c>
      <c r="BE191" s="323" t="s">
        <v>7279</v>
      </c>
      <c r="BF191" s="324">
        <v>6.0</v>
      </c>
      <c r="BG191" s="321" t="s">
        <v>7282</v>
      </c>
      <c r="BH191" s="323"/>
      <c r="BI191" s="323"/>
      <c r="BJ191" s="321" t="s">
        <v>7288</v>
      </c>
      <c r="BK191" s="323"/>
      <c r="BL191" s="323"/>
      <c r="BM191" s="325" t="s">
        <v>7289</v>
      </c>
      <c r="BN191" s="323" t="s">
        <v>7279</v>
      </c>
      <c r="BO191" s="324">
        <v>3.0</v>
      </c>
      <c r="BP191" s="324">
        <v>2.0</v>
      </c>
      <c r="BQ191" s="321" t="s">
        <v>7367</v>
      </c>
      <c r="BR191" s="323"/>
      <c r="BS191" s="323"/>
      <c r="BT191" s="321" t="s">
        <v>7282</v>
      </c>
      <c r="BU191" s="323"/>
      <c r="BV191" s="323"/>
      <c r="BW191" s="323"/>
      <c r="BX191" s="325" t="s">
        <v>7352</v>
      </c>
      <c r="BY191" s="323" t="s">
        <v>7279</v>
      </c>
      <c r="BZ191" s="324">
        <v>3.0</v>
      </c>
      <c r="CA191" s="321" t="s">
        <v>7282</v>
      </c>
      <c r="CB191" s="323"/>
      <c r="CC191" s="323"/>
      <c r="CD191" s="321" t="s">
        <v>7282</v>
      </c>
      <c r="CE191" s="323"/>
      <c r="CF191" s="323"/>
      <c r="CG191" s="321" t="s">
        <v>7282</v>
      </c>
      <c r="CH191" s="323"/>
      <c r="CI191" s="323"/>
      <c r="CJ191" s="321" t="s">
        <v>7282</v>
      </c>
      <c r="CK191" s="323"/>
      <c r="CL191" s="323"/>
      <c r="CM191" s="323"/>
      <c r="CN191" s="321" t="s">
        <v>7282</v>
      </c>
      <c r="CO191" s="323"/>
      <c r="CP191" s="323"/>
      <c r="CQ191" s="323"/>
      <c r="CR191" s="323"/>
      <c r="CS191" s="325" t="s">
        <v>7319</v>
      </c>
      <c r="CT191" s="323" t="s">
        <v>7279</v>
      </c>
      <c r="CU191" s="324">
        <v>2.0</v>
      </c>
      <c r="CV191" s="321" t="s">
        <v>7282</v>
      </c>
      <c r="CW191" s="323"/>
      <c r="CX191" s="323"/>
      <c r="CY191" s="323"/>
      <c r="CZ191" s="321" t="s">
        <v>7282</v>
      </c>
      <c r="DA191" s="323"/>
      <c r="DB191" s="323"/>
      <c r="DC191" s="323"/>
      <c r="DD191" s="321" t="s">
        <v>7293</v>
      </c>
      <c r="DE191" s="323"/>
      <c r="DF191" s="323"/>
      <c r="DG191" s="321" t="s">
        <v>7343</v>
      </c>
      <c r="DH191" s="323"/>
      <c r="DI191" s="323"/>
      <c r="DJ191" s="325" t="s">
        <v>7321</v>
      </c>
      <c r="DK191" s="323" t="s">
        <v>7279</v>
      </c>
      <c r="DL191" s="323">
        <v>1.0</v>
      </c>
      <c r="DM191" s="321" t="s">
        <v>7368</v>
      </c>
      <c r="DN191" s="323"/>
      <c r="DO191" s="323"/>
      <c r="DP191" s="325" t="s">
        <v>7359</v>
      </c>
      <c r="DQ191" s="323" t="s">
        <v>7279</v>
      </c>
      <c r="DR191" s="323">
        <v>1.0</v>
      </c>
      <c r="DS191" s="321" t="s">
        <v>7426</v>
      </c>
      <c r="DT191" s="323"/>
      <c r="DU191" s="323"/>
      <c r="DV191" s="325" t="s">
        <v>7298</v>
      </c>
      <c r="DW191" s="323" t="s">
        <v>7279</v>
      </c>
      <c r="DX191" s="323">
        <v>1.0</v>
      </c>
      <c r="DY191" s="325" t="s">
        <v>7297</v>
      </c>
      <c r="DZ191" s="323" t="s">
        <v>7279</v>
      </c>
      <c r="EA191" s="323">
        <v>1.0</v>
      </c>
      <c r="EB191" s="321" t="s">
        <v>7297</v>
      </c>
      <c r="EC191" s="323"/>
      <c r="ED191" s="323"/>
      <c r="EE191" s="321" t="s">
        <v>7282</v>
      </c>
      <c r="EF191" s="323"/>
      <c r="EG191" s="323"/>
      <c r="EH191" s="321" t="s">
        <v>7282</v>
      </c>
      <c r="EI191" s="323"/>
      <c r="EJ191" s="323"/>
      <c r="EK191" s="323"/>
      <c r="EL191" s="321" t="s">
        <v>7282</v>
      </c>
      <c r="EM191" s="323"/>
      <c r="EN191" s="323"/>
      <c r="EO191" s="323"/>
      <c r="EP191" s="321" t="s">
        <v>7282</v>
      </c>
      <c r="EQ191" s="323"/>
      <c r="ER191" s="323"/>
      <c r="ES191" s="321" t="s">
        <v>7282</v>
      </c>
      <c r="ET191" s="323"/>
      <c r="EU191" s="323"/>
      <c r="EV191" s="321" t="s">
        <v>7282</v>
      </c>
      <c r="EW191" s="323"/>
      <c r="EX191" s="323"/>
      <c r="EY191" s="321" t="s">
        <v>7282</v>
      </c>
      <c r="EZ191" s="323"/>
      <c r="FA191" s="323"/>
      <c r="FB191" s="321" t="s">
        <v>1584</v>
      </c>
      <c r="FC191" s="321" t="s">
        <v>7372</v>
      </c>
      <c r="FD191" s="321" t="s">
        <v>7335</v>
      </c>
      <c r="FE191" s="321" t="s">
        <v>7304</v>
      </c>
      <c r="FF191" s="329" t="s">
        <v>7305</v>
      </c>
      <c r="FG191" s="330" t="s">
        <v>7326</v>
      </c>
      <c r="FH191" s="331">
        <v>4.0</v>
      </c>
      <c r="FI191" s="332">
        <v>0.3636</v>
      </c>
      <c r="FJ191" s="331">
        <v>2.0</v>
      </c>
      <c r="FK191" s="332">
        <v>0.2</v>
      </c>
      <c r="FL191" s="331">
        <v>2.0</v>
      </c>
      <c r="FM191" s="332">
        <v>0.125</v>
      </c>
      <c r="FN191" s="331">
        <v>1.0</v>
      </c>
      <c r="FO191" s="332">
        <v>0.125</v>
      </c>
      <c r="FP191" s="331">
        <v>3.0</v>
      </c>
      <c r="FQ191" s="332">
        <v>0.5</v>
      </c>
      <c r="FR191" s="333">
        <v>2.0</v>
      </c>
      <c r="FS191" s="332">
        <v>0.2857</v>
      </c>
      <c r="FT191" s="331">
        <v>12.0</v>
      </c>
      <c r="FU191" s="332">
        <v>0.2727</v>
      </c>
      <c r="FW191" s="334" t="s">
        <v>7727</v>
      </c>
      <c r="FX191" s="334">
        <v>2.7180790387E10</v>
      </c>
      <c r="FY191" s="318" t="s">
        <v>61</v>
      </c>
      <c r="FZ191" s="335">
        <v>0.3636</v>
      </c>
      <c r="GA191" s="318" t="s">
        <v>63</v>
      </c>
      <c r="GB191" s="336">
        <v>0.2</v>
      </c>
      <c r="GC191" s="337">
        <v>0.5</v>
      </c>
      <c r="GD191" s="335">
        <v>0.2857</v>
      </c>
      <c r="GE191" s="336">
        <v>0.3636</v>
      </c>
      <c r="GF191" s="336">
        <v>0.2</v>
      </c>
      <c r="GG191" s="336">
        <v>0.125</v>
      </c>
      <c r="GH191" s="336">
        <v>0.125</v>
      </c>
      <c r="GI191" s="338">
        <v>0.2727</v>
      </c>
    </row>
    <row r="192" ht="15.75" customHeight="1">
      <c r="B192" s="3" t="str">
        <f t="shared" si="1"/>
        <v>#REF!</v>
      </c>
      <c r="C192" s="320">
        <v>44369.45039351852</v>
      </c>
      <c r="D192" s="321" t="s">
        <v>5328</v>
      </c>
      <c r="E192" s="321" t="s">
        <v>7728</v>
      </c>
      <c r="F192" s="321" t="s">
        <v>5327</v>
      </c>
      <c r="G192" s="321">
        <v>2.7169390776E10</v>
      </c>
      <c r="H192" s="322">
        <v>1.161263851E9</v>
      </c>
      <c r="I192" s="321" t="s">
        <v>715</v>
      </c>
      <c r="J192" s="321" t="s">
        <v>7490</v>
      </c>
      <c r="K192" s="321" t="s">
        <v>4115</v>
      </c>
      <c r="L192" s="323"/>
      <c r="M192" s="323"/>
      <c r="N192" s="323"/>
      <c r="O192" s="323"/>
      <c r="P192" s="321" t="s">
        <v>7338</v>
      </c>
      <c r="Q192" s="321" t="s">
        <v>7417</v>
      </c>
      <c r="R192" s="321" t="s">
        <v>7340</v>
      </c>
      <c r="S192" s="323"/>
      <c r="T192" s="323"/>
      <c r="U192" s="324">
        <v>4.0</v>
      </c>
      <c r="V192" s="323"/>
      <c r="W192" s="325" t="s">
        <v>7278</v>
      </c>
      <c r="X192" s="323" t="s">
        <v>7279</v>
      </c>
      <c r="Y192" s="324">
        <v>5.0</v>
      </c>
      <c r="Z192" s="326">
        <v>200.0</v>
      </c>
      <c r="AA192" s="323" t="s">
        <v>7279</v>
      </c>
      <c r="AB192" s="324">
        <v>5.0</v>
      </c>
      <c r="AC192" s="326">
        <v>85.0</v>
      </c>
      <c r="AD192" s="323" t="s">
        <v>7279</v>
      </c>
      <c r="AE192" s="324">
        <v>5.0</v>
      </c>
      <c r="AF192" s="325" t="s">
        <v>7312</v>
      </c>
      <c r="AG192" s="323" t="s">
        <v>7279</v>
      </c>
      <c r="AH192" s="324">
        <v>5.0</v>
      </c>
      <c r="AI192" s="326">
        <v>6.0</v>
      </c>
      <c r="AJ192" s="323" t="s">
        <v>7279</v>
      </c>
      <c r="AK192" s="324">
        <v>5.0</v>
      </c>
      <c r="AL192" s="327">
        <v>238000.0</v>
      </c>
      <c r="AM192" s="323" t="s">
        <v>7279</v>
      </c>
      <c r="AN192" s="324">
        <v>5.0</v>
      </c>
      <c r="AO192" s="321" t="s">
        <v>7313</v>
      </c>
      <c r="AP192" s="323"/>
      <c r="AQ192" s="323"/>
      <c r="AR192" s="325" t="s">
        <v>7314</v>
      </c>
      <c r="AS192" s="323" t="s">
        <v>7279</v>
      </c>
      <c r="AT192" s="324">
        <v>6.0</v>
      </c>
      <c r="AU192" s="325" t="s">
        <v>7283</v>
      </c>
      <c r="AV192" s="323" t="s">
        <v>7279</v>
      </c>
      <c r="AW192" s="324">
        <v>6.0</v>
      </c>
      <c r="AX192" s="321" t="s">
        <v>7410</v>
      </c>
      <c r="AY192" s="323"/>
      <c r="AZ192" s="323"/>
      <c r="BA192" s="325" t="s">
        <v>7285</v>
      </c>
      <c r="BB192" s="323" t="s">
        <v>7279</v>
      </c>
      <c r="BC192" s="324">
        <v>6.0</v>
      </c>
      <c r="BD192" s="325" t="s">
        <v>7286</v>
      </c>
      <c r="BE192" s="323" t="s">
        <v>7279</v>
      </c>
      <c r="BF192" s="324">
        <v>6.0</v>
      </c>
      <c r="BG192" s="321" t="s">
        <v>7517</v>
      </c>
      <c r="BH192" s="323"/>
      <c r="BI192" s="323"/>
      <c r="BJ192" s="321" t="s">
        <v>7288</v>
      </c>
      <c r="BK192" s="323"/>
      <c r="BL192" s="323"/>
      <c r="BM192" s="325" t="s">
        <v>7289</v>
      </c>
      <c r="BN192" s="323" t="s">
        <v>7279</v>
      </c>
      <c r="BO192" s="324">
        <v>3.0</v>
      </c>
      <c r="BP192" s="324">
        <v>2.0</v>
      </c>
      <c r="BQ192" s="325" t="s">
        <v>7351</v>
      </c>
      <c r="BR192" s="323" t="s">
        <v>7279</v>
      </c>
      <c r="BS192" s="324">
        <v>3.0</v>
      </c>
      <c r="BT192" s="325" t="s">
        <v>7291</v>
      </c>
      <c r="BU192" s="323" t="s">
        <v>7279</v>
      </c>
      <c r="BV192" s="324">
        <v>3.0</v>
      </c>
      <c r="BW192" s="324">
        <v>2.0</v>
      </c>
      <c r="BX192" s="325" t="s">
        <v>7352</v>
      </c>
      <c r="BY192" s="323" t="s">
        <v>7279</v>
      </c>
      <c r="BZ192" s="324">
        <v>3.0</v>
      </c>
      <c r="CA192" s="321" t="s">
        <v>7563</v>
      </c>
      <c r="CB192" s="323"/>
      <c r="CC192" s="323"/>
      <c r="CD192" s="321" t="s">
        <v>7380</v>
      </c>
      <c r="CE192" s="323"/>
      <c r="CF192" s="323"/>
      <c r="CG192" s="325" t="s">
        <v>7334</v>
      </c>
      <c r="CH192" s="323" t="s">
        <v>7279</v>
      </c>
      <c r="CI192" s="324">
        <v>4.0</v>
      </c>
      <c r="CJ192" s="325" t="s">
        <v>7354</v>
      </c>
      <c r="CK192" s="323" t="s">
        <v>7279</v>
      </c>
      <c r="CL192" s="324">
        <v>4.0</v>
      </c>
      <c r="CM192" s="324">
        <v>2.0</v>
      </c>
      <c r="CN192" s="325" t="s">
        <v>7421</v>
      </c>
      <c r="CO192" s="323" t="s">
        <v>7279</v>
      </c>
      <c r="CP192" s="324">
        <v>4.0</v>
      </c>
      <c r="CQ192" s="323"/>
      <c r="CR192" s="323"/>
      <c r="CS192" s="325" t="s">
        <v>7319</v>
      </c>
      <c r="CT192" s="323" t="s">
        <v>7279</v>
      </c>
      <c r="CU192" s="324">
        <v>2.0</v>
      </c>
      <c r="CV192" s="321" t="s">
        <v>7282</v>
      </c>
      <c r="CW192" s="323"/>
      <c r="CX192" s="323"/>
      <c r="CY192" s="323"/>
      <c r="CZ192" s="325" t="s">
        <v>7333</v>
      </c>
      <c r="DA192" s="323" t="s">
        <v>7279</v>
      </c>
      <c r="DB192" s="324">
        <v>2.0</v>
      </c>
      <c r="DC192" s="323">
        <v>1.0</v>
      </c>
      <c r="DD192" s="321" t="s">
        <v>7334</v>
      </c>
      <c r="DE192" s="323"/>
      <c r="DF192" s="323"/>
      <c r="DG192" s="325" t="s">
        <v>7320</v>
      </c>
      <c r="DH192" s="323" t="s">
        <v>7279</v>
      </c>
      <c r="DI192" s="323">
        <v>3.0</v>
      </c>
      <c r="DJ192" s="325" t="s">
        <v>7321</v>
      </c>
      <c r="DK192" s="323" t="s">
        <v>7279</v>
      </c>
      <c r="DL192" s="323">
        <v>1.0</v>
      </c>
      <c r="DM192" s="325" t="s">
        <v>7281</v>
      </c>
      <c r="DN192" s="323" t="s">
        <v>7279</v>
      </c>
      <c r="DO192" s="323">
        <v>1.0</v>
      </c>
      <c r="DP192" s="325" t="s">
        <v>7359</v>
      </c>
      <c r="DQ192" s="323" t="s">
        <v>7279</v>
      </c>
      <c r="DR192" s="323">
        <v>1.0</v>
      </c>
      <c r="DS192" s="321" t="s">
        <v>7282</v>
      </c>
      <c r="DT192" s="323"/>
      <c r="DU192" s="323"/>
      <c r="DV192" s="325" t="s">
        <v>7298</v>
      </c>
      <c r="DW192" s="323" t="s">
        <v>7279</v>
      </c>
      <c r="DX192" s="323">
        <v>1.0</v>
      </c>
      <c r="DY192" s="325" t="s">
        <v>7297</v>
      </c>
      <c r="DZ192" s="323" t="s">
        <v>7279</v>
      </c>
      <c r="EA192" s="323">
        <v>1.0</v>
      </c>
      <c r="EB192" s="321" t="s">
        <v>7297</v>
      </c>
      <c r="EC192" s="323"/>
      <c r="ED192" s="323"/>
      <c r="EE192" s="321" t="s">
        <v>7331</v>
      </c>
      <c r="EF192" s="323"/>
      <c r="EG192" s="323"/>
      <c r="EH192" s="321" t="s">
        <v>7325</v>
      </c>
      <c r="EI192" s="323"/>
      <c r="EJ192" s="323"/>
      <c r="EK192" s="323"/>
      <c r="EL192" s="325" t="s">
        <v>7345</v>
      </c>
      <c r="EM192" s="323" t="s">
        <v>7279</v>
      </c>
      <c r="EN192" s="323">
        <v>3.0</v>
      </c>
      <c r="EO192" s="323">
        <v>4.0</v>
      </c>
      <c r="EP192" s="326">
        <v>4.0</v>
      </c>
      <c r="EQ192" s="323" t="s">
        <v>7279</v>
      </c>
      <c r="ER192" s="323">
        <v>3.0</v>
      </c>
      <c r="ES192" s="325" t="s">
        <v>7388</v>
      </c>
      <c r="ET192" s="323" t="s">
        <v>7279</v>
      </c>
      <c r="EU192" s="323">
        <v>3.0</v>
      </c>
      <c r="EV192" s="321" t="s">
        <v>7407</v>
      </c>
      <c r="EW192" s="323"/>
      <c r="EX192" s="323"/>
      <c r="EY192" s="321" t="s">
        <v>7436</v>
      </c>
      <c r="EZ192" s="323"/>
      <c r="FA192" s="323"/>
      <c r="FB192" s="321" t="s">
        <v>7729</v>
      </c>
      <c r="FC192" s="321" t="s">
        <v>7302</v>
      </c>
      <c r="FD192" s="321" t="s">
        <v>7346</v>
      </c>
      <c r="FE192" s="321" t="s">
        <v>7304</v>
      </c>
      <c r="FF192" s="329" t="s">
        <v>7305</v>
      </c>
      <c r="FG192" s="330" t="s">
        <v>7326</v>
      </c>
      <c r="FH192" s="331">
        <v>6.0</v>
      </c>
      <c r="FI192" s="332">
        <v>0.5455</v>
      </c>
      <c r="FJ192" s="331">
        <v>5.0</v>
      </c>
      <c r="FK192" s="332">
        <v>0.5</v>
      </c>
      <c r="FL192" s="331">
        <v>8.0</v>
      </c>
      <c r="FM192" s="332">
        <v>0.5</v>
      </c>
      <c r="FN192" s="331">
        <v>6.0</v>
      </c>
      <c r="FO192" s="332">
        <v>0.75</v>
      </c>
      <c r="FP192" s="331">
        <v>6.0</v>
      </c>
      <c r="FQ192" s="332">
        <v>1.0</v>
      </c>
      <c r="FR192" s="333">
        <v>4.0</v>
      </c>
      <c r="FS192" s="332">
        <v>0.5714</v>
      </c>
      <c r="FT192" s="331">
        <v>28.0</v>
      </c>
      <c r="FU192" s="332">
        <v>0.6364</v>
      </c>
      <c r="FW192" s="318" t="s">
        <v>7728</v>
      </c>
      <c r="FX192" s="318">
        <v>2.7169390776E10</v>
      </c>
      <c r="FY192" s="319" t="s">
        <v>548</v>
      </c>
      <c r="FZ192" s="336">
        <v>0.75</v>
      </c>
      <c r="GA192" s="318" t="s">
        <v>61</v>
      </c>
      <c r="GB192" s="336">
        <v>0.5455</v>
      </c>
      <c r="GC192" s="336">
        <v>1.0</v>
      </c>
      <c r="GD192" s="336">
        <v>0.5714</v>
      </c>
      <c r="GE192" s="336">
        <v>0.5455</v>
      </c>
      <c r="GF192" s="336">
        <v>0.5</v>
      </c>
      <c r="GG192" s="336">
        <v>0.5</v>
      </c>
      <c r="GH192" s="336">
        <v>0.75</v>
      </c>
      <c r="GI192" s="336">
        <v>0.6364</v>
      </c>
    </row>
    <row r="193" ht="15.75" customHeight="1">
      <c r="B193" s="3" t="str">
        <f t="shared" si="1"/>
        <v>#REF!</v>
      </c>
      <c r="C193" s="320">
        <v>44369.45040509259</v>
      </c>
      <c r="D193" s="321" t="s">
        <v>7730</v>
      </c>
      <c r="E193" s="321" t="s">
        <v>7731</v>
      </c>
      <c r="F193" s="321" t="s">
        <v>7732</v>
      </c>
      <c r="G193" s="321">
        <v>2.7330866751E10</v>
      </c>
      <c r="H193" s="322">
        <v>1.162269196E9</v>
      </c>
      <c r="I193" s="321" t="s">
        <v>641</v>
      </c>
      <c r="J193" s="321" t="s">
        <v>7337</v>
      </c>
      <c r="K193" s="321" t="s">
        <v>4115</v>
      </c>
      <c r="L193" s="323"/>
      <c r="M193" s="323"/>
      <c r="N193" s="323"/>
      <c r="O193" s="323"/>
      <c r="P193" s="321" t="s">
        <v>7309</v>
      </c>
      <c r="Q193" s="321" t="s">
        <v>7329</v>
      </c>
      <c r="R193" s="321" t="s">
        <v>7340</v>
      </c>
      <c r="S193" s="323"/>
      <c r="T193" s="323"/>
      <c r="U193" s="324">
        <v>4.0</v>
      </c>
      <c r="V193" s="323"/>
      <c r="W193" s="325" t="s">
        <v>7278</v>
      </c>
      <c r="X193" s="323" t="s">
        <v>7279</v>
      </c>
      <c r="Y193" s="324">
        <v>5.0</v>
      </c>
      <c r="Z193" s="322">
        <v>400.0</v>
      </c>
      <c r="AA193" s="323"/>
      <c r="AB193" s="323"/>
      <c r="AC193" s="326">
        <v>85.0</v>
      </c>
      <c r="AD193" s="323" t="s">
        <v>7279</v>
      </c>
      <c r="AE193" s="324">
        <v>5.0</v>
      </c>
      <c r="AF193" s="321" t="s">
        <v>7365</v>
      </c>
      <c r="AG193" s="323"/>
      <c r="AH193" s="323"/>
      <c r="AI193" s="326">
        <v>6.0</v>
      </c>
      <c r="AJ193" s="323" t="s">
        <v>7279</v>
      </c>
      <c r="AK193" s="324">
        <v>5.0</v>
      </c>
      <c r="AL193" s="342">
        <v>158000.0</v>
      </c>
      <c r="AM193" s="323"/>
      <c r="AN193" s="323"/>
      <c r="AO193" s="325" t="s">
        <v>7281</v>
      </c>
      <c r="AP193" s="323" t="s">
        <v>7279</v>
      </c>
      <c r="AQ193" s="324">
        <v>6.0</v>
      </c>
      <c r="AR193" s="321" t="s">
        <v>7330</v>
      </c>
      <c r="AS193" s="323"/>
      <c r="AT193" s="323"/>
      <c r="AU193" s="325" t="s">
        <v>7283</v>
      </c>
      <c r="AV193" s="323" t="s">
        <v>7279</v>
      </c>
      <c r="AW193" s="324">
        <v>6.0</v>
      </c>
      <c r="AX193" s="321" t="s">
        <v>7282</v>
      </c>
      <c r="AY193" s="323"/>
      <c r="AZ193" s="323"/>
      <c r="BA193" s="321" t="s">
        <v>7282</v>
      </c>
      <c r="BB193" s="323"/>
      <c r="BC193" s="323"/>
      <c r="BD193" s="321" t="s">
        <v>7494</v>
      </c>
      <c r="BE193" s="323"/>
      <c r="BF193" s="323"/>
      <c r="BG193" s="321" t="s">
        <v>7360</v>
      </c>
      <c r="BH193" s="323"/>
      <c r="BI193" s="323"/>
      <c r="BJ193" s="321" t="s">
        <v>7350</v>
      </c>
      <c r="BK193" s="323"/>
      <c r="BL193" s="323"/>
      <c r="BM193" s="325" t="s">
        <v>7289</v>
      </c>
      <c r="BN193" s="323" t="s">
        <v>7279</v>
      </c>
      <c r="BO193" s="324">
        <v>3.0</v>
      </c>
      <c r="BP193" s="324">
        <v>2.0</v>
      </c>
      <c r="BQ193" s="321" t="s">
        <v>7282</v>
      </c>
      <c r="BR193" s="323"/>
      <c r="BS193" s="323"/>
      <c r="BT193" s="325" t="s">
        <v>7291</v>
      </c>
      <c r="BU193" s="323" t="s">
        <v>7279</v>
      </c>
      <c r="BV193" s="324">
        <v>3.0</v>
      </c>
      <c r="BW193" s="324">
        <v>2.0</v>
      </c>
      <c r="BX193" s="321" t="s">
        <v>7282</v>
      </c>
      <c r="BY193" s="323"/>
      <c r="BZ193" s="323"/>
      <c r="CA193" s="321" t="s">
        <v>7282</v>
      </c>
      <c r="CB193" s="323"/>
      <c r="CC193" s="323"/>
      <c r="CD193" s="321" t="s">
        <v>7282</v>
      </c>
      <c r="CE193" s="323"/>
      <c r="CF193" s="323"/>
      <c r="CG193" s="321" t="s">
        <v>7282</v>
      </c>
      <c r="CH193" s="323"/>
      <c r="CI193" s="323"/>
      <c r="CJ193" s="321" t="s">
        <v>7282</v>
      </c>
      <c r="CK193" s="323"/>
      <c r="CL193" s="323"/>
      <c r="CM193" s="323"/>
      <c r="CN193" s="321" t="s">
        <v>7282</v>
      </c>
      <c r="CO193" s="323"/>
      <c r="CP193" s="323"/>
      <c r="CQ193" s="323"/>
      <c r="CR193" s="323"/>
      <c r="CS193" s="325" t="s">
        <v>7319</v>
      </c>
      <c r="CT193" s="323" t="s">
        <v>7279</v>
      </c>
      <c r="CU193" s="324">
        <v>2.0</v>
      </c>
      <c r="CV193" s="321" t="s">
        <v>7282</v>
      </c>
      <c r="CW193" s="323"/>
      <c r="CX193" s="323"/>
      <c r="CY193" s="323"/>
      <c r="CZ193" s="321" t="s">
        <v>7282</v>
      </c>
      <c r="DA193" s="323"/>
      <c r="DB193" s="323"/>
      <c r="DC193" s="323"/>
      <c r="DD193" s="321" t="s">
        <v>7293</v>
      </c>
      <c r="DE193" s="323"/>
      <c r="DF193" s="323"/>
      <c r="DG193" s="321" t="s">
        <v>7282</v>
      </c>
      <c r="DH193" s="323"/>
      <c r="DI193" s="323"/>
      <c r="DJ193" s="325" t="s">
        <v>7321</v>
      </c>
      <c r="DK193" s="323" t="s">
        <v>7279</v>
      </c>
      <c r="DL193" s="323">
        <v>1.0</v>
      </c>
      <c r="DM193" s="321" t="s">
        <v>7282</v>
      </c>
      <c r="DN193" s="323"/>
      <c r="DO193" s="323"/>
      <c r="DP193" s="321" t="s">
        <v>7282</v>
      </c>
      <c r="DQ193" s="323"/>
      <c r="DR193" s="323"/>
      <c r="DS193" s="321" t="s">
        <v>7282</v>
      </c>
      <c r="DT193" s="323"/>
      <c r="DU193" s="323"/>
      <c r="DV193" s="321" t="s">
        <v>7282</v>
      </c>
      <c r="DW193" s="323"/>
      <c r="DX193" s="323"/>
      <c r="DY193" s="321" t="s">
        <v>7282</v>
      </c>
      <c r="DZ193" s="323"/>
      <c r="EA193" s="323"/>
      <c r="EB193" s="321" t="s">
        <v>7282</v>
      </c>
      <c r="EC193" s="323"/>
      <c r="ED193" s="323"/>
      <c r="EE193" s="321" t="s">
        <v>7282</v>
      </c>
      <c r="EF193" s="323"/>
      <c r="EG193" s="323"/>
      <c r="EH193" s="321" t="s">
        <v>7282</v>
      </c>
      <c r="EI193" s="323"/>
      <c r="EJ193" s="323"/>
      <c r="EK193" s="323"/>
      <c r="EL193" s="321" t="s">
        <v>7282</v>
      </c>
      <c r="EM193" s="323"/>
      <c r="EN193" s="323"/>
      <c r="EO193" s="323"/>
      <c r="EP193" s="321" t="s">
        <v>7282</v>
      </c>
      <c r="EQ193" s="323"/>
      <c r="ER193" s="323"/>
      <c r="ES193" s="321" t="s">
        <v>7282</v>
      </c>
      <c r="ET193" s="323"/>
      <c r="EU193" s="323"/>
      <c r="EV193" s="321" t="s">
        <v>7282</v>
      </c>
      <c r="EW193" s="323"/>
      <c r="EX193" s="323"/>
      <c r="EY193" s="321" t="s">
        <v>7282</v>
      </c>
      <c r="EZ193" s="323"/>
      <c r="FA193" s="323"/>
      <c r="FB193" s="321" t="s">
        <v>755</v>
      </c>
      <c r="FC193" s="321" t="s">
        <v>7372</v>
      </c>
      <c r="FD193" s="321" t="s">
        <v>7303</v>
      </c>
      <c r="FE193" s="321" t="s">
        <v>7304</v>
      </c>
      <c r="FF193" s="329" t="s">
        <v>7305</v>
      </c>
      <c r="FG193" s="330" t="s">
        <v>7306</v>
      </c>
      <c r="FH193" s="331">
        <v>1.0</v>
      </c>
      <c r="FI193" s="332">
        <v>0.0909</v>
      </c>
      <c r="FJ193" s="331">
        <v>3.0</v>
      </c>
      <c r="FK193" s="332">
        <v>0.3</v>
      </c>
      <c r="FL193" s="331">
        <v>2.0</v>
      </c>
      <c r="FM193" s="332">
        <v>0.125</v>
      </c>
      <c r="FN193" s="331">
        <v>1.0</v>
      </c>
      <c r="FO193" s="332">
        <v>0.125</v>
      </c>
      <c r="FP193" s="331">
        <v>3.0</v>
      </c>
      <c r="FQ193" s="332">
        <v>0.5</v>
      </c>
      <c r="FR193" s="333">
        <v>2.0</v>
      </c>
      <c r="FS193" s="332">
        <v>0.2857</v>
      </c>
      <c r="FT193" s="331">
        <v>9.0</v>
      </c>
      <c r="FU193" s="332">
        <v>0.2045</v>
      </c>
      <c r="FW193" s="334" t="s">
        <v>7731</v>
      </c>
      <c r="FX193" s="334">
        <v>2.7330866751E10</v>
      </c>
      <c r="FY193" s="318" t="s">
        <v>63</v>
      </c>
      <c r="FZ193" s="335">
        <v>0.3</v>
      </c>
      <c r="GA193" s="319" t="s">
        <v>548</v>
      </c>
      <c r="GB193" s="336">
        <v>0.125</v>
      </c>
      <c r="GC193" s="337">
        <v>0.5</v>
      </c>
      <c r="GD193" s="335">
        <v>0.2857</v>
      </c>
      <c r="GE193" s="336">
        <v>0.0909</v>
      </c>
      <c r="GF193" s="336">
        <v>0.3</v>
      </c>
      <c r="GG193" s="336">
        <v>0.125</v>
      </c>
      <c r="GH193" s="336">
        <v>0.125</v>
      </c>
      <c r="GI193" s="338">
        <v>0.2045</v>
      </c>
    </row>
    <row r="194" ht="15.75" customHeight="1">
      <c r="B194" s="3" t="str">
        <f t="shared" si="1"/>
        <v>#REF!</v>
      </c>
      <c r="C194" s="320">
        <v>44369.45042824074</v>
      </c>
      <c r="D194" s="321" t="s">
        <v>7733</v>
      </c>
      <c r="E194" s="321" t="s">
        <v>7734</v>
      </c>
      <c r="F194" s="321" t="s">
        <v>511</v>
      </c>
      <c r="G194" s="321">
        <v>2.7293176855E10</v>
      </c>
      <c r="H194" s="322">
        <v>1.165900141E9</v>
      </c>
      <c r="I194" s="321" t="s">
        <v>641</v>
      </c>
      <c r="J194" s="321" t="s">
        <v>7274</v>
      </c>
      <c r="K194" s="321" t="s">
        <v>4115</v>
      </c>
      <c r="L194" s="323"/>
      <c r="M194" s="323"/>
      <c r="N194" s="323"/>
      <c r="O194" s="323"/>
      <c r="P194" s="321" t="s">
        <v>7275</v>
      </c>
      <c r="Q194" s="321" t="s">
        <v>7329</v>
      </c>
      <c r="R194" s="321" t="s">
        <v>7310</v>
      </c>
      <c r="S194" s="323"/>
      <c r="T194" s="324">
        <v>2.0</v>
      </c>
      <c r="U194" s="323"/>
      <c r="V194" s="323"/>
      <c r="W194" s="325" t="s">
        <v>7278</v>
      </c>
      <c r="X194" s="323" t="s">
        <v>7279</v>
      </c>
      <c r="Y194" s="324">
        <v>5.0</v>
      </c>
      <c r="Z194" s="326">
        <v>200.0</v>
      </c>
      <c r="AA194" s="323" t="s">
        <v>7279</v>
      </c>
      <c r="AB194" s="324">
        <v>5.0</v>
      </c>
      <c r="AC194" s="326">
        <v>85.0</v>
      </c>
      <c r="AD194" s="323" t="s">
        <v>7279</v>
      </c>
      <c r="AE194" s="324">
        <v>5.0</v>
      </c>
      <c r="AF194" s="321" t="s">
        <v>7280</v>
      </c>
      <c r="AG194" s="323"/>
      <c r="AH194" s="323"/>
      <c r="AI194" s="326">
        <v>6.0</v>
      </c>
      <c r="AJ194" s="323" t="s">
        <v>7279</v>
      </c>
      <c r="AK194" s="324">
        <v>5.0</v>
      </c>
      <c r="AL194" s="327">
        <v>238000.0</v>
      </c>
      <c r="AM194" s="323" t="s">
        <v>7279</v>
      </c>
      <c r="AN194" s="324">
        <v>5.0</v>
      </c>
      <c r="AO194" s="321" t="s">
        <v>7313</v>
      </c>
      <c r="AP194" s="323"/>
      <c r="AQ194" s="323"/>
      <c r="AR194" s="325" t="s">
        <v>7314</v>
      </c>
      <c r="AS194" s="323" t="s">
        <v>7279</v>
      </c>
      <c r="AT194" s="324">
        <v>6.0</v>
      </c>
      <c r="AU194" s="325" t="s">
        <v>7283</v>
      </c>
      <c r="AV194" s="323" t="s">
        <v>7279</v>
      </c>
      <c r="AW194" s="324">
        <v>6.0</v>
      </c>
      <c r="AX194" s="321" t="s">
        <v>7341</v>
      </c>
      <c r="AY194" s="323"/>
      <c r="AZ194" s="323"/>
      <c r="BA194" s="325" t="s">
        <v>7285</v>
      </c>
      <c r="BB194" s="323" t="s">
        <v>7279</v>
      </c>
      <c r="BC194" s="324">
        <v>6.0</v>
      </c>
      <c r="BD194" s="321" t="s">
        <v>7316</v>
      </c>
      <c r="BE194" s="323"/>
      <c r="BF194" s="323"/>
      <c r="BG194" s="325" t="s">
        <v>7287</v>
      </c>
      <c r="BH194" s="323" t="s">
        <v>7279</v>
      </c>
      <c r="BI194" s="324">
        <v>6.0</v>
      </c>
      <c r="BJ194" s="321" t="s">
        <v>7288</v>
      </c>
      <c r="BK194" s="323"/>
      <c r="BL194" s="323"/>
      <c r="BM194" s="325" t="s">
        <v>7289</v>
      </c>
      <c r="BN194" s="323" t="s">
        <v>7279</v>
      </c>
      <c r="BO194" s="324">
        <v>3.0</v>
      </c>
      <c r="BP194" s="324">
        <v>2.0</v>
      </c>
      <c r="BQ194" s="325" t="s">
        <v>7351</v>
      </c>
      <c r="BR194" s="323" t="s">
        <v>7279</v>
      </c>
      <c r="BS194" s="324">
        <v>3.0</v>
      </c>
      <c r="BT194" s="325" t="s">
        <v>7291</v>
      </c>
      <c r="BU194" s="323" t="s">
        <v>7279</v>
      </c>
      <c r="BV194" s="324">
        <v>3.0</v>
      </c>
      <c r="BW194" s="324">
        <v>2.0</v>
      </c>
      <c r="BX194" s="325" t="s">
        <v>7352</v>
      </c>
      <c r="BY194" s="323" t="s">
        <v>7279</v>
      </c>
      <c r="BZ194" s="324">
        <v>3.0</v>
      </c>
      <c r="CA194" s="325" t="s">
        <v>7353</v>
      </c>
      <c r="CB194" s="323" t="s">
        <v>7279</v>
      </c>
      <c r="CC194" s="324">
        <v>4.0</v>
      </c>
      <c r="CD194" s="325" t="s">
        <v>7292</v>
      </c>
      <c r="CE194" s="323" t="s">
        <v>7279</v>
      </c>
      <c r="CF194" s="324">
        <v>4.0</v>
      </c>
      <c r="CG194" s="325" t="s">
        <v>7334</v>
      </c>
      <c r="CH194" s="323" t="s">
        <v>7279</v>
      </c>
      <c r="CI194" s="324">
        <v>4.0</v>
      </c>
      <c r="CJ194" s="321" t="s">
        <v>7332</v>
      </c>
      <c r="CK194" s="323"/>
      <c r="CL194" s="323"/>
      <c r="CM194" s="323"/>
      <c r="CN194" s="325" t="s">
        <v>7355</v>
      </c>
      <c r="CO194" s="323"/>
      <c r="CP194" s="323"/>
      <c r="CQ194" s="323" t="s">
        <v>7279</v>
      </c>
      <c r="CR194" s="324">
        <v>4.0</v>
      </c>
      <c r="CS194" s="325" t="s">
        <v>7319</v>
      </c>
      <c r="CT194" s="323" t="s">
        <v>7279</v>
      </c>
      <c r="CU194" s="324">
        <v>2.0</v>
      </c>
      <c r="CV194" s="321" t="s">
        <v>7282</v>
      </c>
      <c r="CW194" s="323"/>
      <c r="CX194" s="323"/>
      <c r="CY194" s="323"/>
      <c r="CZ194" s="325" t="s">
        <v>7333</v>
      </c>
      <c r="DA194" s="323" t="s">
        <v>7279</v>
      </c>
      <c r="DB194" s="324">
        <v>2.0</v>
      </c>
      <c r="DC194" s="323">
        <v>1.0</v>
      </c>
      <c r="DD194" s="325" t="s">
        <v>7357</v>
      </c>
      <c r="DE194" s="323" t="s">
        <v>7279</v>
      </c>
      <c r="DF194" s="323">
        <v>1.0</v>
      </c>
      <c r="DG194" s="321" t="s">
        <v>7343</v>
      </c>
      <c r="DH194" s="323"/>
      <c r="DI194" s="323"/>
      <c r="DJ194" s="325" t="s">
        <v>7321</v>
      </c>
      <c r="DK194" s="323" t="s">
        <v>7279</v>
      </c>
      <c r="DL194" s="323">
        <v>1.0</v>
      </c>
      <c r="DM194" s="325" t="s">
        <v>7281</v>
      </c>
      <c r="DN194" s="323" t="s">
        <v>7279</v>
      </c>
      <c r="DO194" s="323">
        <v>1.0</v>
      </c>
      <c r="DP194" s="325" t="s">
        <v>7359</v>
      </c>
      <c r="DQ194" s="323" t="s">
        <v>7279</v>
      </c>
      <c r="DR194" s="323">
        <v>1.0</v>
      </c>
      <c r="DS194" s="321" t="s">
        <v>7192</v>
      </c>
      <c r="DT194" s="323"/>
      <c r="DU194" s="323"/>
      <c r="DV194" s="325" t="s">
        <v>7298</v>
      </c>
      <c r="DW194" s="323" t="s">
        <v>7279</v>
      </c>
      <c r="DX194" s="323">
        <v>1.0</v>
      </c>
      <c r="DY194" s="321" t="s">
        <v>7296</v>
      </c>
      <c r="DZ194" s="323"/>
      <c r="EA194" s="323"/>
      <c r="EB194" s="321" t="s">
        <v>7297</v>
      </c>
      <c r="EC194" s="323"/>
      <c r="ED194" s="323"/>
      <c r="EE194" s="321" t="s">
        <v>7299</v>
      </c>
      <c r="EF194" s="323"/>
      <c r="EG194" s="323"/>
      <c r="EH194" s="321" t="s">
        <v>7325</v>
      </c>
      <c r="EI194" s="323"/>
      <c r="EJ194" s="323"/>
      <c r="EK194" s="323"/>
      <c r="EL194" s="321" t="s">
        <v>7282</v>
      </c>
      <c r="EM194" s="323"/>
      <c r="EN194" s="323"/>
      <c r="EO194" s="323"/>
      <c r="EP194" s="321" t="s">
        <v>7282</v>
      </c>
      <c r="EQ194" s="323"/>
      <c r="ER194" s="323"/>
      <c r="ES194" s="325" t="s">
        <v>7388</v>
      </c>
      <c r="ET194" s="323" t="s">
        <v>7279</v>
      </c>
      <c r="EU194" s="323">
        <v>3.0</v>
      </c>
      <c r="EV194" s="321" t="b">
        <v>1</v>
      </c>
      <c r="EW194" s="323"/>
      <c r="EX194" s="323"/>
      <c r="EY194" s="321" t="s">
        <v>7470</v>
      </c>
      <c r="EZ194" s="323"/>
      <c r="FA194" s="323"/>
      <c r="FB194" s="321" t="s">
        <v>1455</v>
      </c>
      <c r="FC194" s="321" t="s">
        <v>7372</v>
      </c>
      <c r="FD194" s="321" t="s">
        <v>7335</v>
      </c>
      <c r="FE194" s="321" t="s">
        <v>7304</v>
      </c>
      <c r="FF194" s="329" t="s">
        <v>7305</v>
      </c>
      <c r="FG194" s="330" t="s">
        <v>7384</v>
      </c>
      <c r="FH194" s="331">
        <v>6.0</v>
      </c>
      <c r="FI194" s="332">
        <v>0.5455</v>
      </c>
      <c r="FJ194" s="331">
        <v>5.0</v>
      </c>
      <c r="FK194" s="332">
        <v>0.5</v>
      </c>
      <c r="FL194" s="331">
        <v>5.0</v>
      </c>
      <c r="FM194" s="332">
        <v>0.3125</v>
      </c>
      <c r="FN194" s="331">
        <v>4.0</v>
      </c>
      <c r="FO194" s="332">
        <v>0.5</v>
      </c>
      <c r="FP194" s="331">
        <v>5.0</v>
      </c>
      <c r="FQ194" s="332">
        <v>0.8333</v>
      </c>
      <c r="FR194" s="333">
        <v>4.0</v>
      </c>
      <c r="FS194" s="332">
        <v>0.5714</v>
      </c>
      <c r="FT194" s="331">
        <v>25.0</v>
      </c>
      <c r="FU194" s="332">
        <v>0.5682</v>
      </c>
      <c r="FW194" s="318" t="s">
        <v>7734</v>
      </c>
      <c r="FX194" s="318">
        <v>2.7293176855E10</v>
      </c>
      <c r="FY194" s="318" t="s">
        <v>61</v>
      </c>
      <c r="FZ194" s="336">
        <v>0.5455</v>
      </c>
      <c r="GA194" s="319" t="s">
        <v>63</v>
      </c>
      <c r="GB194" s="336">
        <v>0.5</v>
      </c>
      <c r="GC194" s="336">
        <v>0.8333</v>
      </c>
      <c r="GD194" s="336">
        <v>0.5714</v>
      </c>
      <c r="GE194" s="336">
        <v>0.5455</v>
      </c>
      <c r="GF194" s="336">
        <v>0.5</v>
      </c>
      <c r="GG194" s="336">
        <v>0.3125</v>
      </c>
      <c r="GH194" s="336">
        <v>0.5</v>
      </c>
      <c r="GI194" s="336">
        <v>0.5682</v>
      </c>
    </row>
    <row r="195" ht="15.75" customHeight="1">
      <c r="B195" s="3" t="str">
        <f t="shared" si="1"/>
        <v>#REF!</v>
      </c>
      <c r="C195" s="320">
        <v>44369.45061342593</v>
      </c>
      <c r="D195" s="321" t="s">
        <v>1226</v>
      </c>
      <c r="E195" s="321" t="s">
        <v>7735</v>
      </c>
      <c r="F195" s="321" t="s">
        <v>2977</v>
      </c>
      <c r="G195" s="321">
        <v>2.3174398534E10</v>
      </c>
      <c r="H195" s="322">
        <v>1.156585714E9</v>
      </c>
      <c r="I195" s="321" t="s">
        <v>641</v>
      </c>
      <c r="J195" s="321" t="s">
        <v>7462</v>
      </c>
      <c r="K195" s="321" t="s">
        <v>4115</v>
      </c>
      <c r="L195" s="323"/>
      <c r="M195" s="323"/>
      <c r="N195" s="323"/>
      <c r="O195" s="323"/>
      <c r="P195" s="321" t="s">
        <v>7405</v>
      </c>
      <c r="Q195" s="321" t="s">
        <v>7556</v>
      </c>
      <c r="R195" s="321" t="s">
        <v>7386</v>
      </c>
      <c r="S195" s="323"/>
      <c r="T195" s="323"/>
      <c r="U195" s="323"/>
      <c r="V195" s="324">
        <v>3.0</v>
      </c>
      <c r="W195" s="325" t="s">
        <v>7278</v>
      </c>
      <c r="X195" s="323" t="s">
        <v>7279</v>
      </c>
      <c r="Y195" s="324">
        <v>5.0</v>
      </c>
      <c r="Z195" s="326">
        <v>200.0</v>
      </c>
      <c r="AA195" s="323" t="s">
        <v>7279</v>
      </c>
      <c r="AB195" s="324">
        <v>5.0</v>
      </c>
      <c r="AC195" s="326">
        <v>85.0</v>
      </c>
      <c r="AD195" s="323" t="s">
        <v>7279</v>
      </c>
      <c r="AE195" s="324">
        <v>5.0</v>
      </c>
      <c r="AF195" s="325" t="s">
        <v>7312</v>
      </c>
      <c r="AG195" s="323" t="s">
        <v>7279</v>
      </c>
      <c r="AH195" s="324">
        <v>5.0</v>
      </c>
      <c r="AI195" s="326">
        <v>6.0</v>
      </c>
      <c r="AJ195" s="323" t="s">
        <v>7279</v>
      </c>
      <c r="AK195" s="324">
        <v>5.0</v>
      </c>
      <c r="AL195" s="327">
        <v>238000.0</v>
      </c>
      <c r="AM195" s="323" t="s">
        <v>7279</v>
      </c>
      <c r="AN195" s="324">
        <v>5.0</v>
      </c>
      <c r="AO195" s="321" t="s">
        <v>7509</v>
      </c>
      <c r="AP195" s="323"/>
      <c r="AQ195" s="323"/>
      <c r="AR195" s="321" t="s">
        <v>7330</v>
      </c>
      <c r="AS195" s="323"/>
      <c r="AT195" s="323"/>
      <c r="AU195" s="325" t="s">
        <v>7283</v>
      </c>
      <c r="AV195" s="323" t="s">
        <v>7279</v>
      </c>
      <c r="AW195" s="324">
        <v>6.0</v>
      </c>
      <c r="AX195" s="325" t="s">
        <v>7284</v>
      </c>
      <c r="AY195" s="323" t="s">
        <v>7279</v>
      </c>
      <c r="AZ195" s="324">
        <v>6.0</v>
      </c>
      <c r="BA195" s="321" t="s">
        <v>7315</v>
      </c>
      <c r="BB195" s="323"/>
      <c r="BC195" s="323"/>
      <c r="BD195" s="321" t="s">
        <v>7316</v>
      </c>
      <c r="BE195" s="323"/>
      <c r="BF195" s="323"/>
      <c r="BG195" s="325" t="s">
        <v>7287</v>
      </c>
      <c r="BH195" s="323" t="s">
        <v>7279</v>
      </c>
      <c r="BI195" s="324">
        <v>6.0</v>
      </c>
      <c r="BJ195" s="321" t="s">
        <v>7288</v>
      </c>
      <c r="BK195" s="323"/>
      <c r="BL195" s="323"/>
      <c r="BM195" s="325" t="s">
        <v>7289</v>
      </c>
      <c r="BN195" s="323" t="s">
        <v>7279</v>
      </c>
      <c r="BO195" s="324">
        <v>3.0</v>
      </c>
      <c r="BP195" s="324">
        <v>2.0</v>
      </c>
      <c r="BQ195" s="325" t="s">
        <v>7351</v>
      </c>
      <c r="BR195" s="323" t="s">
        <v>7279</v>
      </c>
      <c r="BS195" s="324">
        <v>3.0</v>
      </c>
      <c r="BT195" s="325" t="s">
        <v>7291</v>
      </c>
      <c r="BU195" s="323" t="s">
        <v>7279</v>
      </c>
      <c r="BV195" s="324">
        <v>3.0</v>
      </c>
      <c r="BW195" s="324">
        <v>2.0</v>
      </c>
      <c r="BX195" s="325" t="s">
        <v>7352</v>
      </c>
      <c r="BY195" s="323" t="s">
        <v>7279</v>
      </c>
      <c r="BZ195" s="324">
        <v>3.0</v>
      </c>
      <c r="CA195" s="325" t="s">
        <v>7353</v>
      </c>
      <c r="CB195" s="323" t="s">
        <v>7279</v>
      </c>
      <c r="CC195" s="324">
        <v>4.0</v>
      </c>
      <c r="CD195" s="325" t="s">
        <v>7292</v>
      </c>
      <c r="CE195" s="323" t="s">
        <v>7279</v>
      </c>
      <c r="CF195" s="324">
        <v>4.0</v>
      </c>
      <c r="CG195" s="321" t="s">
        <v>7419</v>
      </c>
      <c r="CH195" s="323"/>
      <c r="CI195" s="323"/>
      <c r="CJ195" s="321" t="s">
        <v>7400</v>
      </c>
      <c r="CK195" s="323"/>
      <c r="CL195" s="323"/>
      <c r="CM195" s="323"/>
      <c r="CN195" s="321" t="s">
        <v>7400</v>
      </c>
      <c r="CO195" s="323"/>
      <c r="CP195" s="323"/>
      <c r="CQ195" s="323"/>
      <c r="CR195" s="323"/>
      <c r="CS195" s="325" t="s">
        <v>7319</v>
      </c>
      <c r="CT195" s="323" t="s">
        <v>7279</v>
      </c>
      <c r="CU195" s="324">
        <v>2.0</v>
      </c>
      <c r="CV195" s="321" t="s">
        <v>7381</v>
      </c>
      <c r="CW195" s="323"/>
      <c r="CX195" s="323"/>
      <c r="CY195" s="323"/>
      <c r="CZ195" s="325" t="s">
        <v>7333</v>
      </c>
      <c r="DA195" s="323" t="s">
        <v>7279</v>
      </c>
      <c r="DB195" s="324">
        <v>2.0</v>
      </c>
      <c r="DC195" s="323">
        <v>1.0</v>
      </c>
      <c r="DD195" s="321" t="s">
        <v>7282</v>
      </c>
      <c r="DE195" s="323"/>
      <c r="DF195" s="323"/>
      <c r="DG195" s="321" t="s">
        <v>7343</v>
      </c>
      <c r="DH195" s="323"/>
      <c r="DI195" s="323"/>
      <c r="DJ195" s="325" t="s">
        <v>7321</v>
      </c>
      <c r="DK195" s="323" t="s">
        <v>7279</v>
      </c>
      <c r="DL195" s="323">
        <v>1.0</v>
      </c>
      <c r="DM195" s="325" t="s">
        <v>7281</v>
      </c>
      <c r="DN195" s="323" t="s">
        <v>7279</v>
      </c>
      <c r="DO195" s="323">
        <v>1.0</v>
      </c>
      <c r="DP195" s="325" t="s">
        <v>7359</v>
      </c>
      <c r="DQ195" s="323" t="s">
        <v>7279</v>
      </c>
      <c r="DR195" s="323">
        <v>1.0</v>
      </c>
      <c r="DS195" s="325" t="s">
        <v>7387</v>
      </c>
      <c r="DT195" s="323" t="s">
        <v>7279</v>
      </c>
      <c r="DU195" s="323">
        <v>1.0</v>
      </c>
      <c r="DV195" s="325" t="s">
        <v>7298</v>
      </c>
      <c r="DW195" s="323" t="s">
        <v>7279</v>
      </c>
      <c r="DX195" s="323">
        <v>1.0</v>
      </c>
      <c r="DY195" s="325" t="s">
        <v>7297</v>
      </c>
      <c r="DZ195" s="323" t="s">
        <v>7279</v>
      </c>
      <c r="EA195" s="323">
        <v>1.0</v>
      </c>
      <c r="EB195" s="321" t="s">
        <v>7297</v>
      </c>
      <c r="EC195" s="323"/>
      <c r="ED195" s="323"/>
      <c r="EE195" s="325" t="s">
        <v>7324</v>
      </c>
      <c r="EF195" s="323" t="s">
        <v>7279</v>
      </c>
      <c r="EG195" s="323">
        <v>3.0</v>
      </c>
      <c r="EH195" s="321" t="s">
        <v>7325</v>
      </c>
      <c r="EI195" s="323"/>
      <c r="EJ195" s="323"/>
      <c r="EK195" s="323"/>
      <c r="EL195" s="321" t="s">
        <v>7394</v>
      </c>
      <c r="EM195" s="323"/>
      <c r="EN195" s="323"/>
      <c r="EO195" s="323"/>
      <c r="EP195" s="326">
        <v>4.0</v>
      </c>
      <c r="EQ195" s="323" t="s">
        <v>7279</v>
      </c>
      <c r="ER195" s="323">
        <v>3.0</v>
      </c>
      <c r="ES195" s="321" t="s">
        <v>7282</v>
      </c>
      <c r="ET195" s="323"/>
      <c r="EU195" s="323"/>
      <c r="EV195" s="325" t="b">
        <v>0</v>
      </c>
      <c r="EW195" s="323" t="s">
        <v>7279</v>
      </c>
      <c r="EX195" s="323">
        <v>3.0</v>
      </c>
      <c r="EY195" s="325" t="s">
        <v>7383</v>
      </c>
      <c r="EZ195" s="323" t="s">
        <v>7279</v>
      </c>
      <c r="FA195" s="323">
        <v>3.0</v>
      </c>
      <c r="FB195" s="321" t="s">
        <v>1233</v>
      </c>
      <c r="FC195" s="321" t="s">
        <v>7302</v>
      </c>
      <c r="FD195" s="321" t="s">
        <v>7335</v>
      </c>
      <c r="FE195" s="321" t="s">
        <v>7304</v>
      </c>
      <c r="FF195" s="329" t="s">
        <v>7305</v>
      </c>
      <c r="FG195" s="330" t="s">
        <v>7456</v>
      </c>
      <c r="FH195" s="331">
        <v>7.0</v>
      </c>
      <c r="FI195" s="332">
        <v>0.6364</v>
      </c>
      <c r="FJ195" s="331">
        <v>4.0</v>
      </c>
      <c r="FK195" s="332">
        <v>0.4</v>
      </c>
      <c r="FL195" s="331">
        <v>9.0</v>
      </c>
      <c r="FM195" s="332">
        <v>0.5625</v>
      </c>
      <c r="FN195" s="331">
        <v>3.0</v>
      </c>
      <c r="FO195" s="332">
        <v>0.375</v>
      </c>
      <c r="FP195" s="331">
        <v>6.0</v>
      </c>
      <c r="FQ195" s="332">
        <v>1.0</v>
      </c>
      <c r="FR195" s="333">
        <v>3.0</v>
      </c>
      <c r="FS195" s="332">
        <v>0.4286</v>
      </c>
      <c r="FT195" s="331">
        <v>27.0</v>
      </c>
      <c r="FU195" s="332">
        <v>0.6136</v>
      </c>
      <c r="FW195" s="318" t="s">
        <v>7735</v>
      </c>
      <c r="FX195" s="318">
        <v>2.3174398534E10</v>
      </c>
      <c r="FY195" s="318" t="s">
        <v>61</v>
      </c>
      <c r="FZ195" s="336">
        <v>0.6364</v>
      </c>
      <c r="GA195" s="319" t="s">
        <v>547</v>
      </c>
      <c r="GB195" s="336">
        <v>0.5625</v>
      </c>
      <c r="GC195" s="336">
        <v>1.0</v>
      </c>
      <c r="GD195" s="336">
        <v>0.4286</v>
      </c>
      <c r="GE195" s="336">
        <v>0.6364</v>
      </c>
      <c r="GF195" s="336">
        <v>0.4</v>
      </c>
      <c r="GG195" s="336">
        <v>0.5625</v>
      </c>
      <c r="GH195" s="336">
        <v>0.375</v>
      </c>
      <c r="GI195" s="336">
        <v>0.6136</v>
      </c>
    </row>
    <row r="196" ht="15.75" customHeight="1">
      <c r="B196" s="3" t="str">
        <f t="shared" si="1"/>
        <v>#REF!</v>
      </c>
      <c r="C196" s="320">
        <v>44369.450625</v>
      </c>
      <c r="D196" s="321" t="s">
        <v>6463</v>
      </c>
      <c r="E196" s="321" t="s">
        <v>7736</v>
      </c>
      <c r="F196" s="321" t="s">
        <v>6462</v>
      </c>
      <c r="G196" s="321">
        <v>2.7304098118E10</v>
      </c>
      <c r="H196" s="322">
        <v>1.533833332E9</v>
      </c>
      <c r="I196" s="321" t="s">
        <v>641</v>
      </c>
      <c r="J196" s="321" t="s">
        <v>7475</v>
      </c>
      <c r="K196" s="321" t="s">
        <v>7348</v>
      </c>
      <c r="L196" s="323"/>
      <c r="M196" s="324">
        <v>2.0</v>
      </c>
      <c r="N196" s="324">
        <v>4.0</v>
      </c>
      <c r="O196" s="323"/>
      <c r="P196" s="321" t="s">
        <v>7338</v>
      </c>
      <c r="Q196" s="321" t="s">
        <v>7364</v>
      </c>
      <c r="R196" s="321" t="s">
        <v>7310</v>
      </c>
      <c r="S196" s="323"/>
      <c r="T196" s="324">
        <v>2.0</v>
      </c>
      <c r="U196" s="323"/>
      <c r="V196" s="323"/>
      <c r="W196" s="325" t="s">
        <v>7278</v>
      </c>
      <c r="X196" s="323" t="s">
        <v>7279</v>
      </c>
      <c r="Y196" s="324">
        <v>5.0</v>
      </c>
      <c r="Z196" s="326">
        <v>200.0</v>
      </c>
      <c r="AA196" s="323" t="s">
        <v>7279</v>
      </c>
      <c r="AB196" s="324">
        <v>5.0</v>
      </c>
      <c r="AC196" s="326">
        <v>85.0</v>
      </c>
      <c r="AD196" s="323" t="s">
        <v>7279</v>
      </c>
      <c r="AE196" s="324">
        <v>5.0</v>
      </c>
      <c r="AF196" s="325" t="s">
        <v>7312</v>
      </c>
      <c r="AG196" s="323" t="s">
        <v>7279</v>
      </c>
      <c r="AH196" s="324">
        <v>5.0</v>
      </c>
      <c r="AI196" s="326">
        <v>6.0</v>
      </c>
      <c r="AJ196" s="323" t="s">
        <v>7279</v>
      </c>
      <c r="AK196" s="324">
        <v>5.0</v>
      </c>
      <c r="AL196" s="327">
        <v>238000.0</v>
      </c>
      <c r="AM196" s="323" t="s">
        <v>7279</v>
      </c>
      <c r="AN196" s="324">
        <v>5.0</v>
      </c>
      <c r="AO196" s="321" t="s">
        <v>7509</v>
      </c>
      <c r="AP196" s="323"/>
      <c r="AQ196" s="323"/>
      <c r="AR196" s="321" t="s">
        <v>7330</v>
      </c>
      <c r="AS196" s="323"/>
      <c r="AT196" s="323"/>
      <c r="AU196" s="321" t="s">
        <v>7282</v>
      </c>
      <c r="AV196" s="323"/>
      <c r="AW196" s="323"/>
      <c r="AX196" s="321" t="s">
        <v>7282</v>
      </c>
      <c r="AY196" s="323"/>
      <c r="AZ196" s="323"/>
      <c r="BA196" s="321" t="s">
        <v>7282</v>
      </c>
      <c r="BB196" s="323"/>
      <c r="BC196" s="323"/>
      <c r="BD196" s="321" t="s">
        <v>7316</v>
      </c>
      <c r="BE196" s="323"/>
      <c r="BF196" s="323"/>
      <c r="BG196" s="321" t="s">
        <v>7282</v>
      </c>
      <c r="BH196" s="323"/>
      <c r="BI196" s="323"/>
      <c r="BJ196" s="325" t="s">
        <v>7342</v>
      </c>
      <c r="BK196" s="323" t="s">
        <v>7279</v>
      </c>
      <c r="BL196" s="324">
        <v>3.0</v>
      </c>
      <c r="BM196" s="325" t="s">
        <v>7289</v>
      </c>
      <c r="BN196" s="323" t="s">
        <v>7279</v>
      </c>
      <c r="BO196" s="324">
        <v>3.0</v>
      </c>
      <c r="BP196" s="324">
        <v>2.0</v>
      </c>
      <c r="BQ196" s="321" t="s">
        <v>7282</v>
      </c>
      <c r="BR196" s="323"/>
      <c r="BS196" s="323"/>
      <c r="BT196" s="321" t="s">
        <v>7282</v>
      </c>
      <c r="BU196" s="323"/>
      <c r="BV196" s="323"/>
      <c r="BW196" s="323"/>
      <c r="BX196" s="321" t="s">
        <v>7282</v>
      </c>
      <c r="BY196" s="323"/>
      <c r="BZ196" s="323"/>
      <c r="CA196" s="321" t="s">
        <v>7282</v>
      </c>
      <c r="CB196" s="323"/>
      <c r="CC196" s="323"/>
      <c r="CD196" s="321" t="s">
        <v>7282</v>
      </c>
      <c r="CE196" s="323"/>
      <c r="CF196" s="323"/>
      <c r="CG196" s="321" t="s">
        <v>7282</v>
      </c>
      <c r="CH196" s="323"/>
      <c r="CI196" s="323"/>
      <c r="CJ196" s="321" t="s">
        <v>7282</v>
      </c>
      <c r="CK196" s="323"/>
      <c r="CL196" s="323"/>
      <c r="CM196" s="323"/>
      <c r="CN196" s="321" t="s">
        <v>7282</v>
      </c>
      <c r="CO196" s="323"/>
      <c r="CP196" s="323"/>
      <c r="CQ196" s="323"/>
      <c r="CR196" s="323"/>
      <c r="CS196" s="321" t="s">
        <v>7282</v>
      </c>
      <c r="CT196" s="323"/>
      <c r="CU196" s="323"/>
      <c r="CV196" s="321" t="s">
        <v>7282</v>
      </c>
      <c r="CW196" s="323"/>
      <c r="CX196" s="323"/>
      <c r="CY196" s="323"/>
      <c r="CZ196" s="321" t="s">
        <v>7282</v>
      </c>
      <c r="DA196" s="323"/>
      <c r="DB196" s="323"/>
      <c r="DC196" s="323"/>
      <c r="DD196" s="321" t="s">
        <v>7282</v>
      </c>
      <c r="DE196" s="323"/>
      <c r="DF196" s="323"/>
      <c r="DG196" s="321" t="s">
        <v>7282</v>
      </c>
      <c r="DH196" s="323"/>
      <c r="DI196" s="323"/>
      <c r="DJ196" s="325" t="s">
        <v>7321</v>
      </c>
      <c r="DK196" s="323" t="s">
        <v>7279</v>
      </c>
      <c r="DL196" s="323">
        <v>1.0</v>
      </c>
      <c r="DM196" s="321" t="s">
        <v>7282</v>
      </c>
      <c r="DN196" s="323"/>
      <c r="DO196" s="323"/>
      <c r="DP196" s="321" t="s">
        <v>7282</v>
      </c>
      <c r="DQ196" s="323"/>
      <c r="DR196" s="323"/>
      <c r="DS196" s="321" t="s">
        <v>7282</v>
      </c>
      <c r="DT196" s="323"/>
      <c r="DU196" s="323"/>
      <c r="DV196" s="321" t="s">
        <v>7296</v>
      </c>
      <c r="DW196" s="323"/>
      <c r="DX196" s="323"/>
      <c r="DY196" s="321" t="s">
        <v>7296</v>
      </c>
      <c r="DZ196" s="323"/>
      <c r="EA196" s="323"/>
      <c r="EB196" s="321" t="s">
        <v>7298</v>
      </c>
      <c r="EC196" s="323"/>
      <c r="ED196" s="323"/>
      <c r="EE196" s="321" t="s">
        <v>7282</v>
      </c>
      <c r="EF196" s="323"/>
      <c r="EG196" s="323"/>
      <c r="EH196" s="321" t="s">
        <v>7282</v>
      </c>
      <c r="EI196" s="323"/>
      <c r="EJ196" s="323"/>
      <c r="EK196" s="323"/>
      <c r="EL196" s="321" t="s">
        <v>7282</v>
      </c>
      <c r="EM196" s="323"/>
      <c r="EN196" s="323"/>
      <c r="EO196" s="323"/>
      <c r="EP196" s="321" t="s">
        <v>7282</v>
      </c>
      <c r="EQ196" s="323"/>
      <c r="ER196" s="323"/>
      <c r="ES196" s="321" t="s">
        <v>7282</v>
      </c>
      <c r="ET196" s="323"/>
      <c r="EU196" s="323"/>
      <c r="EV196" s="321" t="s">
        <v>7282</v>
      </c>
      <c r="EW196" s="323"/>
      <c r="EX196" s="323"/>
      <c r="EY196" s="321" t="s">
        <v>7282</v>
      </c>
      <c r="EZ196" s="323"/>
      <c r="FA196" s="323"/>
      <c r="FB196" s="321" t="s">
        <v>7481</v>
      </c>
      <c r="FC196" s="321" t="s">
        <v>7581</v>
      </c>
      <c r="FD196" s="321" t="s">
        <v>7303</v>
      </c>
      <c r="FE196" s="321" t="s">
        <v>7304</v>
      </c>
      <c r="FF196" s="329" t="s">
        <v>7305</v>
      </c>
      <c r="FG196" s="330" t="s">
        <v>7384</v>
      </c>
      <c r="FH196" s="331">
        <v>1.0</v>
      </c>
      <c r="FI196" s="332">
        <v>0.0909</v>
      </c>
      <c r="FJ196" s="331">
        <v>3.0</v>
      </c>
      <c r="FK196" s="332">
        <v>0.3</v>
      </c>
      <c r="FL196" s="331">
        <v>2.0</v>
      </c>
      <c r="FM196" s="332">
        <v>0.125</v>
      </c>
      <c r="FN196" s="331">
        <v>1.0</v>
      </c>
      <c r="FO196" s="332">
        <v>0.125</v>
      </c>
      <c r="FP196" s="331">
        <v>6.0</v>
      </c>
      <c r="FQ196" s="332">
        <v>1.0</v>
      </c>
      <c r="FR196" s="333">
        <v>0.0</v>
      </c>
      <c r="FS196" s="332">
        <v>0.0</v>
      </c>
      <c r="FT196" s="331">
        <v>9.0</v>
      </c>
      <c r="FU196" s="332">
        <v>0.2045</v>
      </c>
      <c r="FW196" s="334" t="s">
        <v>7736</v>
      </c>
      <c r="FX196" s="334">
        <v>2.7304098118E10</v>
      </c>
      <c r="FY196" s="319" t="s">
        <v>63</v>
      </c>
      <c r="FZ196" s="335">
        <v>0.3</v>
      </c>
      <c r="GA196" s="318" t="s">
        <v>547</v>
      </c>
      <c r="GB196" s="336">
        <v>0.125</v>
      </c>
      <c r="GC196" s="337">
        <v>1.0</v>
      </c>
      <c r="GD196" s="335">
        <v>0.0</v>
      </c>
      <c r="GE196" s="336">
        <v>0.0909</v>
      </c>
      <c r="GF196" s="336">
        <v>0.3</v>
      </c>
      <c r="GG196" s="336">
        <v>0.125</v>
      </c>
      <c r="GH196" s="336">
        <v>0.125</v>
      </c>
      <c r="GI196" s="338">
        <v>0.2045</v>
      </c>
    </row>
    <row r="197" ht="15.75" customHeight="1">
      <c r="B197" s="3" t="str">
        <f t="shared" si="1"/>
        <v>#REF!</v>
      </c>
      <c r="C197" s="320">
        <v>44369.45064814815</v>
      </c>
      <c r="D197" s="321" t="s">
        <v>1031</v>
      </c>
      <c r="E197" s="321" t="s">
        <v>7737</v>
      </c>
      <c r="F197" s="322">
        <v>2.7293939433E10</v>
      </c>
      <c r="G197" s="321">
        <v>2.7293939433E10</v>
      </c>
      <c r="H197" s="321">
        <v>1.158008443E9</v>
      </c>
      <c r="I197" s="321" t="s">
        <v>641</v>
      </c>
      <c r="J197" s="321" t="s">
        <v>7416</v>
      </c>
      <c r="K197" s="321" t="s">
        <v>7392</v>
      </c>
      <c r="L197" s="323"/>
      <c r="M197" s="323"/>
      <c r="N197" s="324">
        <v>4.0</v>
      </c>
      <c r="O197" s="323"/>
      <c r="P197" s="321" t="s">
        <v>7275</v>
      </c>
      <c r="Q197" s="321" t="s">
        <v>7329</v>
      </c>
      <c r="R197" s="321" t="s">
        <v>7340</v>
      </c>
      <c r="S197" s="323"/>
      <c r="T197" s="323"/>
      <c r="U197" s="324">
        <v>4.0</v>
      </c>
      <c r="V197" s="323"/>
      <c r="W197" s="325" t="s">
        <v>7278</v>
      </c>
      <c r="X197" s="323" t="s">
        <v>7279</v>
      </c>
      <c r="Y197" s="324">
        <v>5.0</v>
      </c>
      <c r="Z197" s="326">
        <v>200.0</v>
      </c>
      <c r="AA197" s="323" t="s">
        <v>7279</v>
      </c>
      <c r="AB197" s="324">
        <v>5.0</v>
      </c>
      <c r="AC197" s="326">
        <v>85.0</v>
      </c>
      <c r="AD197" s="323" t="s">
        <v>7279</v>
      </c>
      <c r="AE197" s="324">
        <v>5.0</v>
      </c>
      <c r="AF197" s="325" t="s">
        <v>7312</v>
      </c>
      <c r="AG197" s="323" t="s">
        <v>7279</v>
      </c>
      <c r="AH197" s="324">
        <v>5.0</v>
      </c>
      <c r="AI197" s="326">
        <v>6.0</v>
      </c>
      <c r="AJ197" s="323" t="s">
        <v>7279</v>
      </c>
      <c r="AK197" s="324">
        <v>5.0</v>
      </c>
      <c r="AL197" s="327">
        <v>238000.0</v>
      </c>
      <c r="AM197" s="323" t="s">
        <v>7279</v>
      </c>
      <c r="AN197" s="324">
        <v>5.0</v>
      </c>
      <c r="AO197" s="325" t="s">
        <v>7281</v>
      </c>
      <c r="AP197" s="323" t="s">
        <v>7279</v>
      </c>
      <c r="AQ197" s="324">
        <v>6.0</v>
      </c>
      <c r="AR197" s="325" t="s">
        <v>7314</v>
      </c>
      <c r="AS197" s="323" t="s">
        <v>7279</v>
      </c>
      <c r="AT197" s="324">
        <v>6.0</v>
      </c>
      <c r="AU197" s="325" t="s">
        <v>7283</v>
      </c>
      <c r="AV197" s="323" t="s">
        <v>7279</v>
      </c>
      <c r="AW197" s="324">
        <v>6.0</v>
      </c>
      <c r="AX197" s="321" t="s">
        <v>7341</v>
      </c>
      <c r="AY197" s="323"/>
      <c r="AZ197" s="323"/>
      <c r="BA197" s="325" t="s">
        <v>7285</v>
      </c>
      <c r="BB197" s="323" t="s">
        <v>7279</v>
      </c>
      <c r="BC197" s="324">
        <v>6.0</v>
      </c>
      <c r="BD197" s="321" t="s">
        <v>7316</v>
      </c>
      <c r="BE197" s="323"/>
      <c r="BF197" s="323"/>
      <c r="BG197" s="325" t="s">
        <v>7287</v>
      </c>
      <c r="BH197" s="323" t="s">
        <v>7279</v>
      </c>
      <c r="BI197" s="324">
        <v>6.0</v>
      </c>
      <c r="BJ197" s="325" t="s">
        <v>7342</v>
      </c>
      <c r="BK197" s="323" t="s">
        <v>7279</v>
      </c>
      <c r="BL197" s="324">
        <v>3.0</v>
      </c>
      <c r="BM197" s="325" t="s">
        <v>7289</v>
      </c>
      <c r="BN197" s="323" t="s">
        <v>7279</v>
      </c>
      <c r="BO197" s="324">
        <v>3.0</v>
      </c>
      <c r="BP197" s="324">
        <v>2.0</v>
      </c>
      <c r="BQ197" s="325" t="s">
        <v>7351</v>
      </c>
      <c r="BR197" s="323" t="s">
        <v>7279</v>
      </c>
      <c r="BS197" s="324">
        <v>3.0</v>
      </c>
      <c r="BT197" s="325" t="s">
        <v>7291</v>
      </c>
      <c r="BU197" s="323" t="s">
        <v>7279</v>
      </c>
      <c r="BV197" s="324">
        <v>3.0</v>
      </c>
      <c r="BW197" s="324">
        <v>2.0</v>
      </c>
      <c r="BX197" s="325" t="s">
        <v>7352</v>
      </c>
      <c r="BY197" s="323" t="s">
        <v>7279</v>
      </c>
      <c r="BZ197" s="324">
        <v>3.0</v>
      </c>
      <c r="CA197" s="325" t="s">
        <v>7353</v>
      </c>
      <c r="CB197" s="323" t="s">
        <v>7279</v>
      </c>
      <c r="CC197" s="324">
        <v>4.0</v>
      </c>
      <c r="CD197" s="325" t="s">
        <v>7292</v>
      </c>
      <c r="CE197" s="323" t="s">
        <v>7279</v>
      </c>
      <c r="CF197" s="324">
        <v>4.0</v>
      </c>
      <c r="CG197" s="325" t="s">
        <v>7334</v>
      </c>
      <c r="CH197" s="323" t="s">
        <v>7279</v>
      </c>
      <c r="CI197" s="324">
        <v>4.0</v>
      </c>
      <c r="CJ197" s="321" t="s">
        <v>7332</v>
      </c>
      <c r="CK197" s="323"/>
      <c r="CL197" s="323"/>
      <c r="CM197" s="323"/>
      <c r="CN197" s="321" t="s">
        <v>7331</v>
      </c>
      <c r="CO197" s="323"/>
      <c r="CP197" s="323"/>
      <c r="CQ197" s="323"/>
      <c r="CR197" s="323"/>
      <c r="CS197" s="325" t="s">
        <v>7319</v>
      </c>
      <c r="CT197" s="323" t="s">
        <v>7279</v>
      </c>
      <c r="CU197" s="324">
        <v>2.0</v>
      </c>
      <c r="CV197" s="321" t="s">
        <v>7381</v>
      </c>
      <c r="CW197" s="323"/>
      <c r="CX197" s="323"/>
      <c r="CY197" s="323"/>
      <c r="CZ197" s="325" t="s">
        <v>7333</v>
      </c>
      <c r="DA197" s="323" t="s">
        <v>7279</v>
      </c>
      <c r="DB197" s="324">
        <v>2.0</v>
      </c>
      <c r="DC197" s="323">
        <v>1.0</v>
      </c>
      <c r="DD197" s="325" t="s">
        <v>7357</v>
      </c>
      <c r="DE197" s="323" t="s">
        <v>7279</v>
      </c>
      <c r="DF197" s="323">
        <v>1.0</v>
      </c>
      <c r="DG197" s="325" t="s">
        <v>7320</v>
      </c>
      <c r="DH197" s="323" t="s">
        <v>7279</v>
      </c>
      <c r="DI197" s="323">
        <v>3.0</v>
      </c>
      <c r="DJ197" s="325" t="s">
        <v>7321</v>
      </c>
      <c r="DK197" s="323" t="s">
        <v>7279</v>
      </c>
      <c r="DL197" s="323">
        <v>1.0</v>
      </c>
      <c r="DM197" s="321" t="s">
        <v>7282</v>
      </c>
      <c r="DN197" s="323"/>
      <c r="DO197" s="323"/>
      <c r="DP197" s="321" t="s">
        <v>7323</v>
      </c>
      <c r="DQ197" s="323"/>
      <c r="DR197" s="323"/>
      <c r="DS197" s="325" t="s">
        <v>7387</v>
      </c>
      <c r="DT197" s="323" t="s">
        <v>7279</v>
      </c>
      <c r="DU197" s="323">
        <v>1.0</v>
      </c>
      <c r="DV197" s="325" t="s">
        <v>7298</v>
      </c>
      <c r="DW197" s="323" t="s">
        <v>7279</v>
      </c>
      <c r="DX197" s="323">
        <v>1.0</v>
      </c>
      <c r="DY197" s="321" t="s">
        <v>7296</v>
      </c>
      <c r="DZ197" s="323"/>
      <c r="EA197" s="323"/>
      <c r="EB197" s="325" t="s">
        <v>7296</v>
      </c>
      <c r="EC197" s="323" t="s">
        <v>7279</v>
      </c>
      <c r="ED197" s="323">
        <v>1.0</v>
      </c>
      <c r="EE197" s="325" t="s">
        <v>7324</v>
      </c>
      <c r="EF197" s="323" t="s">
        <v>7279</v>
      </c>
      <c r="EG197" s="323">
        <v>3.0</v>
      </c>
      <c r="EH197" s="321" t="s">
        <v>7282</v>
      </c>
      <c r="EI197" s="323"/>
      <c r="EJ197" s="323"/>
      <c r="EK197" s="323"/>
      <c r="EL197" s="321" t="s">
        <v>7282</v>
      </c>
      <c r="EM197" s="323"/>
      <c r="EN197" s="323"/>
      <c r="EO197" s="323"/>
      <c r="EP197" s="321" t="s">
        <v>7282</v>
      </c>
      <c r="EQ197" s="323"/>
      <c r="ER197" s="323"/>
      <c r="ES197" s="325" t="s">
        <v>7388</v>
      </c>
      <c r="ET197" s="323" t="s">
        <v>7279</v>
      </c>
      <c r="EU197" s="323">
        <v>3.0</v>
      </c>
      <c r="EV197" s="321" t="s">
        <v>7407</v>
      </c>
      <c r="EW197" s="323"/>
      <c r="EX197" s="323"/>
      <c r="EY197" s="321" t="s">
        <v>7282</v>
      </c>
      <c r="EZ197" s="323"/>
      <c r="FA197" s="323"/>
      <c r="FB197" s="321" t="s">
        <v>1036</v>
      </c>
      <c r="FC197" s="321" t="s">
        <v>7302</v>
      </c>
      <c r="FD197" s="321" t="s">
        <v>7335</v>
      </c>
      <c r="FE197" s="321" t="s">
        <v>7304</v>
      </c>
      <c r="FF197" s="329" t="s">
        <v>7305</v>
      </c>
      <c r="FG197" s="330" t="s">
        <v>7326</v>
      </c>
      <c r="FH197" s="331">
        <v>6.0</v>
      </c>
      <c r="FI197" s="332">
        <v>0.5455</v>
      </c>
      <c r="FJ197" s="331">
        <v>4.0</v>
      </c>
      <c r="FK197" s="332">
        <v>0.4</v>
      </c>
      <c r="FL197" s="331">
        <v>8.0</v>
      </c>
      <c r="FM197" s="332">
        <v>0.5</v>
      </c>
      <c r="FN197" s="331">
        <v>5.0</v>
      </c>
      <c r="FO197" s="332">
        <v>0.625</v>
      </c>
      <c r="FP197" s="331">
        <v>6.0</v>
      </c>
      <c r="FQ197" s="332">
        <v>1.0</v>
      </c>
      <c r="FR197" s="333">
        <v>5.0</v>
      </c>
      <c r="FS197" s="332">
        <v>0.7143</v>
      </c>
      <c r="FT197" s="331">
        <v>29.0</v>
      </c>
      <c r="FU197" s="332">
        <v>0.6591</v>
      </c>
      <c r="FW197" s="318" t="s">
        <v>7737</v>
      </c>
      <c r="FX197" s="318">
        <v>2.7293939433E10</v>
      </c>
      <c r="FY197" s="319" t="s">
        <v>548</v>
      </c>
      <c r="FZ197" s="336">
        <v>0.625</v>
      </c>
      <c r="GA197" s="318" t="s">
        <v>61</v>
      </c>
      <c r="GB197" s="336">
        <v>0.5455</v>
      </c>
      <c r="GC197" s="336">
        <v>1.0</v>
      </c>
      <c r="GD197" s="336">
        <v>0.7143</v>
      </c>
      <c r="GE197" s="336">
        <v>0.5455</v>
      </c>
      <c r="GF197" s="336">
        <v>0.4</v>
      </c>
      <c r="GG197" s="336">
        <v>0.5</v>
      </c>
      <c r="GH197" s="336">
        <v>0.625</v>
      </c>
      <c r="GI197" s="336">
        <v>0.6591</v>
      </c>
    </row>
    <row r="198" ht="15.75" customHeight="1">
      <c r="B198" s="3" t="str">
        <f t="shared" si="1"/>
        <v>#REF!</v>
      </c>
      <c r="C198" s="320">
        <v>44369.45065972222</v>
      </c>
      <c r="D198" s="321" t="s">
        <v>4068</v>
      </c>
      <c r="E198" s="321" t="s">
        <v>7738</v>
      </c>
      <c r="F198" s="321" t="s">
        <v>313</v>
      </c>
      <c r="G198" s="321">
        <v>2.7229797188E10</v>
      </c>
      <c r="H198" s="322">
        <v>1.540258782E9</v>
      </c>
      <c r="I198" s="321" t="s">
        <v>622</v>
      </c>
      <c r="J198" s="321" t="s">
        <v>7396</v>
      </c>
      <c r="K198" s="321" t="s">
        <v>4115</v>
      </c>
      <c r="L198" s="323"/>
      <c r="M198" s="323"/>
      <c r="N198" s="323"/>
      <c r="O198" s="323"/>
      <c r="P198" s="321" t="s">
        <v>7338</v>
      </c>
      <c r="Q198" s="321" t="s">
        <v>7439</v>
      </c>
      <c r="R198" s="321" t="s">
        <v>7277</v>
      </c>
      <c r="S198" s="324">
        <v>1.0</v>
      </c>
      <c r="T198" s="323"/>
      <c r="U198" s="323"/>
      <c r="V198" s="323"/>
      <c r="W198" s="325" t="s">
        <v>7278</v>
      </c>
      <c r="X198" s="323" t="s">
        <v>7279</v>
      </c>
      <c r="Y198" s="324">
        <v>5.0</v>
      </c>
      <c r="Z198" s="326">
        <v>200.0</v>
      </c>
      <c r="AA198" s="323" t="s">
        <v>7279</v>
      </c>
      <c r="AB198" s="324">
        <v>5.0</v>
      </c>
      <c r="AC198" s="326">
        <v>85.0</v>
      </c>
      <c r="AD198" s="323" t="s">
        <v>7279</v>
      </c>
      <c r="AE198" s="324">
        <v>5.0</v>
      </c>
      <c r="AF198" s="325" t="s">
        <v>7312</v>
      </c>
      <c r="AG198" s="323" t="s">
        <v>7279</v>
      </c>
      <c r="AH198" s="324">
        <v>5.0</v>
      </c>
      <c r="AI198" s="326">
        <v>6.0</v>
      </c>
      <c r="AJ198" s="323" t="s">
        <v>7279</v>
      </c>
      <c r="AK198" s="324">
        <v>5.0</v>
      </c>
      <c r="AL198" s="327">
        <v>238000.0</v>
      </c>
      <c r="AM198" s="323" t="s">
        <v>7279</v>
      </c>
      <c r="AN198" s="324">
        <v>5.0</v>
      </c>
      <c r="AO198" s="321" t="s">
        <v>7313</v>
      </c>
      <c r="AP198" s="323"/>
      <c r="AQ198" s="323"/>
      <c r="AR198" s="325" t="s">
        <v>7314</v>
      </c>
      <c r="AS198" s="323" t="s">
        <v>7279</v>
      </c>
      <c r="AT198" s="324">
        <v>6.0</v>
      </c>
      <c r="AU198" s="325" t="s">
        <v>7283</v>
      </c>
      <c r="AV198" s="323" t="s">
        <v>7279</v>
      </c>
      <c r="AW198" s="324">
        <v>6.0</v>
      </c>
      <c r="AX198" s="325" t="s">
        <v>7284</v>
      </c>
      <c r="AY198" s="323" t="s">
        <v>7279</v>
      </c>
      <c r="AZ198" s="324">
        <v>6.0</v>
      </c>
      <c r="BA198" s="325" t="s">
        <v>7285</v>
      </c>
      <c r="BB198" s="323" t="s">
        <v>7279</v>
      </c>
      <c r="BC198" s="324">
        <v>6.0</v>
      </c>
      <c r="BD198" s="321" t="s">
        <v>7316</v>
      </c>
      <c r="BE198" s="323"/>
      <c r="BF198" s="323"/>
      <c r="BG198" s="325" t="s">
        <v>7287</v>
      </c>
      <c r="BH198" s="323" t="s">
        <v>7279</v>
      </c>
      <c r="BI198" s="324">
        <v>6.0</v>
      </c>
      <c r="BJ198" s="325" t="s">
        <v>7342</v>
      </c>
      <c r="BK198" s="323" t="s">
        <v>7279</v>
      </c>
      <c r="BL198" s="324">
        <v>3.0</v>
      </c>
      <c r="BM198" s="325" t="s">
        <v>7289</v>
      </c>
      <c r="BN198" s="323" t="s">
        <v>7279</v>
      </c>
      <c r="BO198" s="324">
        <v>3.0</v>
      </c>
      <c r="BP198" s="324">
        <v>2.0</v>
      </c>
      <c r="BQ198" s="325" t="s">
        <v>7351</v>
      </c>
      <c r="BR198" s="323" t="s">
        <v>7279</v>
      </c>
      <c r="BS198" s="324">
        <v>3.0</v>
      </c>
      <c r="BT198" s="325" t="s">
        <v>7291</v>
      </c>
      <c r="BU198" s="323" t="s">
        <v>7279</v>
      </c>
      <c r="BV198" s="324">
        <v>3.0</v>
      </c>
      <c r="BW198" s="324">
        <v>2.0</v>
      </c>
      <c r="BX198" s="325" t="s">
        <v>7352</v>
      </c>
      <c r="BY198" s="323" t="s">
        <v>7279</v>
      </c>
      <c r="BZ198" s="324">
        <v>3.0</v>
      </c>
      <c r="CA198" s="325" t="s">
        <v>7353</v>
      </c>
      <c r="CB198" s="323" t="s">
        <v>7279</v>
      </c>
      <c r="CC198" s="324">
        <v>4.0</v>
      </c>
      <c r="CD198" s="325" t="s">
        <v>7292</v>
      </c>
      <c r="CE198" s="323" t="s">
        <v>7279</v>
      </c>
      <c r="CF198" s="324">
        <v>4.0</v>
      </c>
      <c r="CG198" s="321" t="s">
        <v>7282</v>
      </c>
      <c r="CH198" s="323"/>
      <c r="CI198" s="323"/>
      <c r="CJ198" s="321" t="s">
        <v>7332</v>
      </c>
      <c r="CK198" s="323"/>
      <c r="CL198" s="323"/>
      <c r="CM198" s="323"/>
      <c r="CN198" s="325" t="s">
        <v>7355</v>
      </c>
      <c r="CO198" s="323"/>
      <c r="CP198" s="323"/>
      <c r="CQ198" s="323" t="s">
        <v>7279</v>
      </c>
      <c r="CR198" s="324">
        <v>4.0</v>
      </c>
      <c r="CS198" s="325" t="s">
        <v>7319</v>
      </c>
      <c r="CT198" s="323" t="s">
        <v>7279</v>
      </c>
      <c r="CU198" s="324">
        <v>2.0</v>
      </c>
      <c r="CV198" s="321" t="s">
        <v>7282</v>
      </c>
      <c r="CW198" s="323"/>
      <c r="CX198" s="323"/>
      <c r="CY198" s="323"/>
      <c r="CZ198" s="343" t="s">
        <v>7333</v>
      </c>
      <c r="DA198" s="323" t="s">
        <v>7279</v>
      </c>
      <c r="DB198" s="324">
        <v>2.0</v>
      </c>
      <c r="DC198" s="323">
        <v>1.0</v>
      </c>
      <c r="DD198" s="325" t="s">
        <v>7357</v>
      </c>
      <c r="DE198" s="323" t="s">
        <v>7279</v>
      </c>
      <c r="DF198" s="323">
        <v>1.0</v>
      </c>
      <c r="DG198" s="325" t="s">
        <v>7320</v>
      </c>
      <c r="DH198" s="323" t="s">
        <v>7279</v>
      </c>
      <c r="DI198" s="323">
        <v>3.0</v>
      </c>
      <c r="DJ198" s="325" t="s">
        <v>7321</v>
      </c>
      <c r="DK198" s="323" t="s">
        <v>7279</v>
      </c>
      <c r="DL198" s="323">
        <v>1.0</v>
      </c>
      <c r="DM198" s="321" t="s">
        <v>7282</v>
      </c>
      <c r="DN198" s="323"/>
      <c r="DO198" s="323"/>
      <c r="DP198" s="325" t="s">
        <v>7359</v>
      </c>
      <c r="DQ198" s="323" t="s">
        <v>7279</v>
      </c>
      <c r="DR198" s="323">
        <v>1.0</v>
      </c>
      <c r="DS198" s="321" t="s">
        <v>7282</v>
      </c>
      <c r="DT198" s="323"/>
      <c r="DU198" s="323"/>
      <c r="DV198" s="325" t="s">
        <v>7298</v>
      </c>
      <c r="DW198" s="323" t="s">
        <v>7279</v>
      </c>
      <c r="DX198" s="323">
        <v>1.0</v>
      </c>
      <c r="DY198" s="321" t="s">
        <v>7282</v>
      </c>
      <c r="DZ198" s="323"/>
      <c r="EA198" s="323"/>
      <c r="EB198" s="325" t="s">
        <v>7296</v>
      </c>
      <c r="EC198" s="323" t="s">
        <v>7279</v>
      </c>
      <c r="ED198" s="323">
        <v>1.0</v>
      </c>
      <c r="EE198" s="321" t="s">
        <v>7299</v>
      </c>
      <c r="EF198" s="323"/>
      <c r="EG198" s="323"/>
      <c r="EH198" s="321" t="s">
        <v>7325</v>
      </c>
      <c r="EI198" s="323"/>
      <c r="EJ198" s="323"/>
      <c r="EK198" s="323"/>
      <c r="EL198" s="321" t="s">
        <v>7282</v>
      </c>
      <c r="EM198" s="323"/>
      <c r="EN198" s="323"/>
      <c r="EO198" s="323"/>
      <c r="EP198" s="326">
        <v>4.0</v>
      </c>
      <c r="EQ198" s="323" t="s">
        <v>7279</v>
      </c>
      <c r="ER198" s="323">
        <v>3.0</v>
      </c>
      <c r="ES198" s="321" t="s">
        <v>7282</v>
      </c>
      <c r="ET198" s="323"/>
      <c r="EU198" s="323"/>
      <c r="EV198" s="325" t="b">
        <v>0</v>
      </c>
      <c r="EW198" s="323" t="s">
        <v>7279</v>
      </c>
      <c r="EX198" s="323">
        <v>3.0</v>
      </c>
      <c r="EY198" s="321" t="s">
        <v>7282</v>
      </c>
      <c r="EZ198" s="323"/>
      <c r="FA198" s="323"/>
      <c r="FB198" s="321" t="s">
        <v>7739</v>
      </c>
      <c r="FC198" s="321" t="s">
        <v>7302</v>
      </c>
      <c r="FD198" s="321" t="s">
        <v>7335</v>
      </c>
      <c r="FE198" s="321" t="s">
        <v>7304</v>
      </c>
      <c r="FF198" s="329" t="s">
        <v>7305</v>
      </c>
      <c r="FG198" s="330" t="s">
        <v>7306</v>
      </c>
      <c r="FH198" s="331">
        <v>7.0</v>
      </c>
      <c r="FI198" s="332">
        <v>0.6364</v>
      </c>
      <c r="FJ198" s="331">
        <v>4.0</v>
      </c>
      <c r="FK198" s="332">
        <v>0.4</v>
      </c>
      <c r="FL198" s="331">
        <v>8.0</v>
      </c>
      <c r="FM198" s="332">
        <v>0.5</v>
      </c>
      <c r="FN198" s="331">
        <v>4.0</v>
      </c>
      <c r="FO198" s="332">
        <v>0.5</v>
      </c>
      <c r="FP198" s="331">
        <v>6.0</v>
      </c>
      <c r="FQ198" s="332">
        <v>1.0</v>
      </c>
      <c r="FR198" s="333">
        <v>5.0</v>
      </c>
      <c r="FS198" s="332">
        <v>0.7143</v>
      </c>
      <c r="FT198" s="331">
        <v>29.0</v>
      </c>
      <c r="FU198" s="332">
        <v>0.6591</v>
      </c>
      <c r="FW198" s="318" t="s">
        <v>7738</v>
      </c>
      <c r="FX198" s="318">
        <v>2.7229797188E10</v>
      </c>
      <c r="FY198" s="319" t="s">
        <v>61</v>
      </c>
      <c r="FZ198" s="336">
        <v>0.6364</v>
      </c>
      <c r="GA198" s="318" t="s">
        <v>547</v>
      </c>
      <c r="GB198" s="336">
        <v>0.5</v>
      </c>
      <c r="GC198" s="336">
        <v>1.0</v>
      </c>
      <c r="GD198" s="336">
        <v>0.7143</v>
      </c>
      <c r="GE198" s="336">
        <v>0.6364</v>
      </c>
      <c r="GF198" s="336">
        <v>0.4</v>
      </c>
      <c r="GG198" s="336">
        <v>0.5</v>
      </c>
      <c r="GH198" s="336">
        <v>0.5</v>
      </c>
      <c r="GI198" s="336">
        <v>0.6591</v>
      </c>
    </row>
    <row r="199" ht="15.75" customHeight="1">
      <c r="B199" s="3" t="str">
        <f t="shared" si="1"/>
        <v>#REF!</v>
      </c>
      <c r="C199" s="320">
        <v>44369.451006944444</v>
      </c>
      <c r="D199" s="321" t="s">
        <v>7740</v>
      </c>
      <c r="E199" s="321" t="s">
        <v>7741</v>
      </c>
      <c r="F199" s="321" t="s">
        <v>320</v>
      </c>
      <c r="G199" s="321">
        <v>2.732112301E10</v>
      </c>
      <c r="H199" s="322">
        <v>1.138268318E9</v>
      </c>
      <c r="I199" s="321" t="s">
        <v>641</v>
      </c>
      <c r="J199" s="321" t="s">
        <v>7514</v>
      </c>
      <c r="K199" s="321" t="s">
        <v>4115</v>
      </c>
      <c r="L199" s="323"/>
      <c r="M199" s="323"/>
      <c r="N199" s="323"/>
      <c r="O199" s="323"/>
      <c r="P199" s="321" t="s">
        <v>7338</v>
      </c>
      <c r="Q199" s="321" t="s">
        <v>7417</v>
      </c>
      <c r="R199" s="321" t="s">
        <v>7386</v>
      </c>
      <c r="S199" s="323"/>
      <c r="T199" s="323"/>
      <c r="U199" s="323"/>
      <c r="V199" s="324">
        <v>3.0</v>
      </c>
      <c r="W199" s="325" t="s">
        <v>7278</v>
      </c>
      <c r="X199" s="323" t="s">
        <v>7279</v>
      </c>
      <c r="Y199" s="324">
        <v>5.0</v>
      </c>
      <c r="Z199" s="326">
        <v>200.0</v>
      </c>
      <c r="AA199" s="323" t="s">
        <v>7279</v>
      </c>
      <c r="AB199" s="324">
        <v>5.0</v>
      </c>
      <c r="AC199" s="326">
        <v>85.0</v>
      </c>
      <c r="AD199" s="323" t="s">
        <v>7279</v>
      </c>
      <c r="AE199" s="324">
        <v>5.0</v>
      </c>
      <c r="AF199" s="325" t="s">
        <v>7312</v>
      </c>
      <c r="AG199" s="323" t="s">
        <v>7279</v>
      </c>
      <c r="AH199" s="324">
        <v>5.0</v>
      </c>
      <c r="AI199" s="326">
        <v>6.0</v>
      </c>
      <c r="AJ199" s="323" t="s">
        <v>7279</v>
      </c>
      <c r="AK199" s="324">
        <v>5.0</v>
      </c>
      <c r="AL199" s="327">
        <v>238000.0</v>
      </c>
      <c r="AM199" s="323" t="s">
        <v>7279</v>
      </c>
      <c r="AN199" s="324">
        <v>5.0</v>
      </c>
      <c r="AO199" s="325" t="s">
        <v>7281</v>
      </c>
      <c r="AP199" s="323" t="s">
        <v>7279</v>
      </c>
      <c r="AQ199" s="324">
        <v>6.0</v>
      </c>
      <c r="AR199" s="321" t="s">
        <v>7409</v>
      </c>
      <c r="AS199" s="323"/>
      <c r="AT199" s="323"/>
      <c r="AU199" s="325" t="s">
        <v>7283</v>
      </c>
      <c r="AV199" s="323" t="s">
        <v>7279</v>
      </c>
      <c r="AW199" s="324">
        <v>6.0</v>
      </c>
      <c r="AX199" s="321" t="s">
        <v>7331</v>
      </c>
      <c r="AY199" s="323"/>
      <c r="AZ199" s="323"/>
      <c r="BA199" s="325" t="s">
        <v>7285</v>
      </c>
      <c r="BB199" s="323" t="s">
        <v>7279</v>
      </c>
      <c r="BC199" s="324">
        <v>6.0</v>
      </c>
      <c r="BD199" s="321" t="s">
        <v>7316</v>
      </c>
      <c r="BE199" s="323"/>
      <c r="BF199" s="323"/>
      <c r="BG199" s="321" t="s">
        <v>7360</v>
      </c>
      <c r="BH199" s="323"/>
      <c r="BI199" s="323"/>
      <c r="BJ199" s="321" t="s">
        <v>7288</v>
      </c>
      <c r="BK199" s="323"/>
      <c r="BL199" s="323"/>
      <c r="BM199" s="325" t="s">
        <v>7289</v>
      </c>
      <c r="BN199" s="323" t="s">
        <v>7279</v>
      </c>
      <c r="BO199" s="324">
        <v>3.0</v>
      </c>
      <c r="BP199" s="324">
        <v>2.0</v>
      </c>
      <c r="BQ199" s="321" t="s">
        <v>7290</v>
      </c>
      <c r="BR199" s="323"/>
      <c r="BS199" s="323"/>
      <c r="BT199" s="321" t="s">
        <v>7282</v>
      </c>
      <c r="BU199" s="323"/>
      <c r="BV199" s="323"/>
      <c r="BW199" s="323"/>
      <c r="BX199" s="325" t="s">
        <v>7352</v>
      </c>
      <c r="BY199" s="323" t="s">
        <v>7279</v>
      </c>
      <c r="BZ199" s="324">
        <v>3.0</v>
      </c>
      <c r="CA199" s="325" t="s">
        <v>7353</v>
      </c>
      <c r="CB199" s="323" t="s">
        <v>7279</v>
      </c>
      <c r="CC199" s="324">
        <v>4.0</v>
      </c>
      <c r="CD199" s="321" t="s">
        <v>7318</v>
      </c>
      <c r="CE199" s="323"/>
      <c r="CF199" s="323"/>
      <c r="CG199" s="321" t="s">
        <v>7282</v>
      </c>
      <c r="CH199" s="323"/>
      <c r="CI199" s="323"/>
      <c r="CJ199" s="325" t="s">
        <v>7354</v>
      </c>
      <c r="CK199" s="323" t="s">
        <v>7279</v>
      </c>
      <c r="CL199" s="324">
        <v>4.0</v>
      </c>
      <c r="CM199" s="324">
        <v>2.0</v>
      </c>
      <c r="CN199" s="321" t="s">
        <v>7282</v>
      </c>
      <c r="CO199" s="323"/>
      <c r="CP199" s="323"/>
      <c r="CQ199" s="323"/>
      <c r="CR199" s="323"/>
      <c r="CS199" s="325" t="s">
        <v>7319</v>
      </c>
      <c r="CT199" s="323" t="s">
        <v>7279</v>
      </c>
      <c r="CU199" s="324">
        <v>2.0</v>
      </c>
      <c r="CV199" s="321" t="s">
        <v>7282</v>
      </c>
      <c r="CW199" s="323"/>
      <c r="CX199" s="323"/>
      <c r="CY199" s="339"/>
      <c r="CZ199" s="330" t="s">
        <v>7401</v>
      </c>
      <c r="DA199" s="323"/>
      <c r="DB199" s="323"/>
      <c r="DC199" s="323"/>
      <c r="DD199" s="321"/>
      <c r="DE199" s="323"/>
      <c r="DF199" s="323"/>
      <c r="DG199" s="321" t="s">
        <v>7402</v>
      </c>
      <c r="DH199" s="323"/>
      <c r="DI199" s="323"/>
      <c r="DJ199" s="325" t="s">
        <v>7321</v>
      </c>
      <c r="DK199" s="323" t="s">
        <v>7279</v>
      </c>
      <c r="DL199" s="323">
        <v>1.0</v>
      </c>
      <c r="DM199" s="325" t="s">
        <v>7281</v>
      </c>
      <c r="DN199" s="323" t="s">
        <v>7279</v>
      </c>
      <c r="DO199" s="323">
        <v>1.0</v>
      </c>
      <c r="DP199" s="321" t="s">
        <v>7323</v>
      </c>
      <c r="DQ199" s="323"/>
      <c r="DR199" s="323"/>
      <c r="DS199" s="321" t="s">
        <v>7530</v>
      </c>
      <c r="DT199" s="323"/>
      <c r="DU199" s="323"/>
      <c r="DV199" s="321" t="s">
        <v>7296</v>
      </c>
      <c r="DW199" s="323"/>
      <c r="DX199" s="323"/>
      <c r="DY199" s="325" t="s">
        <v>7297</v>
      </c>
      <c r="DZ199" s="323" t="s">
        <v>7279</v>
      </c>
      <c r="EA199" s="323">
        <v>1.0</v>
      </c>
      <c r="EB199" s="321" t="s">
        <v>7298</v>
      </c>
      <c r="EC199" s="323"/>
      <c r="ED199" s="323"/>
      <c r="EE199" s="321" t="s">
        <v>7299</v>
      </c>
      <c r="EF199" s="323"/>
      <c r="EG199" s="323"/>
      <c r="EH199" s="321" t="s">
        <v>7325</v>
      </c>
      <c r="EI199" s="323"/>
      <c r="EJ199" s="323"/>
      <c r="EK199" s="323"/>
      <c r="EL199" s="321" t="s">
        <v>7282</v>
      </c>
      <c r="EM199" s="323"/>
      <c r="EN199" s="323"/>
      <c r="EO199" s="323"/>
      <c r="EP199" s="321" t="s">
        <v>7282</v>
      </c>
      <c r="EQ199" s="323"/>
      <c r="ER199" s="323"/>
      <c r="ES199" s="321" t="s">
        <v>7282</v>
      </c>
      <c r="ET199" s="323"/>
      <c r="EU199" s="323"/>
      <c r="EV199" s="321" t="s">
        <v>7282</v>
      </c>
      <c r="EW199" s="323"/>
      <c r="EX199" s="323"/>
      <c r="EY199" s="321" t="s">
        <v>7282</v>
      </c>
      <c r="EZ199" s="323"/>
      <c r="FA199" s="323"/>
      <c r="FB199" s="321" t="s">
        <v>7742</v>
      </c>
      <c r="FC199" s="321" t="s">
        <v>7302</v>
      </c>
      <c r="FD199" s="321" t="s">
        <v>7335</v>
      </c>
      <c r="FE199" s="321" t="s">
        <v>7304</v>
      </c>
      <c r="FF199" s="329" t="s">
        <v>7374</v>
      </c>
      <c r="FG199" s="330" t="s">
        <v>7326</v>
      </c>
      <c r="FH199" s="331">
        <v>3.0</v>
      </c>
      <c r="FI199" s="332">
        <v>0.2727</v>
      </c>
      <c r="FJ199" s="331">
        <v>3.0</v>
      </c>
      <c r="FK199" s="332">
        <v>0.3</v>
      </c>
      <c r="FL199" s="331">
        <v>3.0</v>
      </c>
      <c r="FM199" s="332">
        <v>0.1875</v>
      </c>
      <c r="FN199" s="331">
        <v>2.0</v>
      </c>
      <c r="FO199" s="332">
        <v>0.25</v>
      </c>
      <c r="FP199" s="331">
        <v>6.0</v>
      </c>
      <c r="FQ199" s="332">
        <v>1.0</v>
      </c>
      <c r="FR199" s="333">
        <v>3.0</v>
      </c>
      <c r="FS199" s="332">
        <v>0.4286</v>
      </c>
      <c r="FT199" s="331">
        <v>17.0</v>
      </c>
      <c r="FU199" s="332">
        <v>0.3864</v>
      </c>
      <c r="FW199" s="334" t="s">
        <v>7741</v>
      </c>
      <c r="FX199" s="334">
        <v>2.732112301E10</v>
      </c>
      <c r="FY199" s="318" t="s">
        <v>63</v>
      </c>
      <c r="FZ199" s="335">
        <v>0.3</v>
      </c>
      <c r="GA199" s="318" t="s">
        <v>61</v>
      </c>
      <c r="GB199" s="336">
        <v>0.2727</v>
      </c>
      <c r="GC199" s="337">
        <v>1.0</v>
      </c>
      <c r="GD199" s="337">
        <v>0.4286</v>
      </c>
      <c r="GE199" s="336">
        <v>0.2727</v>
      </c>
      <c r="GF199" s="336">
        <v>0.3</v>
      </c>
      <c r="GG199" s="336">
        <v>0.1875</v>
      </c>
      <c r="GH199" s="336">
        <v>0.25</v>
      </c>
      <c r="GI199" s="338">
        <v>0.3864</v>
      </c>
    </row>
    <row r="200" ht="15.75" customHeight="1">
      <c r="B200" s="3" t="str">
        <f t="shared" si="1"/>
        <v>#REF!</v>
      </c>
      <c r="C200" s="320">
        <v>44369.45107638889</v>
      </c>
      <c r="D200" s="321" t="s">
        <v>7743</v>
      </c>
      <c r="E200" s="321" t="s">
        <v>7744</v>
      </c>
      <c r="F200" s="321" t="s">
        <v>7745</v>
      </c>
      <c r="G200" s="321">
        <v>2.7415611485E10</v>
      </c>
      <c r="H200" s="322">
        <v>1.123858887E9</v>
      </c>
      <c r="I200" s="321" t="s">
        <v>641</v>
      </c>
      <c r="J200" s="321" t="s">
        <v>7274</v>
      </c>
      <c r="K200" s="321" t="s">
        <v>4115</v>
      </c>
      <c r="L200" s="323"/>
      <c r="M200" s="323"/>
      <c r="N200" s="323"/>
      <c r="O200" s="323"/>
      <c r="P200" s="321" t="s">
        <v>7338</v>
      </c>
      <c r="Q200" s="321" t="s">
        <v>7276</v>
      </c>
      <c r="R200" s="321" t="s">
        <v>7310</v>
      </c>
      <c r="S200" s="323"/>
      <c r="T200" s="324">
        <v>2.0</v>
      </c>
      <c r="U200" s="323"/>
      <c r="V200" s="323"/>
      <c r="W200" s="325" t="s">
        <v>7278</v>
      </c>
      <c r="X200" s="323" t="s">
        <v>7279</v>
      </c>
      <c r="Y200" s="324">
        <v>5.0</v>
      </c>
      <c r="Z200" s="326">
        <v>200.0</v>
      </c>
      <c r="AA200" s="323" t="s">
        <v>7279</v>
      </c>
      <c r="AB200" s="324">
        <v>5.0</v>
      </c>
      <c r="AC200" s="326">
        <v>85.0</v>
      </c>
      <c r="AD200" s="323" t="s">
        <v>7279</v>
      </c>
      <c r="AE200" s="324">
        <v>5.0</v>
      </c>
      <c r="AF200" s="325" t="s">
        <v>7312</v>
      </c>
      <c r="AG200" s="323" t="s">
        <v>7279</v>
      </c>
      <c r="AH200" s="324">
        <v>5.0</v>
      </c>
      <c r="AI200" s="326">
        <v>6.0</v>
      </c>
      <c r="AJ200" s="323" t="s">
        <v>7279</v>
      </c>
      <c r="AK200" s="324">
        <v>5.0</v>
      </c>
      <c r="AL200" s="327">
        <v>238000.0</v>
      </c>
      <c r="AM200" s="323" t="s">
        <v>7279</v>
      </c>
      <c r="AN200" s="324">
        <v>5.0</v>
      </c>
      <c r="AO200" s="321" t="s">
        <v>7509</v>
      </c>
      <c r="AP200" s="323"/>
      <c r="AQ200" s="323"/>
      <c r="AR200" s="325" t="s">
        <v>7314</v>
      </c>
      <c r="AS200" s="323" t="s">
        <v>7279</v>
      </c>
      <c r="AT200" s="324">
        <v>6.0</v>
      </c>
      <c r="AU200" s="325" t="s">
        <v>7283</v>
      </c>
      <c r="AV200" s="323" t="s">
        <v>7279</v>
      </c>
      <c r="AW200" s="324">
        <v>6.0</v>
      </c>
      <c r="AX200" s="321" t="s">
        <v>7331</v>
      </c>
      <c r="AY200" s="323"/>
      <c r="AZ200" s="323"/>
      <c r="BA200" s="325" t="s">
        <v>7285</v>
      </c>
      <c r="BB200" s="323" t="s">
        <v>7279</v>
      </c>
      <c r="BC200" s="324">
        <v>6.0</v>
      </c>
      <c r="BD200" s="321" t="s">
        <v>7316</v>
      </c>
      <c r="BE200" s="323"/>
      <c r="BF200" s="323"/>
      <c r="BG200" s="321" t="s">
        <v>7517</v>
      </c>
      <c r="BH200" s="323"/>
      <c r="BI200" s="323"/>
      <c r="BJ200" s="321" t="s">
        <v>7288</v>
      </c>
      <c r="BK200" s="323"/>
      <c r="BL200" s="323"/>
      <c r="BM200" s="325" t="s">
        <v>7289</v>
      </c>
      <c r="BN200" s="323" t="s">
        <v>7279</v>
      </c>
      <c r="BO200" s="324">
        <v>3.0</v>
      </c>
      <c r="BP200" s="324">
        <v>2.0</v>
      </c>
      <c r="BQ200" s="325" t="s">
        <v>7351</v>
      </c>
      <c r="BR200" s="323" t="s">
        <v>7279</v>
      </c>
      <c r="BS200" s="324">
        <v>3.0</v>
      </c>
      <c r="BT200" s="325" t="s">
        <v>7291</v>
      </c>
      <c r="BU200" s="323" t="s">
        <v>7279</v>
      </c>
      <c r="BV200" s="324">
        <v>3.0</v>
      </c>
      <c r="BW200" s="324">
        <v>2.0</v>
      </c>
      <c r="BX200" s="325" t="s">
        <v>7352</v>
      </c>
      <c r="BY200" s="323" t="s">
        <v>7279</v>
      </c>
      <c r="BZ200" s="324">
        <v>3.0</v>
      </c>
      <c r="CA200" s="325" t="s">
        <v>7353</v>
      </c>
      <c r="CB200" s="323" t="s">
        <v>7279</v>
      </c>
      <c r="CC200" s="324">
        <v>4.0</v>
      </c>
      <c r="CD200" s="325" t="s">
        <v>7292</v>
      </c>
      <c r="CE200" s="323" t="s">
        <v>7279</v>
      </c>
      <c r="CF200" s="324">
        <v>4.0</v>
      </c>
      <c r="CG200" s="321" t="s">
        <v>7419</v>
      </c>
      <c r="CH200" s="323"/>
      <c r="CI200" s="323"/>
      <c r="CJ200" s="321" t="s">
        <v>7332</v>
      </c>
      <c r="CK200" s="323"/>
      <c r="CL200" s="323"/>
      <c r="CM200" s="323"/>
      <c r="CN200" s="325" t="s">
        <v>7355</v>
      </c>
      <c r="CO200" s="323"/>
      <c r="CP200" s="323"/>
      <c r="CQ200" s="323" t="s">
        <v>7279</v>
      </c>
      <c r="CR200" s="324">
        <v>4.0</v>
      </c>
      <c r="CS200" s="325" t="s">
        <v>7319</v>
      </c>
      <c r="CT200" s="323" t="s">
        <v>7279</v>
      </c>
      <c r="CU200" s="324">
        <v>2.0</v>
      </c>
      <c r="CV200" s="325" t="s">
        <v>7356</v>
      </c>
      <c r="CW200" s="323" t="s">
        <v>7279</v>
      </c>
      <c r="CX200" s="324">
        <v>2.0</v>
      </c>
      <c r="CY200" s="324">
        <v>3.0</v>
      </c>
      <c r="CZ200" s="325" t="s">
        <v>7333</v>
      </c>
      <c r="DA200" s="323" t="s">
        <v>7279</v>
      </c>
      <c r="DB200" s="324">
        <v>2.0</v>
      </c>
      <c r="DC200" s="323">
        <v>1.0</v>
      </c>
      <c r="DD200" s="325" t="s">
        <v>7357</v>
      </c>
      <c r="DE200" s="323" t="s">
        <v>7279</v>
      </c>
      <c r="DF200" s="323">
        <v>1.0</v>
      </c>
      <c r="DG200" s="325" t="s">
        <v>7320</v>
      </c>
      <c r="DH200" s="323" t="s">
        <v>7279</v>
      </c>
      <c r="DI200" s="323">
        <v>3.0</v>
      </c>
      <c r="DJ200" s="325" t="s">
        <v>7321</v>
      </c>
      <c r="DK200" s="323" t="s">
        <v>7279</v>
      </c>
      <c r="DL200" s="323">
        <v>1.0</v>
      </c>
      <c r="DM200" s="325" t="s">
        <v>7281</v>
      </c>
      <c r="DN200" s="323" t="s">
        <v>7279</v>
      </c>
      <c r="DO200" s="323">
        <v>1.0</v>
      </c>
      <c r="DP200" s="321" t="s">
        <v>7282</v>
      </c>
      <c r="DQ200" s="323"/>
      <c r="DR200" s="323"/>
      <c r="DS200" s="321" t="s">
        <v>7282</v>
      </c>
      <c r="DT200" s="323"/>
      <c r="DU200" s="323"/>
      <c r="DV200" s="325" t="s">
        <v>7298</v>
      </c>
      <c r="DW200" s="323" t="s">
        <v>7279</v>
      </c>
      <c r="DX200" s="323">
        <v>1.0</v>
      </c>
      <c r="DY200" s="325" t="s">
        <v>7297</v>
      </c>
      <c r="DZ200" s="323" t="s">
        <v>7279</v>
      </c>
      <c r="EA200" s="323">
        <v>1.0</v>
      </c>
      <c r="EB200" s="321" t="s">
        <v>7282</v>
      </c>
      <c r="EC200" s="323"/>
      <c r="ED200" s="323"/>
      <c r="EE200" s="325" t="s">
        <v>7324</v>
      </c>
      <c r="EF200" s="323" t="s">
        <v>7279</v>
      </c>
      <c r="EG200" s="323">
        <v>3.0</v>
      </c>
      <c r="EH200" s="321" t="s">
        <v>7325</v>
      </c>
      <c r="EI200" s="323"/>
      <c r="EJ200" s="323"/>
      <c r="EK200" s="323"/>
      <c r="EL200" s="321" t="s">
        <v>7411</v>
      </c>
      <c r="EM200" s="323"/>
      <c r="EN200" s="323"/>
      <c r="EO200" s="323"/>
      <c r="EP200" s="326">
        <v>4.0</v>
      </c>
      <c r="EQ200" s="323" t="s">
        <v>7279</v>
      </c>
      <c r="ER200" s="323">
        <v>3.0</v>
      </c>
      <c r="ES200" s="325" t="s">
        <v>7388</v>
      </c>
      <c r="ET200" s="323" t="s">
        <v>7279</v>
      </c>
      <c r="EU200" s="323">
        <v>3.0</v>
      </c>
      <c r="EV200" s="325" t="b">
        <v>0</v>
      </c>
      <c r="EW200" s="323" t="s">
        <v>7279</v>
      </c>
      <c r="EX200" s="323">
        <v>3.0</v>
      </c>
      <c r="EY200" s="325" t="s">
        <v>7383</v>
      </c>
      <c r="EZ200" s="323" t="s">
        <v>7279</v>
      </c>
      <c r="FA200" s="323">
        <v>3.0</v>
      </c>
      <c r="FB200" s="321" t="s">
        <v>7371</v>
      </c>
      <c r="FC200" s="321" t="s">
        <v>7302</v>
      </c>
      <c r="FD200" s="321" t="s">
        <v>7335</v>
      </c>
      <c r="FE200" s="321" t="s">
        <v>7304</v>
      </c>
      <c r="FF200" s="329" t="s">
        <v>7305</v>
      </c>
      <c r="FG200" s="330" t="s">
        <v>7456</v>
      </c>
      <c r="FH200" s="331">
        <v>6.0</v>
      </c>
      <c r="FI200" s="332">
        <v>0.5455</v>
      </c>
      <c r="FJ200" s="331">
        <v>6.0</v>
      </c>
      <c r="FK200" s="332">
        <v>0.6</v>
      </c>
      <c r="FL200" s="331">
        <v>11.0</v>
      </c>
      <c r="FM200" s="332">
        <v>0.6875</v>
      </c>
      <c r="FN200" s="331">
        <v>4.0</v>
      </c>
      <c r="FO200" s="332">
        <v>0.5</v>
      </c>
      <c r="FP200" s="331">
        <v>6.0</v>
      </c>
      <c r="FQ200" s="332">
        <v>1.0</v>
      </c>
      <c r="FR200" s="333">
        <v>3.0</v>
      </c>
      <c r="FS200" s="332">
        <v>0.4286</v>
      </c>
      <c r="FT200" s="331">
        <v>30.0</v>
      </c>
      <c r="FU200" s="332">
        <v>0.6818</v>
      </c>
      <c r="FW200" s="318" t="s">
        <v>7744</v>
      </c>
      <c r="FX200" s="318">
        <v>2.7415611485E10</v>
      </c>
      <c r="FY200" s="318" t="s">
        <v>547</v>
      </c>
      <c r="FZ200" s="336">
        <v>0.6875</v>
      </c>
      <c r="GA200" s="319" t="s">
        <v>63</v>
      </c>
      <c r="GB200" s="336">
        <v>0.6</v>
      </c>
      <c r="GC200" s="336">
        <v>1.0</v>
      </c>
      <c r="GD200" s="336">
        <v>0.4286</v>
      </c>
      <c r="GE200" s="336">
        <v>0.5455</v>
      </c>
      <c r="GF200" s="336">
        <v>0.6</v>
      </c>
      <c r="GG200" s="336">
        <v>0.6875</v>
      </c>
      <c r="GH200" s="336">
        <v>0.5</v>
      </c>
      <c r="GI200" s="336">
        <v>0.6818</v>
      </c>
    </row>
    <row r="201" ht="15.75" customHeight="1">
      <c r="B201" s="3" t="str">
        <f t="shared" si="1"/>
        <v>#REF!</v>
      </c>
      <c r="C201" s="320">
        <v>44369.4512962963</v>
      </c>
      <c r="D201" s="321" t="s">
        <v>893</v>
      </c>
      <c r="E201" s="321" t="s">
        <v>7746</v>
      </c>
      <c r="F201" s="321" t="s">
        <v>2437</v>
      </c>
      <c r="G201" s="321">
        <v>2.3188845584E10</v>
      </c>
      <c r="H201" s="321">
        <v>1.15415476E9</v>
      </c>
      <c r="I201" s="321" t="s">
        <v>641</v>
      </c>
      <c r="J201" s="321" t="s">
        <v>7274</v>
      </c>
      <c r="K201" s="321" t="s">
        <v>7378</v>
      </c>
      <c r="L201" s="323"/>
      <c r="M201" s="323"/>
      <c r="N201" s="324">
        <v>4.0</v>
      </c>
      <c r="O201" s="324">
        <v>3.0</v>
      </c>
      <c r="P201" s="321" t="s">
        <v>7275</v>
      </c>
      <c r="Q201" s="321" t="s">
        <v>7329</v>
      </c>
      <c r="R201" s="321" t="s">
        <v>7340</v>
      </c>
      <c r="S201" s="323"/>
      <c r="T201" s="323"/>
      <c r="U201" s="324">
        <v>4.0</v>
      </c>
      <c r="V201" s="323"/>
      <c r="W201" s="325" t="s">
        <v>7278</v>
      </c>
      <c r="X201" s="323" t="s">
        <v>7279</v>
      </c>
      <c r="Y201" s="324">
        <v>5.0</v>
      </c>
      <c r="Z201" s="326">
        <v>200.0</v>
      </c>
      <c r="AA201" s="323" t="s">
        <v>7279</v>
      </c>
      <c r="AB201" s="324">
        <v>5.0</v>
      </c>
      <c r="AC201" s="326">
        <v>85.0</v>
      </c>
      <c r="AD201" s="323" t="s">
        <v>7279</v>
      </c>
      <c r="AE201" s="324">
        <v>5.0</v>
      </c>
      <c r="AF201" s="321" t="s">
        <v>7365</v>
      </c>
      <c r="AG201" s="323"/>
      <c r="AH201" s="323"/>
      <c r="AI201" s="322">
        <v>7.0</v>
      </c>
      <c r="AJ201" s="323"/>
      <c r="AK201" s="323"/>
      <c r="AL201" s="327">
        <v>238000.0</v>
      </c>
      <c r="AM201" s="323" t="s">
        <v>7279</v>
      </c>
      <c r="AN201" s="324">
        <v>5.0</v>
      </c>
      <c r="AO201" s="325" t="s">
        <v>7281</v>
      </c>
      <c r="AP201" s="323" t="s">
        <v>7279</v>
      </c>
      <c r="AQ201" s="324">
        <v>6.0</v>
      </c>
      <c r="AR201" s="325" t="s">
        <v>7314</v>
      </c>
      <c r="AS201" s="323" t="s">
        <v>7279</v>
      </c>
      <c r="AT201" s="324">
        <v>6.0</v>
      </c>
      <c r="AU201" s="325" t="s">
        <v>7283</v>
      </c>
      <c r="AV201" s="323" t="s">
        <v>7279</v>
      </c>
      <c r="AW201" s="324">
        <v>6.0</v>
      </c>
      <c r="AX201" s="321" t="s">
        <v>7331</v>
      </c>
      <c r="AY201" s="323"/>
      <c r="AZ201" s="323"/>
      <c r="BA201" s="325" t="s">
        <v>7285</v>
      </c>
      <c r="BB201" s="323" t="s">
        <v>7279</v>
      </c>
      <c r="BC201" s="324">
        <v>6.0</v>
      </c>
      <c r="BD201" s="321" t="s">
        <v>7316</v>
      </c>
      <c r="BE201" s="323"/>
      <c r="BF201" s="323"/>
      <c r="BG201" s="321" t="s">
        <v>7366</v>
      </c>
      <c r="BH201" s="323"/>
      <c r="BI201" s="323"/>
      <c r="BJ201" s="321" t="s">
        <v>7288</v>
      </c>
      <c r="BK201" s="323"/>
      <c r="BL201" s="323"/>
      <c r="BM201" s="325" t="s">
        <v>7289</v>
      </c>
      <c r="BN201" s="323" t="s">
        <v>7279</v>
      </c>
      <c r="BO201" s="324">
        <v>3.0</v>
      </c>
      <c r="BP201" s="324">
        <v>2.0</v>
      </c>
      <c r="BQ201" s="325" t="s">
        <v>7351</v>
      </c>
      <c r="BR201" s="323" t="s">
        <v>7279</v>
      </c>
      <c r="BS201" s="324">
        <v>3.0</v>
      </c>
      <c r="BT201" s="325" t="s">
        <v>7291</v>
      </c>
      <c r="BU201" s="323" t="s">
        <v>7279</v>
      </c>
      <c r="BV201" s="324">
        <v>3.0</v>
      </c>
      <c r="BW201" s="324">
        <v>2.0</v>
      </c>
      <c r="BX201" s="325" t="s">
        <v>7352</v>
      </c>
      <c r="BY201" s="323" t="s">
        <v>7279</v>
      </c>
      <c r="BZ201" s="324">
        <v>3.0</v>
      </c>
      <c r="CA201" s="325" t="s">
        <v>7353</v>
      </c>
      <c r="CB201" s="323" t="s">
        <v>7279</v>
      </c>
      <c r="CC201" s="324">
        <v>4.0</v>
      </c>
      <c r="CD201" s="325" t="s">
        <v>7292</v>
      </c>
      <c r="CE201" s="323" t="s">
        <v>7279</v>
      </c>
      <c r="CF201" s="324">
        <v>4.0</v>
      </c>
      <c r="CG201" s="325" t="s">
        <v>7334</v>
      </c>
      <c r="CH201" s="323" t="s">
        <v>7279</v>
      </c>
      <c r="CI201" s="324">
        <v>4.0</v>
      </c>
      <c r="CJ201" s="321" t="s">
        <v>7332</v>
      </c>
      <c r="CK201" s="323"/>
      <c r="CL201" s="323"/>
      <c r="CM201" s="323"/>
      <c r="CN201" s="321" t="s">
        <v>7637</v>
      </c>
      <c r="CO201" s="323"/>
      <c r="CP201" s="323"/>
      <c r="CQ201" s="323"/>
      <c r="CR201" s="323"/>
      <c r="CS201" s="325" t="s">
        <v>7319</v>
      </c>
      <c r="CT201" s="323" t="s">
        <v>7279</v>
      </c>
      <c r="CU201" s="324">
        <v>2.0</v>
      </c>
      <c r="CV201" s="325" t="s">
        <v>7356</v>
      </c>
      <c r="CW201" s="323" t="s">
        <v>7279</v>
      </c>
      <c r="CX201" s="324">
        <v>2.0</v>
      </c>
      <c r="CY201" s="324">
        <v>3.0</v>
      </c>
      <c r="CZ201" s="325" t="s">
        <v>7333</v>
      </c>
      <c r="DA201" s="323" t="s">
        <v>7279</v>
      </c>
      <c r="DB201" s="324">
        <v>2.0</v>
      </c>
      <c r="DC201" s="323">
        <v>1.0</v>
      </c>
      <c r="DD201" s="325" t="s">
        <v>7357</v>
      </c>
      <c r="DE201" s="323" t="s">
        <v>7279</v>
      </c>
      <c r="DF201" s="323">
        <v>1.0</v>
      </c>
      <c r="DG201" s="325" t="s">
        <v>7320</v>
      </c>
      <c r="DH201" s="323" t="s">
        <v>7279</v>
      </c>
      <c r="DI201" s="323">
        <v>3.0</v>
      </c>
      <c r="DJ201" s="325" t="s">
        <v>7321</v>
      </c>
      <c r="DK201" s="323" t="s">
        <v>7279</v>
      </c>
      <c r="DL201" s="323">
        <v>1.0</v>
      </c>
      <c r="DM201" s="321" t="s">
        <v>7282</v>
      </c>
      <c r="DN201" s="323"/>
      <c r="DO201" s="323"/>
      <c r="DP201" s="325" t="s">
        <v>7359</v>
      </c>
      <c r="DQ201" s="323" t="s">
        <v>7279</v>
      </c>
      <c r="DR201" s="323">
        <v>1.0</v>
      </c>
      <c r="DS201" s="325" t="s">
        <v>7387</v>
      </c>
      <c r="DT201" s="323" t="s">
        <v>7279</v>
      </c>
      <c r="DU201" s="323">
        <v>1.0</v>
      </c>
      <c r="DV201" s="325" t="s">
        <v>7298</v>
      </c>
      <c r="DW201" s="323" t="s">
        <v>7279</v>
      </c>
      <c r="DX201" s="323">
        <v>1.0</v>
      </c>
      <c r="DY201" s="321" t="s">
        <v>7298</v>
      </c>
      <c r="DZ201" s="323"/>
      <c r="EA201" s="323"/>
      <c r="EB201" s="321" t="s">
        <v>7297</v>
      </c>
      <c r="EC201" s="323"/>
      <c r="ED201" s="323"/>
      <c r="EE201" s="321" t="s">
        <v>7331</v>
      </c>
      <c r="EF201" s="323"/>
      <c r="EG201" s="323"/>
      <c r="EH201" s="325" t="s">
        <v>7361</v>
      </c>
      <c r="EI201" s="323" t="s">
        <v>7279</v>
      </c>
      <c r="EJ201" s="323">
        <v>3.0</v>
      </c>
      <c r="EK201" s="323">
        <v>4.0</v>
      </c>
      <c r="EL201" s="321" t="s">
        <v>7394</v>
      </c>
      <c r="EM201" s="323"/>
      <c r="EN201" s="323"/>
      <c r="EO201" s="323"/>
      <c r="EP201" s="321" t="s">
        <v>7478</v>
      </c>
      <c r="EQ201" s="323"/>
      <c r="ER201" s="323"/>
      <c r="ES201" s="321" t="s">
        <v>7382</v>
      </c>
      <c r="ET201" s="323"/>
      <c r="EU201" s="323"/>
      <c r="EV201" s="321" t="s">
        <v>7407</v>
      </c>
      <c r="EW201" s="323"/>
      <c r="EX201" s="323"/>
      <c r="EY201" s="325" t="s">
        <v>7383</v>
      </c>
      <c r="EZ201" s="323" t="s">
        <v>7279</v>
      </c>
      <c r="FA201" s="323">
        <v>3.0</v>
      </c>
      <c r="FB201" s="321" t="s">
        <v>899</v>
      </c>
      <c r="FC201" s="321" t="s">
        <v>7302</v>
      </c>
      <c r="FD201" s="321" t="s">
        <v>7346</v>
      </c>
      <c r="FE201" s="321" t="s">
        <v>7304</v>
      </c>
      <c r="FF201" s="329" t="s">
        <v>7305</v>
      </c>
      <c r="FG201" s="330" t="s">
        <v>7326</v>
      </c>
      <c r="FH201" s="331">
        <v>6.0</v>
      </c>
      <c r="FI201" s="332">
        <v>0.5455</v>
      </c>
      <c r="FJ201" s="331">
        <v>5.0</v>
      </c>
      <c r="FK201" s="332">
        <v>0.5</v>
      </c>
      <c r="FL201" s="331">
        <v>9.0</v>
      </c>
      <c r="FM201" s="332">
        <v>0.5625</v>
      </c>
      <c r="FN201" s="331">
        <v>6.0</v>
      </c>
      <c r="FO201" s="332">
        <v>0.75</v>
      </c>
      <c r="FP201" s="331">
        <v>4.0</v>
      </c>
      <c r="FQ201" s="332">
        <v>0.6667</v>
      </c>
      <c r="FR201" s="333">
        <v>4.0</v>
      </c>
      <c r="FS201" s="332">
        <v>0.5714</v>
      </c>
      <c r="FT201" s="331">
        <v>26.0</v>
      </c>
      <c r="FU201" s="332">
        <v>0.5909</v>
      </c>
      <c r="FW201" s="318" t="s">
        <v>7746</v>
      </c>
      <c r="FX201" s="318">
        <v>2.3188845584E10</v>
      </c>
      <c r="FY201" s="319" t="s">
        <v>548</v>
      </c>
      <c r="FZ201" s="336">
        <v>0.75</v>
      </c>
      <c r="GA201" s="318" t="s">
        <v>547</v>
      </c>
      <c r="GB201" s="336">
        <v>0.5625</v>
      </c>
      <c r="GC201" s="336">
        <v>0.6667</v>
      </c>
      <c r="GD201" s="336">
        <v>0.5714</v>
      </c>
      <c r="GE201" s="336">
        <v>0.5455</v>
      </c>
      <c r="GF201" s="336">
        <v>0.5</v>
      </c>
      <c r="GG201" s="336">
        <v>0.5625</v>
      </c>
      <c r="GH201" s="336">
        <v>0.75</v>
      </c>
      <c r="GI201" s="336">
        <v>0.5909</v>
      </c>
    </row>
    <row r="202" ht="15.75" customHeight="1">
      <c r="B202" s="3" t="str">
        <f t="shared" si="1"/>
        <v>#REF!</v>
      </c>
      <c r="C202" s="320">
        <v>44369.45175925926</v>
      </c>
      <c r="D202" s="321" t="s">
        <v>6284</v>
      </c>
      <c r="E202" s="321" t="s">
        <v>7747</v>
      </c>
      <c r="F202" s="322">
        <v>2.7359962156E10</v>
      </c>
      <c r="G202" s="321">
        <v>2.7359962156E10</v>
      </c>
      <c r="H202" s="322">
        <v>1.130570693E9</v>
      </c>
      <c r="I202" s="321" t="s">
        <v>641</v>
      </c>
      <c r="J202" s="321" t="s">
        <v>7458</v>
      </c>
      <c r="K202" s="321" t="s">
        <v>4115</v>
      </c>
      <c r="L202" s="323"/>
      <c r="M202" s="323"/>
      <c r="N202" s="323"/>
      <c r="O202" s="323"/>
      <c r="P202" s="321" t="s">
        <v>7275</v>
      </c>
      <c r="Q202" s="321" t="s">
        <v>7329</v>
      </c>
      <c r="R202" s="321" t="s">
        <v>7277</v>
      </c>
      <c r="S202" s="324">
        <v>1.0</v>
      </c>
      <c r="T202" s="323"/>
      <c r="U202" s="323"/>
      <c r="V202" s="323"/>
      <c r="W202" s="325" t="s">
        <v>7278</v>
      </c>
      <c r="X202" s="323" t="s">
        <v>7279</v>
      </c>
      <c r="Y202" s="324">
        <v>5.0</v>
      </c>
      <c r="Z202" s="326">
        <v>200.0</v>
      </c>
      <c r="AA202" s="323" t="s">
        <v>7279</v>
      </c>
      <c r="AB202" s="324">
        <v>5.0</v>
      </c>
      <c r="AC202" s="326">
        <v>85.0</v>
      </c>
      <c r="AD202" s="323" t="s">
        <v>7279</v>
      </c>
      <c r="AE202" s="324">
        <v>5.0</v>
      </c>
      <c r="AF202" s="325" t="s">
        <v>7312</v>
      </c>
      <c r="AG202" s="323" t="s">
        <v>7279</v>
      </c>
      <c r="AH202" s="324">
        <v>5.0</v>
      </c>
      <c r="AI202" s="326">
        <v>6.0</v>
      </c>
      <c r="AJ202" s="323" t="s">
        <v>7279</v>
      </c>
      <c r="AK202" s="324">
        <v>5.0</v>
      </c>
      <c r="AL202" s="327">
        <v>238000.0</v>
      </c>
      <c r="AM202" s="323" t="s">
        <v>7279</v>
      </c>
      <c r="AN202" s="324">
        <v>5.0</v>
      </c>
      <c r="AO202" s="325" t="s">
        <v>7281</v>
      </c>
      <c r="AP202" s="323" t="s">
        <v>7279</v>
      </c>
      <c r="AQ202" s="324">
        <v>6.0</v>
      </c>
      <c r="AR202" s="321" t="s">
        <v>7282</v>
      </c>
      <c r="AS202" s="323"/>
      <c r="AT202" s="323"/>
      <c r="AU202" s="325" t="s">
        <v>7283</v>
      </c>
      <c r="AV202" s="323" t="s">
        <v>7279</v>
      </c>
      <c r="AW202" s="324">
        <v>6.0</v>
      </c>
      <c r="AX202" s="321" t="s">
        <v>7331</v>
      </c>
      <c r="AY202" s="323"/>
      <c r="AZ202" s="323"/>
      <c r="BA202" s="321" t="s">
        <v>7282</v>
      </c>
      <c r="BB202" s="323"/>
      <c r="BC202" s="323"/>
      <c r="BD202" s="325" t="s">
        <v>7286</v>
      </c>
      <c r="BE202" s="323" t="s">
        <v>7279</v>
      </c>
      <c r="BF202" s="324">
        <v>6.0</v>
      </c>
      <c r="BG202" s="321" t="s">
        <v>7334</v>
      </c>
      <c r="BH202" s="323"/>
      <c r="BI202" s="323"/>
      <c r="BJ202" s="321" t="s">
        <v>7288</v>
      </c>
      <c r="BK202" s="323"/>
      <c r="BL202" s="323"/>
      <c r="BM202" s="325" t="s">
        <v>7289</v>
      </c>
      <c r="BN202" s="323" t="s">
        <v>7279</v>
      </c>
      <c r="BO202" s="324">
        <v>3.0</v>
      </c>
      <c r="BP202" s="324">
        <v>2.0</v>
      </c>
      <c r="BQ202" s="321" t="s">
        <v>7290</v>
      </c>
      <c r="BR202" s="323"/>
      <c r="BS202" s="323"/>
      <c r="BT202" s="325" t="s">
        <v>7291</v>
      </c>
      <c r="BU202" s="323" t="s">
        <v>7279</v>
      </c>
      <c r="BV202" s="324">
        <v>3.0</v>
      </c>
      <c r="BW202" s="324">
        <v>2.0</v>
      </c>
      <c r="BX202" s="325" t="s">
        <v>7352</v>
      </c>
      <c r="BY202" s="323" t="s">
        <v>7279</v>
      </c>
      <c r="BZ202" s="324">
        <v>3.0</v>
      </c>
      <c r="CA202" s="325" t="s">
        <v>7353</v>
      </c>
      <c r="CB202" s="323" t="s">
        <v>7279</v>
      </c>
      <c r="CC202" s="324">
        <v>4.0</v>
      </c>
      <c r="CD202" s="325" t="s">
        <v>7292</v>
      </c>
      <c r="CE202" s="323" t="s">
        <v>7279</v>
      </c>
      <c r="CF202" s="324">
        <v>4.0</v>
      </c>
      <c r="CG202" s="321" t="s">
        <v>7282</v>
      </c>
      <c r="CH202" s="323"/>
      <c r="CI202" s="323"/>
      <c r="CJ202" s="321" t="s">
        <v>7332</v>
      </c>
      <c r="CK202" s="323"/>
      <c r="CL202" s="323"/>
      <c r="CM202" s="323"/>
      <c r="CN202" s="321" t="s">
        <v>7282</v>
      </c>
      <c r="CO202" s="323"/>
      <c r="CP202" s="323"/>
      <c r="CQ202" s="323"/>
      <c r="CR202" s="323"/>
      <c r="CS202" s="321" t="s">
        <v>7282</v>
      </c>
      <c r="CT202" s="323"/>
      <c r="CU202" s="323"/>
      <c r="CV202" s="321" t="s">
        <v>7282</v>
      </c>
      <c r="CW202" s="323"/>
      <c r="CX202" s="323"/>
      <c r="CY202" s="323"/>
      <c r="CZ202" s="325" t="s">
        <v>7333</v>
      </c>
      <c r="DA202" s="323" t="s">
        <v>7279</v>
      </c>
      <c r="DB202" s="324">
        <v>2.0</v>
      </c>
      <c r="DC202" s="323">
        <v>1.0</v>
      </c>
      <c r="DD202" s="325" t="s">
        <v>7357</v>
      </c>
      <c r="DE202" s="323" t="s">
        <v>7279</v>
      </c>
      <c r="DF202" s="323">
        <v>1.0</v>
      </c>
      <c r="DG202" s="321" t="s">
        <v>7282</v>
      </c>
      <c r="DH202" s="323"/>
      <c r="DI202" s="323"/>
      <c r="DJ202" s="325" t="s">
        <v>7321</v>
      </c>
      <c r="DK202" s="323" t="s">
        <v>7279</v>
      </c>
      <c r="DL202" s="323">
        <v>1.0</v>
      </c>
      <c r="DM202" s="321" t="s">
        <v>7282</v>
      </c>
      <c r="DN202" s="323"/>
      <c r="DO202" s="323"/>
      <c r="DP202" s="321" t="s">
        <v>7282</v>
      </c>
      <c r="DQ202" s="323"/>
      <c r="DR202" s="323"/>
      <c r="DS202" s="321" t="s">
        <v>7282</v>
      </c>
      <c r="DT202" s="323"/>
      <c r="DU202" s="323"/>
      <c r="DV202" s="325" t="s">
        <v>7298</v>
      </c>
      <c r="DW202" s="323" t="s">
        <v>7279</v>
      </c>
      <c r="DX202" s="323">
        <v>1.0</v>
      </c>
      <c r="DY202" s="321" t="s">
        <v>7282</v>
      </c>
      <c r="DZ202" s="323"/>
      <c r="EA202" s="323"/>
      <c r="EB202" s="325" t="s">
        <v>7296</v>
      </c>
      <c r="EC202" s="323" t="s">
        <v>7279</v>
      </c>
      <c r="ED202" s="323">
        <v>1.0</v>
      </c>
      <c r="EE202" s="321" t="s">
        <v>7331</v>
      </c>
      <c r="EF202" s="323"/>
      <c r="EG202" s="323"/>
      <c r="EH202" s="321" t="s">
        <v>7282</v>
      </c>
      <c r="EI202" s="323"/>
      <c r="EJ202" s="323"/>
      <c r="EK202" s="323"/>
      <c r="EL202" s="321" t="s">
        <v>7282</v>
      </c>
      <c r="EM202" s="323"/>
      <c r="EN202" s="323"/>
      <c r="EO202" s="323"/>
      <c r="EP202" s="321" t="s">
        <v>7282</v>
      </c>
      <c r="EQ202" s="323"/>
      <c r="ER202" s="323"/>
      <c r="ES202" s="321" t="s">
        <v>7282</v>
      </c>
      <c r="ET202" s="323"/>
      <c r="EU202" s="323"/>
      <c r="EV202" s="321" t="s">
        <v>7282</v>
      </c>
      <c r="EW202" s="323"/>
      <c r="EX202" s="323"/>
      <c r="EY202" s="325" t="s">
        <v>7383</v>
      </c>
      <c r="EZ202" s="323" t="s">
        <v>7279</v>
      </c>
      <c r="FA202" s="323">
        <v>3.0</v>
      </c>
      <c r="FB202" s="321" t="s">
        <v>7748</v>
      </c>
      <c r="FC202" s="321" t="s">
        <v>7302</v>
      </c>
      <c r="FD202" s="321" t="s">
        <v>7335</v>
      </c>
      <c r="FE202" s="321" t="s">
        <v>7304</v>
      </c>
      <c r="FF202" s="329" t="s">
        <v>7305</v>
      </c>
      <c r="FG202" s="330" t="s">
        <v>7306</v>
      </c>
      <c r="FH202" s="331">
        <v>6.0</v>
      </c>
      <c r="FI202" s="332">
        <v>0.5455</v>
      </c>
      <c r="FJ202" s="331">
        <v>3.0</v>
      </c>
      <c r="FK202" s="332">
        <v>0.3</v>
      </c>
      <c r="FL202" s="331">
        <v>4.0</v>
      </c>
      <c r="FM202" s="332">
        <v>0.25</v>
      </c>
      <c r="FN202" s="331">
        <v>2.0</v>
      </c>
      <c r="FO202" s="332">
        <v>0.25</v>
      </c>
      <c r="FP202" s="331">
        <v>6.0</v>
      </c>
      <c r="FQ202" s="332">
        <v>1.0</v>
      </c>
      <c r="FR202" s="333">
        <v>3.0</v>
      </c>
      <c r="FS202" s="332">
        <v>0.4286</v>
      </c>
      <c r="FT202" s="331">
        <v>20.0</v>
      </c>
      <c r="FU202" s="332">
        <v>0.4545</v>
      </c>
      <c r="FW202" s="318" t="s">
        <v>7747</v>
      </c>
      <c r="FX202" s="318">
        <v>2.7359962156E10</v>
      </c>
      <c r="FY202" s="319" t="s">
        <v>61</v>
      </c>
      <c r="FZ202" s="336">
        <v>0.5455</v>
      </c>
      <c r="GA202" s="318" t="s">
        <v>63</v>
      </c>
      <c r="GB202" s="336">
        <v>0.3</v>
      </c>
      <c r="GC202" s="336">
        <v>1.0</v>
      </c>
      <c r="GD202" s="336">
        <v>0.4286</v>
      </c>
      <c r="GE202" s="336">
        <v>0.5455</v>
      </c>
      <c r="GF202" s="336">
        <v>0.3</v>
      </c>
      <c r="GG202" s="336">
        <v>0.25</v>
      </c>
      <c r="GH202" s="336">
        <v>0.25</v>
      </c>
      <c r="GI202" s="336">
        <v>0.4545</v>
      </c>
    </row>
    <row r="203" ht="15.75" customHeight="1">
      <c r="B203" s="3" t="str">
        <f t="shared" si="1"/>
        <v>#REF!</v>
      </c>
      <c r="C203" s="320">
        <v>44369.45180555555</v>
      </c>
      <c r="D203" s="321" t="s">
        <v>4941</v>
      </c>
      <c r="E203" s="321" t="s">
        <v>7749</v>
      </c>
      <c r="F203" s="321" t="s">
        <v>4940</v>
      </c>
      <c r="G203" s="321">
        <v>2.7308770066E10</v>
      </c>
      <c r="H203" s="322">
        <v>1.173610106E9</v>
      </c>
      <c r="I203" s="321" t="s">
        <v>641</v>
      </c>
      <c r="J203" s="321" t="s">
        <v>7604</v>
      </c>
      <c r="K203" s="321" t="s">
        <v>4115</v>
      </c>
      <c r="L203" s="323"/>
      <c r="M203" s="323"/>
      <c r="N203" s="323"/>
      <c r="O203" s="323"/>
      <c r="P203" s="321" t="s">
        <v>7275</v>
      </c>
      <c r="Q203" s="321" t="s">
        <v>7364</v>
      </c>
      <c r="R203" s="321" t="s">
        <v>7340</v>
      </c>
      <c r="S203" s="323"/>
      <c r="T203" s="323"/>
      <c r="U203" s="324">
        <v>4.0</v>
      </c>
      <c r="V203" s="323"/>
      <c r="W203" s="325" t="s">
        <v>7278</v>
      </c>
      <c r="X203" s="323" t="s">
        <v>7279</v>
      </c>
      <c r="Y203" s="324">
        <v>5.0</v>
      </c>
      <c r="Z203" s="326">
        <v>200.0</v>
      </c>
      <c r="AA203" s="323" t="s">
        <v>7279</v>
      </c>
      <c r="AB203" s="324">
        <v>5.0</v>
      </c>
      <c r="AC203" s="326">
        <v>85.0</v>
      </c>
      <c r="AD203" s="323" t="s">
        <v>7279</v>
      </c>
      <c r="AE203" s="324">
        <v>5.0</v>
      </c>
      <c r="AF203" s="325" t="s">
        <v>7312</v>
      </c>
      <c r="AG203" s="323" t="s">
        <v>7279</v>
      </c>
      <c r="AH203" s="324">
        <v>5.0</v>
      </c>
      <c r="AI203" s="326">
        <v>6.0</v>
      </c>
      <c r="AJ203" s="323" t="s">
        <v>7279</v>
      </c>
      <c r="AK203" s="324">
        <v>5.0</v>
      </c>
      <c r="AL203" s="342">
        <v>180000.0</v>
      </c>
      <c r="AM203" s="323"/>
      <c r="AN203" s="323"/>
      <c r="AO203" s="325" t="s">
        <v>7281</v>
      </c>
      <c r="AP203" s="323" t="s">
        <v>7279</v>
      </c>
      <c r="AQ203" s="324">
        <v>6.0</v>
      </c>
      <c r="AR203" s="325" t="s">
        <v>7314</v>
      </c>
      <c r="AS203" s="323" t="s">
        <v>7279</v>
      </c>
      <c r="AT203" s="324">
        <v>6.0</v>
      </c>
      <c r="AU203" s="321" t="s">
        <v>7418</v>
      </c>
      <c r="AV203" s="323"/>
      <c r="AW203" s="323"/>
      <c r="AX203" s="325" t="s">
        <v>7284</v>
      </c>
      <c r="AY203" s="323" t="s">
        <v>7279</v>
      </c>
      <c r="AZ203" s="324">
        <v>6.0</v>
      </c>
      <c r="BA203" s="321" t="s">
        <v>7282</v>
      </c>
      <c r="BB203" s="323"/>
      <c r="BC203" s="323"/>
      <c r="BD203" s="321" t="s">
        <v>7316</v>
      </c>
      <c r="BE203" s="323"/>
      <c r="BF203" s="323"/>
      <c r="BG203" s="325" t="s">
        <v>7287</v>
      </c>
      <c r="BH203" s="323" t="s">
        <v>7279</v>
      </c>
      <c r="BI203" s="324">
        <v>6.0</v>
      </c>
      <c r="BJ203" s="321" t="s">
        <v>7350</v>
      </c>
      <c r="BK203" s="323"/>
      <c r="BL203" s="323"/>
      <c r="BM203" s="325" t="s">
        <v>7289</v>
      </c>
      <c r="BN203" s="323" t="s">
        <v>7279</v>
      </c>
      <c r="BO203" s="324">
        <v>3.0</v>
      </c>
      <c r="BP203" s="324">
        <v>2.0</v>
      </c>
      <c r="BQ203" s="321" t="s">
        <v>7290</v>
      </c>
      <c r="BR203" s="323"/>
      <c r="BS203" s="323"/>
      <c r="BT203" s="325" t="s">
        <v>7291</v>
      </c>
      <c r="BU203" s="323" t="s">
        <v>7279</v>
      </c>
      <c r="BV203" s="324">
        <v>3.0</v>
      </c>
      <c r="BW203" s="324">
        <v>2.0</v>
      </c>
      <c r="BX203" s="325" t="s">
        <v>7352</v>
      </c>
      <c r="BY203" s="323" t="s">
        <v>7279</v>
      </c>
      <c r="BZ203" s="324">
        <v>3.0</v>
      </c>
      <c r="CA203" s="321" t="s">
        <v>7282</v>
      </c>
      <c r="CB203" s="323"/>
      <c r="CC203" s="323"/>
      <c r="CD203" s="325" t="s">
        <v>7292</v>
      </c>
      <c r="CE203" s="323" t="s">
        <v>7279</v>
      </c>
      <c r="CF203" s="324">
        <v>4.0</v>
      </c>
      <c r="CG203" s="321" t="s">
        <v>7282</v>
      </c>
      <c r="CH203" s="323"/>
      <c r="CI203" s="323"/>
      <c r="CJ203" s="321" t="s">
        <v>7332</v>
      </c>
      <c r="CK203" s="323"/>
      <c r="CL203" s="323"/>
      <c r="CM203" s="323"/>
      <c r="CN203" s="321" t="s">
        <v>7282</v>
      </c>
      <c r="CO203" s="323"/>
      <c r="CP203" s="323"/>
      <c r="CQ203" s="323"/>
      <c r="CR203" s="323"/>
      <c r="CS203" s="325" t="s">
        <v>7319</v>
      </c>
      <c r="CT203" s="323" t="s">
        <v>7279</v>
      </c>
      <c r="CU203" s="324">
        <v>2.0</v>
      </c>
      <c r="CV203" s="321" t="s">
        <v>7381</v>
      </c>
      <c r="CW203" s="323"/>
      <c r="CX203" s="323"/>
      <c r="CY203" s="323"/>
      <c r="CZ203" s="325" t="s">
        <v>7333</v>
      </c>
      <c r="DA203" s="323" t="s">
        <v>7279</v>
      </c>
      <c r="DB203" s="324">
        <v>2.0</v>
      </c>
      <c r="DC203" s="323">
        <v>1.0</v>
      </c>
      <c r="DD203" s="321" t="s">
        <v>7334</v>
      </c>
      <c r="DE203" s="323"/>
      <c r="DF203" s="323"/>
      <c r="DG203" s="325" t="s">
        <v>7320</v>
      </c>
      <c r="DH203" s="323" t="s">
        <v>7279</v>
      </c>
      <c r="DI203" s="323">
        <v>3.0</v>
      </c>
      <c r="DJ203" s="325" t="s">
        <v>7321</v>
      </c>
      <c r="DK203" s="323" t="s">
        <v>7279</v>
      </c>
      <c r="DL203" s="323">
        <v>1.0</v>
      </c>
      <c r="DM203" s="321" t="s">
        <v>7295</v>
      </c>
      <c r="DN203" s="323"/>
      <c r="DO203" s="323"/>
      <c r="DP203" s="321" t="s">
        <v>7487</v>
      </c>
      <c r="DQ203" s="323"/>
      <c r="DR203" s="323"/>
      <c r="DS203" s="321" t="s">
        <v>7192</v>
      </c>
      <c r="DT203" s="323"/>
      <c r="DU203" s="323"/>
      <c r="DV203" s="321" t="s">
        <v>7344</v>
      </c>
      <c r="DW203" s="323"/>
      <c r="DX203" s="323"/>
      <c r="DY203" s="321" t="s">
        <v>7298</v>
      </c>
      <c r="DZ203" s="323"/>
      <c r="EA203" s="323"/>
      <c r="EB203" s="321" t="s">
        <v>7297</v>
      </c>
      <c r="EC203" s="323"/>
      <c r="ED203" s="323"/>
      <c r="EE203" s="321" t="s">
        <v>7331</v>
      </c>
      <c r="EF203" s="323"/>
      <c r="EG203" s="323"/>
      <c r="EH203" s="321" t="s">
        <v>7282</v>
      </c>
      <c r="EI203" s="323"/>
      <c r="EJ203" s="323"/>
      <c r="EK203" s="323"/>
      <c r="EL203" s="321" t="s">
        <v>7282</v>
      </c>
      <c r="EM203" s="323"/>
      <c r="EN203" s="323"/>
      <c r="EO203" s="323"/>
      <c r="EP203" s="321" t="s">
        <v>7478</v>
      </c>
      <c r="EQ203" s="323"/>
      <c r="ER203" s="323"/>
      <c r="ES203" s="321" t="s">
        <v>7282</v>
      </c>
      <c r="ET203" s="323"/>
      <c r="EU203" s="323"/>
      <c r="EV203" s="325" t="b">
        <v>0</v>
      </c>
      <c r="EW203" s="323" t="s">
        <v>7279</v>
      </c>
      <c r="EX203" s="323">
        <v>3.0</v>
      </c>
      <c r="EY203" s="321" t="s">
        <v>7282</v>
      </c>
      <c r="EZ203" s="323"/>
      <c r="FA203" s="323"/>
      <c r="FB203" s="321" t="s">
        <v>864</v>
      </c>
      <c r="FC203" s="321" t="s">
        <v>7302</v>
      </c>
      <c r="FD203" s="321" t="s">
        <v>7303</v>
      </c>
      <c r="FE203" s="321" t="s">
        <v>7304</v>
      </c>
      <c r="FF203" s="329" t="s">
        <v>7305</v>
      </c>
      <c r="FG203" s="330" t="s">
        <v>7306</v>
      </c>
      <c r="FH203" s="331">
        <v>2.0</v>
      </c>
      <c r="FI203" s="332">
        <v>0.1818</v>
      </c>
      <c r="FJ203" s="331">
        <v>4.0</v>
      </c>
      <c r="FK203" s="332">
        <v>0.4</v>
      </c>
      <c r="FL203" s="331">
        <v>5.0</v>
      </c>
      <c r="FM203" s="332">
        <v>0.3125</v>
      </c>
      <c r="FN203" s="331">
        <v>2.0</v>
      </c>
      <c r="FO203" s="332">
        <v>0.25</v>
      </c>
      <c r="FP203" s="331">
        <v>5.0</v>
      </c>
      <c r="FQ203" s="332">
        <v>0.8333</v>
      </c>
      <c r="FR203" s="333">
        <v>4.0</v>
      </c>
      <c r="FS203" s="332">
        <v>0.5714</v>
      </c>
      <c r="FT203" s="331">
        <v>18.0</v>
      </c>
      <c r="FU203" s="332">
        <v>0.4091</v>
      </c>
      <c r="FW203" s="318" t="s">
        <v>7749</v>
      </c>
      <c r="FX203" s="318">
        <v>2.7308770066E10</v>
      </c>
      <c r="FY203" s="318" t="s">
        <v>63</v>
      </c>
      <c r="FZ203" s="336">
        <v>0.4</v>
      </c>
      <c r="GA203" s="318" t="s">
        <v>547</v>
      </c>
      <c r="GB203" s="336">
        <v>0.3125</v>
      </c>
      <c r="GC203" s="336">
        <v>0.8333</v>
      </c>
      <c r="GD203" s="336">
        <v>0.5714</v>
      </c>
      <c r="GE203" s="336">
        <v>0.1818</v>
      </c>
      <c r="GF203" s="336">
        <v>0.4</v>
      </c>
      <c r="GG203" s="336">
        <v>0.3125</v>
      </c>
      <c r="GH203" s="336">
        <v>0.25</v>
      </c>
      <c r="GI203" s="336">
        <v>0.4091</v>
      </c>
    </row>
    <row r="204" ht="15.75" customHeight="1">
      <c r="B204" s="3" t="str">
        <f t="shared" si="1"/>
        <v>#REF!</v>
      </c>
      <c r="C204" s="320">
        <v>44369.45193287037</v>
      </c>
      <c r="D204" s="321" t="s">
        <v>4675</v>
      </c>
      <c r="E204" s="321" t="s">
        <v>7750</v>
      </c>
      <c r="F204" s="322">
        <v>2.7332595895E10</v>
      </c>
      <c r="G204" s="321">
        <v>2.7332595895E10</v>
      </c>
      <c r="H204" s="322">
        <v>1.568799544E9</v>
      </c>
      <c r="I204" s="321" t="s">
        <v>622</v>
      </c>
      <c r="J204" s="321" t="s">
        <v>7475</v>
      </c>
      <c r="K204" s="321" t="s">
        <v>4115</v>
      </c>
      <c r="L204" s="323"/>
      <c r="M204" s="323"/>
      <c r="N204" s="323"/>
      <c r="O204" s="323"/>
      <c r="P204" s="321" t="s">
        <v>7275</v>
      </c>
      <c r="Q204" s="321" t="s">
        <v>7439</v>
      </c>
      <c r="R204" s="321" t="s">
        <v>7310</v>
      </c>
      <c r="S204" s="323"/>
      <c r="T204" s="324">
        <v>2.0</v>
      </c>
      <c r="U204" s="323"/>
      <c r="V204" s="323"/>
      <c r="W204" s="325" t="s">
        <v>7278</v>
      </c>
      <c r="X204" s="323" t="s">
        <v>7279</v>
      </c>
      <c r="Y204" s="324">
        <v>5.0</v>
      </c>
      <c r="Z204" s="326">
        <v>200.0</v>
      </c>
      <c r="AA204" s="323" t="s">
        <v>7279</v>
      </c>
      <c r="AB204" s="324">
        <v>5.0</v>
      </c>
      <c r="AC204" s="326">
        <v>85.0</v>
      </c>
      <c r="AD204" s="323" t="s">
        <v>7279</v>
      </c>
      <c r="AE204" s="324">
        <v>5.0</v>
      </c>
      <c r="AF204" s="325" t="s">
        <v>7312</v>
      </c>
      <c r="AG204" s="323" t="s">
        <v>7279</v>
      </c>
      <c r="AH204" s="324">
        <v>5.0</v>
      </c>
      <c r="AI204" s="326">
        <v>6.0</v>
      </c>
      <c r="AJ204" s="323" t="s">
        <v>7279</v>
      </c>
      <c r="AK204" s="324">
        <v>5.0</v>
      </c>
      <c r="AL204" s="327">
        <v>238000.0</v>
      </c>
      <c r="AM204" s="323" t="s">
        <v>7279</v>
      </c>
      <c r="AN204" s="324">
        <v>5.0</v>
      </c>
      <c r="AO204" s="325" t="s">
        <v>7281</v>
      </c>
      <c r="AP204" s="323" t="s">
        <v>7279</v>
      </c>
      <c r="AQ204" s="324">
        <v>6.0</v>
      </c>
      <c r="AR204" s="325" t="s">
        <v>7314</v>
      </c>
      <c r="AS204" s="323" t="s">
        <v>7279</v>
      </c>
      <c r="AT204" s="324">
        <v>6.0</v>
      </c>
      <c r="AU204" s="325" t="s">
        <v>7283</v>
      </c>
      <c r="AV204" s="323" t="s">
        <v>7279</v>
      </c>
      <c r="AW204" s="324">
        <v>6.0</v>
      </c>
      <c r="AX204" s="321" t="s">
        <v>7331</v>
      </c>
      <c r="AY204" s="323"/>
      <c r="AZ204" s="323"/>
      <c r="BA204" s="325" t="s">
        <v>7285</v>
      </c>
      <c r="BB204" s="323" t="s">
        <v>7279</v>
      </c>
      <c r="BC204" s="324">
        <v>6.0</v>
      </c>
      <c r="BD204" s="325" t="s">
        <v>7286</v>
      </c>
      <c r="BE204" s="323" t="s">
        <v>7279</v>
      </c>
      <c r="BF204" s="324">
        <v>6.0</v>
      </c>
      <c r="BG204" s="321" t="s">
        <v>7517</v>
      </c>
      <c r="BH204" s="323"/>
      <c r="BI204" s="323"/>
      <c r="BJ204" s="321" t="s">
        <v>7288</v>
      </c>
      <c r="BK204" s="323"/>
      <c r="BL204" s="323"/>
      <c r="BM204" s="325" t="s">
        <v>7289</v>
      </c>
      <c r="BN204" s="323" t="s">
        <v>7279</v>
      </c>
      <c r="BO204" s="324">
        <v>3.0</v>
      </c>
      <c r="BP204" s="324">
        <v>2.0</v>
      </c>
      <c r="BQ204" s="325" t="s">
        <v>7351</v>
      </c>
      <c r="BR204" s="323" t="s">
        <v>7279</v>
      </c>
      <c r="BS204" s="324">
        <v>3.0</v>
      </c>
      <c r="BT204" s="325" t="s">
        <v>7291</v>
      </c>
      <c r="BU204" s="323" t="s">
        <v>7279</v>
      </c>
      <c r="BV204" s="324">
        <v>3.0</v>
      </c>
      <c r="BW204" s="324">
        <v>2.0</v>
      </c>
      <c r="BX204" s="325" t="s">
        <v>7352</v>
      </c>
      <c r="BY204" s="323" t="s">
        <v>7279</v>
      </c>
      <c r="BZ204" s="324">
        <v>3.0</v>
      </c>
      <c r="CA204" s="321" t="s">
        <v>7399</v>
      </c>
      <c r="CB204" s="323"/>
      <c r="CC204" s="323"/>
      <c r="CD204" s="321" t="s">
        <v>7380</v>
      </c>
      <c r="CE204" s="323"/>
      <c r="CF204" s="323"/>
      <c r="CG204" s="321" t="s">
        <v>7282</v>
      </c>
      <c r="CH204" s="323"/>
      <c r="CI204" s="323"/>
      <c r="CJ204" s="321" t="s">
        <v>7400</v>
      </c>
      <c r="CK204" s="323"/>
      <c r="CL204" s="323"/>
      <c r="CM204" s="323"/>
      <c r="CN204" s="325" t="s">
        <v>7355</v>
      </c>
      <c r="CO204" s="323"/>
      <c r="CP204" s="323"/>
      <c r="CQ204" s="323" t="s">
        <v>7279</v>
      </c>
      <c r="CR204" s="324">
        <v>4.0</v>
      </c>
      <c r="CS204" s="325" t="s">
        <v>7319</v>
      </c>
      <c r="CT204" s="323" t="s">
        <v>7279</v>
      </c>
      <c r="CU204" s="324">
        <v>2.0</v>
      </c>
      <c r="CV204" s="321" t="s">
        <v>7282</v>
      </c>
      <c r="CW204" s="323"/>
      <c r="CX204" s="323"/>
      <c r="CY204" s="323"/>
      <c r="CZ204" s="325" t="s">
        <v>7333</v>
      </c>
      <c r="DA204" s="323" t="s">
        <v>7279</v>
      </c>
      <c r="DB204" s="324">
        <v>2.0</v>
      </c>
      <c r="DC204" s="323">
        <v>1.0</v>
      </c>
      <c r="DD204" s="321" t="s">
        <v>7293</v>
      </c>
      <c r="DE204" s="323"/>
      <c r="DF204" s="323"/>
      <c r="DG204" s="321" t="s">
        <v>7343</v>
      </c>
      <c r="DH204" s="323"/>
      <c r="DI204" s="323"/>
      <c r="DJ204" s="321" t="s">
        <v>7358</v>
      </c>
      <c r="DK204" s="323"/>
      <c r="DL204" s="323"/>
      <c r="DM204" s="325" t="s">
        <v>7281</v>
      </c>
      <c r="DN204" s="323" t="s">
        <v>7279</v>
      </c>
      <c r="DO204" s="323">
        <v>1.0</v>
      </c>
      <c r="DP204" s="321" t="s">
        <v>7282</v>
      </c>
      <c r="DQ204" s="323"/>
      <c r="DR204" s="323"/>
      <c r="DS204" s="321" t="s">
        <v>7282</v>
      </c>
      <c r="DT204" s="323"/>
      <c r="DU204" s="323"/>
      <c r="DV204" s="325" t="s">
        <v>7298</v>
      </c>
      <c r="DW204" s="323" t="s">
        <v>7279</v>
      </c>
      <c r="DX204" s="323">
        <v>1.0</v>
      </c>
      <c r="DY204" s="325" t="s">
        <v>7297</v>
      </c>
      <c r="DZ204" s="323" t="s">
        <v>7279</v>
      </c>
      <c r="EA204" s="323">
        <v>1.0</v>
      </c>
      <c r="EB204" s="325" t="s">
        <v>7296</v>
      </c>
      <c r="EC204" s="323" t="s">
        <v>7279</v>
      </c>
      <c r="ED204" s="323">
        <v>1.0</v>
      </c>
      <c r="EE204" s="321" t="s">
        <v>7282</v>
      </c>
      <c r="EF204" s="323"/>
      <c r="EG204" s="323"/>
      <c r="EH204" s="321" t="s">
        <v>7282</v>
      </c>
      <c r="EI204" s="323"/>
      <c r="EJ204" s="323"/>
      <c r="EK204" s="323"/>
      <c r="EL204" s="325" t="s">
        <v>7345</v>
      </c>
      <c r="EM204" s="323" t="s">
        <v>7279</v>
      </c>
      <c r="EN204" s="323">
        <v>3.0</v>
      </c>
      <c r="EO204" s="323">
        <v>4.0</v>
      </c>
      <c r="EP204" s="321" t="s">
        <v>7282</v>
      </c>
      <c r="EQ204" s="323"/>
      <c r="ER204" s="323"/>
      <c r="ES204" s="321" t="s">
        <v>7282</v>
      </c>
      <c r="ET204" s="323"/>
      <c r="EU204" s="323"/>
      <c r="EV204" s="325" t="b">
        <v>0</v>
      </c>
      <c r="EW204" s="323" t="s">
        <v>7279</v>
      </c>
      <c r="EX204" s="323">
        <v>3.0</v>
      </c>
      <c r="EY204" s="321" t="s">
        <v>7282</v>
      </c>
      <c r="EZ204" s="323"/>
      <c r="FA204" s="323"/>
      <c r="FB204" s="321" t="s">
        <v>873</v>
      </c>
      <c r="FC204" s="321" t="s">
        <v>7302</v>
      </c>
      <c r="FD204" s="321" t="s">
        <v>7303</v>
      </c>
      <c r="FE204" s="321" t="s">
        <v>7304</v>
      </c>
      <c r="FF204" s="329" t="s">
        <v>7305</v>
      </c>
      <c r="FG204" s="330" t="s">
        <v>7306</v>
      </c>
      <c r="FH204" s="331">
        <v>5.0</v>
      </c>
      <c r="FI204" s="332">
        <v>0.4545</v>
      </c>
      <c r="FJ204" s="331">
        <v>5.0</v>
      </c>
      <c r="FK204" s="332">
        <v>0.5</v>
      </c>
      <c r="FL204" s="331">
        <v>6.0</v>
      </c>
      <c r="FM204" s="332">
        <v>0.375</v>
      </c>
      <c r="FN204" s="331">
        <v>2.0</v>
      </c>
      <c r="FO204" s="332">
        <v>0.25</v>
      </c>
      <c r="FP204" s="331">
        <v>6.0</v>
      </c>
      <c r="FQ204" s="332">
        <v>1.0</v>
      </c>
      <c r="FR204" s="333">
        <v>5.0</v>
      </c>
      <c r="FS204" s="332">
        <v>0.7143</v>
      </c>
      <c r="FT204" s="331">
        <v>24.0</v>
      </c>
      <c r="FU204" s="332">
        <v>0.5455</v>
      </c>
      <c r="FW204" s="318" t="s">
        <v>7750</v>
      </c>
      <c r="FX204" s="318">
        <v>2.7332595895E10</v>
      </c>
      <c r="FY204" s="319" t="s">
        <v>63</v>
      </c>
      <c r="FZ204" s="336">
        <v>0.5</v>
      </c>
      <c r="GA204" s="318" t="s">
        <v>61</v>
      </c>
      <c r="GB204" s="336">
        <v>0.4545</v>
      </c>
      <c r="GC204" s="336">
        <v>1.0</v>
      </c>
      <c r="GD204" s="336">
        <v>0.7143</v>
      </c>
      <c r="GE204" s="336">
        <v>0.4545</v>
      </c>
      <c r="GF204" s="336">
        <v>0.5</v>
      </c>
      <c r="GG204" s="336">
        <v>0.375</v>
      </c>
      <c r="GH204" s="336">
        <v>0.25</v>
      </c>
      <c r="GI204" s="336">
        <v>0.5455</v>
      </c>
    </row>
    <row r="205" ht="15.75" customHeight="1">
      <c r="B205" s="3" t="str">
        <f t="shared" si="1"/>
        <v>#REF!</v>
      </c>
      <c r="C205" s="320">
        <v>44369.45203703704</v>
      </c>
      <c r="D205" s="321" t="s">
        <v>1502</v>
      </c>
      <c r="E205" s="321" t="s">
        <v>7751</v>
      </c>
      <c r="F205" s="321" t="s">
        <v>278</v>
      </c>
      <c r="G205" s="321">
        <v>2.3303686584E10</v>
      </c>
      <c r="H205" s="322">
        <v>1.522735827E9</v>
      </c>
      <c r="I205" s="321" t="s">
        <v>715</v>
      </c>
      <c r="J205" s="321" t="s">
        <v>7458</v>
      </c>
      <c r="K205" s="321" t="s">
        <v>4115</v>
      </c>
      <c r="L205" s="323"/>
      <c r="M205" s="323"/>
      <c r="N205" s="323"/>
      <c r="O205" s="323"/>
      <c r="P205" s="321" t="s">
        <v>7275</v>
      </c>
      <c r="Q205" s="321" t="s">
        <v>7329</v>
      </c>
      <c r="R205" s="321" t="s">
        <v>7340</v>
      </c>
      <c r="S205" s="323"/>
      <c r="T205" s="323"/>
      <c r="U205" s="324">
        <v>4.0</v>
      </c>
      <c r="V205" s="323"/>
      <c r="W205" s="325" t="s">
        <v>7278</v>
      </c>
      <c r="X205" s="323" t="s">
        <v>7279</v>
      </c>
      <c r="Y205" s="324">
        <v>5.0</v>
      </c>
      <c r="Z205" s="326">
        <v>200.0</v>
      </c>
      <c r="AA205" s="323" t="s">
        <v>7279</v>
      </c>
      <c r="AB205" s="324">
        <v>5.0</v>
      </c>
      <c r="AC205" s="326">
        <v>85.0</v>
      </c>
      <c r="AD205" s="323" t="s">
        <v>7279</v>
      </c>
      <c r="AE205" s="324">
        <v>5.0</v>
      </c>
      <c r="AF205" s="325" t="s">
        <v>7312</v>
      </c>
      <c r="AG205" s="323" t="s">
        <v>7279</v>
      </c>
      <c r="AH205" s="324">
        <v>5.0</v>
      </c>
      <c r="AI205" s="326">
        <v>6.0</v>
      </c>
      <c r="AJ205" s="323" t="s">
        <v>7279</v>
      </c>
      <c r="AK205" s="324">
        <v>5.0</v>
      </c>
      <c r="AL205" s="327">
        <v>238000.0</v>
      </c>
      <c r="AM205" s="323" t="s">
        <v>7279</v>
      </c>
      <c r="AN205" s="324">
        <v>5.0</v>
      </c>
      <c r="AO205" s="325" t="s">
        <v>7281</v>
      </c>
      <c r="AP205" s="323" t="s">
        <v>7279</v>
      </c>
      <c r="AQ205" s="324">
        <v>6.0</v>
      </c>
      <c r="AR205" s="325" t="s">
        <v>7314</v>
      </c>
      <c r="AS205" s="323" t="s">
        <v>7279</v>
      </c>
      <c r="AT205" s="324">
        <v>6.0</v>
      </c>
      <c r="AU205" s="325" t="s">
        <v>7283</v>
      </c>
      <c r="AV205" s="323" t="s">
        <v>7279</v>
      </c>
      <c r="AW205" s="324">
        <v>6.0</v>
      </c>
      <c r="AX205" s="325" t="s">
        <v>7284</v>
      </c>
      <c r="AY205" s="323" t="s">
        <v>7279</v>
      </c>
      <c r="AZ205" s="324">
        <v>6.0</v>
      </c>
      <c r="BA205" s="325" t="s">
        <v>7285</v>
      </c>
      <c r="BB205" s="323" t="s">
        <v>7279</v>
      </c>
      <c r="BC205" s="324">
        <v>6.0</v>
      </c>
      <c r="BD205" s="321" t="s">
        <v>7316</v>
      </c>
      <c r="BE205" s="323"/>
      <c r="BF205" s="323"/>
      <c r="BG205" s="325" t="s">
        <v>7287</v>
      </c>
      <c r="BH205" s="323" t="s">
        <v>7279</v>
      </c>
      <c r="BI205" s="324">
        <v>6.0</v>
      </c>
      <c r="BJ205" s="321" t="s">
        <v>7288</v>
      </c>
      <c r="BK205" s="323"/>
      <c r="BL205" s="323"/>
      <c r="BM205" s="325" t="s">
        <v>7289</v>
      </c>
      <c r="BN205" s="323" t="s">
        <v>7279</v>
      </c>
      <c r="BO205" s="324">
        <v>3.0</v>
      </c>
      <c r="BP205" s="324">
        <v>2.0</v>
      </c>
      <c r="BQ205" s="325" t="s">
        <v>7351</v>
      </c>
      <c r="BR205" s="323" t="s">
        <v>7279</v>
      </c>
      <c r="BS205" s="324">
        <v>3.0</v>
      </c>
      <c r="BT205" s="325" t="s">
        <v>7291</v>
      </c>
      <c r="BU205" s="323" t="s">
        <v>7279</v>
      </c>
      <c r="BV205" s="324">
        <v>3.0</v>
      </c>
      <c r="BW205" s="324">
        <v>2.0</v>
      </c>
      <c r="BX205" s="321" t="s">
        <v>7282</v>
      </c>
      <c r="BY205" s="323"/>
      <c r="BZ205" s="323"/>
      <c r="CA205" s="325" t="s">
        <v>7353</v>
      </c>
      <c r="CB205" s="323" t="s">
        <v>7279</v>
      </c>
      <c r="CC205" s="324">
        <v>4.0</v>
      </c>
      <c r="CD205" s="321" t="s">
        <v>7282</v>
      </c>
      <c r="CE205" s="323"/>
      <c r="CF205" s="323"/>
      <c r="CG205" s="321" t="s">
        <v>7282</v>
      </c>
      <c r="CH205" s="323"/>
      <c r="CI205" s="323"/>
      <c r="CJ205" s="325" t="s">
        <v>7354</v>
      </c>
      <c r="CK205" s="323" t="s">
        <v>7279</v>
      </c>
      <c r="CL205" s="324">
        <v>4.0</v>
      </c>
      <c r="CM205" s="324">
        <v>2.0</v>
      </c>
      <c r="CN205" s="325" t="s">
        <v>7421</v>
      </c>
      <c r="CO205" s="323" t="s">
        <v>7279</v>
      </c>
      <c r="CP205" s="324">
        <v>4.0</v>
      </c>
      <c r="CQ205" s="323"/>
      <c r="CR205" s="323"/>
      <c r="CS205" s="325" t="s">
        <v>7319</v>
      </c>
      <c r="CT205" s="323" t="s">
        <v>7279</v>
      </c>
      <c r="CU205" s="324">
        <v>2.0</v>
      </c>
      <c r="CV205" s="321" t="s">
        <v>7381</v>
      </c>
      <c r="CW205" s="323"/>
      <c r="CX205" s="323"/>
      <c r="CY205" s="323"/>
      <c r="CZ205" s="321" t="s">
        <v>7282</v>
      </c>
      <c r="DA205" s="323"/>
      <c r="DB205" s="323"/>
      <c r="DC205" s="323"/>
      <c r="DD205" s="325" t="s">
        <v>7357</v>
      </c>
      <c r="DE205" s="323" t="s">
        <v>7279</v>
      </c>
      <c r="DF205" s="323">
        <v>1.0</v>
      </c>
      <c r="DG205" s="321" t="s">
        <v>7343</v>
      </c>
      <c r="DH205" s="323"/>
      <c r="DI205" s="323"/>
      <c r="DJ205" s="325" t="s">
        <v>7321</v>
      </c>
      <c r="DK205" s="323" t="s">
        <v>7279</v>
      </c>
      <c r="DL205" s="323">
        <v>1.0</v>
      </c>
      <c r="DM205" s="321" t="s">
        <v>7282</v>
      </c>
      <c r="DN205" s="323"/>
      <c r="DO205" s="323"/>
      <c r="DP205" s="325" t="s">
        <v>7359</v>
      </c>
      <c r="DQ205" s="323" t="s">
        <v>7279</v>
      </c>
      <c r="DR205" s="323">
        <v>1.0</v>
      </c>
      <c r="DS205" s="321" t="s">
        <v>7530</v>
      </c>
      <c r="DT205" s="323"/>
      <c r="DU205" s="323"/>
      <c r="DV205" s="321" t="s">
        <v>7296</v>
      </c>
      <c r="DW205" s="323"/>
      <c r="DX205" s="323"/>
      <c r="DY205" s="325" t="s">
        <v>7297</v>
      </c>
      <c r="DZ205" s="323" t="s">
        <v>7279</v>
      </c>
      <c r="EA205" s="323">
        <v>1.0</v>
      </c>
      <c r="EB205" s="321" t="s">
        <v>7282</v>
      </c>
      <c r="EC205" s="323"/>
      <c r="ED205" s="323"/>
      <c r="EE205" s="325" t="s">
        <v>7324</v>
      </c>
      <c r="EF205" s="323" t="s">
        <v>7279</v>
      </c>
      <c r="EG205" s="323">
        <v>3.0</v>
      </c>
      <c r="EH205" s="325" t="s">
        <v>7361</v>
      </c>
      <c r="EI205" s="323" t="s">
        <v>7279</v>
      </c>
      <c r="EJ205" s="323">
        <v>3.0</v>
      </c>
      <c r="EK205" s="323">
        <v>4.0</v>
      </c>
      <c r="EL205" s="321" t="s">
        <v>7282</v>
      </c>
      <c r="EM205" s="323"/>
      <c r="EN205" s="323"/>
      <c r="EO205" s="323"/>
      <c r="EP205" s="341">
        <v>44235.0</v>
      </c>
      <c r="EQ205" s="323"/>
      <c r="ER205" s="323"/>
      <c r="ES205" s="321" t="s">
        <v>7282</v>
      </c>
      <c r="ET205" s="323"/>
      <c r="EU205" s="323"/>
      <c r="EV205" s="325" t="b">
        <v>0</v>
      </c>
      <c r="EW205" s="323" t="s">
        <v>7279</v>
      </c>
      <c r="EX205" s="323">
        <v>3.0</v>
      </c>
      <c r="EY205" s="321" t="s">
        <v>7282</v>
      </c>
      <c r="EZ205" s="323"/>
      <c r="FA205" s="323"/>
      <c r="FB205" s="321" t="s">
        <v>1508</v>
      </c>
      <c r="FC205" s="321" t="s">
        <v>7372</v>
      </c>
      <c r="FD205" s="321" t="s">
        <v>7303</v>
      </c>
      <c r="FE205" s="321" t="s">
        <v>7304</v>
      </c>
      <c r="FF205" s="329" t="s">
        <v>7305</v>
      </c>
      <c r="FG205" s="330" t="s">
        <v>7306</v>
      </c>
      <c r="FH205" s="331">
        <v>4.0</v>
      </c>
      <c r="FI205" s="332">
        <v>0.3636</v>
      </c>
      <c r="FJ205" s="331">
        <v>4.0</v>
      </c>
      <c r="FK205" s="332">
        <v>0.4</v>
      </c>
      <c r="FL205" s="331">
        <v>6.0</v>
      </c>
      <c r="FM205" s="332">
        <v>0.375</v>
      </c>
      <c r="FN205" s="331">
        <v>5.0</v>
      </c>
      <c r="FO205" s="332">
        <v>0.625</v>
      </c>
      <c r="FP205" s="331">
        <v>6.0</v>
      </c>
      <c r="FQ205" s="332">
        <v>1.0</v>
      </c>
      <c r="FR205" s="333">
        <v>6.0</v>
      </c>
      <c r="FS205" s="332">
        <v>0.8571</v>
      </c>
      <c r="FT205" s="331">
        <v>26.0</v>
      </c>
      <c r="FU205" s="332">
        <v>0.5909</v>
      </c>
      <c r="FW205" s="318" t="s">
        <v>7751</v>
      </c>
      <c r="FX205" s="318">
        <v>2.3303686584E10</v>
      </c>
      <c r="FY205" s="319" t="s">
        <v>548</v>
      </c>
      <c r="FZ205" s="336">
        <v>0.625</v>
      </c>
      <c r="GA205" s="318" t="s">
        <v>63</v>
      </c>
      <c r="GB205" s="336">
        <v>0.4</v>
      </c>
      <c r="GC205" s="336">
        <v>1.0</v>
      </c>
      <c r="GD205" s="336">
        <v>0.8571</v>
      </c>
      <c r="GE205" s="336">
        <v>0.3636</v>
      </c>
      <c r="GF205" s="336">
        <v>0.4</v>
      </c>
      <c r="GG205" s="336">
        <v>0.375</v>
      </c>
      <c r="GH205" s="336">
        <v>0.625</v>
      </c>
      <c r="GI205" s="336">
        <v>0.5909</v>
      </c>
    </row>
    <row r="206" ht="15.75" customHeight="1">
      <c r="B206" s="3" t="str">
        <f t="shared" si="1"/>
        <v>#REF!</v>
      </c>
      <c r="C206" s="320">
        <v>44369.45211805555</v>
      </c>
      <c r="D206" s="321" t="s">
        <v>7752</v>
      </c>
      <c r="E206" s="321" t="s">
        <v>7753</v>
      </c>
      <c r="F206" s="322">
        <v>2.7328456902E10</v>
      </c>
      <c r="G206" s="321">
        <v>2.7328456902E10</v>
      </c>
      <c r="H206" s="322">
        <v>1.164303153E9</v>
      </c>
      <c r="I206" s="321" t="s">
        <v>1093</v>
      </c>
      <c r="J206" s="321" t="s">
        <v>7337</v>
      </c>
      <c r="K206" s="321" t="s">
        <v>4115</v>
      </c>
      <c r="L206" s="323"/>
      <c r="M206" s="323"/>
      <c r="N206" s="323"/>
      <c r="O206" s="323"/>
      <c r="P206" s="321" t="s">
        <v>7309</v>
      </c>
      <c r="Q206" s="321" t="s">
        <v>7276</v>
      </c>
      <c r="R206" s="321" t="s">
        <v>7340</v>
      </c>
      <c r="S206" s="323"/>
      <c r="T206" s="323"/>
      <c r="U206" s="324">
        <v>4.0</v>
      </c>
      <c r="V206" s="323"/>
      <c r="W206" s="325" t="s">
        <v>7278</v>
      </c>
      <c r="X206" s="323" t="s">
        <v>7279</v>
      </c>
      <c r="Y206" s="324">
        <v>5.0</v>
      </c>
      <c r="Z206" s="326">
        <v>200.0</v>
      </c>
      <c r="AA206" s="323" t="s">
        <v>7279</v>
      </c>
      <c r="AB206" s="324">
        <v>5.0</v>
      </c>
      <c r="AC206" s="326">
        <v>85.0</v>
      </c>
      <c r="AD206" s="323" t="s">
        <v>7279</v>
      </c>
      <c r="AE206" s="324">
        <v>5.0</v>
      </c>
      <c r="AF206" s="325" t="s">
        <v>7312</v>
      </c>
      <c r="AG206" s="323" t="s">
        <v>7279</v>
      </c>
      <c r="AH206" s="324">
        <v>5.0</v>
      </c>
      <c r="AI206" s="326">
        <v>6.0</v>
      </c>
      <c r="AJ206" s="323" t="s">
        <v>7279</v>
      </c>
      <c r="AK206" s="324">
        <v>5.0</v>
      </c>
      <c r="AL206" s="327">
        <v>238000.0</v>
      </c>
      <c r="AM206" s="323" t="s">
        <v>7279</v>
      </c>
      <c r="AN206" s="324">
        <v>5.0</v>
      </c>
      <c r="AO206" s="325" t="s">
        <v>7281</v>
      </c>
      <c r="AP206" s="323" t="s">
        <v>7279</v>
      </c>
      <c r="AQ206" s="324">
        <v>6.0</v>
      </c>
      <c r="AR206" s="325" t="s">
        <v>7314</v>
      </c>
      <c r="AS206" s="323" t="s">
        <v>7279</v>
      </c>
      <c r="AT206" s="324">
        <v>6.0</v>
      </c>
      <c r="AU206" s="321" t="s">
        <v>7282</v>
      </c>
      <c r="AV206" s="323"/>
      <c r="AW206" s="323"/>
      <c r="AX206" s="321" t="s">
        <v>7410</v>
      </c>
      <c r="AY206" s="323"/>
      <c r="AZ206" s="323"/>
      <c r="BA206" s="321" t="s">
        <v>7282</v>
      </c>
      <c r="BB206" s="323"/>
      <c r="BC206" s="323"/>
      <c r="BD206" s="325" t="s">
        <v>7286</v>
      </c>
      <c r="BE206" s="323" t="s">
        <v>7279</v>
      </c>
      <c r="BF206" s="324">
        <v>6.0</v>
      </c>
      <c r="BG206" s="325" t="s">
        <v>7287</v>
      </c>
      <c r="BH206" s="323" t="s">
        <v>7279</v>
      </c>
      <c r="BI206" s="324">
        <v>6.0</v>
      </c>
      <c r="BJ206" s="321" t="s">
        <v>7350</v>
      </c>
      <c r="BK206" s="323"/>
      <c r="BL206" s="323"/>
      <c r="BM206" s="325" t="s">
        <v>7289</v>
      </c>
      <c r="BN206" s="323" t="s">
        <v>7279</v>
      </c>
      <c r="BO206" s="324">
        <v>3.0</v>
      </c>
      <c r="BP206" s="324">
        <v>2.0</v>
      </c>
      <c r="BQ206" s="321" t="s">
        <v>7290</v>
      </c>
      <c r="BR206" s="323"/>
      <c r="BS206" s="323"/>
      <c r="BT206" s="325" t="s">
        <v>7291</v>
      </c>
      <c r="BU206" s="323" t="s">
        <v>7279</v>
      </c>
      <c r="BV206" s="324">
        <v>3.0</v>
      </c>
      <c r="BW206" s="324">
        <v>2.0</v>
      </c>
      <c r="BX206" s="325" t="s">
        <v>7352</v>
      </c>
      <c r="BY206" s="323" t="s">
        <v>7279</v>
      </c>
      <c r="BZ206" s="324">
        <v>3.0</v>
      </c>
      <c r="CA206" s="325" t="s">
        <v>7353</v>
      </c>
      <c r="CB206" s="323" t="s">
        <v>7279</v>
      </c>
      <c r="CC206" s="324">
        <v>4.0</v>
      </c>
      <c r="CD206" s="321" t="s">
        <v>7282</v>
      </c>
      <c r="CE206" s="323"/>
      <c r="CF206" s="323"/>
      <c r="CG206" s="321" t="s">
        <v>7282</v>
      </c>
      <c r="CH206" s="323"/>
      <c r="CI206" s="323"/>
      <c r="CJ206" s="325" t="s">
        <v>7354</v>
      </c>
      <c r="CK206" s="323" t="s">
        <v>7279</v>
      </c>
      <c r="CL206" s="324">
        <v>4.0</v>
      </c>
      <c r="CM206" s="324">
        <v>2.0</v>
      </c>
      <c r="CN206" s="325" t="s">
        <v>7355</v>
      </c>
      <c r="CO206" s="323"/>
      <c r="CP206" s="323"/>
      <c r="CQ206" s="323" t="s">
        <v>7279</v>
      </c>
      <c r="CR206" s="324">
        <v>4.0</v>
      </c>
      <c r="CS206" s="325" t="s">
        <v>7319</v>
      </c>
      <c r="CT206" s="323" t="s">
        <v>7279</v>
      </c>
      <c r="CU206" s="324">
        <v>2.0</v>
      </c>
      <c r="CV206" s="321" t="s">
        <v>7282</v>
      </c>
      <c r="CW206" s="323"/>
      <c r="CX206" s="323"/>
      <c r="CY206" s="323"/>
      <c r="CZ206" s="325" t="s">
        <v>7333</v>
      </c>
      <c r="DA206" s="323" t="s">
        <v>7279</v>
      </c>
      <c r="DB206" s="324">
        <v>2.0</v>
      </c>
      <c r="DC206" s="323">
        <v>1.0</v>
      </c>
      <c r="DD206" s="321" t="s">
        <v>7282</v>
      </c>
      <c r="DE206" s="323"/>
      <c r="DF206" s="323"/>
      <c r="DG206" s="325" t="s">
        <v>7320</v>
      </c>
      <c r="DH206" s="323" t="s">
        <v>7279</v>
      </c>
      <c r="DI206" s="323">
        <v>3.0</v>
      </c>
      <c r="DJ206" s="325" t="s">
        <v>7321</v>
      </c>
      <c r="DK206" s="323" t="s">
        <v>7279</v>
      </c>
      <c r="DL206" s="323">
        <v>1.0</v>
      </c>
      <c r="DM206" s="325" t="s">
        <v>7281</v>
      </c>
      <c r="DN206" s="323" t="s">
        <v>7279</v>
      </c>
      <c r="DO206" s="323">
        <v>1.0</v>
      </c>
      <c r="DP206" s="321" t="s">
        <v>7282</v>
      </c>
      <c r="DQ206" s="323"/>
      <c r="DR206" s="323"/>
      <c r="DS206" s="321" t="s">
        <v>7282</v>
      </c>
      <c r="DT206" s="323"/>
      <c r="DU206" s="323"/>
      <c r="DV206" s="321" t="s">
        <v>7296</v>
      </c>
      <c r="DW206" s="323"/>
      <c r="DX206" s="323"/>
      <c r="DY206" s="321" t="s">
        <v>7298</v>
      </c>
      <c r="DZ206" s="323"/>
      <c r="EA206" s="323"/>
      <c r="EB206" s="321" t="s">
        <v>7297</v>
      </c>
      <c r="EC206" s="323"/>
      <c r="ED206" s="323"/>
      <c r="EE206" s="321" t="s">
        <v>7282</v>
      </c>
      <c r="EF206" s="323"/>
      <c r="EG206" s="323"/>
      <c r="EH206" s="321" t="s">
        <v>7282</v>
      </c>
      <c r="EI206" s="323"/>
      <c r="EJ206" s="323"/>
      <c r="EK206" s="323"/>
      <c r="EL206" s="321" t="s">
        <v>7282</v>
      </c>
      <c r="EM206" s="323"/>
      <c r="EN206" s="323"/>
      <c r="EO206" s="323"/>
      <c r="EP206" s="321" t="s">
        <v>7282</v>
      </c>
      <c r="EQ206" s="323"/>
      <c r="ER206" s="323"/>
      <c r="ES206" s="321" t="s">
        <v>7282</v>
      </c>
      <c r="ET206" s="323"/>
      <c r="EU206" s="323"/>
      <c r="EV206" s="321" t="s">
        <v>7282</v>
      </c>
      <c r="EW206" s="323"/>
      <c r="EX206" s="323"/>
      <c r="EY206" s="321" t="s">
        <v>7282</v>
      </c>
      <c r="EZ206" s="323"/>
      <c r="FA206" s="323"/>
      <c r="FB206" s="321" t="s">
        <v>1501</v>
      </c>
      <c r="FC206" s="321" t="s">
        <v>7302</v>
      </c>
      <c r="FD206" s="321" t="s">
        <v>7335</v>
      </c>
      <c r="FE206" s="321" t="s">
        <v>7304</v>
      </c>
      <c r="FF206" s="329" t="s">
        <v>7305</v>
      </c>
      <c r="FG206" s="330" t="s">
        <v>7326</v>
      </c>
      <c r="FH206" s="331">
        <v>3.0</v>
      </c>
      <c r="FI206" s="332">
        <v>0.2727</v>
      </c>
      <c r="FJ206" s="331">
        <v>5.0</v>
      </c>
      <c r="FK206" s="332">
        <v>0.5</v>
      </c>
      <c r="FL206" s="331">
        <v>4.0</v>
      </c>
      <c r="FM206" s="332">
        <v>0.25</v>
      </c>
      <c r="FN206" s="331">
        <v>4.0</v>
      </c>
      <c r="FO206" s="332">
        <v>0.5</v>
      </c>
      <c r="FP206" s="331">
        <v>6.0</v>
      </c>
      <c r="FQ206" s="332">
        <v>1.0</v>
      </c>
      <c r="FR206" s="333">
        <v>4.0</v>
      </c>
      <c r="FS206" s="332">
        <v>0.5714</v>
      </c>
      <c r="FT206" s="331">
        <v>21.0</v>
      </c>
      <c r="FU206" s="332">
        <v>0.4773</v>
      </c>
      <c r="FW206" s="318" t="s">
        <v>7753</v>
      </c>
      <c r="FX206" s="318">
        <v>2.7328456902E10</v>
      </c>
      <c r="FY206" s="319" t="s">
        <v>548</v>
      </c>
      <c r="FZ206" s="336">
        <v>0.5</v>
      </c>
      <c r="GA206" s="318" t="s">
        <v>63</v>
      </c>
      <c r="GB206" s="336">
        <v>0.5</v>
      </c>
      <c r="GC206" s="336">
        <v>1.0</v>
      </c>
      <c r="GD206" s="336">
        <v>0.5714</v>
      </c>
      <c r="GE206" s="336">
        <v>0.2727</v>
      </c>
      <c r="GF206" s="336">
        <v>0.5</v>
      </c>
      <c r="GG206" s="336">
        <v>0.25</v>
      </c>
      <c r="GH206" s="336">
        <v>0.5</v>
      </c>
      <c r="GI206" s="336">
        <v>0.4773</v>
      </c>
    </row>
    <row r="207" ht="15.75" customHeight="1">
      <c r="B207" s="3" t="str">
        <f t="shared" si="1"/>
        <v>#REF!</v>
      </c>
      <c r="C207" s="320">
        <v>44369.452152777776</v>
      </c>
      <c r="D207" s="321" t="s">
        <v>688</v>
      </c>
      <c r="E207" s="321" t="s">
        <v>7754</v>
      </c>
      <c r="F207" s="322">
        <v>2.7295917968E10</v>
      </c>
      <c r="G207" s="321">
        <v>2.7295917968E10</v>
      </c>
      <c r="H207" s="322">
        <v>1.130642553E9</v>
      </c>
      <c r="I207" s="321" t="s">
        <v>641</v>
      </c>
      <c r="J207" s="321" t="s">
        <v>7308</v>
      </c>
      <c r="K207" s="321" t="s">
        <v>4115</v>
      </c>
      <c r="L207" s="323"/>
      <c r="M207" s="323"/>
      <c r="N207" s="323"/>
      <c r="O207" s="323"/>
      <c r="P207" s="321" t="s">
        <v>7338</v>
      </c>
      <c r="Q207" s="321" t="s">
        <v>7406</v>
      </c>
      <c r="R207" s="321" t="s">
        <v>7310</v>
      </c>
      <c r="S207" s="323"/>
      <c r="T207" s="324">
        <v>2.0</v>
      </c>
      <c r="U207" s="323"/>
      <c r="V207" s="323"/>
      <c r="W207" s="325" t="s">
        <v>7278</v>
      </c>
      <c r="X207" s="323" t="s">
        <v>7279</v>
      </c>
      <c r="Y207" s="324">
        <v>5.0</v>
      </c>
      <c r="Z207" s="326">
        <v>200.0</v>
      </c>
      <c r="AA207" s="323" t="s">
        <v>7279</v>
      </c>
      <c r="AB207" s="324">
        <v>5.0</v>
      </c>
      <c r="AC207" s="326">
        <v>85.0</v>
      </c>
      <c r="AD207" s="323" t="s">
        <v>7279</v>
      </c>
      <c r="AE207" s="324">
        <v>5.0</v>
      </c>
      <c r="AF207" s="325" t="s">
        <v>7312</v>
      </c>
      <c r="AG207" s="323" t="s">
        <v>7279</v>
      </c>
      <c r="AH207" s="324">
        <v>5.0</v>
      </c>
      <c r="AI207" s="326">
        <v>6.0</v>
      </c>
      <c r="AJ207" s="323" t="s">
        <v>7279</v>
      </c>
      <c r="AK207" s="324">
        <v>5.0</v>
      </c>
      <c r="AL207" s="327">
        <v>238000.0</v>
      </c>
      <c r="AM207" s="323" t="s">
        <v>7279</v>
      </c>
      <c r="AN207" s="324">
        <v>5.0</v>
      </c>
      <c r="AO207" s="325" t="s">
        <v>7281</v>
      </c>
      <c r="AP207" s="323" t="s">
        <v>7279</v>
      </c>
      <c r="AQ207" s="324">
        <v>6.0</v>
      </c>
      <c r="AR207" s="321" t="s">
        <v>7409</v>
      </c>
      <c r="AS207" s="323"/>
      <c r="AT207" s="323"/>
      <c r="AU207" s="325" t="s">
        <v>7283</v>
      </c>
      <c r="AV207" s="323" t="s">
        <v>7279</v>
      </c>
      <c r="AW207" s="324">
        <v>6.0</v>
      </c>
      <c r="AX207" s="325" t="s">
        <v>7284</v>
      </c>
      <c r="AY207" s="323" t="s">
        <v>7279</v>
      </c>
      <c r="AZ207" s="324">
        <v>6.0</v>
      </c>
      <c r="BA207" s="325" t="s">
        <v>7285</v>
      </c>
      <c r="BB207" s="323" t="s">
        <v>7279</v>
      </c>
      <c r="BC207" s="324">
        <v>6.0</v>
      </c>
      <c r="BD207" s="325" t="s">
        <v>7286</v>
      </c>
      <c r="BE207" s="323" t="s">
        <v>7279</v>
      </c>
      <c r="BF207" s="324">
        <v>6.0</v>
      </c>
      <c r="BG207" s="325" t="s">
        <v>7287</v>
      </c>
      <c r="BH207" s="323" t="s">
        <v>7279</v>
      </c>
      <c r="BI207" s="324">
        <v>6.0</v>
      </c>
      <c r="BJ207" s="325" t="s">
        <v>7342</v>
      </c>
      <c r="BK207" s="323" t="s">
        <v>7279</v>
      </c>
      <c r="BL207" s="324">
        <v>3.0</v>
      </c>
      <c r="BM207" s="325" t="s">
        <v>7289</v>
      </c>
      <c r="BN207" s="323" t="s">
        <v>7279</v>
      </c>
      <c r="BO207" s="324">
        <v>3.0</v>
      </c>
      <c r="BP207" s="324">
        <v>2.0</v>
      </c>
      <c r="BQ207" s="325" t="s">
        <v>7351</v>
      </c>
      <c r="BR207" s="323" t="s">
        <v>7279</v>
      </c>
      <c r="BS207" s="324">
        <v>3.0</v>
      </c>
      <c r="BT207" s="325" t="s">
        <v>7291</v>
      </c>
      <c r="BU207" s="323" t="s">
        <v>7279</v>
      </c>
      <c r="BV207" s="324">
        <v>3.0</v>
      </c>
      <c r="BW207" s="324">
        <v>2.0</v>
      </c>
      <c r="BX207" s="325" t="s">
        <v>7352</v>
      </c>
      <c r="BY207" s="323" t="s">
        <v>7279</v>
      </c>
      <c r="BZ207" s="324">
        <v>3.0</v>
      </c>
      <c r="CA207" s="325" t="s">
        <v>7353</v>
      </c>
      <c r="CB207" s="323" t="s">
        <v>7279</v>
      </c>
      <c r="CC207" s="324">
        <v>4.0</v>
      </c>
      <c r="CD207" s="325" t="s">
        <v>7292</v>
      </c>
      <c r="CE207" s="323" t="s">
        <v>7279</v>
      </c>
      <c r="CF207" s="324">
        <v>4.0</v>
      </c>
      <c r="CG207" s="325" t="s">
        <v>7334</v>
      </c>
      <c r="CH207" s="323" t="s">
        <v>7279</v>
      </c>
      <c r="CI207" s="324">
        <v>4.0</v>
      </c>
      <c r="CJ207" s="325" t="s">
        <v>7354</v>
      </c>
      <c r="CK207" s="323" t="s">
        <v>7279</v>
      </c>
      <c r="CL207" s="324">
        <v>4.0</v>
      </c>
      <c r="CM207" s="324">
        <v>2.0</v>
      </c>
      <c r="CN207" s="325" t="s">
        <v>7421</v>
      </c>
      <c r="CO207" s="323" t="s">
        <v>7279</v>
      </c>
      <c r="CP207" s="324">
        <v>4.0</v>
      </c>
      <c r="CQ207" s="323"/>
      <c r="CR207" s="323"/>
      <c r="CS207" s="325" t="s">
        <v>7319</v>
      </c>
      <c r="CT207" s="323" t="s">
        <v>7279</v>
      </c>
      <c r="CU207" s="324">
        <v>2.0</v>
      </c>
      <c r="CV207" s="321" t="s">
        <v>7282</v>
      </c>
      <c r="CW207" s="323"/>
      <c r="CX207" s="323"/>
      <c r="CY207" s="323"/>
      <c r="CZ207" s="325" t="s">
        <v>7333</v>
      </c>
      <c r="DA207" s="323" t="s">
        <v>7279</v>
      </c>
      <c r="DB207" s="324">
        <v>2.0</v>
      </c>
      <c r="DC207" s="323">
        <v>1.0</v>
      </c>
      <c r="DD207" s="325" t="s">
        <v>7357</v>
      </c>
      <c r="DE207" s="323" t="s">
        <v>7279</v>
      </c>
      <c r="DF207" s="323">
        <v>1.0</v>
      </c>
      <c r="DG207" s="321" t="s">
        <v>7402</v>
      </c>
      <c r="DH207" s="323"/>
      <c r="DI207" s="323"/>
      <c r="DJ207" s="325" t="s">
        <v>7321</v>
      </c>
      <c r="DK207" s="323" t="s">
        <v>7279</v>
      </c>
      <c r="DL207" s="323">
        <v>1.0</v>
      </c>
      <c r="DM207" s="325" t="s">
        <v>7281</v>
      </c>
      <c r="DN207" s="323" t="s">
        <v>7279</v>
      </c>
      <c r="DO207" s="323">
        <v>1.0</v>
      </c>
      <c r="DP207" s="325" t="s">
        <v>7359</v>
      </c>
      <c r="DQ207" s="323" t="s">
        <v>7279</v>
      </c>
      <c r="DR207" s="323">
        <v>1.0</v>
      </c>
      <c r="DS207" s="325" t="s">
        <v>7387</v>
      </c>
      <c r="DT207" s="323" t="s">
        <v>7279</v>
      </c>
      <c r="DU207" s="323">
        <v>1.0</v>
      </c>
      <c r="DV207" s="325" t="s">
        <v>7298</v>
      </c>
      <c r="DW207" s="323" t="s">
        <v>7279</v>
      </c>
      <c r="DX207" s="323">
        <v>1.0</v>
      </c>
      <c r="DY207" s="325" t="s">
        <v>7297</v>
      </c>
      <c r="DZ207" s="323" t="s">
        <v>7279</v>
      </c>
      <c r="EA207" s="323">
        <v>1.0</v>
      </c>
      <c r="EB207" s="325" t="s">
        <v>7296</v>
      </c>
      <c r="EC207" s="323" t="s">
        <v>7279</v>
      </c>
      <c r="ED207" s="323">
        <v>1.0</v>
      </c>
      <c r="EE207" s="325" t="s">
        <v>7324</v>
      </c>
      <c r="EF207" s="323" t="s">
        <v>7279</v>
      </c>
      <c r="EG207" s="323">
        <v>3.0</v>
      </c>
      <c r="EH207" s="321" t="s">
        <v>7282</v>
      </c>
      <c r="EI207" s="323"/>
      <c r="EJ207" s="323"/>
      <c r="EK207" s="323"/>
      <c r="EL207" s="321" t="s">
        <v>7282</v>
      </c>
      <c r="EM207" s="323"/>
      <c r="EN207" s="323"/>
      <c r="EO207" s="323"/>
      <c r="EP207" s="326">
        <v>4.0</v>
      </c>
      <c r="EQ207" s="323" t="s">
        <v>7279</v>
      </c>
      <c r="ER207" s="323">
        <v>3.0</v>
      </c>
      <c r="ES207" s="321" t="s">
        <v>7282</v>
      </c>
      <c r="ET207" s="323"/>
      <c r="EU207" s="323"/>
      <c r="EV207" s="325" t="b">
        <v>0</v>
      </c>
      <c r="EW207" s="323" t="s">
        <v>7279</v>
      </c>
      <c r="EX207" s="323">
        <v>3.0</v>
      </c>
      <c r="EY207" s="321" t="s">
        <v>7282</v>
      </c>
      <c r="EZ207" s="323"/>
      <c r="FA207" s="323"/>
      <c r="FB207" s="321" t="s">
        <v>696</v>
      </c>
      <c r="FC207" s="321" t="s">
        <v>7372</v>
      </c>
      <c r="FD207" s="321" t="s">
        <v>7346</v>
      </c>
      <c r="FE207" s="321" t="s">
        <v>7304</v>
      </c>
      <c r="FF207" s="329" t="s">
        <v>7305</v>
      </c>
      <c r="FG207" s="330" t="s">
        <v>7326</v>
      </c>
      <c r="FH207" s="331">
        <v>9.0</v>
      </c>
      <c r="FI207" s="332">
        <v>0.8182</v>
      </c>
      <c r="FJ207" s="331">
        <v>6.0</v>
      </c>
      <c r="FK207" s="332">
        <v>0.6</v>
      </c>
      <c r="FL207" s="331">
        <v>8.0</v>
      </c>
      <c r="FM207" s="332">
        <v>0.5</v>
      </c>
      <c r="FN207" s="331">
        <v>6.0</v>
      </c>
      <c r="FO207" s="332">
        <v>0.75</v>
      </c>
      <c r="FP207" s="331">
        <v>6.0</v>
      </c>
      <c r="FQ207" s="332">
        <v>1.0</v>
      </c>
      <c r="FR207" s="333">
        <v>6.0</v>
      </c>
      <c r="FS207" s="332">
        <v>0.8571</v>
      </c>
      <c r="FT207" s="331">
        <v>35.0</v>
      </c>
      <c r="FU207" s="332">
        <v>0.7955</v>
      </c>
      <c r="FW207" s="318" t="s">
        <v>7754</v>
      </c>
      <c r="FX207" s="318">
        <v>2.7295917968E10</v>
      </c>
      <c r="FY207" s="318" t="s">
        <v>61</v>
      </c>
      <c r="FZ207" s="336">
        <v>0.8182</v>
      </c>
      <c r="GA207" s="318" t="s">
        <v>548</v>
      </c>
      <c r="GB207" s="336">
        <v>0.75</v>
      </c>
      <c r="GC207" s="336">
        <v>1.0</v>
      </c>
      <c r="GD207" s="336">
        <v>0.8571</v>
      </c>
      <c r="GE207" s="336">
        <v>0.8182</v>
      </c>
      <c r="GF207" s="336">
        <v>0.6</v>
      </c>
      <c r="GG207" s="336">
        <v>0.5</v>
      </c>
      <c r="GH207" s="336">
        <v>0.75</v>
      </c>
      <c r="GI207" s="336">
        <v>0.7955</v>
      </c>
    </row>
    <row r="208" ht="15.75" customHeight="1">
      <c r="B208" s="3" t="str">
        <f t="shared" si="1"/>
        <v>#REF!</v>
      </c>
      <c r="C208" s="320">
        <v>44369.45216435185</v>
      </c>
      <c r="D208" s="321" t="s">
        <v>4449</v>
      </c>
      <c r="E208" s="321" t="s">
        <v>7755</v>
      </c>
      <c r="F208" s="322">
        <v>2.7390628515E10</v>
      </c>
      <c r="G208" s="321">
        <v>2.7390628515E10</v>
      </c>
      <c r="H208" s="321">
        <v>5.41126444407E11</v>
      </c>
      <c r="I208" s="321" t="s">
        <v>622</v>
      </c>
      <c r="J208" s="321" t="s">
        <v>7472</v>
      </c>
      <c r="K208" s="321" t="s">
        <v>4115</v>
      </c>
      <c r="L208" s="323"/>
      <c r="M208" s="323"/>
      <c r="N208" s="323"/>
      <c r="O208" s="323"/>
      <c r="P208" s="321" t="s">
        <v>7338</v>
      </c>
      <c r="Q208" s="321" t="s">
        <v>7349</v>
      </c>
      <c r="R208" s="321" t="s">
        <v>7277</v>
      </c>
      <c r="S208" s="324">
        <v>1.0</v>
      </c>
      <c r="T208" s="323"/>
      <c r="U208" s="323"/>
      <c r="V208" s="323"/>
      <c r="W208" s="321" t="s">
        <v>7311</v>
      </c>
      <c r="X208" s="323"/>
      <c r="Y208" s="323"/>
      <c r="Z208" s="326">
        <v>200.0</v>
      </c>
      <c r="AA208" s="323" t="s">
        <v>7279</v>
      </c>
      <c r="AB208" s="324">
        <v>5.0</v>
      </c>
      <c r="AC208" s="326">
        <v>85.0</v>
      </c>
      <c r="AD208" s="323" t="s">
        <v>7279</v>
      </c>
      <c r="AE208" s="324">
        <v>5.0</v>
      </c>
      <c r="AF208" s="325" t="s">
        <v>7312</v>
      </c>
      <c r="AG208" s="323" t="s">
        <v>7279</v>
      </c>
      <c r="AH208" s="324">
        <v>5.0</v>
      </c>
      <c r="AI208" s="326">
        <v>6.0</v>
      </c>
      <c r="AJ208" s="323" t="s">
        <v>7279</v>
      </c>
      <c r="AK208" s="324">
        <v>5.0</v>
      </c>
      <c r="AL208" s="327">
        <v>238000.0</v>
      </c>
      <c r="AM208" s="323" t="s">
        <v>7279</v>
      </c>
      <c r="AN208" s="324">
        <v>5.0</v>
      </c>
      <c r="AO208" s="321" t="s">
        <v>7313</v>
      </c>
      <c r="AP208" s="323"/>
      <c r="AQ208" s="323"/>
      <c r="AR208" s="321" t="s">
        <v>7409</v>
      </c>
      <c r="AS208" s="323"/>
      <c r="AT208" s="323"/>
      <c r="AU208" s="325" t="s">
        <v>7283</v>
      </c>
      <c r="AV208" s="323" t="s">
        <v>7279</v>
      </c>
      <c r="AW208" s="324">
        <v>6.0</v>
      </c>
      <c r="AX208" s="321" t="s">
        <v>7341</v>
      </c>
      <c r="AY208" s="323"/>
      <c r="AZ208" s="323"/>
      <c r="BA208" s="321" t="s">
        <v>7315</v>
      </c>
      <c r="BB208" s="323"/>
      <c r="BC208" s="323"/>
      <c r="BD208" s="325" t="s">
        <v>7286</v>
      </c>
      <c r="BE208" s="323" t="s">
        <v>7279</v>
      </c>
      <c r="BF208" s="324">
        <v>6.0</v>
      </c>
      <c r="BG208" s="325" t="s">
        <v>7287</v>
      </c>
      <c r="BH208" s="323" t="s">
        <v>7279</v>
      </c>
      <c r="BI208" s="324">
        <v>6.0</v>
      </c>
      <c r="BJ208" s="321" t="s">
        <v>7288</v>
      </c>
      <c r="BK208" s="323"/>
      <c r="BL208" s="323"/>
      <c r="BM208" s="325" t="s">
        <v>7289</v>
      </c>
      <c r="BN208" s="323" t="s">
        <v>7279</v>
      </c>
      <c r="BO208" s="324">
        <v>3.0</v>
      </c>
      <c r="BP208" s="324">
        <v>2.0</v>
      </c>
      <c r="BQ208" s="321" t="s">
        <v>7290</v>
      </c>
      <c r="BR208" s="323"/>
      <c r="BS208" s="323"/>
      <c r="BT208" s="325" t="s">
        <v>7291</v>
      </c>
      <c r="BU208" s="323" t="s">
        <v>7279</v>
      </c>
      <c r="BV208" s="324">
        <v>3.0</v>
      </c>
      <c r="BW208" s="324">
        <v>2.0</v>
      </c>
      <c r="BX208" s="321" t="s">
        <v>7282</v>
      </c>
      <c r="BY208" s="323"/>
      <c r="BZ208" s="323"/>
      <c r="CA208" s="321" t="s">
        <v>7282</v>
      </c>
      <c r="CB208" s="323"/>
      <c r="CC208" s="323"/>
      <c r="CD208" s="321" t="s">
        <v>7282</v>
      </c>
      <c r="CE208" s="323"/>
      <c r="CF208" s="323"/>
      <c r="CG208" s="321" t="s">
        <v>7282</v>
      </c>
      <c r="CH208" s="323"/>
      <c r="CI208" s="323"/>
      <c r="CJ208" s="321" t="s">
        <v>7332</v>
      </c>
      <c r="CK208" s="323"/>
      <c r="CL208" s="323"/>
      <c r="CM208" s="323"/>
      <c r="CN208" s="321" t="s">
        <v>7282</v>
      </c>
      <c r="CO208" s="323"/>
      <c r="CP208" s="323"/>
      <c r="CQ208" s="323"/>
      <c r="CR208" s="323"/>
      <c r="CS208" s="325" t="s">
        <v>7319</v>
      </c>
      <c r="CT208" s="323" t="s">
        <v>7279</v>
      </c>
      <c r="CU208" s="324">
        <v>2.0</v>
      </c>
      <c r="CV208" s="321" t="s">
        <v>7429</v>
      </c>
      <c r="CW208" s="323"/>
      <c r="CX208" s="323"/>
      <c r="CY208" s="323"/>
      <c r="CZ208" s="325" t="s">
        <v>7333</v>
      </c>
      <c r="DA208" s="323" t="s">
        <v>7279</v>
      </c>
      <c r="DB208" s="324">
        <v>2.0</v>
      </c>
      <c r="DC208" s="323">
        <v>1.0</v>
      </c>
      <c r="DD208" s="321" t="s">
        <v>7334</v>
      </c>
      <c r="DE208" s="323"/>
      <c r="DF208" s="323"/>
      <c r="DG208" s="321" t="s">
        <v>7282</v>
      </c>
      <c r="DH208" s="323"/>
      <c r="DI208" s="323"/>
      <c r="DJ208" s="325" t="s">
        <v>7321</v>
      </c>
      <c r="DK208" s="323" t="s">
        <v>7279</v>
      </c>
      <c r="DL208" s="323">
        <v>1.0</v>
      </c>
      <c r="DM208" s="321" t="s">
        <v>7282</v>
      </c>
      <c r="DN208" s="323"/>
      <c r="DO208" s="323"/>
      <c r="DP208" s="325" t="s">
        <v>7359</v>
      </c>
      <c r="DQ208" s="323" t="s">
        <v>7279</v>
      </c>
      <c r="DR208" s="323">
        <v>1.0</v>
      </c>
      <c r="DS208" s="321" t="s">
        <v>7282</v>
      </c>
      <c r="DT208" s="323"/>
      <c r="DU208" s="323"/>
      <c r="DV208" s="321" t="s">
        <v>7296</v>
      </c>
      <c r="DW208" s="323"/>
      <c r="DX208" s="323"/>
      <c r="DY208" s="321" t="s">
        <v>7298</v>
      </c>
      <c r="DZ208" s="323"/>
      <c r="EA208" s="323"/>
      <c r="EB208" s="325" t="s">
        <v>7296</v>
      </c>
      <c r="EC208" s="323" t="s">
        <v>7279</v>
      </c>
      <c r="ED208" s="323">
        <v>1.0</v>
      </c>
      <c r="EE208" s="321" t="s">
        <v>7331</v>
      </c>
      <c r="EF208" s="323"/>
      <c r="EG208" s="323"/>
      <c r="EH208" s="321" t="s">
        <v>7282</v>
      </c>
      <c r="EI208" s="323"/>
      <c r="EJ208" s="323"/>
      <c r="EK208" s="323"/>
      <c r="EL208" s="321" t="s">
        <v>7282</v>
      </c>
      <c r="EM208" s="323"/>
      <c r="EN208" s="323"/>
      <c r="EO208" s="323"/>
      <c r="EP208" s="321" t="s">
        <v>7282</v>
      </c>
      <c r="EQ208" s="323"/>
      <c r="ER208" s="323"/>
      <c r="ES208" s="321" t="s">
        <v>7282</v>
      </c>
      <c r="ET208" s="323"/>
      <c r="EU208" s="323"/>
      <c r="EV208" s="321" t="b">
        <v>1</v>
      </c>
      <c r="EW208" s="323"/>
      <c r="EX208" s="323"/>
      <c r="EY208" s="321" t="s">
        <v>7282</v>
      </c>
      <c r="EZ208" s="323"/>
      <c r="FA208" s="323"/>
      <c r="FB208" s="321" t="s">
        <v>1157</v>
      </c>
      <c r="FC208" s="321" t="s">
        <v>7302</v>
      </c>
      <c r="FD208" s="321" t="s">
        <v>7303</v>
      </c>
      <c r="FE208" s="321" t="s">
        <v>7304</v>
      </c>
      <c r="FF208" s="329" t="s">
        <v>7305</v>
      </c>
      <c r="FG208" s="330" t="s">
        <v>7384</v>
      </c>
      <c r="FH208" s="331">
        <v>5.0</v>
      </c>
      <c r="FI208" s="332">
        <v>0.4545</v>
      </c>
      <c r="FJ208" s="331">
        <v>4.0</v>
      </c>
      <c r="FK208" s="332">
        <v>0.4</v>
      </c>
      <c r="FL208" s="331">
        <v>2.0</v>
      </c>
      <c r="FM208" s="332">
        <v>0.125</v>
      </c>
      <c r="FN208" s="331">
        <v>0.0</v>
      </c>
      <c r="FO208" s="332">
        <v>0.0</v>
      </c>
      <c r="FP208" s="331">
        <v>5.0</v>
      </c>
      <c r="FQ208" s="332">
        <v>0.8333</v>
      </c>
      <c r="FR208" s="333">
        <v>3.0</v>
      </c>
      <c r="FS208" s="332">
        <v>0.4286</v>
      </c>
      <c r="FT208" s="331">
        <v>15.0</v>
      </c>
      <c r="FU208" s="332">
        <v>0.3409</v>
      </c>
      <c r="FW208" s="334" t="s">
        <v>7755</v>
      </c>
      <c r="FX208" s="334">
        <v>2.7390628515E10</v>
      </c>
      <c r="FY208" s="319" t="s">
        <v>61</v>
      </c>
      <c r="FZ208" s="337">
        <v>0.4545</v>
      </c>
      <c r="GA208" s="318" t="s">
        <v>63</v>
      </c>
      <c r="GB208" s="336">
        <v>0.4</v>
      </c>
      <c r="GC208" s="337">
        <v>0.8333</v>
      </c>
      <c r="GD208" s="337">
        <v>0.4286</v>
      </c>
      <c r="GE208" s="336">
        <v>0.4545</v>
      </c>
      <c r="GF208" s="336">
        <v>0.4</v>
      </c>
      <c r="GG208" s="336">
        <v>0.125</v>
      </c>
      <c r="GH208" s="336">
        <v>0.0</v>
      </c>
      <c r="GI208" s="338">
        <v>0.3409</v>
      </c>
    </row>
    <row r="209" ht="15.75" customHeight="1">
      <c r="B209" s="3" t="str">
        <f t="shared" si="1"/>
        <v>#REF!</v>
      </c>
      <c r="C209" s="320">
        <v>44369.45248842592</v>
      </c>
      <c r="D209" s="321" t="s">
        <v>7756</v>
      </c>
      <c r="E209" s="321" t="s">
        <v>7757</v>
      </c>
      <c r="F209" s="322">
        <v>2.730236829E10</v>
      </c>
      <c r="G209" s="321">
        <v>2.730236829E10</v>
      </c>
      <c r="H209" s="322">
        <v>1.161732912E9</v>
      </c>
      <c r="I209" s="321" t="s">
        <v>622</v>
      </c>
      <c r="J209" s="321" t="s">
        <v>7274</v>
      </c>
      <c r="K209" s="321" t="s">
        <v>4115</v>
      </c>
      <c r="L209" s="323"/>
      <c r="M209" s="323"/>
      <c r="N209" s="323"/>
      <c r="O209" s="323"/>
      <c r="P209" s="321" t="s">
        <v>7275</v>
      </c>
      <c r="Q209" s="321" t="s">
        <v>7406</v>
      </c>
      <c r="R209" s="321" t="s">
        <v>7386</v>
      </c>
      <c r="S209" s="323"/>
      <c r="T209" s="323"/>
      <c r="U209" s="323"/>
      <c r="V209" s="324">
        <v>3.0</v>
      </c>
      <c r="W209" s="325" t="s">
        <v>7278</v>
      </c>
      <c r="X209" s="323" t="s">
        <v>7279</v>
      </c>
      <c r="Y209" s="324">
        <v>5.0</v>
      </c>
      <c r="Z209" s="326">
        <v>200.0</v>
      </c>
      <c r="AA209" s="323" t="s">
        <v>7279</v>
      </c>
      <c r="AB209" s="324">
        <v>5.0</v>
      </c>
      <c r="AC209" s="326">
        <v>85.0</v>
      </c>
      <c r="AD209" s="323" t="s">
        <v>7279</v>
      </c>
      <c r="AE209" s="324">
        <v>5.0</v>
      </c>
      <c r="AF209" s="325" t="s">
        <v>7312</v>
      </c>
      <c r="AG209" s="323" t="s">
        <v>7279</v>
      </c>
      <c r="AH209" s="324">
        <v>5.0</v>
      </c>
      <c r="AI209" s="326">
        <v>6.0</v>
      </c>
      <c r="AJ209" s="323" t="s">
        <v>7279</v>
      </c>
      <c r="AK209" s="324">
        <v>5.0</v>
      </c>
      <c r="AL209" s="327">
        <v>238000.0</v>
      </c>
      <c r="AM209" s="323" t="s">
        <v>7279</v>
      </c>
      <c r="AN209" s="324">
        <v>5.0</v>
      </c>
      <c r="AO209" s="321" t="s">
        <v>7313</v>
      </c>
      <c r="AP209" s="323"/>
      <c r="AQ209" s="323"/>
      <c r="AR209" s="325" t="s">
        <v>7314</v>
      </c>
      <c r="AS209" s="323" t="s">
        <v>7279</v>
      </c>
      <c r="AT209" s="324">
        <v>6.0</v>
      </c>
      <c r="AU209" s="325" t="s">
        <v>7283</v>
      </c>
      <c r="AV209" s="323" t="s">
        <v>7279</v>
      </c>
      <c r="AW209" s="324">
        <v>6.0</v>
      </c>
      <c r="AX209" s="321" t="s">
        <v>7331</v>
      </c>
      <c r="AY209" s="323"/>
      <c r="AZ209" s="323"/>
      <c r="BA209" s="325" t="s">
        <v>7285</v>
      </c>
      <c r="BB209" s="323" t="s">
        <v>7279</v>
      </c>
      <c r="BC209" s="324">
        <v>6.0</v>
      </c>
      <c r="BD209" s="321" t="s">
        <v>7494</v>
      </c>
      <c r="BE209" s="323"/>
      <c r="BF209" s="323"/>
      <c r="BG209" s="321" t="s">
        <v>7366</v>
      </c>
      <c r="BH209" s="323"/>
      <c r="BI209" s="323"/>
      <c r="BJ209" s="325" t="s">
        <v>7342</v>
      </c>
      <c r="BK209" s="323" t="s">
        <v>7279</v>
      </c>
      <c r="BL209" s="324">
        <v>3.0</v>
      </c>
      <c r="BM209" s="325" t="s">
        <v>7289</v>
      </c>
      <c r="BN209" s="323" t="s">
        <v>7279</v>
      </c>
      <c r="BO209" s="324">
        <v>3.0</v>
      </c>
      <c r="BP209" s="324">
        <v>2.0</v>
      </c>
      <c r="BQ209" s="321" t="s">
        <v>7290</v>
      </c>
      <c r="BR209" s="323"/>
      <c r="BS209" s="323"/>
      <c r="BT209" s="325" t="s">
        <v>7291</v>
      </c>
      <c r="BU209" s="323" t="s">
        <v>7279</v>
      </c>
      <c r="BV209" s="324">
        <v>3.0</v>
      </c>
      <c r="BW209" s="324">
        <v>2.0</v>
      </c>
      <c r="BX209" s="325" t="s">
        <v>7352</v>
      </c>
      <c r="BY209" s="323" t="s">
        <v>7279</v>
      </c>
      <c r="BZ209" s="324">
        <v>3.0</v>
      </c>
      <c r="CA209" s="325" t="s">
        <v>7353</v>
      </c>
      <c r="CB209" s="323" t="s">
        <v>7279</v>
      </c>
      <c r="CC209" s="324">
        <v>4.0</v>
      </c>
      <c r="CD209" s="325" t="s">
        <v>7292</v>
      </c>
      <c r="CE209" s="323" t="s">
        <v>7279</v>
      </c>
      <c r="CF209" s="324">
        <v>4.0</v>
      </c>
      <c r="CG209" s="321" t="s">
        <v>7282</v>
      </c>
      <c r="CH209" s="323"/>
      <c r="CI209" s="323"/>
      <c r="CJ209" s="325" t="s">
        <v>7354</v>
      </c>
      <c r="CK209" s="323" t="s">
        <v>7279</v>
      </c>
      <c r="CL209" s="324">
        <v>4.0</v>
      </c>
      <c r="CM209" s="324">
        <v>2.0</v>
      </c>
      <c r="CN209" s="325" t="s">
        <v>7355</v>
      </c>
      <c r="CO209" s="323"/>
      <c r="CP209" s="323"/>
      <c r="CQ209" s="323" t="s">
        <v>7279</v>
      </c>
      <c r="CR209" s="324">
        <v>4.0</v>
      </c>
      <c r="CS209" s="321" t="s">
        <v>7282</v>
      </c>
      <c r="CT209" s="323"/>
      <c r="CU209" s="323"/>
      <c r="CV209" s="321" t="s">
        <v>7282</v>
      </c>
      <c r="CW209" s="323"/>
      <c r="CX209" s="323"/>
      <c r="CY209" s="323"/>
      <c r="CZ209" s="325" t="s">
        <v>7333</v>
      </c>
      <c r="DA209" s="323" t="s">
        <v>7279</v>
      </c>
      <c r="DB209" s="324">
        <v>2.0</v>
      </c>
      <c r="DC209" s="323">
        <v>1.0</v>
      </c>
      <c r="DD209" s="321" t="s">
        <v>7282</v>
      </c>
      <c r="DE209" s="323"/>
      <c r="DF209" s="323"/>
      <c r="DG209" s="325" t="s">
        <v>7320</v>
      </c>
      <c r="DH209" s="323" t="s">
        <v>7279</v>
      </c>
      <c r="DI209" s="323">
        <v>3.0</v>
      </c>
      <c r="DJ209" s="325" t="s">
        <v>7321</v>
      </c>
      <c r="DK209" s="323" t="s">
        <v>7279</v>
      </c>
      <c r="DL209" s="323">
        <v>1.0</v>
      </c>
      <c r="DM209" s="321" t="s">
        <v>7282</v>
      </c>
      <c r="DN209" s="323"/>
      <c r="DO209" s="323"/>
      <c r="DP209" s="325" t="s">
        <v>7359</v>
      </c>
      <c r="DQ209" s="323" t="s">
        <v>7279</v>
      </c>
      <c r="DR209" s="323">
        <v>1.0</v>
      </c>
      <c r="DS209" s="321" t="s">
        <v>7192</v>
      </c>
      <c r="DT209" s="323"/>
      <c r="DU209" s="323"/>
      <c r="DV209" s="321" t="s">
        <v>7282</v>
      </c>
      <c r="DW209" s="323"/>
      <c r="DX209" s="323"/>
      <c r="DY209" s="321" t="s">
        <v>7282</v>
      </c>
      <c r="DZ209" s="323"/>
      <c r="EA209" s="323"/>
      <c r="EB209" s="321" t="s">
        <v>7297</v>
      </c>
      <c r="EC209" s="323"/>
      <c r="ED209" s="323"/>
      <c r="EE209" s="321" t="s">
        <v>7331</v>
      </c>
      <c r="EF209" s="323"/>
      <c r="EG209" s="323"/>
      <c r="EH209" s="321" t="s">
        <v>7282</v>
      </c>
      <c r="EI209" s="323"/>
      <c r="EJ209" s="323"/>
      <c r="EK209" s="323"/>
      <c r="EL209" s="325" t="s">
        <v>7345</v>
      </c>
      <c r="EM209" s="323" t="s">
        <v>7279</v>
      </c>
      <c r="EN209" s="323">
        <v>3.0</v>
      </c>
      <c r="EO209" s="323">
        <v>4.0</v>
      </c>
      <c r="EP209" s="326">
        <v>4.0</v>
      </c>
      <c r="EQ209" s="323" t="s">
        <v>7279</v>
      </c>
      <c r="ER209" s="323">
        <v>3.0</v>
      </c>
      <c r="ES209" s="321" t="s">
        <v>7282</v>
      </c>
      <c r="ET209" s="323"/>
      <c r="EU209" s="323"/>
      <c r="EV209" s="321" t="s">
        <v>7407</v>
      </c>
      <c r="EW209" s="323"/>
      <c r="EX209" s="323"/>
      <c r="EY209" s="321" t="s">
        <v>7282</v>
      </c>
      <c r="EZ209" s="323"/>
      <c r="FA209" s="323"/>
      <c r="FB209" s="321" t="s">
        <v>1619</v>
      </c>
      <c r="FC209" s="321" t="s">
        <v>7302</v>
      </c>
      <c r="FD209" s="321" t="s">
        <v>7303</v>
      </c>
      <c r="FE209" s="321" t="s">
        <v>7304</v>
      </c>
      <c r="FF209" s="329" t="s">
        <v>7305</v>
      </c>
      <c r="FG209" s="330" t="s">
        <v>7326</v>
      </c>
      <c r="FH209" s="331">
        <v>3.0</v>
      </c>
      <c r="FI209" s="332">
        <v>0.2727</v>
      </c>
      <c r="FJ209" s="331">
        <v>4.0</v>
      </c>
      <c r="FK209" s="332">
        <v>0.4</v>
      </c>
      <c r="FL209" s="331">
        <v>8.0</v>
      </c>
      <c r="FM209" s="332">
        <v>0.5</v>
      </c>
      <c r="FN209" s="331">
        <v>6.0</v>
      </c>
      <c r="FO209" s="332">
        <v>0.75</v>
      </c>
      <c r="FP209" s="331">
        <v>6.0</v>
      </c>
      <c r="FQ209" s="332">
        <v>1.0</v>
      </c>
      <c r="FR209" s="333">
        <v>3.0</v>
      </c>
      <c r="FS209" s="332">
        <v>0.4286</v>
      </c>
      <c r="FT209" s="331">
        <v>23.0</v>
      </c>
      <c r="FU209" s="332">
        <v>0.5227</v>
      </c>
      <c r="FW209" s="318" t="s">
        <v>7757</v>
      </c>
      <c r="FX209" s="318">
        <v>2.730236829E10</v>
      </c>
      <c r="FY209" s="318" t="s">
        <v>548</v>
      </c>
      <c r="FZ209" s="336">
        <v>0.75</v>
      </c>
      <c r="GA209" s="319" t="s">
        <v>547</v>
      </c>
      <c r="GB209" s="336">
        <v>0.5</v>
      </c>
      <c r="GC209" s="336">
        <v>1.0</v>
      </c>
      <c r="GD209" s="336">
        <v>0.4286</v>
      </c>
      <c r="GE209" s="336">
        <v>0.2727</v>
      </c>
      <c r="GF209" s="336">
        <v>0.4</v>
      </c>
      <c r="GG209" s="336">
        <v>0.5</v>
      </c>
      <c r="GH209" s="336">
        <v>0.75</v>
      </c>
      <c r="GI209" s="336">
        <v>0.5227</v>
      </c>
    </row>
    <row r="210" ht="15.75" customHeight="1">
      <c r="B210" s="3" t="str">
        <f t="shared" si="1"/>
        <v>#REF!</v>
      </c>
      <c r="C210" s="320">
        <v>44369.45248842592</v>
      </c>
      <c r="D210" s="321" t="s">
        <v>1078</v>
      </c>
      <c r="E210" s="321" t="s">
        <v>7758</v>
      </c>
      <c r="F210" s="321" t="s">
        <v>2910</v>
      </c>
      <c r="G210" s="321">
        <v>2.7373758766E10</v>
      </c>
      <c r="H210" s="322">
        <v>1.563594947E9</v>
      </c>
      <c r="I210" s="321" t="s">
        <v>715</v>
      </c>
      <c r="J210" s="321" t="s">
        <v>7391</v>
      </c>
      <c r="K210" s="321" t="s">
        <v>4115</v>
      </c>
      <c r="L210" s="323"/>
      <c r="M210" s="323"/>
      <c r="N210" s="323"/>
      <c r="O210" s="323"/>
      <c r="P210" s="321" t="s">
        <v>7275</v>
      </c>
      <c r="Q210" s="321" t="s">
        <v>7329</v>
      </c>
      <c r="R210" s="321" t="s">
        <v>7310</v>
      </c>
      <c r="S210" s="323"/>
      <c r="T210" s="324">
        <v>2.0</v>
      </c>
      <c r="U210" s="323"/>
      <c r="V210" s="323"/>
      <c r="W210" s="325" t="s">
        <v>7278</v>
      </c>
      <c r="X210" s="323" t="s">
        <v>7279</v>
      </c>
      <c r="Y210" s="324">
        <v>5.0</v>
      </c>
      <c r="Z210" s="326">
        <v>200.0</v>
      </c>
      <c r="AA210" s="323" t="s">
        <v>7279</v>
      </c>
      <c r="AB210" s="324">
        <v>5.0</v>
      </c>
      <c r="AC210" s="326">
        <v>85.0</v>
      </c>
      <c r="AD210" s="323" t="s">
        <v>7279</v>
      </c>
      <c r="AE210" s="324">
        <v>5.0</v>
      </c>
      <c r="AF210" s="321" t="s">
        <v>7280</v>
      </c>
      <c r="AG210" s="323"/>
      <c r="AH210" s="323"/>
      <c r="AI210" s="326">
        <v>6.0</v>
      </c>
      <c r="AJ210" s="323" t="s">
        <v>7279</v>
      </c>
      <c r="AK210" s="324">
        <v>5.0</v>
      </c>
      <c r="AL210" s="327">
        <v>238000.0</v>
      </c>
      <c r="AM210" s="323" t="s">
        <v>7279</v>
      </c>
      <c r="AN210" s="324">
        <v>5.0</v>
      </c>
      <c r="AO210" s="325" t="s">
        <v>7281</v>
      </c>
      <c r="AP210" s="323" t="s">
        <v>7279</v>
      </c>
      <c r="AQ210" s="324">
        <v>6.0</v>
      </c>
      <c r="AR210" s="325" t="s">
        <v>7314</v>
      </c>
      <c r="AS210" s="323" t="s">
        <v>7279</v>
      </c>
      <c r="AT210" s="324">
        <v>6.0</v>
      </c>
      <c r="AU210" s="321" t="s">
        <v>7282</v>
      </c>
      <c r="AV210" s="323"/>
      <c r="AW210" s="323"/>
      <c r="AX210" s="321" t="s">
        <v>7410</v>
      </c>
      <c r="AY210" s="323"/>
      <c r="AZ210" s="323"/>
      <c r="BA210" s="325" t="s">
        <v>7285</v>
      </c>
      <c r="BB210" s="323" t="s">
        <v>7279</v>
      </c>
      <c r="BC210" s="324">
        <v>6.0</v>
      </c>
      <c r="BD210" s="325" t="s">
        <v>7286</v>
      </c>
      <c r="BE210" s="323" t="s">
        <v>7279</v>
      </c>
      <c r="BF210" s="324">
        <v>6.0</v>
      </c>
      <c r="BG210" s="321" t="s">
        <v>7360</v>
      </c>
      <c r="BH210" s="323"/>
      <c r="BI210" s="323"/>
      <c r="BJ210" s="321" t="s">
        <v>7282</v>
      </c>
      <c r="BK210" s="323"/>
      <c r="BL210" s="323"/>
      <c r="BM210" s="325" t="s">
        <v>7289</v>
      </c>
      <c r="BN210" s="323" t="s">
        <v>7279</v>
      </c>
      <c r="BO210" s="324">
        <v>3.0</v>
      </c>
      <c r="BP210" s="324">
        <v>2.0</v>
      </c>
      <c r="BQ210" s="325" t="s">
        <v>7351</v>
      </c>
      <c r="BR210" s="323" t="s">
        <v>7279</v>
      </c>
      <c r="BS210" s="324">
        <v>3.0</v>
      </c>
      <c r="BT210" s="321" t="s">
        <v>7282</v>
      </c>
      <c r="BU210" s="323"/>
      <c r="BV210" s="323"/>
      <c r="BW210" s="323"/>
      <c r="BX210" s="325" t="s">
        <v>7352</v>
      </c>
      <c r="BY210" s="323" t="s">
        <v>7279</v>
      </c>
      <c r="BZ210" s="324">
        <v>3.0</v>
      </c>
      <c r="CA210" s="321" t="s">
        <v>7282</v>
      </c>
      <c r="CB210" s="323"/>
      <c r="CC210" s="323"/>
      <c r="CD210" s="321" t="s">
        <v>7282</v>
      </c>
      <c r="CE210" s="323"/>
      <c r="CF210" s="323"/>
      <c r="CG210" s="321" t="s">
        <v>7282</v>
      </c>
      <c r="CH210" s="323"/>
      <c r="CI210" s="323"/>
      <c r="CJ210" s="321" t="s">
        <v>7282</v>
      </c>
      <c r="CK210" s="323"/>
      <c r="CL210" s="323"/>
      <c r="CM210" s="323"/>
      <c r="CN210" s="321" t="s">
        <v>7282</v>
      </c>
      <c r="CO210" s="323"/>
      <c r="CP210" s="323"/>
      <c r="CQ210" s="323"/>
      <c r="CR210" s="323"/>
      <c r="CS210" s="325" t="s">
        <v>7319</v>
      </c>
      <c r="CT210" s="323" t="s">
        <v>7279</v>
      </c>
      <c r="CU210" s="324">
        <v>2.0</v>
      </c>
      <c r="CV210" s="321" t="s">
        <v>7282</v>
      </c>
      <c r="CW210" s="323"/>
      <c r="CX210" s="323"/>
      <c r="CY210" s="323"/>
      <c r="CZ210" s="321" t="s">
        <v>7282</v>
      </c>
      <c r="DA210" s="323"/>
      <c r="DB210" s="323"/>
      <c r="DC210" s="323"/>
      <c r="DD210" s="321" t="s">
        <v>7293</v>
      </c>
      <c r="DE210" s="323"/>
      <c r="DF210" s="323"/>
      <c r="DG210" s="321" t="s">
        <v>7282</v>
      </c>
      <c r="DH210" s="323"/>
      <c r="DI210" s="323"/>
      <c r="DJ210" s="321" t="s">
        <v>7294</v>
      </c>
      <c r="DK210" s="323"/>
      <c r="DL210" s="323"/>
      <c r="DM210" s="321" t="s">
        <v>7282</v>
      </c>
      <c r="DN210" s="323"/>
      <c r="DO210" s="323"/>
      <c r="DP210" s="321" t="s">
        <v>7487</v>
      </c>
      <c r="DQ210" s="323"/>
      <c r="DR210" s="323"/>
      <c r="DS210" s="321" t="s">
        <v>7192</v>
      </c>
      <c r="DT210" s="323"/>
      <c r="DU210" s="323"/>
      <c r="DV210" s="321" t="s">
        <v>7296</v>
      </c>
      <c r="DW210" s="323"/>
      <c r="DX210" s="323"/>
      <c r="DY210" s="321" t="s">
        <v>7296</v>
      </c>
      <c r="DZ210" s="323"/>
      <c r="EA210" s="323"/>
      <c r="EB210" s="321" t="s">
        <v>7297</v>
      </c>
      <c r="EC210" s="323"/>
      <c r="ED210" s="323"/>
      <c r="EE210" s="321" t="s">
        <v>7282</v>
      </c>
      <c r="EF210" s="323"/>
      <c r="EG210" s="323"/>
      <c r="EH210" s="321" t="s">
        <v>7282</v>
      </c>
      <c r="EI210" s="323"/>
      <c r="EJ210" s="323"/>
      <c r="EK210" s="323"/>
      <c r="EL210" s="321" t="s">
        <v>7282</v>
      </c>
      <c r="EM210" s="323"/>
      <c r="EN210" s="323"/>
      <c r="EO210" s="323"/>
      <c r="EP210" s="321" t="s">
        <v>7282</v>
      </c>
      <c r="EQ210" s="323"/>
      <c r="ER210" s="323"/>
      <c r="ES210" s="321" t="s">
        <v>7282</v>
      </c>
      <c r="ET210" s="323"/>
      <c r="EU210" s="323"/>
      <c r="EV210" s="321" t="s">
        <v>7282</v>
      </c>
      <c r="EW210" s="323"/>
      <c r="EX210" s="323"/>
      <c r="EY210" s="321" t="s">
        <v>7282</v>
      </c>
      <c r="EZ210" s="323"/>
      <c r="FA210" s="323"/>
      <c r="FB210" s="321" t="s">
        <v>1085</v>
      </c>
      <c r="FC210" s="321" t="s">
        <v>7581</v>
      </c>
      <c r="FD210" s="321" t="s">
        <v>7335</v>
      </c>
      <c r="FE210" s="321" t="s">
        <v>7304</v>
      </c>
      <c r="FF210" s="329" t="s">
        <v>7305</v>
      </c>
      <c r="FG210" s="330" t="s">
        <v>7326</v>
      </c>
      <c r="FH210" s="331">
        <v>0.0</v>
      </c>
      <c r="FI210" s="332">
        <v>0.0</v>
      </c>
      <c r="FJ210" s="331">
        <v>3.0</v>
      </c>
      <c r="FK210" s="332">
        <v>0.3</v>
      </c>
      <c r="FL210" s="331">
        <v>3.0</v>
      </c>
      <c r="FM210" s="332">
        <v>0.1875</v>
      </c>
      <c r="FN210" s="331">
        <v>0.0</v>
      </c>
      <c r="FO210" s="332">
        <v>0.0</v>
      </c>
      <c r="FP210" s="331">
        <v>5.0</v>
      </c>
      <c r="FQ210" s="332">
        <v>0.8333</v>
      </c>
      <c r="FR210" s="333">
        <v>4.0</v>
      </c>
      <c r="FS210" s="332">
        <v>0.5714</v>
      </c>
      <c r="FT210" s="331">
        <v>13.0</v>
      </c>
      <c r="FU210" s="332">
        <v>0.2955</v>
      </c>
      <c r="FW210" s="334" t="s">
        <v>7758</v>
      </c>
      <c r="FX210" s="334">
        <v>2.7373758766E10</v>
      </c>
      <c r="FY210" s="319" t="s">
        <v>63</v>
      </c>
      <c r="FZ210" s="335">
        <v>0.3</v>
      </c>
      <c r="GA210" s="318" t="s">
        <v>547</v>
      </c>
      <c r="GB210" s="336">
        <v>0.1875</v>
      </c>
      <c r="GC210" s="337">
        <v>0.8333</v>
      </c>
      <c r="GD210" s="337">
        <v>0.5714</v>
      </c>
      <c r="GE210" s="336">
        <v>0.0</v>
      </c>
      <c r="GF210" s="336">
        <v>0.3</v>
      </c>
      <c r="GG210" s="336">
        <v>0.1875</v>
      </c>
      <c r="GH210" s="336">
        <v>0.0</v>
      </c>
      <c r="GI210" s="338">
        <v>0.2955</v>
      </c>
    </row>
    <row r="211" ht="15.75" customHeight="1">
      <c r="B211" s="3" t="str">
        <f t="shared" si="1"/>
        <v>#REF!</v>
      </c>
      <c r="C211" s="320">
        <v>44369.45248842592</v>
      </c>
      <c r="D211" s="321" t="s">
        <v>1096</v>
      </c>
      <c r="E211" s="321" t="s">
        <v>7759</v>
      </c>
      <c r="F211" s="322">
        <v>2.718857769E10</v>
      </c>
      <c r="G211" s="321">
        <v>2.718857769E10</v>
      </c>
      <c r="H211" s="322">
        <v>1.139342915E9</v>
      </c>
      <c r="I211" s="321" t="s">
        <v>622</v>
      </c>
      <c r="J211" s="321" t="s">
        <v>7462</v>
      </c>
      <c r="K211" s="321" t="s">
        <v>4115</v>
      </c>
      <c r="L211" s="323"/>
      <c r="M211" s="323"/>
      <c r="N211" s="323"/>
      <c r="O211" s="323"/>
      <c r="P211" s="321" t="s">
        <v>7338</v>
      </c>
      <c r="Q211" s="321" t="s">
        <v>7329</v>
      </c>
      <c r="R211" s="321" t="s">
        <v>7340</v>
      </c>
      <c r="S211" s="323"/>
      <c r="T211" s="323"/>
      <c r="U211" s="324">
        <v>4.0</v>
      </c>
      <c r="V211" s="323"/>
      <c r="W211" s="325" t="s">
        <v>7278</v>
      </c>
      <c r="X211" s="323" t="s">
        <v>7279</v>
      </c>
      <c r="Y211" s="324">
        <v>5.0</v>
      </c>
      <c r="Z211" s="326">
        <v>200.0</v>
      </c>
      <c r="AA211" s="323" t="s">
        <v>7279</v>
      </c>
      <c r="AB211" s="324">
        <v>5.0</v>
      </c>
      <c r="AC211" s="326">
        <v>85.0</v>
      </c>
      <c r="AD211" s="323" t="s">
        <v>7279</v>
      </c>
      <c r="AE211" s="324">
        <v>5.0</v>
      </c>
      <c r="AF211" s="325" t="s">
        <v>7312</v>
      </c>
      <c r="AG211" s="323" t="s">
        <v>7279</v>
      </c>
      <c r="AH211" s="324">
        <v>5.0</v>
      </c>
      <c r="AI211" s="322">
        <v>7.0</v>
      </c>
      <c r="AJ211" s="323"/>
      <c r="AK211" s="323"/>
      <c r="AL211" s="327">
        <v>238000.0</v>
      </c>
      <c r="AM211" s="323" t="s">
        <v>7279</v>
      </c>
      <c r="AN211" s="324">
        <v>5.0</v>
      </c>
      <c r="AO211" s="325" t="s">
        <v>7281</v>
      </c>
      <c r="AP211" s="323" t="s">
        <v>7279</v>
      </c>
      <c r="AQ211" s="324">
        <v>6.0</v>
      </c>
      <c r="AR211" s="325" t="s">
        <v>7314</v>
      </c>
      <c r="AS211" s="323" t="s">
        <v>7279</v>
      </c>
      <c r="AT211" s="324">
        <v>6.0</v>
      </c>
      <c r="AU211" s="325" t="s">
        <v>7283</v>
      </c>
      <c r="AV211" s="323" t="s">
        <v>7279</v>
      </c>
      <c r="AW211" s="324">
        <v>6.0</v>
      </c>
      <c r="AX211" s="321" t="s">
        <v>7410</v>
      </c>
      <c r="AY211" s="323"/>
      <c r="AZ211" s="323"/>
      <c r="BA211" s="325" t="s">
        <v>7285</v>
      </c>
      <c r="BB211" s="323" t="s">
        <v>7279</v>
      </c>
      <c r="BC211" s="324">
        <v>6.0</v>
      </c>
      <c r="BD211" s="321" t="s">
        <v>7282</v>
      </c>
      <c r="BE211" s="323"/>
      <c r="BF211" s="323"/>
      <c r="BG211" s="321" t="s">
        <v>7282</v>
      </c>
      <c r="BH211" s="323"/>
      <c r="BI211" s="323"/>
      <c r="BJ211" s="321" t="s">
        <v>7282</v>
      </c>
      <c r="BK211" s="323"/>
      <c r="BL211" s="323"/>
      <c r="BM211" s="325" t="s">
        <v>7289</v>
      </c>
      <c r="BN211" s="323" t="s">
        <v>7279</v>
      </c>
      <c r="BO211" s="324">
        <v>3.0</v>
      </c>
      <c r="BP211" s="324">
        <v>2.0</v>
      </c>
      <c r="BQ211" s="325" t="s">
        <v>7351</v>
      </c>
      <c r="BR211" s="323" t="s">
        <v>7279</v>
      </c>
      <c r="BS211" s="324">
        <v>3.0</v>
      </c>
      <c r="BT211" s="325" t="s">
        <v>7291</v>
      </c>
      <c r="BU211" s="323" t="s">
        <v>7279</v>
      </c>
      <c r="BV211" s="324">
        <v>3.0</v>
      </c>
      <c r="BW211" s="324">
        <v>2.0</v>
      </c>
      <c r="BX211" s="325" t="s">
        <v>7352</v>
      </c>
      <c r="BY211" s="323" t="s">
        <v>7279</v>
      </c>
      <c r="BZ211" s="324">
        <v>3.0</v>
      </c>
      <c r="CA211" s="321" t="s">
        <v>7282</v>
      </c>
      <c r="CB211" s="323"/>
      <c r="CC211" s="323"/>
      <c r="CD211" s="321" t="s">
        <v>7282</v>
      </c>
      <c r="CE211" s="323"/>
      <c r="CF211" s="323"/>
      <c r="CG211" s="321" t="s">
        <v>7282</v>
      </c>
      <c r="CH211" s="323"/>
      <c r="CI211" s="323"/>
      <c r="CJ211" s="321" t="s">
        <v>7282</v>
      </c>
      <c r="CK211" s="323"/>
      <c r="CL211" s="323"/>
      <c r="CM211" s="323"/>
      <c r="CN211" s="321" t="s">
        <v>7282</v>
      </c>
      <c r="CO211" s="323"/>
      <c r="CP211" s="323"/>
      <c r="CQ211" s="323"/>
      <c r="CR211" s="323"/>
      <c r="CS211" s="325" t="s">
        <v>7319</v>
      </c>
      <c r="CT211" s="323" t="s">
        <v>7279</v>
      </c>
      <c r="CU211" s="324">
        <v>2.0</v>
      </c>
      <c r="CV211" s="321" t="s">
        <v>7282</v>
      </c>
      <c r="CW211" s="323"/>
      <c r="CX211" s="323"/>
      <c r="CY211" s="323"/>
      <c r="CZ211" s="321" t="s">
        <v>7282</v>
      </c>
      <c r="DA211" s="323"/>
      <c r="DB211" s="323"/>
      <c r="DC211" s="323"/>
      <c r="DD211" s="321" t="s">
        <v>7282</v>
      </c>
      <c r="DE211" s="323"/>
      <c r="DF211" s="323"/>
      <c r="DG211" s="325" t="s">
        <v>7320</v>
      </c>
      <c r="DH211" s="323" t="s">
        <v>7279</v>
      </c>
      <c r="DI211" s="323">
        <v>3.0</v>
      </c>
      <c r="DJ211" s="321" t="s">
        <v>7358</v>
      </c>
      <c r="DK211" s="323"/>
      <c r="DL211" s="323"/>
      <c r="DM211" s="321" t="s">
        <v>7282</v>
      </c>
      <c r="DN211" s="323"/>
      <c r="DO211" s="323"/>
      <c r="DP211" s="321" t="s">
        <v>7282</v>
      </c>
      <c r="DQ211" s="323"/>
      <c r="DR211" s="323"/>
      <c r="DS211" s="321" t="s">
        <v>7192</v>
      </c>
      <c r="DT211" s="323"/>
      <c r="DU211" s="323"/>
      <c r="DV211" s="321" t="s">
        <v>7282</v>
      </c>
      <c r="DW211" s="323"/>
      <c r="DX211" s="323"/>
      <c r="DY211" s="321" t="s">
        <v>7298</v>
      </c>
      <c r="DZ211" s="323"/>
      <c r="EA211" s="323"/>
      <c r="EB211" s="321" t="s">
        <v>7282</v>
      </c>
      <c r="EC211" s="323"/>
      <c r="ED211" s="323"/>
      <c r="EE211" s="321" t="s">
        <v>7282</v>
      </c>
      <c r="EF211" s="323"/>
      <c r="EG211" s="323"/>
      <c r="EH211" s="321" t="s">
        <v>7282</v>
      </c>
      <c r="EI211" s="323"/>
      <c r="EJ211" s="323"/>
      <c r="EK211" s="323"/>
      <c r="EL211" s="321" t="s">
        <v>7282</v>
      </c>
      <c r="EM211" s="323"/>
      <c r="EN211" s="323"/>
      <c r="EO211" s="323"/>
      <c r="EP211" s="321" t="s">
        <v>7282</v>
      </c>
      <c r="EQ211" s="323"/>
      <c r="ER211" s="323"/>
      <c r="ES211" s="321" t="s">
        <v>7282</v>
      </c>
      <c r="ET211" s="323"/>
      <c r="EU211" s="323"/>
      <c r="EV211" s="321" t="b">
        <v>1</v>
      </c>
      <c r="EW211" s="323"/>
      <c r="EX211" s="323"/>
      <c r="EY211" s="321" t="s">
        <v>7282</v>
      </c>
      <c r="EZ211" s="323"/>
      <c r="FA211" s="323"/>
      <c r="FB211" s="321" t="s">
        <v>795</v>
      </c>
      <c r="FC211" s="321" t="s">
        <v>7372</v>
      </c>
      <c r="FD211" s="321" t="s">
        <v>7303</v>
      </c>
      <c r="FE211" s="321" t="s">
        <v>7468</v>
      </c>
      <c r="FF211" s="329" t="s">
        <v>7305</v>
      </c>
      <c r="FG211" s="330" t="s">
        <v>7306</v>
      </c>
      <c r="FH211" s="331">
        <v>0.0</v>
      </c>
      <c r="FI211" s="332">
        <v>0.0</v>
      </c>
      <c r="FJ211" s="331">
        <v>3.0</v>
      </c>
      <c r="FK211" s="332">
        <v>0.3</v>
      </c>
      <c r="FL211" s="331">
        <v>5.0</v>
      </c>
      <c r="FM211" s="332">
        <v>0.3125</v>
      </c>
      <c r="FN211" s="331">
        <v>1.0</v>
      </c>
      <c r="FO211" s="332">
        <v>0.125</v>
      </c>
      <c r="FP211" s="331">
        <v>5.0</v>
      </c>
      <c r="FQ211" s="332">
        <v>0.8333</v>
      </c>
      <c r="FR211" s="333">
        <v>4.0</v>
      </c>
      <c r="FS211" s="332">
        <v>0.5714</v>
      </c>
      <c r="FT211" s="331">
        <v>15.0</v>
      </c>
      <c r="FU211" s="332">
        <v>0.3409</v>
      </c>
      <c r="FW211" s="334" t="s">
        <v>7759</v>
      </c>
      <c r="FX211" s="334">
        <v>2.718857769E10</v>
      </c>
      <c r="FY211" s="318" t="s">
        <v>63</v>
      </c>
      <c r="FZ211" s="335">
        <v>0.3</v>
      </c>
      <c r="GA211" s="318" t="s">
        <v>547</v>
      </c>
      <c r="GB211" s="336">
        <v>0.3125</v>
      </c>
      <c r="GC211" s="337">
        <v>0.8333</v>
      </c>
      <c r="GD211" s="337">
        <v>0.5714</v>
      </c>
      <c r="GE211" s="336">
        <v>0.0</v>
      </c>
      <c r="GF211" s="336">
        <v>0.3</v>
      </c>
      <c r="GG211" s="336">
        <v>0.3125</v>
      </c>
      <c r="GH211" s="336">
        <v>0.125</v>
      </c>
      <c r="GI211" s="338">
        <v>0.3409</v>
      </c>
    </row>
    <row r="212" ht="15.75" customHeight="1">
      <c r="B212" s="3" t="str">
        <f t="shared" si="1"/>
        <v>#REF!</v>
      </c>
      <c r="C212" s="320">
        <v>44369.45255787037</v>
      </c>
      <c r="D212" s="321" t="s">
        <v>6780</v>
      </c>
      <c r="E212" s="321" t="s">
        <v>7760</v>
      </c>
      <c r="F212" s="322">
        <v>2.7234717265E10</v>
      </c>
      <c r="G212" s="321">
        <v>2.7234717265E10</v>
      </c>
      <c r="H212" s="322">
        <v>1.166664285E9</v>
      </c>
      <c r="I212" s="321" t="s">
        <v>1436</v>
      </c>
      <c r="J212" s="321" t="s">
        <v>7328</v>
      </c>
      <c r="K212" s="321" t="s">
        <v>4115</v>
      </c>
      <c r="L212" s="323"/>
      <c r="M212" s="323"/>
      <c r="N212" s="323"/>
      <c r="O212" s="323"/>
      <c r="P212" s="321" t="s">
        <v>7338</v>
      </c>
      <c r="Q212" s="321" t="s">
        <v>7329</v>
      </c>
      <c r="R212" s="321" t="s">
        <v>7340</v>
      </c>
      <c r="S212" s="323"/>
      <c r="T212" s="323"/>
      <c r="U212" s="324">
        <v>4.0</v>
      </c>
      <c r="V212" s="323"/>
      <c r="W212" s="325" t="s">
        <v>7278</v>
      </c>
      <c r="X212" s="323" t="s">
        <v>7279</v>
      </c>
      <c r="Y212" s="324">
        <v>5.0</v>
      </c>
      <c r="Z212" s="326">
        <v>200.0</v>
      </c>
      <c r="AA212" s="323" t="s">
        <v>7279</v>
      </c>
      <c r="AB212" s="324">
        <v>5.0</v>
      </c>
      <c r="AC212" s="326">
        <v>85.0</v>
      </c>
      <c r="AD212" s="323" t="s">
        <v>7279</v>
      </c>
      <c r="AE212" s="324">
        <v>5.0</v>
      </c>
      <c r="AF212" s="325" t="s">
        <v>7312</v>
      </c>
      <c r="AG212" s="323" t="s">
        <v>7279</v>
      </c>
      <c r="AH212" s="324">
        <v>5.0</v>
      </c>
      <c r="AI212" s="326">
        <v>6.0</v>
      </c>
      <c r="AJ212" s="323" t="s">
        <v>7279</v>
      </c>
      <c r="AK212" s="324">
        <v>5.0</v>
      </c>
      <c r="AL212" s="327">
        <v>238000.0</v>
      </c>
      <c r="AM212" s="323" t="s">
        <v>7279</v>
      </c>
      <c r="AN212" s="324">
        <v>5.0</v>
      </c>
      <c r="AO212" s="325" t="s">
        <v>7281</v>
      </c>
      <c r="AP212" s="323" t="s">
        <v>7279</v>
      </c>
      <c r="AQ212" s="324">
        <v>6.0</v>
      </c>
      <c r="AR212" s="325" t="s">
        <v>7314</v>
      </c>
      <c r="AS212" s="323" t="s">
        <v>7279</v>
      </c>
      <c r="AT212" s="324">
        <v>6.0</v>
      </c>
      <c r="AU212" s="325" t="s">
        <v>7283</v>
      </c>
      <c r="AV212" s="323" t="s">
        <v>7279</v>
      </c>
      <c r="AW212" s="324">
        <v>6.0</v>
      </c>
      <c r="AX212" s="325" t="s">
        <v>7284</v>
      </c>
      <c r="AY212" s="323" t="s">
        <v>7279</v>
      </c>
      <c r="AZ212" s="324">
        <v>6.0</v>
      </c>
      <c r="BA212" s="325" t="s">
        <v>7285</v>
      </c>
      <c r="BB212" s="323" t="s">
        <v>7279</v>
      </c>
      <c r="BC212" s="324">
        <v>6.0</v>
      </c>
      <c r="BD212" s="321" t="s">
        <v>7316</v>
      </c>
      <c r="BE212" s="323"/>
      <c r="BF212" s="323"/>
      <c r="BG212" s="325" t="s">
        <v>7287</v>
      </c>
      <c r="BH212" s="323" t="s">
        <v>7279</v>
      </c>
      <c r="BI212" s="324">
        <v>6.0</v>
      </c>
      <c r="BJ212" s="325" t="s">
        <v>7342</v>
      </c>
      <c r="BK212" s="323" t="s">
        <v>7279</v>
      </c>
      <c r="BL212" s="324">
        <v>3.0</v>
      </c>
      <c r="BM212" s="325" t="s">
        <v>7289</v>
      </c>
      <c r="BN212" s="323" t="s">
        <v>7279</v>
      </c>
      <c r="BO212" s="324">
        <v>3.0</v>
      </c>
      <c r="BP212" s="324">
        <v>2.0</v>
      </c>
      <c r="BQ212" s="325" t="s">
        <v>7351</v>
      </c>
      <c r="BR212" s="323" t="s">
        <v>7279</v>
      </c>
      <c r="BS212" s="324">
        <v>3.0</v>
      </c>
      <c r="BT212" s="321" t="s">
        <v>7282</v>
      </c>
      <c r="BU212" s="323"/>
      <c r="BV212" s="323"/>
      <c r="BW212" s="323"/>
      <c r="BX212" s="321" t="s">
        <v>7282</v>
      </c>
      <c r="BY212" s="323"/>
      <c r="BZ212" s="323"/>
      <c r="CA212" s="325" t="s">
        <v>7353</v>
      </c>
      <c r="CB212" s="323" t="s">
        <v>7279</v>
      </c>
      <c r="CC212" s="324">
        <v>4.0</v>
      </c>
      <c r="CD212" s="321" t="s">
        <v>7380</v>
      </c>
      <c r="CE212" s="323"/>
      <c r="CF212" s="323"/>
      <c r="CG212" s="325" t="s">
        <v>7334</v>
      </c>
      <c r="CH212" s="323" t="s">
        <v>7279</v>
      </c>
      <c r="CI212" s="324">
        <v>4.0</v>
      </c>
      <c r="CJ212" s="321" t="s">
        <v>7400</v>
      </c>
      <c r="CK212" s="323"/>
      <c r="CL212" s="323"/>
      <c r="CM212" s="323"/>
      <c r="CN212" s="325" t="s">
        <v>7421</v>
      </c>
      <c r="CO212" s="323" t="s">
        <v>7279</v>
      </c>
      <c r="CP212" s="324">
        <v>4.0</v>
      </c>
      <c r="CQ212" s="323"/>
      <c r="CR212" s="323"/>
      <c r="CS212" s="325" t="s">
        <v>7319</v>
      </c>
      <c r="CT212" s="323" t="s">
        <v>7279</v>
      </c>
      <c r="CU212" s="324">
        <v>2.0</v>
      </c>
      <c r="CV212" s="321" t="s">
        <v>7282</v>
      </c>
      <c r="CW212" s="323"/>
      <c r="CX212" s="323"/>
      <c r="CY212" s="323"/>
      <c r="CZ212" s="325" t="s">
        <v>7333</v>
      </c>
      <c r="DA212" s="323" t="s">
        <v>7279</v>
      </c>
      <c r="DB212" s="324">
        <v>2.0</v>
      </c>
      <c r="DC212" s="323">
        <v>1.0</v>
      </c>
      <c r="DD212" s="321" t="s">
        <v>7282</v>
      </c>
      <c r="DE212" s="323"/>
      <c r="DF212" s="323"/>
      <c r="DG212" s="325" t="s">
        <v>7320</v>
      </c>
      <c r="DH212" s="323" t="s">
        <v>7279</v>
      </c>
      <c r="DI212" s="323">
        <v>3.0</v>
      </c>
      <c r="DJ212" s="325" t="s">
        <v>7321</v>
      </c>
      <c r="DK212" s="323" t="s">
        <v>7279</v>
      </c>
      <c r="DL212" s="323">
        <v>1.0</v>
      </c>
      <c r="DM212" s="321" t="s">
        <v>7282</v>
      </c>
      <c r="DN212" s="323"/>
      <c r="DO212" s="323"/>
      <c r="DP212" s="325" t="s">
        <v>7359</v>
      </c>
      <c r="DQ212" s="323" t="s">
        <v>7279</v>
      </c>
      <c r="DR212" s="323">
        <v>1.0</v>
      </c>
      <c r="DS212" s="321" t="s">
        <v>7192</v>
      </c>
      <c r="DT212" s="323"/>
      <c r="DU212" s="323"/>
      <c r="DV212" s="325" t="s">
        <v>7298</v>
      </c>
      <c r="DW212" s="323" t="s">
        <v>7279</v>
      </c>
      <c r="DX212" s="323">
        <v>1.0</v>
      </c>
      <c r="DY212" s="321" t="s">
        <v>7296</v>
      </c>
      <c r="DZ212" s="323"/>
      <c r="EA212" s="323"/>
      <c r="EB212" s="321" t="s">
        <v>7282</v>
      </c>
      <c r="EC212" s="323"/>
      <c r="ED212" s="323"/>
      <c r="EE212" s="321" t="s">
        <v>7282</v>
      </c>
      <c r="EF212" s="323"/>
      <c r="EG212" s="323"/>
      <c r="EH212" s="321" t="s">
        <v>7282</v>
      </c>
      <c r="EI212" s="323"/>
      <c r="EJ212" s="323"/>
      <c r="EK212" s="323"/>
      <c r="EL212" s="321" t="s">
        <v>7282</v>
      </c>
      <c r="EM212" s="323"/>
      <c r="EN212" s="323"/>
      <c r="EO212" s="323"/>
      <c r="EP212" s="321" t="s">
        <v>7282</v>
      </c>
      <c r="EQ212" s="323"/>
      <c r="ER212" s="323"/>
      <c r="ES212" s="321" t="s">
        <v>7282</v>
      </c>
      <c r="ET212" s="323"/>
      <c r="EU212" s="323"/>
      <c r="EV212" s="321" t="s">
        <v>7282</v>
      </c>
      <c r="EW212" s="323"/>
      <c r="EX212" s="323"/>
      <c r="EY212" s="325" t="s">
        <v>7383</v>
      </c>
      <c r="EZ212" s="323" t="s">
        <v>7279</v>
      </c>
      <c r="FA212" s="323">
        <v>3.0</v>
      </c>
      <c r="FB212" s="321" t="s">
        <v>7629</v>
      </c>
      <c r="FC212" s="321" t="s">
        <v>7302</v>
      </c>
      <c r="FD212" s="321" t="s">
        <v>7303</v>
      </c>
      <c r="FE212" s="321" t="s">
        <v>7304</v>
      </c>
      <c r="FF212" s="329" t="s">
        <v>7305</v>
      </c>
      <c r="FG212" s="330" t="s">
        <v>7456</v>
      </c>
      <c r="FH212" s="331">
        <v>4.0</v>
      </c>
      <c r="FI212" s="332">
        <v>0.3636</v>
      </c>
      <c r="FJ212" s="331">
        <v>3.0</v>
      </c>
      <c r="FK212" s="332">
        <v>0.3</v>
      </c>
      <c r="FL212" s="331">
        <v>5.0</v>
      </c>
      <c r="FM212" s="332">
        <v>0.3125</v>
      </c>
      <c r="FN212" s="331">
        <v>4.0</v>
      </c>
      <c r="FO212" s="332">
        <v>0.5</v>
      </c>
      <c r="FP212" s="331">
        <v>6.0</v>
      </c>
      <c r="FQ212" s="332">
        <v>1.0</v>
      </c>
      <c r="FR212" s="333">
        <v>6.0</v>
      </c>
      <c r="FS212" s="332">
        <v>0.8571</v>
      </c>
      <c r="FT212" s="331">
        <v>25.0</v>
      </c>
      <c r="FU212" s="332">
        <v>0.5682</v>
      </c>
      <c r="FW212" s="318" t="s">
        <v>7760</v>
      </c>
      <c r="FX212" s="318">
        <v>2.7234717265E10</v>
      </c>
      <c r="FY212" s="319" t="s">
        <v>548</v>
      </c>
      <c r="FZ212" s="336">
        <v>0.5</v>
      </c>
      <c r="GA212" s="318" t="s">
        <v>61</v>
      </c>
      <c r="GB212" s="336">
        <v>0.3636</v>
      </c>
      <c r="GC212" s="336">
        <v>1.0</v>
      </c>
      <c r="GD212" s="336">
        <v>0.8571</v>
      </c>
      <c r="GE212" s="336">
        <v>0.3636</v>
      </c>
      <c r="GF212" s="336">
        <v>0.3</v>
      </c>
      <c r="GG212" s="336">
        <v>0.3125</v>
      </c>
      <c r="GH212" s="336">
        <v>0.5</v>
      </c>
      <c r="GI212" s="336">
        <v>0.5682</v>
      </c>
    </row>
    <row r="213" ht="15.75" customHeight="1">
      <c r="B213" s="3" t="str">
        <f t="shared" si="1"/>
        <v>#REF!</v>
      </c>
      <c r="C213" s="320">
        <v>44369.45318287037</v>
      </c>
      <c r="D213" s="321" t="s">
        <v>7761</v>
      </c>
      <c r="E213" s="321" t="s">
        <v>7762</v>
      </c>
      <c r="F213" s="322">
        <v>2.7286957663E10</v>
      </c>
      <c r="G213" s="321">
        <v>2.7286957663E10</v>
      </c>
      <c r="H213" s="322">
        <v>1.134641402E9</v>
      </c>
      <c r="I213" s="321" t="s">
        <v>641</v>
      </c>
      <c r="J213" s="321" t="s">
        <v>7435</v>
      </c>
      <c r="K213" s="321" t="s">
        <v>4115</v>
      </c>
      <c r="L213" s="323"/>
      <c r="M213" s="323"/>
      <c r="N213" s="323"/>
      <c r="O213" s="323"/>
      <c r="P213" s="321" t="s">
        <v>7275</v>
      </c>
      <c r="Q213" s="321" t="s">
        <v>7276</v>
      </c>
      <c r="R213" s="321" t="s">
        <v>7340</v>
      </c>
      <c r="S213" s="323"/>
      <c r="T213" s="323"/>
      <c r="U213" s="324">
        <v>4.0</v>
      </c>
      <c r="V213" s="323"/>
      <c r="W213" s="325" t="s">
        <v>7278</v>
      </c>
      <c r="X213" s="323" t="s">
        <v>7279</v>
      </c>
      <c r="Y213" s="324">
        <v>5.0</v>
      </c>
      <c r="Z213" s="326">
        <v>200.0</v>
      </c>
      <c r="AA213" s="323" t="s">
        <v>7279</v>
      </c>
      <c r="AB213" s="324">
        <v>5.0</v>
      </c>
      <c r="AC213" s="326">
        <v>85.0</v>
      </c>
      <c r="AD213" s="323" t="s">
        <v>7279</v>
      </c>
      <c r="AE213" s="324">
        <v>5.0</v>
      </c>
      <c r="AF213" s="325" t="s">
        <v>7312</v>
      </c>
      <c r="AG213" s="323" t="s">
        <v>7279</v>
      </c>
      <c r="AH213" s="324">
        <v>5.0</v>
      </c>
      <c r="AI213" s="322">
        <v>7.0</v>
      </c>
      <c r="AJ213" s="323"/>
      <c r="AK213" s="323"/>
      <c r="AL213" s="327">
        <v>238000.0</v>
      </c>
      <c r="AM213" s="323" t="s">
        <v>7279</v>
      </c>
      <c r="AN213" s="324">
        <v>5.0</v>
      </c>
      <c r="AO213" s="325" t="s">
        <v>7281</v>
      </c>
      <c r="AP213" s="323" t="s">
        <v>7279</v>
      </c>
      <c r="AQ213" s="324">
        <v>6.0</v>
      </c>
      <c r="AR213" s="325" t="s">
        <v>7314</v>
      </c>
      <c r="AS213" s="323" t="s">
        <v>7279</v>
      </c>
      <c r="AT213" s="324">
        <v>6.0</v>
      </c>
      <c r="AU213" s="325" t="s">
        <v>7283</v>
      </c>
      <c r="AV213" s="323" t="s">
        <v>7279</v>
      </c>
      <c r="AW213" s="324">
        <v>6.0</v>
      </c>
      <c r="AX213" s="321" t="s">
        <v>7410</v>
      </c>
      <c r="AY213" s="323"/>
      <c r="AZ213" s="323"/>
      <c r="BA213" s="325" t="s">
        <v>7285</v>
      </c>
      <c r="BB213" s="323" t="s">
        <v>7279</v>
      </c>
      <c r="BC213" s="324">
        <v>6.0</v>
      </c>
      <c r="BD213" s="321" t="s">
        <v>7316</v>
      </c>
      <c r="BE213" s="323"/>
      <c r="BF213" s="323"/>
      <c r="BG213" s="321" t="s">
        <v>7282</v>
      </c>
      <c r="BH213" s="323"/>
      <c r="BI213" s="323"/>
      <c r="BJ213" s="325" t="s">
        <v>7342</v>
      </c>
      <c r="BK213" s="323" t="s">
        <v>7279</v>
      </c>
      <c r="BL213" s="324">
        <v>3.0</v>
      </c>
      <c r="BM213" s="325" t="s">
        <v>7289</v>
      </c>
      <c r="BN213" s="323" t="s">
        <v>7279</v>
      </c>
      <c r="BO213" s="324">
        <v>3.0</v>
      </c>
      <c r="BP213" s="324">
        <v>2.0</v>
      </c>
      <c r="BQ213" s="325" t="s">
        <v>7351</v>
      </c>
      <c r="BR213" s="323" t="s">
        <v>7279</v>
      </c>
      <c r="BS213" s="324">
        <v>3.0</v>
      </c>
      <c r="BT213" s="321" t="s">
        <v>7282</v>
      </c>
      <c r="BU213" s="323"/>
      <c r="BV213" s="323"/>
      <c r="BW213" s="323"/>
      <c r="BX213" s="325" t="s">
        <v>7352</v>
      </c>
      <c r="BY213" s="323" t="s">
        <v>7279</v>
      </c>
      <c r="BZ213" s="324">
        <v>3.0</v>
      </c>
      <c r="CA213" s="321" t="s">
        <v>7399</v>
      </c>
      <c r="CB213" s="323"/>
      <c r="CC213" s="323"/>
      <c r="CD213" s="325" t="s">
        <v>7292</v>
      </c>
      <c r="CE213" s="323" t="s">
        <v>7279</v>
      </c>
      <c r="CF213" s="324">
        <v>4.0</v>
      </c>
      <c r="CG213" s="321" t="s">
        <v>7419</v>
      </c>
      <c r="CH213" s="323"/>
      <c r="CI213" s="323"/>
      <c r="CJ213" s="321" t="s">
        <v>7332</v>
      </c>
      <c r="CK213" s="323"/>
      <c r="CL213" s="323"/>
      <c r="CM213" s="323"/>
      <c r="CN213" s="325" t="s">
        <v>7421</v>
      </c>
      <c r="CO213" s="323" t="s">
        <v>7279</v>
      </c>
      <c r="CP213" s="324">
        <v>4.0</v>
      </c>
      <c r="CQ213" s="323"/>
      <c r="CR213" s="323"/>
      <c r="CS213" s="325" t="s">
        <v>7319</v>
      </c>
      <c r="CT213" s="323" t="s">
        <v>7279</v>
      </c>
      <c r="CU213" s="324">
        <v>2.0</v>
      </c>
      <c r="CV213" s="321" t="s">
        <v>7282</v>
      </c>
      <c r="CW213" s="323"/>
      <c r="CX213" s="323"/>
      <c r="CY213" s="323"/>
      <c r="CZ213" s="321" t="s">
        <v>7399</v>
      </c>
      <c r="DA213" s="323"/>
      <c r="DB213" s="323"/>
      <c r="DC213" s="323"/>
      <c r="DD213" s="325" t="s">
        <v>7357</v>
      </c>
      <c r="DE213" s="323" t="s">
        <v>7279</v>
      </c>
      <c r="DF213" s="323">
        <v>1.0</v>
      </c>
      <c r="DG213" s="321" t="s">
        <v>7282</v>
      </c>
      <c r="DH213" s="323"/>
      <c r="DI213" s="323"/>
      <c r="DJ213" s="325" t="s">
        <v>7321</v>
      </c>
      <c r="DK213" s="323" t="s">
        <v>7279</v>
      </c>
      <c r="DL213" s="323">
        <v>1.0</v>
      </c>
      <c r="DM213" s="321" t="s">
        <v>7282</v>
      </c>
      <c r="DN213" s="323"/>
      <c r="DO213" s="323"/>
      <c r="DP213" s="321" t="s">
        <v>7282</v>
      </c>
      <c r="DQ213" s="323"/>
      <c r="DR213" s="323"/>
      <c r="DS213" s="321" t="s">
        <v>7282</v>
      </c>
      <c r="DT213" s="323"/>
      <c r="DU213" s="323"/>
      <c r="DV213" s="321" t="s">
        <v>7282</v>
      </c>
      <c r="DW213" s="323"/>
      <c r="DX213" s="323"/>
      <c r="DY213" s="321" t="s">
        <v>7282</v>
      </c>
      <c r="DZ213" s="323"/>
      <c r="EA213" s="323"/>
      <c r="EB213" s="321" t="s">
        <v>7282</v>
      </c>
      <c r="EC213" s="323"/>
      <c r="ED213" s="323"/>
      <c r="EE213" s="321" t="s">
        <v>7282</v>
      </c>
      <c r="EF213" s="323"/>
      <c r="EG213" s="323"/>
      <c r="EH213" s="321" t="s">
        <v>7282</v>
      </c>
      <c r="EI213" s="323"/>
      <c r="EJ213" s="323"/>
      <c r="EK213" s="323"/>
      <c r="EL213" s="321" t="s">
        <v>7282</v>
      </c>
      <c r="EM213" s="323"/>
      <c r="EN213" s="323"/>
      <c r="EO213" s="323"/>
      <c r="EP213" s="321" t="s">
        <v>7282</v>
      </c>
      <c r="EQ213" s="323"/>
      <c r="ER213" s="323"/>
      <c r="ES213" s="321" t="s">
        <v>7282</v>
      </c>
      <c r="ET213" s="323"/>
      <c r="EU213" s="323"/>
      <c r="EV213" s="321" t="s">
        <v>7282</v>
      </c>
      <c r="EW213" s="323"/>
      <c r="EX213" s="323"/>
      <c r="EY213" s="321" t="s">
        <v>7282</v>
      </c>
      <c r="EZ213" s="323"/>
      <c r="FA213" s="323"/>
      <c r="FB213" s="321" t="s">
        <v>913</v>
      </c>
      <c r="FC213" s="321" t="s">
        <v>7372</v>
      </c>
      <c r="FD213" s="321" t="s">
        <v>7346</v>
      </c>
      <c r="FE213" s="321" t="s">
        <v>7304</v>
      </c>
      <c r="FF213" s="329" t="s">
        <v>7511</v>
      </c>
      <c r="FG213" s="330" t="s">
        <v>7326</v>
      </c>
      <c r="FH213" s="331">
        <v>2.0</v>
      </c>
      <c r="FI213" s="332">
        <v>0.1818</v>
      </c>
      <c r="FJ213" s="331">
        <v>2.0</v>
      </c>
      <c r="FK213" s="332">
        <v>0.2</v>
      </c>
      <c r="FL213" s="331">
        <v>4.0</v>
      </c>
      <c r="FM213" s="332">
        <v>0.25</v>
      </c>
      <c r="FN213" s="331">
        <v>3.0</v>
      </c>
      <c r="FO213" s="332">
        <v>0.375</v>
      </c>
      <c r="FP213" s="331">
        <v>5.0</v>
      </c>
      <c r="FQ213" s="332">
        <v>0.8333</v>
      </c>
      <c r="FR213" s="333">
        <v>4.0</v>
      </c>
      <c r="FS213" s="332">
        <v>0.5714</v>
      </c>
      <c r="FT213" s="331">
        <v>18.0</v>
      </c>
      <c r="FU213" s="332">
        <v>0.4091</v>
      </c>
      <c r="FW213" s="318" t="s">
        <v>7762</v>
      </c>
      <c r="FX213" s="318">
        <v>2.7286957663E10</v>
      </c>
      <c r="FY213" s="319" t="s">
        <v>548</v>
      </c>
      <c r="FZ213" s="336">
        <v>0.375</v>
      </c>
      <c r="GA213" s="318" t="s">
        <v>547</v>
      </c>
      <c r="GB213" s="336">
        <v>0.25</v>
      </c>
      <c r="GC213" s="336">
        <v>0.8333</v>
      </c>
      <c r="GD213" s="336">
        <v>0.5714</v>
      </c>
      <c r="GE213" s="336">
        <v>0.1818</v>
      </c>
      <c r="GF213" s="336">
        <v>0.2</v>
      </c>
      <c r="GG213" s="336">
        <v>0.25</v>
      </c>
      <c r="GH213" s="336">
        <v>0.375</v>
      </c>
      <c r="GI213" s="336">
        <v>0.4091</v>
      </c>
    </row>
    <row r="214" ht="15.75" customHeight="1">
      <c r="B214" s="3" t="str">
        <f t="shared" si="1"/>
        <v>#REF!</v>
      </c>
      <c r="C214" s="320">
        <v>44369.45328703704</v>
      </c>
      <c r="D214" s="321" t="s">
        <v>969</v>
      </c>
      <c r="E214" s="321" t="s">
        <v>330</v>
      </c>
      <c r="F214" s="322">
        <v>2.3237288564E10</v>
      </c>
      <c r="G214" s="321">
        <v>2.3237288564E10</v>
      </c>
      <c r="H214" s="322">
        <v>1.153389711E9</v>
      </c>
      <c r="I214" s="321" t="s">
        <v>715</v>
      </c>
      <c r="J214" s="321" t="s">
        <v>7475</v>
      </c>
      <c r="K214" s="321" t="s">
        <v>4115</v>
      </c>
      <c r="L214" s="323"/>
      <c r="M214" s="323"/>
      <c r="N214" s="323"/>
      <c r="O214" s="323"/>
      <c r="P214" s="321" t="s">
        <v>7338</v>
      </c>
      <c r="Q214" s="321" t="s">
        <v>7439</v>
      </c>
      <c r="R214" s="321" t="s">
        <v>7340</v>
      </c>
      <c r="S214" s="323"/>
      <c r="T214" s="323"/>
      <c r="U214" s="324">
        <v>4.0</v>
      </c>
      <c r="V214" s="323"/>
      <c r="W214" s="325" t="s">
        <v>7278</v>
      </c>
      <c r="X214" s="323" t="s">
        <v>7279</v>
      </c>
      <c r="Y214" s="324">
        <v>5.0</v>
      </c>
      <c r="Z214" s="326">
        <v>200.0</v>
      </c>
      <c r="AA214" s="323" t="s">
        <v>7279</v>
      </c>
      <c r="AB214" s="324">
        <v>5.0</v>
      </c>
      <c r="AC214" s="326">
        <v>85.0</v>
      </c>
      <c r="AD214" s="323" t="s">
        <v>7279</v>
      </c>
      <c r="AE214" s="324">
        <v>5.0</v>
      </c>
      <c r="AF214" s="325" t="s">
        <v>7312</v>
      </c>
      <c r="AG214" s="323" t="s">
        <v>7279</v>
      </c>
      <c r="AH214" s="324">
        <v>5.0</v>
      </c>
      <c r="AI214" s="322">
        <v>7.0</v>
      </c>
      <c r="AJ214" s="323"/>
      <c r="AK214" s="323"/>
      <c r="AL214" s="327">
        <v>238000.0</v>
      </c>
      <c r="AM214" s="323" t="s">
        <v>7279</v>
      </c>
      <c r="AN214" s="324">
        <v>5.0</v>
      </c>
      <c r="AO214" s="321" t="s">
        <v>7509</v>
      </c>
      <c r="AP214" s="323"/>
      <c r="AQ214" s="323"/>
      <c r="AR214" s="321" t="s">
        <v>7330</v>
      </c>
      <c r="AS214" s="323"/>
      <c r="AT214" s="323"/>
      <c r="AU214" s="325" t="s">
        <v>7283</v>
      </c>
      <c r="AV214" s="323" t="s">
        <v>7279</v>
      </c>
      <c r="AW214" s="324">
        <v>6.0</v>
      </c>
      <c r="AX214" s="325" t="s">
        <v>7284</v>
      </c>
      <c r="AY214" s="323" t="s">
        <v>7279</v>
      </c>
      <c r="AZ214" s="324">
        <v>6.0</v>
      </c>
      <c r="BA214" s="321" t="s">
        <v>7315</v>
      </c>
      <c r="BB214" s="323"/>
      <c r="BC214" s="323"/>
      <c r="BD214" s="321" t="s">
        <v>7316</v>
      </c>
      <c r="BE214" s="323"/>
      <c r="BF214" s="323"/>
      <c r="BG214" s="321" t="s">
        <v>7366</v>
      </c>
      <c r="BH214" s="323"/>
      <c r="BI214" s="323"/>
      <c r="BJ214" s="325" t="s">
        <v>7342</v>
      </c>
      <c r="BK214" s="323" t="s">
        <v>7279</v>
      </c>
      <c r="BL214" s="324">
        <v>3.0</v>
      </c>
      <c r="BM214" s="325" t="s">
        <v>7289</v>
      </c>
      <c r="BN214" s="323" t="s">
        <v>7279</v>
      </c>
      <c r="BO214" s="324">
        <v>3.0</v>
      </c>
      <c r="BP214" s="324">
        <v>2.0</v>
      </c>
      <c r="BQ214" s="321" t="s">
        <v>7290</v>
      </c>
      <c r="BR214" s="323"/>
      <c r="BS214" s="323"/>
      <c r="BT214" s="325" t="s">
        <v>7291</v>
      </c>
      <c r="BU214" s="323" t="s">
        <v>7279</v>
      </c>
      <c r="BV214" s="324">
        <v>3.0</v>
      </c>
      <c r="BW214" s="324">
        <v>2.0</v>
      </c>
      <c r="BX214" s="325" t="s">
        <v>7352</v>
      </c>
      <c r="BY214" s="323" t="s">
        <v>7279</v>
      </c>
      <c r="BZ214" s="324">
        <v>3.0</v>
      </c>
      <c r="CA214" s="321" t="s">
        <v>7282</v>
      </c>
      <c r="CB214" s="323"/>
      <c r="CC214" s="323"/>
      <c r="CD214" s="325" t="s">
        <v>7292</v>
      </c>
      <c r="CE214" s="323" t="s">
        <v>7279</v>
      </c>
      <c r="CF214" s="324">
        <v>4.0</v>
      </c>
      <c r="CG214" s="325" t="s">
        <v>7334</v>
      </c>
      <c r="CH214" s="323" t="s">
        <v>7279</v>
      </c>
      <c r="CI214" s="324">
        <v>4.0</v>
      </c>
      <c r="CJ214" s="321" t="s">
        <v>7400</v>
      </c>
      <c r="CK214" s="323"/>
      <c r="CL214" s="323"/>
      <c r="CM214" s="323"/>
      <c r="CN214" s="321" t="s">
        <v>7282</v>
      </c>
      <c r="CO214" s="323"/>
      <c r="CP214" s="323"/>
      <c r="CQ214" s="323"/>
      <c r="CR214" s="323"/>
      <c r="CS214" s="321" t="s">
        <v>7282</v>
      </c>
      <c r="CT214" s="323"/>
      <c r="CU214" s="323"/>
      <c r="CV214" s="321" t="s">
        <v>7282</v>
      </c>
      <c r="CW214" s="323"/>
      <c r="CX214" s="323"/>
      <c r="CY214" s="323"/>
      <c r="CZ214" s="325" t="s">
        <v>7333</v>
      </c>
      <c r="DA214" s="323" t="s">
        <v>7279</v>
      </c>
      <c r="DB214" s="324">
        <v>2.0</v>
      </c>
      <c r="DC214" s="323">
        <v>1.0</v>
      </c>
      <c r="DD214" s="321" t="s">
        <v>7334</v>
      </c>
      <c r="DE214" s="323"/>
      <c r="DF214" s="323"/>
      <c r="DG214" s="321" t="s">
        <v>7282</v>
      </c>
      <c r="DH214" s="323"/>
      <c r="DI214" s="323"/>
      <c r="DJ214" s="321" t="s">
        <v>7358</v>
      </c>
      <c r="DK214" s="323"/>
      <c r="DL214" s="323"/>
      <c r="DM214" s="321" t="s">
        <v>7322</v>
      </c>
      <c r="DN214" s="323"/>
      <c r="DO214" s="323"/>
      <c r="DP214" s="321" t="s">
        <v>7487</v>
      </c>
      <c r="DQ214" s="323"/>
      <c r="DR214" s="323"/>
      <c r="DS214" s="321" t="s">
        <v>7192</v>
      </c>
      <c r="DT214" s="323"/>
      <c r="DU214" s="323"/>
      <c r="DV214" s="325" t="s">
        <v>7298</v>
      </c>
      <c r="DW214" s="323" t="s">
        <v>7279</v>
      </c>
      <c r="DX214" s="323">
        <v>1.0</v>
      </c>
      <c r="DY214" s="325" t="s">
        <v>7297</v>
      </c>
      <c r="DZ214" s="323" t="s">
        <v>7279</v>
      </c>
      <c r="EA214" s="323">
        <v>1.0</v>
      </c>
      <c r="EB214" s="328" t="s">
        <v>7298</v>
      </c>
      <c r="EC214" s="323"/>
      <c r="ED214" s="323"/>
      <c r="EE214" s="321" t="s">
        <v>7331</v>
      </c>
      <c r="EF214" s="323"/>
      <c r="EG214" s="323"/>
      <c r="EH214" s="321" t="s">
        <v>7325</v>
      </c>
      <c r="EI214" s="323"/>
      <c r="EJ214" s="323"/>
      <c r="EK214" s="323"/>
      <c r="EL214" s="321" t="s">
        <v>7282</v>
      </c>
      <c r="EM214" s="323"/>
      <c r="EN214" s="323"/>
      <c r="EO214" s="323"/>
      <c r="EP214" s="326">
        <v>4.0</v>
      </c>
      <c r="EQ214" s="323" t="s">
        <v>7279</v>
      </c>
      <c r="ER214" s="323">
        <v>3.0</v>
      </c>
      <c r="ES214" s="321" t="s">
        <v>7382</v>
      </c>
      <c r="ET214" s="323"/>
      <c r="EU214" s="323"/>
      <c r="EV214" s="321" t="b">
        <v>1</v>
      </c>
      <c r="EW214" s="323"/>
      <c r="EX214" s="323"/>
      <c r="EY214" s="321" t="s">
        <v>7282</v>
      </c>
      <c r="EZ214" s="323"/>
      <c r="FA214" s="323"/>
      <c r="FB214" s="321" t="s">
        <v>788</v>
      </c>
      <c r="FC214" s="321" t="s">
        <v>7372</v>
      </c>
      <c r="FD214" s="321" t="s">
        <v>7303</v>
      </c>
      <c r="FE214" s="321" t="s">
        <v>7304</v>
      </c>
      <c r="FF214" s="329" t="s">
        <v>7305</v>
      </c>
      <c r="FG214" s="330" t="s">
        <v>7306</v>
      </c>
      <c r="FH214" s="331">
        <v>3.0</v>
      </c>
      <c r="FI214" s="332">
        <v>0.2727</v>
      </c>
      <c r="FJ214" s="331">
        <v>3.0</v>
      </c>
      <c r="FK214" s="332">
        <v>0.3</v>
      </c>
      <c r="FL214" s="331">
        <v>5.0</v>
      </c>
      <c r="FM214" s="332">
        <v>0.3125</v>
      </c>
      <c r="FN214" s="331">
        <v>4.0</v>
      </c>
      <c r="FO214" s="332">
        <v>0.5</v>
      </c>
      <c r="FP214" s="331">
        <v>5.0</v>
      </c>
      <c r="FQ214" s="332">
        <v>0.8333</v>
      </c>
      <c r="FR214" s="333">
        <v>2.0</v>
      </c>
      <c r="FS214" s="332">
        <v>0.2857</v>
      </c>
      <c r="FT214" s="331">
        <v>17.0</v>
      </c>
      <c r="FU214" s="332">
        <v>0.3864</v>
      </c>
      <c r="FW214" s="334" t="s">
        <v>330</v>
      </c>
      <c r="FX214" s="334">
        <v>2.3237288564E10</v>
      </c>
      <c r="FY214" s="319" t="s">
        <v>548</v>
      </c>
      <c r="FZ214" s="337">
        <v>0.5</v>
      </c>
      <c r="GA214" s="318" t="s">
        <v>547</v>
      </c>
      <c r="GB214" s="336">
        <v>0.3125</v>
      </c>
      <c r="GC214" s="337">
        <v>0.8333</v>
      </c>
      <c r="GD214" s="335">
        <v>0.2857</v>
      </c>
      <c r="GE214" s="336">
        <v>0.2727</v>
      </c>
      <c r="GF214" s="336">
        <v>0.3</v>
      </c>
      <c r="GG214" s="336">
        <v>0.3125</v>
      </c>
      <c r="GH214" s="336">
        <v>0.5</v>
      </c>
      <c r="GI214" s="338">
        <v>0.3864</v>
      </c>
    </row>
    <row r="215" ht="15.75" customHeight="1">
      <c r="B215" s="3" t="str">
        <f t="shared" si="1"/>
        <v>#REF!</v>
      </c>
      <c r="C215" s="320">
        <v>44369.45329861111</v>
      </c>
      <c r="D215" s="321" t="s">
        <v>5999</v>
      </c>
      <c r="E215" s="321" t="s">
        <v>7763</v>
      </c>
      <c r="F215" s="322">
        <v>2.7330326404E10</v>
      </c>
      <c r="G215" s="321">
        <v>2.7330326404E10</v>
      </c>
      <c r="H215" s="322">
        <v>1.135613289E9</v>
      </c>
      <c r="I215" s="321" t="s">
        <v>641</v>
      </c>
      <c r="J215" s="321" t="s">
        <v>7424</v>
      </c>
      <c r="K215" s="321" t="s">
        <v>7392</v>
      </c>
      <c r="L215" s="323"/>
      <c r="M215" s="323"/>
      <c r="N215" s="324">
        <v>4.0</v>
      </c>
      <c r="O215" s="323"/>
      <c r="P215" s="321" t="s">
        <v>7338</v>
      </c>
      <c r="Q215" s="321" t="s">
        <v>7364</v>
      </c>
      <c r="R215" s="321" t="s">
        <v>7310</v>
      </c>
      <c r="S215" s="323"/>
      <c r="T215" s="324">
        <v>2.0</v>
      </c>
      <c r="U215" s="323"/>
      <c r="V215" s="323"/>
      <c r="W215" s="325" t="s">
        <v>7278</v>
      </c>
      <c r="X215" s="323" t="s">
        <v>7279</v>
      </c>
      <c r="Y215" s="324">
        <v>5.0</v>
      </c>
      <c r="Z215" s="322">
        <v>50.0</v>
      </c>
      <c r="AA215" s="323"/>
      <c r="AB215" s="323"/>
      <c r="AC215" s="322">
        <v>102.0</v>
      </c>
      <c r="AD215" s="323"/>
      <c r="AE215" s="323"/>
      <c r="AF215" s="325" t="s">
        <v>7312</v>
      </c>
      <c r="AG215" s="323" t="s">
        <v>7279</v>
      </c>
      <c r="AH215" s="324">
        <v>5.0</v>
      </c>
      <c r="AI215" s="322">
        <v>9.0</v>
      </c>
      <c r="AJ215" s="323"/>
      <c r="AK215" s="323"/>
      <c r="AL215" s="342">
        <v>158000.0</v>
      </c>
      <c r="AM215" s="323"/>
      <c r="AN215" s="323"/>
      <c r="AO215" s="321" t="s">
        <v>7313</v>
      </c>
      <c r="AP215" s="323"/>
      <c r="AQ215" s="323"/>
      <c r="AR215" s="325" t="s">
        <v>7314</v>
      </c>
      <c r="AS215" s="323" t="s">
        <v>7279</v>
      </c>
      <c r="AT215" s="324">
        <v>6.0</v>
      </c>
      <c r="AU215" s="325" t="s">
        <v>7283</v>
      </c>
      <c r="AV215" s="323" t="s">
        <v>7279</v>
      </c>
      <c r="AW215" s="324">
        <v>6.0</v>
      </c>
      <c r="AX215" s="325" t="s">
        <v>7284</v>
      </c>
      <c r="AY215" s="323" t="s">
        <v>7279</v>
      </c>
      <c r="AZ215" s="324">
        <v>6.0</v>
      </c>
      <c r="BA215" s="325" t="s">
        <v>7285</v>
      </c>
      <c r="BB215" s="323" t="s">
        <v>7279</v>
      </c>
      <c r="BC215" s="324">
        <v>6.0</v>
      </c>
      <c r="BD215" s="325" t="s">
        <v>7286</v>
      </c>
      <c r="BE215" s="323" t="s">
        <v>7279</v>
      </c>
      <c r="BF215" s="324">
        <v>6.0</v>
      </c>
      <c r="BG215" s="321" t="s">
        <v>7517</v>
      </c>
      <c r="BH215" s="323"/>
      <c r="BI215" s="323"/>
      <c r="BJ215" s="321" t="s">
        <v>7288</v>
      </c>
      <c r="BK215" s="323"/>
      <c r="BL215" s="323"/>
      <c r="BM215" s="325" t="s">
        <v>7289</v>
      </c>
      <c r="BN215" s="323" t="s">
        <v>7279</v>
      </c>
      <c r="BO215" s="324">
        <v>3.0</v>
      </c>
      <c r="BP215" s="324">
        <v>2.0</v>
      </c>
      <c r="BQ215" s="321" t="s">
        <v>7290</v>
      </c>
      <c r="BR215" s="323"/>
      <c r="BS215" s="323"/>
      <c r="BT215" s="321" t="s">
        <v>7632</v>
      </c>
      <c r="BU215" s="323"/>
      <c r="BV215" s="323"/>
      <c r="BW215" s="323"/>
      <c r="BX215" s="325" t="s">
        <v>7352</v>
      </c>
      <c r="BY215" s="323" t="s">
        <v>7279</v>
      </c>
      <c r="BZ215" s="324">
        <v>3.0</v>
      </c>
      <c r="CA215" s="325" t="s">
        <v>7353</v>
      </c>
      <c r="CB215" s="323" t="s">
        <v>7279</v>
      </c>
      <c r="CC215" s="324">
        <v>4.0</v>
      </c>
      <c r="CD215" s="321" t="s">
        <v>7282</v>
      </c>
      <c r="CE215" s="323"/>
      <c r="CF215" s="323"/>
      <c r="CG215" s="325" t="s">
        <v>7334</v>
      </c>
      <c r="CH215" s="323" t="s">
        <v>7279</v>
      </c>
      <c r="CI215" s="324">
        <v>4.0</v>
      </c>
      <c r="CJ215" s="321" t="s">
        <v>7332</v>
      </c>
      <c r="CK215" s="323"/>
      <c r="CL215" s="323"/>
      <c r="CM215" s="323"/>
      <c r="CN215" s="321" t="s">
        <v>7282</v>
      </c>
      <c r="CO215" s="323"/>
      <c r="CP215" s="323"/>
      <c r="CQ215" s="323"/>
      <c r="CR215" s="323"/>
      <c r="CS215" s="325" t="s">
        <v>7319</v>
      </c>
      <c r="CT215" s="323" t="s">
        <v>7279</v>
      </c>
      <c r="CU215" s="324">
        <v>2.0</v>
      </c>
      <c r="CV215" s="321" t="s">
        <v>7282</v>
      </c>
      <c r="CW215" s="323"/>
      <c r="CX215" s="323"/>
      <c r="CY215" s="323"/>
      <c r="CZ215" s="321" t="s">
        <v>7282</v>
      </c>
      <c r="DA215" s="323"/>
      <c r="DB215" s="323"/>
      <c r="DC215" s="323"/>
      <c r="DD215" s="321" t="s">
        <v>7282</v>
      </c>
      <c r="DE215" s="323"/>
      <c r="DF215" s="323"/>
      <c r="DG215" s="325" t="s">
        <v>7320</v>
      </c>
      <c r="DH215" s="323" t="s">
        <v>7279</v>
      </c>
      <c r="DI215" s="323">
        <v>3.0</v>
      </c>
      <c r="DJ215" s="321" t="s">
        <v>7360</v>
      </c>
      <c r="DK215" s="323"/>
      <c r="DL215" s="323"/>
      <c r="DM215" s="325" t="s">
        <v>7281</v>
      </c>
      <c r="DN215" s="323" t="s">
        <v>7279</v>
      </c>
      <c r="DO215" s="323">
        <v>1.0</v>
      </c>
      <c r="DP215" s="321" t="s">
        <v>7323</v>
      </c>
      <c r="DQ215" s="323"/>
      <c r="DR215" s="323"/>
      <c r="DS215" s="321" t="s">
        <v>7530</v>
      </c>
      <c r="DT215" s="323"/>
      <c r="DU215" s="323"/>
      <c r="DV215" s="321" t="s">
        <v>7296</v>
      </c>
      <c r="DW215" s="323"/>
      <c r="DX215" s="323"/>
      <c r="DY215" s="325" t="s">
        <v>7297</v>
      </c>
      <c r="DZ215" s="323" t="s">
        <v>7279</v>
      </c>
      <c r="EA215" s="339">
        <v>1.0</v>
      </c>
      <c r="EB215" s="330" t="s">
        <v>7298</v>
      </c>
      <c r="EC215" s="323"/>
      <c r="ED215" s="323"/>
      <c r="EE215" s="321"/>
      <c r="EF215" s="323"/>
      <c r="EG215" s="323"/>
      <c r="EH215" s="321" t="s">
        <v>7282</v>
      </c>
      <c r="EI215" s="323"/>
      <c r="EJ215" s="323"/>
      <c r="EK215" s="323"/>
      <c r="EL215" s="321" t="s">
        <v>7282</v>
      </c>
      <c r="EM215" s="323"/>
      <c r="EN215" s="323"/>
      <c r="EO215" s="323"/>
      <c r="EP215" s="321" t="s">
        <v>7282</v>
      </c>
      <c r="EQ215" s="323"/>
      <c r="ER215" s="323"/>
      <c r="ES215" s="321" t="s">
        <v>7282</v>
      </c>
      <c r="ET215" s="323"/>
      <c r="EU215" s="323"/>
      <c r="EV215" s="321" t="s">
        <v>7282</v>
      </c>
      <c r="EW215" s="323"/>
      <c r="EX215" s="323"/>
      <c r="EY215" s="321" t="s">
        <v>7282</v>
      </c>
      <c r="EZ215" s="323"/>
      <c r="FA215" s="323"/>
      <c r="FB215" s="321" t="s">
        <v>1367</v>
      </c>
      <c r="FC215" s="321" t="s">
        <v>7302</v>
      </c>
      <c r="FD215" s="321" t="s">
        <v>7346</v>
      </c>
      <c r="FE215" s="321" t="s">
        <v>7304</v>
      </c>
      <c r="FF215" s="329" t="s">
        <v>7305</v>
      </c>
      <c r="FG215" s="330" t="s">
        <v>7306</v>
      </c>
      <c r="FH215" s="331">
        <v>2.0</v>
      </c>
      <c r="FI215" s="332">
        <v>0.1818</v>
      </c>
      <c r="FJ215" s="331">
        <v>3.0</v>
      </c>
      <c r="FK215" s="332">
        <v>0.3</v>
      </c>
      <c r="FL215" s="331">
        <v>3.0</v>
      </c>
      <c r="FM215" s="332">
        <v>0.1875</v>
      </c>
      <c r="FN215" s="331">
        <v>3.0</v>
      </c>
      <c r="FO215" s="332">
        <v>0.375</v>
      </c>
      <c r="FP215" s="331">
        <v>2.0</v>
      </c>
      <c r="FQ215" s="332">
        <v>0.3333</v>
      </c>
      <c r="FR215" s="333">
        <v>5.0</v>
      </c>
      <c r="FS215" s="332">
        <v>0.7143</v>
      </c>
      <c r="FT215" s="331">
        <v>15.0</v>
      </c>
      <c r="FU215" s="332">
        <v>0.3409</v>
      </c>
      <c r="FW215" s="334" t="s">
        <v>7763</v>
      </c>
      <c r="FX215" s="334">
        <v>2.7330326404E10</v>
      </c>
      <c r="FY215" s="318" t="s">
        <v>548</v>
      </c>
      <c r="FZ215" s="335">
        <v>0.375</v>
      </c>
      <c r="GA215" s="319" t="s">
        <v>63</v>
      </c>
      <c r="GB215" s="336">
        <v>0.3</v>
      </c>
      <c r="GC215" s="335">
        <v>0.3333</v>
      </c>
      <c r="GD215" s="337">
        <v>0.7143</v>
      </c>
      <c r="GE215" s="336">
        <v>0.1818</v>
      </c>
      <c r="GF215" s="336">
        <v>0.3</v>
      </c>
      <c r="GG215" s="336">
        <v>0.1875</v>
      </c>
      <c r="GH215" s="336">
        <v>0.375</v>
      </c>
      <c r="GI215" s="338">
        <v>0.3409</v>
      </c>
    </row>
    <row r="216" ht="15.75" customHeight="1">
      <c r="B216" s="3" t="str">
        <f t="shared" si="1"/>
        <v>#REF!</v>
      </c>
      <c r="C216" s="320">
        <v>44369.45334490741</v>
      </c>
      <c r="D216" s="321" t="s">
        <v>6026</v>
      </c>
      <c r="E216" s="321" t="s">
        <v>7764</v>
      </c>
      <c r="F216" s="321" t="s">
        <v>6025</v>
      </c>
      <c r="G216" s="321">
        <v>2.7289875692E10</v>
      </c>
      <c r="H216" s="321">
        <v>1.153436329E9</v>
      </c>
      <c r="I216" s="321" t="s">
        <v>641</v>
      </c>
      <c r="J216" s="321" t="s">
        <v>7765</v>
      </c>
      <c r="K216" s="328" t="s">
        <v>7392</v>
      </c>
      <c r="L216" s="323"/>
      <c r="M216" s="323"/>
      <c r="N216" s="324">
        <v>4.0</v>
      </c>
      <c r="O216" s="323"/>
      <c r="P216" s="321" t="s">
        <v>7338</v>
      </c>
      <c r="Q216" s="321" t="s">
        <v>7554</v>
      </c>
      <c r="R216" s="321" t="s">
        <v>7277</v>
      </c>
      <c r="S216" s="324">
        <v>1.0</v>
      </c>
      <c r="T216" s="323"/>
      <c r="U216" s="323"/>
      <c r="V216" s="323"/>
      <c r="W216" s="325" t="s">
        <v>7278</v>
      </c>
      <c r="X216" s="323" t="s">
        <v>7279</v>
      </c>
      <c r="Y216" s="324">
        <v>5.0</v>
      </c>
      <c r="Z216" s="326">
        <v>200.0</v>
      </c>
      <c r="AA216" s="323" t="s">
        <v>7279</v>
      </c>
      <c r="AB216" s="324">
        <v>5.0</v>
      </c>
      <c r="AC216" s="326">
        <v>85.0</v>
      </c>
      <c r="AD216" s="323" t="s">
        <v>7279</v>
      </c>
      <c r="AE216" s="324">
        <v>5.0</v>
      </c>
      <c r="AF216" s="325" t="s">
        <v>7312</v>
      </c>
      <c r="AG216" s="323" t="s">
        <v>7279</v>
      </c>
      <c r="AH216" s="324">
        <v>5.0</v>
      </c>
      <c r="AI216" s="322">
        <v>7.0</v>
      </c>
      <c r="AJ216" s="323"/>
      <c r="AK216" s="323"/>
      <c r="AL216" s="342">
        <v>180000.0</v>
      </c>
      <c r="AM216" s="323"/>
      <c r="AN216" s="323"/>
      <c r="AO216" s="325" t="s">
        <v>7281</v>
      </c>
      <c r="AP216" s="323" t="s">
        <v>7279</v>
      </c>
      <c r="AQ216" s="324">
        <v>6.0</v>
      </c>
      <c r="AR216" s="321" t="s">
        <v>7330</v>
      </c>
      <c r="AS216" s="323"/>
      <c r="AT216" s="323"/>
      <c r="AU216" s="325" t="s">
        <v>7283</v>
      </c>
      <c r="AV216" s="323" t="s">
        <v>7279</v>
      </c>
      <c r="AW216" s="324">
        <v>6.0</v>
      </c>
      <c r="AX216" s="325" t="s">
        <v>7284</v>
      </c>
      <c r="AY216" s="323" t="s">
        <v>7279</v>
      </c>
      <c r="AZ216" s="324">
        <v>6.0</v>
      </c>
      <c r="BA216" s="321" t="s">
        <v>7315</v>
      </c>
      <c r="BB216" s="323"/>
      <c r="BC216" s="323"/>
      <c r="BD216" s="325" t="s">
        <v>7286</v>
      </c>
      <c r="BE216" s="323" t="s">
        <v>7279</v>
      </c>
      <c r="BF216" s="324">
        <v>6.0</v>
      </c>
      <c r="BG216" s="325" t="s">
        <v>7287</v>
      </c>
      <c r="BH216" s="323" t="s">
        <v>7279</v>
      </c>
      <c r="BI216" s="324">
        <v>6.0</v>
      </c>
      <c r="BJ216" s="321" t="s">
        <v>7288</v>
      </c>
      <c r="BK216" s="323"/>
      <c r="BL216" s="323"/>
      <c r="BM216" s="325" t="s">
        <v>7289</v>
      </c>
      <c r="BN216" s="323" t="s">
        <v>7279</v>
      </c>
      <c r="BO216" s="324">
        <v>3.0</v>
      </c>
      <c r="BP216" s="324">
        <v>2.0</v>
      </c>
      <c r="BQ216" s="321" t="s">
        <v>7290</v>
      </c>
      <c r="BR216" s="323"/>
      <c r="BS216" s="323"/>
      <c r="BT216" s="321" t="s">
        <v>7500</v>
      </c>
      <c r="BU216" s="323"/>
      <c r="BV216" s="323"/>
      <c r="BW216" s="323"/>
      <c r="BX216" s="325" t="s">
        <v>7352</v>
      </c>
      <c r="BY216" s="323" t="s">
        <v>7279</v>
      </c>
      <c r="BZ216" s="324">
        <v>3.0</v>
      </c>
      <c r="CA216" s="325" t="s">
        <v>7353</v>
      </c>
      <c r="CB216" s="323" t="s">
        <v>7279</v>
      </c>
      <c r="CC216" s="324">
        <v>4.0</v>
      </c>
      <c r="CD216" s="321" t="s">
        <v>7380</v>
      </c>
      <c r="CE216" s="323"/>
      <c r="CF216" s="323"/>
      <c r="CG216" s="325" t="s">
        <v>7334</v>
      </c>
      <c r="CH216" s="323" t="s">
        <v>7279</v>
      </c>
      <c r="CI216" s="324">
        <v>4.0</v>
      </c>
      <c r="CJ216" s="321" t="s">
        <v>7332</v>
      </c>
      <c r="CK216" s="323"/>
      <c r="CL216" s="323"/>
      <c r="CM216" s="323"/>
      <c r="CN216" s="325" t="s">
        <v>7355</v>
      </c>
      <c r="CO216" s="323"/>
      <c r="CP216" s="323"/>
      <c r="CQ216" s="323" t="s">
        <v>7279</v>
      </c>
      <c r="CR216" s="324">
        <v>4.0</v>
      </c>
      <c r="CS216" s="325" t="s">
        <v>7319</v>
      </c>
      <c r="CT216" s="323" t="s">
        <v>7279</v>
      </c>
      <c r="CU216" s="324">
        <v>2.0</v>
      </c>
      <c r="CV216" s="321" t="s">
        <v>7381</v>
      </c>
      <c r="CW216" s="323"/>
      <c r="CX216" s="323"/>
      <c r="CY216" s="323"/>
      <c r="CZ216" s="325" t="s">
        <v>7333</v>
      </c>
      <c r="DA216" s="323" t="s">
        <v>7279</v>
      </c>
      <c r="DB216" s="324">
        <v>2.0</v>
      </c>
      <c r="DC216" s="323">
        <v>1.0</v>
      </c>
      <c r="DD216" s="325" t="s">
        <v>7357</v>
      </c>
      <c r="DE216" s="323" t="s">
        <v>7279</v>
      </c>
      <c r="DF216" s="323">
        <v>1.0</v>
      </c>
      <c r="DG216" s="325" t="s">
        <v>7320</v>
      </c>
      <c r="DH216" s="323" t="s">
        <v>7279</v>
      </c>
      <c r="DI216" s="323">
        <v>3.0</v>
      </c>
      <c r="DJ216" s="321" t="s">
        <v>7358</v>
      </c>
      <c r="DK216" s="323"/>
      <c r="DL216" s="323"/>
      <c r="DM216" s="321" t="s">
        <v>7368</v>
      </c>
      <c r="DN216" s="323"/>
      <c r="DO216" s="323"/>
      <c r="DP216" s="325" t="s">
        <v>7359</v>
      </c>
      <c r="DQ216" s="323" t="s">
        <v>7279</v>
      </c>
      <c r="DR216" s="323">
        <v>1.0</v>
      </c>
      <c r="DS216" s="325" t="s">
        <v>7387</v>
      </c>
      <c r="DT216" s="323" t="s">
        <v>7279</v>
      </c>
      <c r="DU216" s="323">
        <v>1.0</v>
      </c>
      <c r="DV216" s="321" t="s">
        <v>7296</v>
      </c>
      <c r="DW216" s="323"/>
      <c r="DX216" s="323"/>
      <c r="DY216" s="321" t="s">
        <v>7296</v>
      </c>
      <c r="DZ216" s="323"/>
      <c r="EA216" s="323"/>
      <c r="EB216" s="321" t="s">
        <v>7297</v>
      </c>
      <c r="EC216" s="323"/>
      <c r="ED216" s="323"/>
      <c r="EE216" s="321" t="s">
        <v>7299</v>
      </c>
      <c r="EF216" s="323"/>
      <c r="EG216" s="323"/>
      <c r="EH216" s="321" t="s">
        <v>7282</v>
      </c>
      <c r="EI216" s="323"/>
      <c r="EJ216" s="323"/>
      <c r="EK216" s="323"/>
      <c r="EL216" s="321" t="s">
        <v>7282</v>
      </c>
      <c r="EM216" s="323"/>
      <c r="EN216" s="323"/>
      <c r="EO216" s="323"/>
      <c r="EP216" s="321" t="s">
        <v>7282</v>
      </c>
      <c r="EQ216" s="323"/>
      <c r="ER216" s="323"/>
      <c r="ES216" s="325" t="s">
        <v>7388</v>
      </c>
      <c r="ET216" s="323" t="s">
        <v>7279</v>
      </c>
      <c r="EU216" s="323">
        <v>3.0</v>
      </c>
      <c r="EV216" s="325" t="b">
        <v>0</v>
      </c>
      <c r="EW216" s="323" t="s">
        <v>7279</v>
      </c>
      <c r="EX216" s="323">
        <v>3.0</v>
      </c>
      <c r="EY216" s="321" t="s">
        <v>7282</v>
      </c>
      <c r="EZ216" s="323"/>
      <c r="FA216" s="323"/>
      <c r="FB216" s="321" t="s">
        <v>7766</v>
      </c>
      <c r="FC216" s="321" t="s">
        <v>7372</v>
      </c>
      <c r="FD216" s="321" t="s">
        <v>7482</v>
      </c>
      <c r="FE216" s="321" t="s">
        <v>7304</v>
      </c>
      <c r="FF216" s="329" t="s">
        <v>7305</v>
      </c>
      <c r="FG216" s="330" t="s">
        <v>7384</v>
      </c>
      <c r="FH216" s="331">
        <v>5.0</v>
      </c>
      <c r="FI216" s="332">
        <v>0.4545</v>
      </c>
      <c r="FJ216" s="331">
        <v>3.0</v>
      </c>
      <c r="FK216" s="332">
        <v>0.3</v>
      </c>
      <c r="FL216" s="331">
        <v>5.0</v>
      </c>
      <c r="FM216" s="332">
        <v>0.3125</v>
      </c>
      <c r="FN216" s="331">
        <v>4.0</v>
      </c>
      <c r="FO216" s="332">
        <v>0.5</v>
      </c>
      <c r="FP216" s="331">
        <v>4.0</v>
      </c>
      <c r="FQ216" s="332">
        <v>0.6667</v>
      </c>
      <c r="FR216" s="333">
        <v>5.0</v>
      </c>
      <c r="FS216" s="332">
        <v>0.7143</v>
      </c>
      <c r="FT216" s="331">
        <v>22.0</v>
      </c>
      <c r="FU216" s="332">
        <v>0.5</v>
      </c>
      <c r="FW216" s="318" t="s">
        <v>7764</v>
      </c>
      <c r="FX216" s="318">
        <v>2.7289875692E10</v>
      </c>
      <c r="FY216" s="318" t="s">
        <v>548</v>
      </c>
      <c r="FZ216" s="336">
        <v>0.5</v>
      </c>
      <c r="GA216" s="319" t="s">
        <v>61</v>
      </c>
      <c r="GB216" s="336">
        <v>0.4545</v>
      </c>
      <c r="GC216" s="336">
        <v>0.6667</v>
      </c>
      <c r="GD216" s="336">
        <v>0.7143</v>
      </c>
      <c r="GE216" s="336">
        <v>0.4545</v>
      </c>
      <c r="GF216" s="336">
        <v>0.3</v>
      </c>
      <c r="GG216" s="336">
        <v>0.3125</v>
      </c>
      <c r="GH216" s="336">
        <v>0.5</v>
      </c>
      <c r="GI216" s="336">
        <v>0.5</v>
      </c>
    </row>
    <row r="217" ht="15.75" customHeight="1">
      <c r="B217" s="3" t="str">
        <f t="shared" si="1"/>
        <v>#REF!</v>
      </c>
      <c r="C217" s="320">
        <v>44369.45355324074</v>
      </c>
      <c r="D217" s="321" t="s">
        <v>7035</v>
      </c>
      <c r="E217" s="321" t="s">
        <v>7767</v>
      </c>
      <c r="F217" s="322">
        <v>2.7176427103E10</v>
      </c>
      <c r="G217" s="321">
        <v>2.7176427103E10</v>
      </c>
      <c r="H217" s="321">
        <v>1.56944821E9</v>
      </c>
      <c r="I217" s="321" t="s">
        <v>715</v>
      </c>
      <c r="J217" s="329" t="s">
        <v>7438</v>
      </c>
      <c r="K217" s="330" t="s">
        <v>7459</v>
      </c>
      <c r="L217" s="323"/>
      <c r="M217" s="324">
        <v>2.0</v>
      </c>
      <c r="N217" s="323"/>
      <c r="O217" s="323"/>
      <c r="P217" s="321"/>
      <c r="Q217" s="321" t="s">
        <v>7360</v>
      </c>
      <c r="R217" s="321" t="s">
        <v>7340</v>
      </c>
      <c r="S217" s="323"/>
      <c r="T217" s="323"/>
      <c r="U217" s="324">
        <v>4.0</v>
      </c>
      <c r="V217" s="323"/>
      <c r="W217" s="321" t="s">
        <v>7311</v>
      </c>
      <c r="X217" s="323"/>
      <c r="Y217" s="323"/>
      <c r="Z217" s="322">
        <v>50.0</v>
      </c>
      <c r="AA217" s="323"/>
      <c r="AB217" s="323"/>
      <c r="AC217" s="321"/>
      <c r="AD217" s="323"/>
      <c r="AE217" s="323"/>
      <c r="AF217" s="325" t="s">
        <v>7312</v>
      </c>
      <c r="AG217" s="323" t="s">
        <v>7279</v>
      </c>
      <c r="AH217" s="324">
        <v>5.0</v>
      </c>
      <c r="AI217" s="326">
        <v>6.0</v>
      </c>
      <c r="AJ217" s="323" t="s">
        <v>7279</v>
      </c>
      <c r="AK217" s="324">
        <v>5.0</v>
      </c>
      <c r="AL217" s="321"/>
      <c r="AM217" s="323"/>
      <c r="AN217" s="323"/>
      <c r="AO217" s="321"/>
      <c r="AP217" s="323"/>
      <c r="AQ217" s="323"/>
      <c r="AR217" s="321"/>
      <c r="AS217" s="323"/>
      <c r="AT217" s="323"/>
      <c r="AU217" s="321"/>
      <c r="AV217" s="323"/>
      <c r="AW217" s="323"/>
      <c r="AX217" s="321"/>
      <c r="AY217" s="323"/>
      <c r="AZ217" s="323"/>
      <c r="BA217" s="321"/>
      <c r="BB217" s="323"/>
      <c r="BC217" s="323"/>
      <c r="BD217" s="321"/>
      <c r="BE217" s="323"/>
      <c r="BF217" s="323"/>
      <c r="BG217" s="321"/>
      <c r="BH217" s="323"/>
      <c r="BI217" s="323"/>
      <c r="BJ217" s="321"/>
      <c r="BK217" s="323"/>
      <c r="BL217" s="323"/>
      <c r="BM217" s="321"/>
      <c r="BN217" s="323"/>
      <c r="BO217" s="323"/>
      <c r="BP217" s="323"/>
      <c r="BQ217" s="321"/>
      <c r="BR217" s="323"/>
      <c r="BS217" s="323"/>
      <c r="BT217" s="321"/>
      <c r="BU217" s="323"/>
      <c r="BV217" s="323"/>
      <c r="BW217" s="323"/>
      <c r="BX217" s="321"/>
      <c r="BY217" s="323"/>
      <c r="BZ217" s="323"/>
      <c r="CA217" s="321"/>
      <c r="CB217" s="323"/>
      <c r="CC217" s="323"/>
      <c r="CD217" s="321" t="s">
        <v>7380</v>
      </c>
      <c r="CE217" s="323"/>
      <c r="CF217" s="323"/>
      <c r="CG217" s="321" t="s">
        <v>7282</v>
      </c>
      <c r="CH217" s="323"/>
      <c r="CI217" s="323"/>
      <c r="CJ217" s="321" t="s">
        <v>7282</v>
      </c>
      <c r="CK217" s="323"/>
      <c r="CL217" s="323"/>
      <c r="CM217" s="323"/>
      <c r="CN217" s="321"/>
      <c r="CO217" s="323"/>
      <c r="CP217" s="323"/>
      <c r="CQ217" s="323"/>
      <c r="CR217" s="323"/>
      <c r="CS217" s="321"/>
      <c r="CT217" s="323"/>
      <c r="CU217" s="323"/>
      <c r="CV217" s="321"/>
      <c r="CW217" s="323"/>
      <c r="CX217" s="323"/>
      <c r="CY217" s="323"/>
      <c r="CZ217" s="321"/>
      <c r="DA217" s="323"/>
      <c r="DB217" s="323"/>
      <c r="DC217" s="323"/>
      <c r="DD217" s="321"/>
      <c r="DE217" s="323"/>
      <c r="DF217" s="323"/>
      <c r="DG217" s="321"/>
      <c r="DH217" s="323"/>
      <c r="DI217" s="323"/>
      <c r="DJ217" s="321"/>
      <c r="DK217" s="323"/>
      <c r="DL217" s="323"/>
      <c r="DM217" s="321"/>
      <c r="DN217" s="323"/>
      <c r="DO217" s="323"/>
      <c r="DP217" s="321"/>
      <c r="DQ217" s="323"/>
      <c r="DR217" s="323"/>
      <c r="DS217" s="321"/>
      <c r="DT217" s="323"/>
      <c r="DU217" s="323"/>
      <c r="DV217" s="321"/>
      <c r="DW217" s="323"/>
      <c r="DX217" s="323"/>
      <c r="DY217" s="321"/>
      <c r="DZ217" s="323"/>
      <c r="EA217" s="323"/>
      <c r="EB217" s="321"/>
      <c r="EC217" s="323"/>
      <c r="ED217" s="323"/>
      <c r="EE217" s="321"/>
      <c r="EF217" s="323"/>
      <c r="EG217" s="323"/>
      <c r="EH217" s="321"/>
      <c r="EI217" s="323"/>
      <c r="EJ217" s="323"/>
      <c r="EK217" s="323"/>
      <c r="EL217" s="321"/>
      <c r="EM217" s="323"/>
      <c r="EN217" s="323"/>
      <c r="EO217" s="323"/>
      <c r="EP217" s="321"/>
      <c r="EQ217" s="323"/>
      <c r="ER217" s="323"/>
      <c r="ES217" s="321"/>
      <c r="ET217" s="323"/>
      <c r="EU217" s="323"/>
      <c r="EV217" s="321"/>
      <c r="EW217" s="323"/>
      <c r="EX217" s="323"/>
      <c r="EY217" s="321"/>
      <c r="EZ217" s="323"/>
      <c r="FA217" s="323"/>
      <c r="FB217" s="321" t="s">
        <v>1367</v>
      </c>
      <c r="FC217" s="321" t="s">
        <v>7302</v>
      </c>
      <c r="FD217" s="321" t="s">
        <v>7303</v>
      </c>
      <c r="FE217" s="321" t="s">
        <v>7304</v>
      </c>
      <c r="FF217" s="329" t="s">
        <v>7305</v>
      </c>
      <c r="FG217" s="330" t="s">
        <v>7306</v>
      </c>
      <c r="FH217" s="331">
        <v>0.0</v>
      </c>
      <c r="FI217" s="332">
        <v>0.0</v>
      </c>
      <c r="FJ217" s="331">
        <v>1.0</v>
      </c>
      <c r="FK217" s="332">
        <v>0.1</v>
      </c>
      <c r="FL217" s="331">
        <v>0.0</v>
      </c>
      <c r="FM217" s="332">
        <v>0.0</v>
      </c>
      <c r="FN217" s="331">
        <v>1.0</v>
      </c>
      <c r="FO217" s="332">
        <v>0.125</v>
      </c>
      <c r="FP217" s="331">
        <v>2.0</v>
      </c>
      <c r="FQ217" s="332">
        <v>0.3333</v>
      </c>
      <c r="FR217" s="333">
        <v>0.0</v>
      </c>
      <c r="FS217" s="332">
        <v>0.0</v>
      </c>
      <c r="FT217" s="331">
        <v>2.0</v>
      </c>
      <c r="FU217" s="332">
        <v>0.0455</v>
      </c>
      <c r="FW217" s="334" t="s">
        <v>7767</v>
      </c>
      <c r="FX217" s="334">
        <v>2.7176427103E10</v>
      </c>
      <c r="FY217" s="319" t="s">
        <v>548</v>
      </c>
      <c r="FZ217" s="335">
        <v>0.125</v>
      </c>
      <c r="GA217" s="318" t="s">
        <v>63</v>
      </c>
      <c r="GB217" s="336">
        <v>0.1</v>
      </c>
      <c r="GC217" s="335">
        <v>0.3333</v>
      </c>
      <c r="GD217" s="335">
        <v>0.0</v>
      </c>
      <c r="GE217" s="336">
        <v>0.0</v>
      </c>
      <c r="GF217" s="336">
        <v>0.1</v>
      </c>
      <c r="GG217" s="336">
        <v>0.0</v>
      </c>
      <c r="GH217" s="336">
        <v>0.125</v>
      </c>
      <c r="GI217" s="338">
        <v>0.0455</v>
      </c>
    </row>
    <row r="218" ht="15.75" customHeight="1">
      <c r="B218" s="3" t="str">
        <f t="shared" si="1"/>
        <v>#REF!</v>
      </c>
      <c r="C218" s="320">
        <v>44369.453680555554</v>
      </c>
      <c r="D218" s="321" t="s">
        <v>1402</v>
      </c>
      <c r="E218" s="321" t="s">
        <v>7768</v>
      </c>
      <c r="F218" s="321" t="s">
        <v>205</v>
      </c>
      <c r="G218" s="321">
        <v>2.7396457682E10</v>
      </c>
      <c r="H218" s="322">
        <v>1.132745643E9</v>
      </c>
      <c r="I218" s="321" t="s">
        <v>641</v>
      </c>
      <c r="J218" s="321" t="s">
        <v>7308</v>
      </c>
      <c r="K218" s="321" t="s">
        <v>4115</v>
      </c>
      <c r="L218" s="323"/>
      <c r="M218" s="323"/>
      <c r="N218" s="323"/>
      <c r="O218" s="323"/>
      <c r="P218" s="321" t="s">
        <v>7405</v>
      </c>
      <c r="Q218" s="321" t="s">
        <v>7585</v>
      </c>
      <c r="R218" s="321" t="s">
        <v>7310</v>
      </c>
      <c r="S218" s="323"/>
      <c r="T218" s="324">
        <v>2.0</v>
      </c>
      <c r="U218" s="323"/>
      <c r="V218" s="323"/>
      <c r="W218" s="325" t="s">
        <v>7278</v>
      </c>
      <c r="X218" s="323" t="s">
        <v>7279</v>
      </c>
      <c r="Y218" s="324">
        <v>5.0</v>
      </c>
      <c r="Z218" s="326">
        <v>200.0</v>
      </c>
      <c r="AA218" s="323" t="s">
        <v>7279</v>
      </c>
      <c r="AB218" s="324">
        <v>5.0</v>
      </c>
      <c r="AC218" s="326">
        <v>85.0</v>
      </c>
      <c r="AD218" s="323" t="s">
        <v>7279</v>
      </c>
      <c r="AE218" s="324">
        <v>5.0</v>
      </c>
      <c r="AF218" s="325" t="s">
        <v>7312</v>
      </c>
      <c r="AG218" s="323" t="s">
        <v>7279</v>
      </c>
      <c r="AH218" s="324">
        <v>5.0</v>
      </c>
      <c r="AI218" s="322">
        <v>7.0</v>
      </c>
      <c r="AJ218" s="323"/>
      <c r="AK218" s="323"/>
      <c r="AL218" s="327">
        <v>238000.0</v>
      </c>
      <c r="AM218" s="323" t="s">
        <v>7279</v>
      </c>
      <c r="AN218" s="324">
        <v>5.0</v>
      </c>
      <c r="AO218" s="321" t="s">
        <v>7313</v>
      </c>
      <c r="AP218" s="323"/>
      <c r="AQ218" s="323"/>
      <c r="AR218" s="325" t="s">
        <v>7314</v>
      </c>
      <c r="AS218" s="323" t="s">
        <v>7279</v>
      </c>
      <c r="AT218" s="324">
        <v>6.0</v>
      </c>
      <c r="AU218" s="325" t="s">
        <v>7283</v>
      </c>
      <c r="AV218" s="323" t="s">
        <v>7279</v>
      </c>
      <c r="AW218" s="324">
        <v>6.0</v>
      </c>
      <c r="AX218" s="321" t="s">
        <v>7341</v>
      </c>
      <c r="AY218" s="323"/>
      <c r="AZ218" s="323"/>
      <c r="BA218" s="321" t="s">
        <v>7315</v>
      </c>
      <c r="BB218" s="323"/>
      <c r="BC218" s="323"/>
      <c r="BD218" s="325" t="s">
        <v>7286</v>
      </c>
      <c r="BE218" s="323" t="s">
        <v>7279</v>
      </c>
      <c r="BF218" s="324">
        <v>6.0</v>
      </c>
      <c r="BG218" s="321" t="s">
        <v>7517</v>
      </c>
      <c r="BH218" s="323"/>
      <c r="BI218" s="323"/>
      <c r="BJ218" s="321" t="s">
        <v>7350</v>
      </c>
      <c r="BK218" s="323"/>
      <c r="BL218" s="323"/>
      <c r="BM218" s="325" t="s">
        <v>7289</v>
      </c>
      <c r="BN218" s="323" t="s">
        <v>7279</v>
      </c>
      <c r="BO218" s="324">
        <v>3.0</v>
      </c>
      <c r="BP218" s="324">
        <v>2.0</v>
      </c>
      <c r="BQ218" s="321" t="s">
        <v>7290</v>
      </c>
      <c r="BR218" s="323"/>
      <c r="BS218" s="323"/>
      <c r="BT218" s="325" t="s">
        <v>7291</v>
      </c>
      <c r="BU218" s="323" t="s">
        <v>7279</v>
      </c>
      <c r="BV218" s="324">
        <v>3.0</v>
      </c>
      <c r="BW218" s="324">
        <v>2.0</v>
      </c>
      <c r="BX218" s="321" t="s">
        <v>7317</v>
      </c>
      <c r="BY218" s="323"/>
      <c r="BZ218" s="323"/>
      <c r="CA218" s="325" t="s">
        <v>7353</v>
      </c>
      <c r="CB218" s="323" t="s">
        <v>7279</v>
      </c>
      <c r="CC218" s="324">
        <v>4.0</v>
      </c>
      <c r="CD218" s="325" t="s">
        <v>7292</v>
      </c>
      <c r="CE218" s="323" t="s">
        <v>7279</v>
      </c>
      <c r="CF218" s="324">
        <v>4.0</v>
      </c>
      <c r="CG218" s="321" t="s">
        <v>7569</v>
      </c>
      <c r="CH218" s="323"/>
      <c r="CI218" s="323"/>
      <c r="CJ218" s="321" t="s">
        <v>7332</v>
      </c>
      <c r="CK218" s="323"/>
      <c r="CL218" s="323"/>
      <c r="CM218" s="323"/>
      <c r="CN218" s="325" t="s">
        <v>7355</v>
      </c>
      <c r="CO218" s="323"/>
      <c r="CP218" s="323"/>
      <c r="CQ218" s="323" t="s">
        <v>7279</v>
      </c>
      <c r="CR218" s="324">
        <v>4.0</v>
      </c>
      <c r="CS218" s="325" t="s">
        <v>7319</v>
      </c>
      <c r="CT218" s="323" t="s">
        <v>7279</v>
      </c>
      <c r="CU218" s="324">
        <v>2.0</v>
      </c>
      <c r="CV218" s="321" t="s">
        <v>7282</v>
      </c>
      <c r="CW218" s="323"/>
      <c r="CX218" s="323"/>
      <c r="CY218" s="323"/>
      <c r="CZ218" s="321" t="s">
        <v>7401</v>
      </c>
      <c r="DA218" s="323"/>
      <c r="DB218" s="323"/>
      <c r="DC218" s="323"/>
      <c r="DD218" s="321" t="s">
        <v>7293</v>
      </c>
      <c r="DE218" s="323"/>
      <c r="DF218" s="323"/>
      <c r="DG218" s="321" t="s">
        <v>7402</v>
      </c>
      <c r="DH218" s="323"/>
      <c r="DI218" s="323"/>
      <c r="DJ218" s="325" t="s">
        <v>7321</v>
      </c>
      <c r="DK218" s="323" t="s">
        <v>7279</v>
      </c>
      <c r="DL218" s="323">
        <v>1.0</v>
      </c>
      <c r="DM218" s="321" t="s">
        <v>7295</v>
      </c>
      <c r="DN218" s="323"/>
      <c r="DO218" s="323"/>
      <c r="DP218" s="325" t="s">
        <v>7359</v>
      </c>
      <c r="DQ218" s="323" t="s">
        <v>7279</v>
      </c>
      <c r="DR218" s="323">
        <v>1.0</v>
      </c>
      <c r="DS218" s="325" t="s">
        <v>7387</v>
      </c>
      <c r="DT218" s="323" t="s">
        <v>7279</v>
      </c>
      <c r="DU218" s="323">
        <v>1.0</v>
      </c>
      <c r="DV218" s="325" t="s">
        <v>7298</v>
      </c>
      <c r="DW218" s="323" t="s">
        <v>7279</v>
      </c>
      <c r="DX218" s="323">
        <v>1.0</v>
      </c>
      <c r="DY218" s="321" t="s">
        <v>7298</v>
      </c>
      <c r="DZ218" s="323"/>
      <c r="EA218" s="323"/>
      <c r="EB218" s="321" t="s">
        <v>7297</v>
      </c>
      <c r="EC218" s="323"/>
      <c r="ED218" s="323"/>
      <c r="EE218" s="321" t="s">
        <v>7299</v>
      </c>
      <c r="EF218" s="323"/>
      <c r="EG218" s="323"/>
      <c r="EH218" s="321" t="s">
        <v>7282</v>
      </c>
      <c r="EI218" s="323"/>
      <c r="EJ218" s="323"/>
      <c r="EK218" s="323"/>
      <c r="EL218" s="325" t="s">
        <v>7345</v>
      </c>
      <c r="EM218" s="323" t="s">
        <v>7279</v>
      </c>
      <c r="EN218" s="323">
        <v>3.0</v>
      </c>
      <c r="EO218" s="323">
        <v>4.0</v>
      </c>
      <c r="EP218" s="326">
        <v>4.0</v>
      </c>
      <c r="EQ218" s="323" t="s">
        <v>7279</v>
      </c>
      <c r="ER218" s="323">
        <v>3.0</v>
      </c>
      <c r="ES218" s="321" t="s">
        <v>7448</v>
      </c>
      <c r="ET218" s="323"/>
      <c r="EU218" s="323"/>
      <c r="EV218" s="325" t="b">
        <v>0</v>
      </c>
      <c r="EW218" s="323" t="s">
        <v>7279</v>
      </c>
      <c r="EX218" s="323">
        <v>3.0</v>
      </c>
      <c r="EY218" s="321" t="s">
        <v>7282</v>
      </c>
      <c r="EZ218" s="323"/>
      <c r="FA218" s="323"/>
      <c r="FB218" s="321" t="s">
        <v>1408</v>
      </c>
      <c r="FC218" s="321" t="s">
        <v>7302</v>
      </c>
      <c r="FD218" s="321" t="s">
        <v>7303</v>
      </c>
      <c r="FE218" s="321" t="s">
        <v>7304</v>
      </c>
      <c r="FF218" s="329" t="s">
        <v>7305</v>
      </c>
      <c r="FG218" s="330" t="s">
        <v>7326</v>
      </c>
      <c r="FH218" s="331">
        <v>4.0</v>
      </c>
      <c r="FI218" s="332">
        <v>0.3636</v>
      </c>
      <c r="FJ218" s="331">
        <v>4.0</v>
      </c>
      <c r="FK218" s="332">
        <v>0.4</v>
      </c>
      <c r="FL218" s="331">
        <v>5.0</v>
      </c>
      <c r="FM218" s="332">
        <v>0.3125</v>
      </c>
      <c r="FN218" s="331">
        <v>5.0</v>
      </c>
      <c r="FO218" s="332">
        <v>0.625</v>
      </c>
      <c r="FP218" s="331">
        <v>5.0</v>
      </c>
      <c r="FQ218" s="332">
        <v>0.8333</v>
      </c>
      <c r="FR218" s="333">
        <v>3.0</v>
      </c>
      <c r="FS218" s="332">
        <v>0.4286</v>
      </c>
      <c r="FT218" s="331">
        <v>21.0</v>
      </c>
      <c r="FU218" s="332">
        <v>0.4773</v>
      </c>
      <c r="FW218" s="318" t="s">
        <v>7768</v>
      </c>
      <c r="FX218" s="318">
        <v>2.7396457682E10</v>
      </c>
      <c r="FY218" s="318" t="s">
        <v>548</v>
      </c>
      <c r="FZ218" s="336">
        <v>0.625</v>
      </c>
      <c r="GA218" s="319" t="s">
        <v>63</v>
      </c>
      <c r="GB218" s="336">
        <v>0.4</v>
      </c>
      <c r="GC218" s="336">
        <v>0.8333</v>
      </c>
      <c r="GD218" s="336">
        <v>0.4286</v>
      </c>
      <c r="GE218" s="336">
        <v>0.3636</v>
      </c>
      <c r="GF218" s="336">
        <v>0.4</v>
      </c>
      <c r="GG218" s="336">
        <v>0.3125</v>
      </c>
      <c r="GH218" s="336">
        <v>0.625</v>
      </c>
      <c r="GI218" s="336">
        <v>0.4773</v>
      </c>
    </row>
    <row r="219" ht="15.75" customHeight="1">
      <c r="B219" s="3" t="str">
        <f t="shared" si="1"/>
        <v>#REF!</v>
      </c>
      <c r="C219" s="320">
        <v>44369.45394675926</v>
      </c>
      <c r="D219" s="321" t="s">
        <v>5206</v>
      </c>
      <c r="E219" s="321" t="s">
        <v>7769</v>
      </c>
      <c r="F219" s="322">
        <v>2.741621988E10</v>
      </c>
      <c r="G219" s="321">
        <v>2.741621988E10</v>
      </c>
      <c r="H219" s="322">
        <v>1.536443672E9</v>
      </c>
      <c r="I219" s="321" t="s">
        <v>715</v>
      </c>
      <c r="J219" s="321" t="s">
        <v>7416</v>
      </c>
      <c r="K219" s="321" t="s">
        <v>4115</v>
      </c>
      <c r="L219" s="323"/>
      <c r="M219" s="323"/>
      <c r="N219" s="323"/>
      <c r="O219" s="323"/>
      <c r="P219" s="321" t="s">
        <v>7275</v>
      </c>
      <c r="Q219" s="321" t="s">
        <v>7417</v>
      </c>
      <c r="R219" s="321" t="s">
        <v>7386</v>
      </c>
      <c r="S219" s="323"/>
      <c r="T219" s="323"/>
      <c r="U219" s="323"/>
      <c r="V219" s="324">
        <v>3.0</v>
      </c>
      <c r="W219" s="321" t="s">
        <v>7311</v>
      </c>
      <c r="X219" s="323"/>
      <c r="Y219" s="323"/>
      <c r="Z219" s="322">
        <v>50.0</v>
      </c>
      <c r="AA219" s="323"/>
      <c r="AB219" s="323"/>
      <c r="AC219" s="322">
        <v>102.0</v>
      </c>
      <c r="AD219" s="323"/>
      <c r="AE219" s="323"/>
      <c r="AF219" s="321" t="s">
        <v>7365</v>
      </c>
      <c r="AG219" s="323"/>
      <c r="AH219" s="323"/>
      <c r="AI219" s="322">
        <v>3.0</v>
      </c>
      <c r="AJ219" s="323"/>
      <c r="AK219" s="323"/>
      <c r="AL219" s="342">
        <v>180000.0</v>
      </c>
      <c r="AM219" s="323"/>
      <c r="AN219" s="323"/>
      <c r="AO219" s="325" t="s">
        <v>7281</v>
      </c>
      <c r="AP219" s="323" t="s">
        <v>7279</v>
      </c>
      <c r="AQ219" s="324">
        <v>6.0</v>
      </c>
      <c r="AR219" s="325" t="s">
        <v>7314</v>
      </c>
      <c r="AS219" s="323" t="s">
        <v>7279</v>
      </c>
      <c r="AT219" s="324">
        <v>6.0</v>
      </c>
      <c r="AU219" s="325" t="s">
        <v>7283</v>
      </c>
      <c r="AV219" s="323" t="s">
        <v>7279</v>
      </c>
      <c r="AW219" s="324">
        <v>6.0</v>
      </c>
      <c r="AX219" s="321" t="s">
        <v>7341</v>
      </c>
      <c r="AY219" s="323"/>
      <c r="AZ219" s="323"/>
      <c r="BA219" s="321" t="s">
        <v>7315</v>
      </c>
      <c r="BB219" s="323"/>
      <c r="BC219" s="323"/>
      <c r="BD219" s="325" t="s">
        <v>7286</v>
      </c>
      <c r="BE219" s="323" t="s">
        <v>7279</v>
      </c>
      <c r="BF219" s="324">
        <v>6.0</v>
      </c>
      <c r="BG219" s="325" t="s">
        <v>7287</v>
      </c>
      <c r="BH219" s="323" t="s">
        <v>7279</v>
      </c>
      <c r="BI219" s="324">
        <v>6.0</v>
      </c>
      <c r="BJ219" s="321"/>
      <c r="BK219" s="323"/>
      <c r="BL219" s="323"/>
      <c r="BM219" s="325" t="s">
        <v>7289</v>
      </c>
      <c r="BN219" s="323" t="s">
        <v>7279</v>
      </c>
      <c r="BO219" s="324">
        <v>3.0</v>
      </c>
      <c r="BP219" s="324">
        <v>2.0</v>
      </c>
      <c r="BQ219" s="321" t="s">
        <v>7290</v>
      </c>
      <c r="BR219" s="323"/>
      <c r="BS219" s="323"/>
      <c r="BT219" s="321" t="s">
        <v>7282</v>
      </c>
      <c r="BU219" s="323"/>
      <c r="BV219" s="323"/>
      <c r="BW219" s="323"/>
      <c r="BX219" s="325" t="s">
        <v>7352</v>
      </c>
      <c r="BY219" s="323" t="s">
        <v>7279</v>
      </c>
      <c r="BZ219" s="324">
        <v>3.0</v>
      </c>
      <c r="CA219" s="325" t="s">
        <v>7353</v>
      </c>
      <c r="CB219" s="323" t="s">
        <v>7279</v>
      </c>
      <c r="CC219" s="324">
        <v>4.0</v>
      </c>
      <c r="CD219" s="321" t="s">
        <v>7380</v>
      </c>
      <c r="CE219" s="323"/>
      <c r="CF219" s="323"/>
      <c r="CG219" s="321" t="s">
        <v>7419</v>
      </c>
      <c r="CH219" s="323"/>
      <c r="CI219" s="323"/>
      <c r="CJ219" s="321" t="s">
        <v>7282</v>
      </c>
      <c r="CK219" s="323"/>
      <c r="CL219" s="323"/>
      <c r="CM219" s="323"/>
      <c r="CN219" s="321" t="s">
        <v>7331</v>
      </c>
      <c r="CO219" s="323"/>
      <c r="CP219" s="323"/>
      <c r="CQ219" s="323"/>
      <c r="CR219" s="323"/>
      <c r="CS219" s="321" t="s">
        <v>7282</v>
      </c>
      <c r="CT219" s="323"/>
      <c r="CU219" s="323"/>
      <c r="CV219" s="321" t="s">
        <v>7282</v>
      </c>
      <c r="CW219" s="323"/>
      <c r="CX219" s="323"/>
      <c r="CY219" s="323"/>
      <c r="CZ219" s="325" t="s">
        <v>7333</v>
      </c>
      <c r="DA219" s="323" t="s">
        <v>7279</v>
      </c>
      <c r="DB219" s="324">
        <v>2.0</v>
      </c>
      <c r="DC219" s="323">
        <v>1.0</v>
      </c>
      <c r="DD219" s="321" t="s">
        <v>7334</v>
      </c>
      <c r="DE219" s="323"/>
      <c r="DF219" s="323"/>
      <c r="DG219" s="321" t="s">
        <v>7282</v>
      </c>
      <c r="DH219" s="323"/>
      <c r="DI219" s="323"/>
      <c r="DJ219" s="321" t="s">
        <v>7358</v>
      </c>
      <c r="DK219" s="323"/>
      <c r="DL219" s="323"/>
      <c r="DM219" s="321" t="s">
        <v>7282</v>
      </c>
      <c r="DN219" s="323"/>
      <c r="DO219" s="323"/>
      <c r="DP219" s="321" t="s">
        <v>7487</v>
      </c>
      <c r="DQ219" s="323"/>
      <c r="DR219" s="323"/>
      <c r="DS219" s="321" t="s">
        <v>7426</v>
      </c>
      <c r="DT219" s="323"/>
      <c r="DU219" s="323"/>
      <c r="DV219" s="325" t="s">
        <v>7298</v>
      </c>
      <c r="DW219" s="323" t="s">
        <v>7279</v>
      </c>
      <c r="DX219" s="323">
        <v>1.0</v>
      </c>
      <c r="DY219" s="321" t="s">
        <v>7298</v>
      </c>
      <c r="DZ219" s="323"/>
      <c r="EA219" s="323"/>
      <c r="EB219" s="325" t="s">
        <v>7296</v>
      </c>
      <c r="EC219" s="323" t="s">
        <v>7279</v>
      </c>
      <c r="ED219" s="323">
        <v>1.0</v>
      </c>
      <c r="EE219" s="321" t="s">
        <v>7282</v>
      </c>
      <c r="EF219" s="323"/>
      <c r="EG219" s="323"/>
      <c r="EH219" s="321" t="s">
        <v>7282</v>
      </c>
      <c r="EI219" s="323"/>
      <c r="EJ219" s="323"/>
      <c r="EK219" s="323"/>
      <c r="EL219" s="321" t="s">
        <v>7282</v>
      </c>
      <c r="EM219" s="323"/>
      <c r="EN219" s="323"/>
      <c r="EO219" s="323"/>
      <c r="EP219" s="321"/>
      <c r="EQ219" s="323"/>
      <c r="ER219" s="323"/>
      <c r="ES219" s="321" t="s">
        <v>7382</v>
      </c>
      <c r="ET219" s="323"/>
      <c r="EU219" s="323"/>
      <c r="EV219" s="321" t="s">
        <v>7282</v>
      </c>
      <c r="EW219" s="323"/>
      <c r="EX219" s="323"/>
      <c r="EY219" s="321" t="s">
        <v>7282</v>
      </c>
      <c r="EZ219" s="323"/>
      <c r="FA219" s="323"/>
      <c r="FB219" s="321" t="s">
        <v>1612</v>
      </c>
      <c r="FC219" s="321" t="s">
        <v>7302</v>
      </c>
      <c r="FD219" s="321" t="s">
        <v>7303</v>
      </c>
      <c r="FE219" s="321" t="s">
        <v>7304</v>
      </c>
      <c r="FF219" s="329" t="s">
        <v>7305</v>
      </c>
      <c r="FG219" s="330" t="s">
        <v>7326</v>
      </c>
      <c r="FH219" s="331">
        <v>3.0</v>
      </c>
      <c r="FI219" s="332">
        <v>0.2727</v>
      </c>
      <c r="FJ219" s="331">
        <v>2.0</v>
      </c>
      <c r="FK219" s="332">
        <v>0.2</v>
      </c>
      <c r="FL219" s="331">
        <v>4.0</v>
      </c>
      <c r="FM219" s="332">
        <v>0.25</v>
      </c>
      <c r="FN219" s="331">
        <v>1.0</v>
      </c>
      <c r="FO219" s="332">
        <v>0.125</v>
      </c>
      <c r="FP219" s="331">
        <v>0.0</v>
      </c>
      <c r="FQ219" s="332">
        <v>0.0</v>
      </c>
      <c r="FR219" s="333">
        <v>5.0</v>
      </c>
      <c r="FS219" s="332">
        <v>0.7143</v>
      </c>
      <c r="FT219" s="331">
        <v>11.0</v>
      </c>
      <c r="FU219" s="332">
        <v>0.25</v>
      </c>
      <c r="FW219" s="334" t="s">
        <v>7769</v>
      </c>
      <c r="FX219" s="334">
        <v>2.741621988E10</v>
      </c>
      <c r="FY219" s="318" t="s">
        <v>61</v>
      </c>
      <c r="FZ219" s="335">
        <v>0.2727</v>
      </c>
      <c r="GA219" s="319" t="s">
        <v>547</v>
      </c>
      <c r="GB219" s="336">
        <v>0.25</v>
      </c>
      <c r="GC219" s="335">
        <v>0.0</v>
      </c>
      <c r="GD219" s="337">
        <v>0.7143</v>
      </c>
      <c r="GE219" s="336">
        <v>0.2727</v>
      </c>
      <c r="GF219" s="336">
        <v>0.2</v>
      </c>
      <c r="GG219" s="336">
        <v>0.25</v>
      </c>
      <c r="GH219" s="336">
        <v>0.125</v>
      </c>
      <c r="GI219" s="338">
        <v>0.25</v>
      </c>
    </row>
    <row r="220" ht="15.75" customHeight="1">
      <c r="B220" s="3" t="str">
        <f t="shared" si="1"/>
        <v>#REF!</v>
      </c>
      <c r="C220" s="320">
        <v>44369.45434027778</v>
      </c>
      <c r="D220" s="321" t="s">
        <v>4505</v>
      </c>
      <c r="E220" s="321" t="s">
        <v>7770</v>
      </c>
      <c r="F220" s="322">
        <v>2.7312247556E10</v>
      </c>
      <c r="G220" s="321">
        <v>2.7312247556E10</v>
      </c>
      <c r="H220" s="322">
        <v>1.122541733E9</v>
      </c>
      <c r="I220" s="321" t="s">
        <v>622</v>
      </c>
      <c r="J220" s="321" t="s">
        <v>7544</v>
      </c>
      <c r="K220" s="321" t="s">
        <v>4115</v>
      </c>
      <c r="L220" s="323"/>
      <c r="M220" s="323"/>
      <c r="N220" s="323"/>
      <c r="O220" s="323"/>
      <c r="P220" s="321" t="s">
        <v>7275</v>
      </c>
      <c r="Q220" s="321" t="s">
        <v>7439</v>
      </c>
      <c r="R220" s="321" t="s">
        <v>7277</v>
      </c>
      <c r="S220" s="324">
        <v>1.0</v>
      </c>
      <c r="T220" s="323"/>
      <c r="U220" s="323"/>
      <c r="V220" s="323"/>
      <c r="W220" s="321" t="s">
        <v>7507</v>
      </c>
      <c r="X220" s="323"/>
      <c r="Y220" s="323"/>
      <c r="Z220" s="322">
        <v>50.0</v>
      </c>
      <c r="AA220" s="323"/>
      <c r="AB220" s="323"/>
      <c r="AC220" s="326">
        <v>85.0</v>
      </c>
      <c r="AD220" s="323" t="s">
        <v>7279</v>
      </c>
      <c r="AE220" s="324">
        <v>5.0</v>
      </c>
      <c r="AF220" s="321" t="s">
        <v>7280</v>
      </c>
      <c r="AG220" s="323"/>
      <c r="AH220" s="323"/>
      <c r="AI220" s="322">
        <v>7.0</v>
      </c>
      <c r="AJ220" s="323"/>
      <c r="AK220" s="323"/>
      <c r="AL220" s="342">
        <v>158000.0</v>
      </c>
      <c r="AM220" s="323"/>
      <c r="AN220" s="323"/>
      <c r="AO220" s="325" t="s">
        <v>7281</v>
      </c>
      <c r="AP220" s="323" t="s">
        <v>7279</v>
      </c>
      <c r="AQ220" s="324">
        <v>6.0</v>
      </c>
      <c r="AR220" s="321" t="s">
        <v>7330</v>
      </c>
      <c r="AS220" s="323"/>
      <c r="AT220" s="323"/>
      <c r="AU220" s="325" t="s">
        <v>7283</v>
      </c>
      <c r="AV220" s="323" t="s">
        <v>7279</v>
      </c>
      <c r="AW220" s="324">
        <v>6.0</v>
      </c>
      <c r="AX220" s="325" t="s">
        <v>7284</v>
      </c>
      <c r="AY220" s="323" t="s">
        <v>7279</v>
      </c>
      <c r="AZ220" s="324">
        <v>6.0</v>
      </c>
      <c r="BA220" s="325" t="s">
        <v>7285</v>
      </c>
      <c r="BB220" s="323" t="s">
        <v>7279</v>
      </c>
      <c r="BC220" s="324">
        <v>6.0</v>
      </c>
      <c r="BD220" s="321" t="s">
        <v>7316</v>
      </c>
      <c r="BE220" s="323"/>
      <c r="BF220" s="323"/>
      <c r="BG220" s="325" t="s">
        <v>7287</v>
      </c>
      <c r="BH220" s="323" t="s">
        <v>7279</v>
      </c>
      <c r="BI220" s="324">
        <v>6.0</v>
      </c>
      <c r="BJ220" s="321" t="s">
        <v>7288</v>
      </c>
      <c r="BK220" s="323"/>
      <c r="BL220" s="323"/>
      <c r="BM220" s="325" t="s">
        <v>7289</v>
      </c>
      <c r="BN220" s="323" t="s">
        <v>7279</v>
      </c>
      <c r="BO220" s="324">
        <v>3.0</v>
      </c>
      <c r="BP220" s="324">
        <v>2.0</v>
      </c>
      <c r="BQ220" s="321" t="s">
        <v>7290</v>
      </c>
      <c r="BR220" s="323"/>
      <c r="BS220" s="323"/>
      <c r="BT220" s="325" t="s">
        <v>7291</v>
      </c>
      <c r="BU220" s="323" t="s">
        <v>7279</v>
      </c>
      <c r="BV220" s="324">
        <v>3.0</v>
      </c>
      <c r="BW220" s="324">
        <v>2.0</v>
      </c>
      <c r="BX220" s="325" t="s">
        <v>7352</v>
      </c>
      <c r="BY220" s="323" t="s">
        <v>7279</v>
      </c>
      <c r="BZ220" s="324">
        <v>3.0</v>
      </c>
      <c r="CA220" s="321" t="s">
        <v>7399</v>
      </c>
      <c r="CB220" s="323"/>
      <c r="CC220" s="323"/>
      <c r="CD220" s="325" t="s">
        <v>7292</v>
      </c>
      <c r="CE220" s="323" t="s">
        <v>7279</v>
      </c>
      <c r="CF220" s="324">
        <v>4.0</v>
      </c>
      <c r="CG220" s="325" t="s">
        <v>7334</v>
      </c>
      <c r="CH220" s="323" t="s">
        <v>7279</v>
      </c>
      <c r="CI220" s="324">
        <v>4.0</v>
      </c>
      <c r="CJ220" s="321" t="s">
        <v>7332</v>
      </c>
      <c r="CK220" s="323"/>
      <c r="CL220" s="323"/>
      <c r="CM220" s="323"/>
      <c r="CN220" s="321" t="s">
        <v>7637</v>
      </c>
      <c r="CO220" s="323"/>
      <c r="CP220" s="323"/>
      <c r="CQ220" s="323"/>
      <c r="CR220" s="323"/>
      <c r="CS220" s="325" t="s">
        <v>7319</v>
      </c>
      <c r="CT220" s="323" t="s">
        <v>7279</v>
      </c>
      <c r="CU220" s="324">
        <v>2.0</v>
      </c>
      <c r="CV220" s="321" t="s">
        <v>7381</v>
      </c>
      <c r="CW220" s="323"/>
      <c r="CX220" s="323"/>
      <c r="CY220" s="323"/>
      <c r="CZ220" s="321" t="s">
        <v>7399</v>
      </c>
      <c r="DA220" s="323"/>
      <c r="DB220" s="323"/>
      <c r="DC220" s="323"/>
      <c r="DD220" s="321" t="s">
        <v>7334</v>
      </c>
      <c r="DE220" s="323"/>
      <c r="DF220" s="323"/>
      <c r="DG220" s="321" t="s">
        <v>7402</v>
      </c>
      <c r="DH220" s="323"/>
      <c r="DI220" s="323"/>
      <c r="DJ220" s="325" t="s">
        <v>7321</v>
      </c>
      <c r="DK220" s="323" t="s">
        <v>7279</v>
      </c>
      <c r="DL220" s="323">
        <v>1.0</v>
      </c>
      <c r="DM220" s="321" t="s">
        <v>7322</v>
      </c>
      <c r="DN220" s="323"/>
      <c r="DO220" s="323"/>
      <c r="DP220" s="321" t="s">
        <v>7282</v>
      </c>
      <c r="DQ220" s="323"/>
      <c r="DR220" s="323"/>
      <c r="DS220" s="321" t="s">
        <v>7192</v>
      </c>
      <c r="DT220" s="323"/>
      <c r="DU220" s="323"/>
      <c r="DV220" s="325" t="s">
        <v>7298</v>
      </c>
      <c r="DW220" s="323" t="s">
        <v>7279</v>
      </c>
      <c r="DX220" s="323">
        <v>1.0</v>
      </c>
      <c r="DY220" s="321" t="s">
        <v>7296</v>
      </c>
      <c r="DZ220" s="323"/>
      <c r="EA220" s="323"/>
      <c r="EB220" s="321" t="s">
        <v>7297</v>
      </c>
      <c r="EC220" s="323"/>
      <c r="ED220" s="323"/>
      <c r="EE220" s="321" t="s">
        <v>7282</v>
      </c>
      <c r="EF220" s="323"/>
      <c r="EG220" s="323"/>
      <c r="EH220" s="321" t="s">
        <v>7325</v>
      </c>
      <c r="EI220" s="323"/>
      <c r="EJ220" s="323"/>
      <c r="EK220" s="323"/>
      <c r="EL220" s="321" t="s">
        <v>7282</v>
      </c>
      <c r="EM220" s="323"/>
      <c r="EN220" s="323"/>
      <c r="EO220" s="323"/>
      <c r="EP220" s="321" t="s">
        <v>7282</v>
      </c>
      <c r="EQ220" s="323"/>
      <c r="ER220" s="323"/>
      <c r="ES220" s="321" t="s">
        <v>7282</v>
      </c>
      <c r="ET220" s="323"/>
      <c r="EU220" s="323"/>
      <c r="EV220" s="321" t="s">
        <v>7407</v>
      </c>
      <c r="EW220" s="323"/>
      <c r="EX220" s="323"/>
      <c r="EY220" s="321" t="s">
        <v>7282</v>
      </c>
      <c r="EZ220" s="323"/>
      <c r="FA220" s="323"/>
      <c r="FB220" s="321" t="s">
        <v>1313</v>
      </c>
      <c r="FC220" s="321" t="s">
        <v>7302</v>
      </c>
      <c r="FD220" s="321" t="s">
        <v>7303</v>
      </c>
      <c r="FE220" s="321" t="s">
        <v>7488</v>
      </c>
      <c r="FF220" s="329" t="s">
        <v>7305</v>
      </c>
      <c r="FG220" s="330" t="s">
        <v>7326</v>
      </c>
      <c r="FH220" s="331">
        <v>3.0</v>
      </c>
      <c r="FI220" s="332">
        <v>0.2727</v>
      </c>
      <c r="FJ220" s="331">
        <v>3.0</v>
      </c>
      <c r="FK220" s="332">
        <v>0.3</v>
      </c>
      <c r="FL220" s="331">
        <v>3.0</v>
      </c>
      <c r="FM220" s="332">
        <v>0.1875</v>
      </c>
      <c r="FN220" s="331">
        <v>2.0</v>
      </c>
      <c r="FO220" s="332">
        <v>0.25</v>
      </c>
      <c r="FP220" s="331">
        <v>1.0</v>
      </c>
      <c r="FQ220" s="332">
        <v>0.1667</v>
      </c>
      <c r="FR220" s="333">
        <v>5.0</v>
      </c>
      <c r="FS220" s="332">
        <v>0.7143</v>
      </c>
      <c r="FT220" s="331">
        <v>14.0</v>
      </c>
      <c r="FU220" s="332">
        <v>0.3333</v>
      </c>
      <c r="FW220" s="334" t="s">
        <v>7770</v>
      </c>
      <c r="FX220" s="334">
        <v>2.7312247556E10</v>
      </c>
      <c r="FY220" s="318" t="s">
        <v>63</v>
      </c>
      <c r="FZ220" s="335">
        <v>0.3</v>
      </c>
      <c r="GA220" s="319" t="s">
        <v>61</v>
      </c>
      <c r="GB220" s="336">
        <v>0.2727</v>
      </c>
      <c r="GC220" s="335">
        <v>0.1667</v>
      </c>
      <c r="GD220" s="337">
        <v>0.7143</v>
      </c>
      <c r="GE220" s="336">
        <v>0.2727</v>
      </c>
      <c r="GF220" s="336">
        <v>0.3</v>
      </c>
      <c r="GG220" s="336">
        <v>0.1875</v>
      </c>
      <c r="GH220" s="336">
        <v>0.25</v>
      </c>
      <c r="GI220" s="338">
        <v>0.3333</v>
      </c>
    </row>
    <row r="221" ht="15.75" customHeight="1">
      <c r="B221" s="3" t="str">
        <f t="shared" si="1"/>
        <v>#REF!</v>
      </c>
      <c r="C221" s="320">
        <v>44369.45450231482</v>
      </c>
      <c r="D221" s="321" t="s">
        <v>6230</v>
      </c>
      <c r="E221" s="321" t="s">
        <v>7771</v>
      </c>
      <c r="F221" s="321" t="s">
        <v>6229</v>
      </c>
      <c r="G221" s="321">
        <v>2.7277894683E10</v>
      </c>
      <c r="H221" s="322">
        <v>1.1379175E9</v>
      </c>
      <c r="I221" s="321" t="s">
        <v>641</v>
      </c>
      <c r="J221" s="321" t="s">
        <v>7544</v>
      </c>
      <c r="K221" s="321" t="s">
        <v>7348</v>
      </c>
      <c r="L221" s="323"/>
      <c r="M221" s="324">
        <v>2.0</v>
      </c>
      <c r="N221" s="324">
        <v>4.0</v>
      </c>
      <c r="O221" s="323"/>
      <c r="P221" s="321" t="s">
        <v>7405</v>
      </c>
      <c r="Q221" s="321" t="s">
        <v>7556</v>
      </c>
      <c r="R221" s="321" t="s">
        <v>7310</v>
      </c>
      <c r="S221" s="323"/>
      <c r="T221" s="324">
        <v>2.0</v>
      </c>
      <c r="U221" s="323"/>
      <c r="V221" s="323"/>
      <c r="W221" s="325" t="s">
        <v>7278</v>
      </c>
      <c r="X221" s="323" t="s">
        <v>7279</v>
      </c>
      <c r="Y221" s="324">
        <v>5.0</v>
      </c>
      <c r="Z221" s="326">
        <v>200.0</v>
      </c>
      <c r="AA221" s="323" t="s">
        <v>7279</v>
      </c>
      <c r="AB221" s="324">
        <v>5.0</v>
      </c>
      <c r="AC221" s="326">
        <v>85.0</v>
      </c>
      <c r="AD221" s="323" t="s">
        <v>7279</v>
      </c>
      <c r="AE221" s="324">
        <v>5.0</v>
      </c>
      <c r="AF221" s="325" t="s">
        <v>7312</v>
      </c>
      <c r="AG221" s="323" t="s">
        <v>7279</v>
      </c>
      <c r="AH221" s="324">
        <v>5.0</v>
      </c>
      <c r="AI221" s="326">
        <v>6.0</v>
      </c>
      <c r="AJ221" s="323" t="s">
        <v>7279</v>
      </c>
      <c r="AK221" s="324">
        <v>5.0</v>
      </c>
      <c r="AL221" s="342">
        <v>221000.0</v>
      </c>
      <c r="AM221" s="323"/>
      <c r="AN221" s="323"/>
      <c r="AO221" s="325" t="s">
        <v>7281</v>
      </c>
      <c r="AP221" s="323" t="s">
        <v>7279</v>
      </c>
      <c r="AQ221" s="324">
        <v>6.0</v>
      </c>
      <c r="AR221" s="328" t="s">
        <v>7282</v>
      </c>
      <c r="AS221" s="323"/>
      <c r="AT221" s="323"/>
      <c r="AU221" s="321" t="s">
        <v>7418</v>
      </c>
      <c r="AV221" s="323"/>
      <c r="AW221" s="323"/>
      <c r="AX221" s="321" t="s">
        <v>7331</v>
      </c>
      <c r="AY221" s="323"/>
      <c r="AZ221" s="323"/>
      <c r="BA221" s="321" t="s">
        <v>7282</v>
      </c>
      <c r="BB221" s="323"/>
      <c r="BC221" s="323"/>
      <c r="BD221" s="325" t="s">
        <v>7286</v>
      </c>
      <c r="BE221" s="323" t="s">
        <v>7279</v>
      </c>
      <c r="BF221" s="324">
        <v>6.0</v>
      </c>
      <c r="BG221" s="321" t="s">
        <v>7282</v>
      </c>
      <c r="BH221" s="323"/>
      <c r="BI221" s="323"/>
      <c r="BJ221" s="321" t="s">
        <v>7288</v>
      </c>
      <c r="BK221" s="323"/>
      <c r="BL221" s="323"/>
      <c r="BM221" s="325" t="s">
        <v>7289</v>
      </c>
      <c r="BN221" s="323" t="s">
        <v>7279</v>
      </c>
      <c r="BO221" s="324">
        <v>3.0</v>
      </c>
      <c r="BP221" s="324">
        <v>2.0</v>
      </c>
      <c r="BQ221" s="325" t="s">
        <v>7351</v>
      </c>
      <c r="BR221" s="323" t="s">
        <v>7279</v>
      </c>
      <c r="BS221" s="324">
        <v>3.0</v>
      </c>
      <c r="BT221" s="321" t="s">
        <v>7282</v>
      </c>
      <c r="BU221" s="323"/>
      <c r="BV221" s="323"/>
      <c r="BW221" s="323"/>
      <c r="BX221" s="321" t="s">
        <v>7282</v>
      </c>
      <c r="BY221" s="323"/>
      <c r="BZ221" s="323"/>
      <c r="CA221" s="325" t="s">
        <v>7353</v>
      </c>
      <c r="CB221" s="323" t="s">
        <v>7279</v>
      </c>
      <c r="CC221" s="324">
        <v>4.0</v>
      </c>
      <c r="CD221" s="321" t="s">
        <v>7282</v>
      </c>
      <c r="CE221" s="323"/>
      <c r="CF221" s="323"/>
      <c r="CG221" s="321" t="s">
        <v>7282</v>
      </c>
      <c r="CH221" s="323"/>
      <c r="CI221" s="323"/>
      <c r="CJ221" s="325" t="s">
        <v>7354</v>
      </c>
      <c r="CK221" s="323" t="s">
        <v>7279</v>
      </c>
      <c r="CL221" s="324">
        <v>4.0</v>
      </c>
      <c r="CM221" s="324">
        <v>2.0</v>
      </c>
      <c r="CN221" s="325" t="s">
        <v>7355</v>
      </c>
      <c r="CO221" s="323"/>
      <c r="CP221" s="323"/>
      <c r="CQ221" s="323" t="s">
        <v>7279</v>
      </c>
      <c r="CR221" s="324">
        <v>4.0</v>
      </c>
      <c r="CS221" s="325" t="s">
        <v>7319</v>
      </c>
      <c r="CT221" s="323" t="s">
        <v>7279</v>
      </c>
      <c r="CU221" s="324">
        <v>2.0</v>
      </c>
      <c r="CV221" s="321" t="s">
        <v>7282</v>
      </c>
      <c r="CW221" s="323"/>
      <c r="CX221" s="323"/>
      <c r="CY221" s="323"/>
      <c r="CZ221" s="325" t="s">
        <v>7333</v>
      </c>
      <c r="DA221" s="323" t="s">
        <v>7279</v>
      </c>
      <c r="DB221" s="324">
        <v>2.0</v>
      </c>
      <c r="DC221" s="323">
        <v>1.0</v>
      </c>
      <c r="DD221" s="321" t="s">
        <v>7282</v>
      </c>
      <c r="DE221" s="323"/>
      <c r="DF221" s="323"/>
      <c r="DG221" s="321" t="s">
        <v>7282</v>
      </c>
      <c r="DH221" s="323"/>
      <c r="DI221" s="323"/>
      <c r="DJ221" s="343" t="s">
        <v>7321</v>
      </c>
      <c r="DK221" s="323" t="s">
        <v>7279</v>
      </c>
      <c r="DL221" s="323">
        <v>1.0</v>
      </c>
      <c r="DM221" s="321" t="s">
        <v>7282</v>
      </c>
      <c r="DN221" s="323"/>
      <c r="DO221" s="323"/>
      <c r="DP221" s="321" t="s">
        <v>7282</v>
      </c>
      <c r="DQ221" s="323"/>
      <c r="DR221" s="323"/>
      <c r="DS221" s="325" t="s">
        <v>7387</v>
      </c>
      <c r="DT221" s="323" t="s">
        <v>7279</v>
      </c>
      <c r="DU221" s="323">
        <v>1.0</v>
      </c>
      <c r="DV221" s="325" t="s">
        <v>7298</v>
      </c>
      <c r="DW221" s="323" t="s">
        <v>7279</v>
      </c>
      <c r="DX221" s="323">
        <v>1.0</v>
      </c>
      <c r="DY221" s="325" t="s">
        <v>7297</v>
      </c>
      <c r="DZ221" s="323" t="s">
        <v>7279</v>
      </c>
      <c r="EA221" s="323">
        <v>1.0</v>
      </c>
      <c r="EB221" s="325" t="s">
        <v>7296</v>
      </c>
      <c r="EC221" s="323" t="s">
        <v>7279</v>
      </c>
      <c r="ED221" s="323">
        <v>1.0</v>
      </c>
      <c r="EE221" s="321" t="s">
        <v>7331</v>
      </c>
      <c r="EF221" s="323"/>
      <c r="EG221" s="323"/>
      <c r="EH221" s="321" t="s">
        <v>7282</v>
      </c>
      <c r="EI221" s="323"/>
      <c r="EJ221" s="323"/>
      <c r="EK221" s="323"/>
      <c r="EL221" s="325" t="s">
        <v>7345</v>
      </c>
      <c r="EM221" s="323" t="s">
        <v>7279</v>
      </c>
      <c r="EN221" s="323">
        <v>3.0</v>
      </c>
      <c r="EO221" s="323">
        <v>4.0</v>
      </c>
      <c r="EP221" s="321" t="s">
        <v>7282</v>
      </c>
      <c r="EQ221" s="323"/>
      <c r="ER221" s="323"/>
      <c r="ES221" s="321" t="s">
        <v>7282</v>
      </c>
      <c r="ET221" s="323"/>
      <c r="EU221" s="323"/>
      <c r="EV221" s="321" t="s">
        <v>7407</v>
      </c>
      <c r="EW221" s="323"/>
      <c r="EX221" s="323"/>
      <c r="EY221" s="321" t="s">
        <v>7282</v>
      </c>
      <c r="EZ221" s="323"/>
      <c r="FA221" s="323"/>
      <c r="FB221" s="321" t="s">
        <v>7772</v>
      </c>
      <c r="FC221" s="321" t="s">
        <v>7302</v>
      </c>
      <c r="FD221" s="321" t="s">
        <v>7303</v>
      </c>
      <c r="FE221" s="321" t="s">
        <v>7304</v>
      </c>
      <c r="FF221" s="329" t="s">
        <v>7305</v>
      </c>
      <c r="FG221" s="330" t="s">
        <v>7326</v>
      </c>
      <c r="FH221" s="331">
        <v>6.0</v>
      </c>
      <c r="FI221" s="332">
        <v>0.5455</v>
      </c>
      <c r="FJ221" s="331">
        <v>6.0</v>
      </c>
      <c r="FK221" s="332">
        <v>0.6</v>
      </c>
      <c r="FL221" s="331">
        <v>3.0</v>
      </c>
      <c r="FM221" s="332">
        <v>0.1875</v>
      </c>
      <c r="FN221" s="331">
        <v>5.0</v>
      </c>
      <c r="FO221" s="332">
        <v>0.625</v>
      </c>
      <c r="FP221" s="331">
        <v>5.0</v>
      </c>
      <c r="FQ221" s="332">
        <v>0.8333</v>
      </c>
      <c r="FR221" s="333">
        <v>2.0</v>
      </c>
      <c r="FS221" s="332">
        <v>0.2857</v>
      </c>
      <c r="FT221" s="331">
        <v>20.0</v>
      </c>
      <c r="FU221" s="332">
        <v>0.4762</v>
      </c>
      <c r="FW221" s="318" t="s">
        <v>7771</v>
      </c>
      <c r="FX221" s="318">
        <v>2.7277894683E10</v>
      </c>
      <c r="FY221" s="318" t="s">
        <v>548</v>
      </c>
      <c r="FZ221" s="336">
        <v>0.625</v>
      </c>
      <c r="GA221" s="319" t="s">
        <v>63</v>
      </c>
      <c r="GB221" s="336">
        <v>0.6</v>
      </c>
      <c r="GC221" s="336">
        <v>0.8333</v>
      </c>
      <c r="GD221" s="336">
        <v>0.2857</v>
      </c>
      <c r="GE221" s="336">
        <v>0.5455</v>
      </c>
      <c r="GF221" s="336">
        <v>0.6</v>
      </c>
      <c r="GG221" s="336">
        <v>0.1875</v>
      </c>
      <c r="GH221" s="336">
        <v>0.625</v>
      </c>
      <c r="GI221" s="336">
        <v>0.4762</v>
      </c>
    </row>
    <row r="222" ht="15.75" customHeight="1">
      <c r="B222" s="3" t="str">
        <f t="shared" si="1"/>
        <v>#REF!</v>
      </c>
      <c r="C222" s="320">
        <v>44369.454733796294</v>
      </c>
      <c r="D222" s="321" t="s">
        <v>4079</v>
      </c>
      <c r="E222" s="321" t="s">
        <v>7773</v>
      </c>
      <c r="F222" s="322">
        <v>2.7250519201E10</v>
      </c>
      <c r="G222" s="321">
        <v>2.7250519201E10</v>
      </c>
      <c r="H222" s="322">
        <v>1.123290514E9</v>
      </c>
      <c r="I222" s="321" t="s">
        <v>641</v>
      </c>
      <c r="J222" s="321" t="s">
        <v>7604</v>
      </c>
      <c r="K222" s="321" t="s">
        <v>4115</v>
      </c>
      <c r="L222" s="323"/>
      <c r="M222" s="323"/>
      <c r="N222" s="323"/>
      <c r="O222" s="323"/>
      <c r="P222" s="321" t="s">
        <v>7275</v>
      </c>
      <c r="Q222" s="321" t="s">
        <v>7406</v>
      </c>
      <c r="R222" s="321" t="s">
        <v>7277</v>
      </c>
      <c r="S222" s="324">
        <v>1.0</v>
      </c>
      <c r="T222" s="323"/>
      <c r="U222" s="323"/>
      <c r="V222" s="323"/>
      <c r="W222" s="321" t="s">
        <v>7507</v>
      </c>
      <c r="X222" s="323"/>
      <c r="Y222" s="323"/>
      <c r="Z222" s="322">
        <v>80.0</v>
      </c>
      <c r="AA222" s="323"/>
      <c r="AB222" s="323"/>
      <c r="AC222" s="326">
        <v>85.0</v>
      </c>
      <c r="AD222" s="323" t="s">
        <v>7279</v>
      </c>
      <c r="AE222" s="324">
        <v>5.0</v>
      </c>
      <c r="AF222" s="321" t="s">
        <v>7280</v>
      </c>
      <c r="AG222" s="323"/>
      <c r="AH222" s="323"/>
      <c r="AI222" s="322">
        <v>7.0</v>
      </c>
      <c r="AJ222" s="323"/>
      <c r="AK222" s="323"/>
      <c r="AL222" s="327">
        <v>238000.0</v>
      </c>
      <c r="AM222" s="323" t="s">
        <v>7279</v>
      </c>
      <c r="AN222" s="324">
        <v>5.0</v>
      </c>
      <c r="AO222" s="325" t="s">
        <v>7281</v>
      </c>
      <c r="AP222" s="323" t="s">
        <v>7279</v>
      </c>
      <c r="AQ222" s="344">
        <v>6.0</v>
      </c>
      <c r="AR222" s="340" t="s">
        <v>7314</v>
      </c>
      <c r="AS222" s="323" t="s">
        <v>7279</v>
      </c>
      <c r="AT222" s="324">
        <v>6.0</v>
      </c>
      <c r="AU222" s="321"/>
      <c r="AV222" s="323"/>
      <c r="AW222" s="323"/>
      <c r="AX222" s="321" t="s">
        <v>7410</v>
      </c>
      <c r="AY222" s="323"/>
      <c r="AZ222" s="323"/>
      <c r="BA222" s="325" t="s">
        <v>7285</v>
      </c>
      <c r="BB222" s="323" t="s">
        <v>7279</v>
      </c>
      <c r="BC222" s="324">
        <v>6.0</v>
      </c>
      <c r="BD222" s="325" t="s">
        <v>7286</v>
      </c>
      <c r="BE222" s="323" t="s">
        <v>7279</v>
      </c>
      <c r="BF222" s="324">
        <v>6.0</v>
      </c>
      <c r="BG222" s="321" t="s">
        <v>7517</v>
      </c>
      <c r="BH222" s="323"/>
      <c r="BI222" s="323"/>
      <c r="BJ222" s="321" t="s">
        <v>7288</v>
      </c>
      <c r="BK222" s="323"/>
      <c r="BL222" s="323"/>
      <c r="BM222" s="321" t="s">
        <v>7440</v>
      </c>
      <c r="BN222" s="323"/>
      <c r="BO222" s="323"/>
      <c r="BP222" s="323"/>
      <c r="BQ222" s="321" t="s">
        <v>7290</v>
      </c>
      <c r="BR222" s="323"/>
      <c r="BS222" s="323"/>
      <c r="BT222" s="321" t="s">
        <v>7632</v>
      </c>
      <c r="BU222" s="323"/>
      <c r="BV222" s="323"/>
      <c r="BW222" s="323"/>
      <c r="BX222" s="321" t="s">
        <v>7317</v>
      </c>
      <c r="BY222" s="323"/>
      <c r="BZ222" s="323"/>
      <c r="CA222" s="325" t="s">
        <v>7353</v>
      </c>
      <c r="CB222" s="323" t="s">
        <v>7279</v>
      </c>
      <c r="CC222" s="324">
        <v>4.0</v>
      </c>
      <c r="CD222" s="321" t="s">
        <v>7380</v>
      </c>
      <c r="CE222" s="323"/>
      <c r="CF222" s="323"/>
      <c r="CG222" s="321" t="s">
        <v>7477</v>
      </c>
      <c r="CH222" s="323"/>
      <c r="CI222" s="323"/>
      <c r="CJ222" s="321" t="s">
        <v>7400</v>
      </c>
      <c r="CK222" s="323"/>
      <c r="CL222" s="323"/>
      <c r="CM222" s="323"/>
      <c r="CN222" s="321" t="s">
        <v>7460</v>
      </c>
      <c r="CO222" s="323"/>
      <c r="CP222" s="323"/>
      <c r="CQ222" s="323"/>
      <c r="CR222" s="323"/>
      <c r="CS222" s="325" t="s">
        <v>7319</v>
      </c>
      <c r="CT222" s="323" t="s">
        <v>7279</v>
      </c>
      <c r="CU222" s="324">
        <v>2.0</v>
      </c>
      <c r="CV222" s="321" t="s">
        <v>7381</v>
      </c>
      <c r="CW222" s="323"/>
      <c r="CX222" s="323"/>
      <c r="CY222" s="323"/>
      <c r="CZ222" s="321" t="s">
        <v>7465</v>
      </c>
      <c r="DA222" s="323"/>
      <c r="DB222" s="323"/>
      <c r="DC222" s="323"/>
      <c r="DD222" s="321" t="s">
        <v>7293</v>
      </c>
      <c r="DE222" s="323"/>
      <c r="DF222" s="323"/>
      <c r="DG222" s="321" t="s">
        <v>7343</v>
      </c>
      <c r="DH222" s="323"/>
      <c r="DI222" s="339"/>
      <c r="DJ222" s="330" t="s">
        <v>7294</v>
      </c>
      <c r="DK222" s="323"/>
      <c r="DL222" s="323"/>
      <c r="DM222" s="321"/>
      <c r="DN222" s="323"/>
      <c r="DO222" s="323"/>
      <c r="DP222" s="325" t="s">
        <v>7359</v>
      </c>
      <c r="DQ222" s="323" t="s">
        <v>7279</v>
      </c>
      <c r="DR222" s="323">
        <v>1.0</v>
      </c>
      <c r="DS222" s="321" t="s">
        <v>7282</v>
      </c>
      <c r="DT222" s="323"/>
      <c r="DU222" s="323"/>
      <c r="DV222" s="325" t="s">
        <v>7298</v>
      </c>
      <c r="DW222" s="323" t="s">
        <v>7279</v>
      </c>
      <c r="DX222" s="323">
        <v>1.0</v>
      </c>
      <c r="DY222" s="325" t="s">
        <v>7297</v>
      </c>
      <c r="DZ222" s="323" t="s">
        <v>7279</v>
      </c>
      <c r="EA222" s="323">
        <v>1.0</v>
      </c>
      <c r="EB222" s="325" t="s">
        <v>7296</v>
      </c>
      <c r="EC222" s="323" t="s">
        <v>7279</v>
      </c>
      <c r="ED222" s="323">
        <v>1.0</v>
      </c>
      <c r="EE222" s="321" t="s">
        <v>7299</v>
      </c>
      <c r="EF222" s="323"/>
      <c r="EG222" s="323"/>
      <c r="EH222" s="321" t="s">
        <v>7282</v>
      </c>
      <c r="EI222" s="323"/>
      <c r="EJ222" s="323"/>
      <c r="EK222" s="323"/>
      <c r="EL222" s="325" t="s">
        <v>7345</v>
      </c>
      <c r="EM222" s="323" t="s">
        <v>7279</v>
      </c>
      <c r="EN222" s="323">
        <v>3.0</v>
      </c>
      <c r="EO222" s="323">
        <v>4.0</v>
      </c>
      <c r="EP222" s="321" t="s">
        <v>7282</v>
      </c>
      <c r="EQ222" s="323"/>
      <c r="ER222" s="323"/>
      <c r="ES222" s="321" t="s">
        <v>7282</v>
      </c>
      <c r="ET222" s="323"/>
      <c r="EU222" s="323"/>
      <c r="EV222" s="321" t="s">
        <v>7282</v>
      </c>
      <c r="EW222" s="323"/>
      <c r="EX222" s="323"/>
      <c r="EY222" s="321" t="s">
        <v>7470</v>
      </c>
      <c r="EZ222" s="323"/>
      <c r="FA222" s="323"/>
      <c r="FB222" s="321" t="s">
        <v>989</v>
      </c>
      <c r="FC222" s="321" t="s">
        <v>7302</v>
      </c>
      <c r="FD222" s="321" t="s">
        <v>7346</v>
      </c>
      <c r="FE222" s="321" t="s">
        <v>7304</v>
      </c>
      <c r="FF222" s="329" t="s">
        <v>7305</v>
      </c>
      <c r="FG222" s="330" t="s">
        <v>7326</v>
      </c>
      <c r="FH222" s="331">
        <v>5.0</v>
      </c>
      <c r="FI222" s="332">
        <v>0.4545</v>
      </c>
      <c r="FJ222" s="331">
        <v>1.0</v>
      </c>
      <c r="FK222" s="332">
        <v>0.1</v>
      </c>
      <c r="FL222" s="331">
        <v>1.0</v>
      </c>
      <c r="FM222" s="332">
        <v>0.0625</v>
      </c>
      <c r="FN222" s="331">
        <v>2.0</v>
      </c>
      <c r="FO222" s="332">
        <v>0.25</v>
      </c>
      <c r="FP222" s="331">
        <v>2.0</v>
      </c>
      <c r="FQ222" s="332">
        <v>0.3333</v>
      </c>
      <c r="FR222" s="333">
        <v>4.0</v>
      </c>
      <c r="FS222" s="332">
        <v>0.5714</v>
      </c>
      <c r="FT222" s="331">
        <v>13.0</v>
      </c>
      <c r="FU222" s="332">
        <v>0.3095</v>
      </c>
      <c r="FW222" s="334" t="s">
        <v>7773</v>
      </c>
      <c r="FX222" s="334">
        <v>2.7250519201E10</v>
      </c>
      <c r="FY222" s="319" t="s">
        <v>61</v>
      </c>
      <c r="FZ222" s="337">
        <v>0.4545</v>
      </c>
      <c r="GA222" s="318" t="s">
        <v>548</v>
      </c>
      <c r="GB222" s="336">
        <v>0.25</v>
      </c>
      <c r="GC222" s="335">
        <v>0.3333</v>
      </c>
      <c r="GD222" s="337">
        <v>0.5714</v>
      </c>
      <c r="GE222" s="336">
        <v>0.4545</v>
      </c>
      <c r="GF222" s="336">
        <v>0.1</v>
      </c>
      <c r="GG222" s="336">
        <v>0.0625</v>
      </c>
      <c r="GH222" s="336">
        <v>0.25</v>
      </c>
      <c r="GI222" s="338">
        <v>0.3095</v>
      </c>
    </row>
    <row r="223" ht="15.75" customHeight="1">
      <c r="B223" s="3" t="str">
        <f t="shared" si="1"/>
        <v>#REF!</v>
      </c>
      <c r="C223" s="320">
        <v>44369.45486111111</v>
      </c>
      <c r="D223" s="321" t="s">
        <v>7774</v>
      </c>
      <c r="E223" s="321" t="s">
        <v>7775</v>
      </c>
      <c r="F223" s="322">
        <v>2.716638734E10</v>
      </c>
      <c r="G223" s="321">
        <v>2.716638734E10</v>
      </c>
      <c r="H223" s="322">
        <v>1.557289687E9</v>
      </c>
      <c r="I223" s="321" t="s">
        <v>1093</v>
      </c>
      <c r="J223" s="321" t="s">
        <v>7274</v>
      </c>
      <c r="K223" s="321" t="s">
        <v>7392</v>
      </c>
      <c r="L223" s="323"/>
      <c r="M223" s="323"/>
      <c r="N223" s="324">
        <v>4.0</v>
      </c>
      <c r="O223" s="323"/>
      <c r="P223" s="321" t="s">
        <v>7275</v>
      </c>
      <c r="Q223" s="321" t="s">
        <v>7349</v>
      </c>
      <c r="R223" s="321" t="s">
        <v>7340</v>
      </c>
      <c r="S223" s="323"/>
      <c r="T223" s="323"/>
      <c r="U223" s="324">
        <v>4.0</v>
      </c>
      <c r="V223" s="323"/>
      <c r="W223" s="325" t="s">
        <v>7278</v>
      </c>
      <c r="X223" s="323" t="s">
        <v>7279</v>
      </c>
      <c r="Y223" s="324">
        <v>5.0</v>
      </c>
      <c r="Z223" s="326">
        <v>200.0</v>
      </c>
      <c r="AA223" s="323" t="s">
        <v>7279</v>
      </c>
      <c r="AB223" s="324">
        <v>5.0</v>
      </c>
      <c r="AC223" s="326">
        <v>85.0</v>
      </c>
      <c r="AD223" s="323" t="s">
        <v>7279</v>
      </c>
      <c r="AE223" s="324">
        <v>5.0</v>
      </c>
      <c r="AF223" s="325" t="s">
        <v>7312</v>
      </c>
      <c r="AG223" s="323" t="s">
        <v>7279</v>
      </c>
      <c r="AH223" s="324">
        <v>5.0</v>
      </c>
      <c r="AI223" s="322">
        <v>7.0</v>
      </c>
      <c r="AJ223" s="323"/>
      <c r="AK223" s="323"/>
      <c r="AL223" s="327">
        <v>238000.0</v>
      </c>
      <c r="AM223" s="323" t="s">
        <v>7279</v>
      </c>
      <c r="AN223" s="324">
        <v>5.0</v>
      </c>
      <c r="AO223" s="325" t="s">
        <v>7281</v>
      </c>
      <c r="AP223" s="323" t="s">
        <v>7279</v>
      </c>
      <c r="AQ223" s="324">
        <v>6.0</v>
      </c>
      <c r="AR223" s="325" t="s">
        <v>7314</v>
      </c>
      <c r="AS223" s="323" t="s">
        <v>7279</v>
      </c>
      <c r="AT223" s="324">
        <v>6.0</v>
      </c>
      <c r="AU223" s="325" t="s">
        <v>7283</v>
      </c>
      <c r="AV223" s="323" t="s">
        <v>7279</v>
      </c>
      <c r="AW223" s="324">
        <v>6.0</v>
      </c>
      <c r="AX223" s="325" t="s">
        <v>7284</v>
      </c>
      <c r="AY223" s="323" t="s">
        <v>7279</v>
      </c>
      <c r="AZ223" s="324">
        <v>6.0</v>
      </c>
      <c r="BA223" s="325" t="s">
        <v>7285</v>
      </c>
      <c r="BB223" s="323" t="s">
        <v>7279</v>
      </c>
      <c r="BC223" s="324">
        <v>6.0</v>
      </c>
      <c r="BD223" s="321" t="s">
        <v>7316</v>
      </c>
      <c r="BE223" s="323"/>
      <c r="BF223" s="323"/>
      <c r="BG223" s="321" t="s">
        <v>7282</v>
      </c>
      <c r="BH223" s="323"/>
      <c r="BI223" s="323"/>
      <c r="BJ223" s="321" t="s">
        <v>7350</v>
      </c>
      <c r="BK223" s="323"/>
      <c r="BL223" s="323"/>
      <c r="BM223" s="325" t="s">
        <v>7289</v>
      </c>
      <c r="BN223" s="323" t="s">
        <v>7279</v>
      </c>
      <c r="BO223" s="324">
        <v>3.0</v>
      </c>
      <c r="BP223" s="324">
        <v>2.0</v>
      </c>
      <c r="BQ223" s="321" t="s">
        <v>7290</v>
      </c>
      <c r="BR223" s="323"/>
      <c r="BS223" s="323"/>
      <c r="BT223" s="325" t="s">
        <v>7291</v>
      </c>
      <c r="BU223" s="323" t="s">
        <v>7279</v>
      </c>
      <c r="BV223" s="324">
        <v>3.0</v>
      </c>
      <c r="BW223" s="324">
        <v>2.0</v>
      </c>
      <c r="BX223" s="321" t="s">
        <v>7282</v>
      </c>
      <c r="BY223" s="323"/>
      <c r="BZ223" s="323"/>
      <c r="CA223" s="325" t="s">
        <v>7353</v>
      </c>
      <c r="CB223" s="323" t="s">
        <v>7279</v>
      </c>
      <c r="CC223" s="324">
        <v>4.0</v>
      </c>
      <c r="CD223" s="325" t="s">
        <v>7292</v>
      </c>
      <c r="CE223" s="323" t="s">
        <v>7279</v>
      </c>
      <c r="CF223" s="324">
        <v>4.0</v>
      </c>
      <c r="CG223" s="321" t="s">
        <v>7419</v>
      </c>
      <c r="CH223" s="323"/>
      <c r="CI223" s="323"/>
      <c r="CJ223" s="321" t="s">
        <v>7332</v>
      </c>
      <c r="CK223" s="323"/>
      <c r="CL223" s="323"/>
      <c r="CM223" s="323"/>
      <c r="CN223" s="325" t="s">
        <v>7355</v>
      </c>
      <c r="CO223" s="323"/>
      <c r="CP223" s="323"/>
      <c r="CQ223" s="323" t="s">
        <v>7279</v>
      </c>
      <c r="CR223" s="324">
        <v>4.0</v>
      </c>
      <c r="CS223" s="325" t="s">
        <v>7319</v>
      </c>
      <c r="CT223" s="323" t="s">
        <v>7279</v>
      </c>
      <c r="CU223" s="324">
        <v>2.0</v>
      </c>
      <c r="CV223" s="321" t="s">
        <v>7282</v>
      </c>
      <c r="CW223" s="323"/>
      <c r="CX223" s="323"/>
      <c r="CY223" s="323"/>
      <c r="CZ223" s="321" t="s">
        <v>7282</v>
      </c>
      <c r="DA223" s="323"/>
      <c r="DB223" s="323"/>
      <c r="DC223" s="323"/>
      <c r="DD223" s="321" t="s">
        <v>7282</v>
      </c>
      <c r="DE223" s="323"/>
      <c r="DF223" s="323"/>
      <c r="DG223" s="321" t="s">
        <v>7282</v>
      </c>
      <c r="DH223" s="323"/>
      <c r="DI223" s="323"/>
      <c r="DJ223" s="321" t="s">
        <v>7294</v>
      </c>
      <c r="DK223" s="323"/>
      <c r="DL223" s="323"/>
      <c r="DM223" s="321" t="s">
        <v>7282</v>
      </c>
      <c r="DN223" s="323"/>
      <c r="DO223" s="323"/>
      <c r="DP223" s="325" t="s">
        <v>7359</v>
      </c>
      <c r="DQ223" s="323" t="s">
        <v>7279</v>
      </c>
      <c r="DR223" s="323">
        <v>1.0</v>
      </c>
      <c r="DS223" s="321" t="s">
        <v>7192</v>
      </c>
      <c r="DT223" s="323"/>
      <c r="DU223" s="323"/>
      <c r="DV223" s="325" t="s">
        <v>7298</v>
      </c>
      <c r="DW223" s="323" t="s">
        <v>7279</v>
      </c>
      <c r="DX223" s="323">
        <v>1.0</v>
      </c>
      <c r="DY223" s="321" t="s">
        <v>7298</v>
      </c>
      <c r="DZ223" s="323"/>
      <c r="EA223" s="323"/>
      <c r="EB223" s="325" t="s">
        <v>7296</v>
      </c>
      <c r="EC223" s="323" t="s">
        <v>7279</v>
      </c>
      <c r="ED223" s="323">
        <v>1.0</v>
      </c>
      <c r="EE223" s="325" t="s">
        <v>7324</v>
      </c>
      <c r="EF223" s="323" t="s">
        <v>7279</v>
      </c>
      <c r="EG223" s="323">
        <v>3.0</v>
      </c>
      <c r="EH223" s="321" t="s">
        <v>7282</v>
      </c>
      <c r="EI223" s="323"/>
      <c r="EJ223" s="323"/>
      <c r="EK223" s="323"/>
      <c r="EL223" s="325" t="s">
        <v>7345</v>
      </c>
      <c r="EM223" s="323" t="s">
        <v>7279</v>
      </c>
      <c r="EN223" s="323">
        <v>3.0</v>
      </c>
      <c r="EO223" s="323">
        <v>4.0</v>
      </c>
      <c r="EP223" s="321" t="s">
        <v>7478</v>
      </c>
      <c r="EQ223" s="323"/>
      <c r="ER223" s="323"/>
      <c r="ES223" s="321" t="s">
        <v>7382</v>
      </c>
      <c r="ET223" s="323"/>
      <c r="EU223" s="323"/>
      <c r="EV223" s="321" t="s">
        <v>7282</v>
      </c>
      <c r="EW223" s="323"/>
      <c r="EX223" s="323"/>
      <c r="EY223" s="321" t="s">
        <v>7282</v>
      </c>
      <c r="EZ223" s="323"/>
      <c r="FA223" s="323"/>
      <c r="FB223" s="321" t="s">
        <v>1657</v>
      </c>
      <c r="FC223" s="321" t="s">
        <v>7302</v>
      </c>
      <c r="FD223" s="321" t="s">
        <v>7335</v>
      </c>
      <c r="FE223" s="321" t="s">
        <v>7304</v>
      </c>
      <c r="FF223" s="329" t="s">
        <v>7374</v>
      </c>
      <c r="FG223" s="330" t="s">
        <v>7326</v>
      </c>
      <c r="FH223" s="331">
        <v>3.0</v>
      </c>
      <c r="FI223" s="332">
        <v>0.2727</v>
      </c>
      <c r="FJ223" s="331">
        <v>3.0</v>
      </c>
      <c r="FK223" s="332">
        <v>0.3</v>
      </c>
      <c r="FL223" s="331">
        <v>4.0</v>
      </c>
      <c r="FM223" s="332">
        <v>0.25</v>
      </c>
      <c r="FN223" s="331">
        <v>6.0</v>
      </c>
      <c r="FO223" s="332">
        <v>0.75</v>
      </c>
      <c r="FP223" s="331">
        <v>5.0</v>
      </c>
      <c r="FQ223" s="332">
        <v>0.8333</v>
      </c>
      <c r="FR223" s="333">
        <v>5.0</v>
      </c>
      <c r="FS223" s="332">
        <v>0.7143</v>
      </c>
      <c r="FT223" s="331">
        <v>21.0</v>
      </c>
      <c r="FU223" s="332">
        <v>0.5</v>
      </c>
      <c r="FW223" s="318" t="s">
        <v>7775</v>
      </c>
      <c r="FX223" s="318">
        <v>2.716638734E10</v>
      </c>
      <c r="FY223" s="319" t="s">
        <v>548</v>
      </c>
      <c r="FZ223" s="336">
        <v>0.75</v>
      </c>
      <c r="GA223" s="318" t="s">
        <v>63</v>
      </c>
      <c r="GB223" s="336">
        <v>0.3</v>
      </c>
      <c r="GC223" s="336">
        <v>0.8333</v>
      </c>
      <c r="GD223" s="336">
        <v>0.7143</v>
      </c>
      <c r="GE223" s="336">
        <v>0.2727</v>
      </c>
      <c r="GF223" s="336">
        <v>0.3</v>
      </c>
      <c r="GG223" s="336">
        <v>0.25</v>
      </c>
      <c r="GH223" s="336">
        <v>0.75</v>
      </c>
      <c r="GI223" s="336">
        <v>0.5</v>
      </c>
    </row>
    <row r="224" ht="15.75" customHeight="1">
      <c r="B224" s="3" t="str">
        <f t="shared" si="1"/>
        <v>#REF!</v>
      </c>
      <c r="C224" s="320">
        <v>44369.4549537037</v>
      </c>
      <c r="D224" s="321" t="s">
        <v>5564</v>
      </c>
      <c r="E224" s="321" t="s">
        <v>7776</v>
      </c>
      <c r="F224" s="322">
        <v>2.7253049419E10</v>
      </c>
      <c r="G224" s="321">
        <v>2.7253049419E10</v>
      </c>
      <c r="H224" s="322">
        <v>1.536158878E9</v>
      </c>
      <c r="I224" s="321" t="s">
        <v>622</v>
      </c>
      <c r="J224" s="321" t="s">
        <v>7503</v>
      </c>
      <c r="K224" s="321" t="s">
        <v>4115</v>
      </c>
      <c r="L224" s="323"/>
      <c r="M224" s="323"/>
      <c r="N224" s="323"/>
      <c r="O224" s="323"/>
      <c r="P224" s="321" t="s">
        <v>7275</v>
      </c>
      <c r="Q224" s="321" t="s">
        <v>7329</v>
      </c>
      <c r="R224" s="321" t="s">
        <v>7277</v>
      </c>
      <c r="S224" s="324">
        <v>1.0</v>
      </c>
      <c r="T224" s="323"/>
      <c r="U224" s="323"/>
      <c r="V224" s="323"/>
      <c r="W224" s="325" t="s">
        <v>7278</v>
      </c>
      <c r="X224" s="323" t="s">
        <v>7279</v>
      </c>
      <c r="Y224" s="324">
        <v>5.0</v>
      </c>
      <c r="Z224" s="322">
        <v>400.0</v>
      </c>
      <c r="AA224" s="323"/>
      <c r="AB224" s="323"/>
      <c r="AC224" s="326">
        <v>85.0</v>
      </c>
      <c r="AD224" s="323" t="s">
        <v>7279</v>
      </c>
      <c r="AE224" s="324">
        <v>5.0</v>
      </c>
      <c r="AF224" s="325" t="s">
        <v>7312</v>
      </c>
      <c r="AG224" s="323" t="s">
        <v>7279</v>
      </c>
      <c r="AH224" s="324">
        <v>5.0</v>
      </c>
      <c r="AI224" s="326">
        <v>6.0</v>
      </c>
      <c r="AJ224" s="323" t="s">
        <v>7279</v>
      </c>
      <c r="AK224" s="324">
        <v>5.0</v>
      </c>
      <c r="AL224" s="327">
        <v>238000.0</v>
      </c>
      <c r="AM224" s="323" t="s">
        <v>7279</v>
      </c>
      <c r="AN224" s="324">
        <v>5.0</v>
      </c>
      <c r="AO224" s="325" t="s">
        <v>7281</v>
      </c>
      <c r="AP224" s="323" t="s">
        <v>7279</v>
      </c>
      <c r="AQ224" s="324">
        <v>6.0</v>
      </c>
      <c r="AR224" s="321" t="s">
        <v>7282</v>
      </c>
      <c r="AS224" s="323"/>
      <c r="AT224" s="323"/>
      <c r="AU224" s="325" t="s">
        <v>7283</v>
      </c>
      <c r="AV224" s="323" t="s">
        <v>7279</v>
      </c>
      <c r="AW224" s="324">
        <v>6.0</v>
      </c>
      <c r="AX224" s="325" t="s">
        <v>7284</v>
      </c>
      <c r="AY224" s="323" t="s">
        <v>7279</v>
      </c>
      <c r="AZ224" s="324">
        <v>6.0</v>
      </c>
      <c r="BA224" s="321" t="s">
        <v>7282</v>
      </c>
      <c r="BB224" s="323"/>
      <c r="BC224" s="323"/>
      <c r="BD224" s="325" t="s">
        <v>7286</v>
      </c>
      <c r="BE224" s="323" t="s">
        <v>7279</v>
      </c>
      <c r="BF224" s="324">
        <v>6.0</v>
      </c>
      <c r="BG224" s="325" t="s">
        <v>7287</v>
      </c>
      <c r="BH224" s="323" t="s">
        <v>7279</v>
      </c>
      <c r="BI224" s="324">
        <v>6.0</v>
      </c>
      <c r="BJ224" s="321" t="s">
        <v>7350</v>
      </c>
      <c r="BK224" s="323"/>
      <c r="BL224" s="323"/>
      <c r="BM224" s="325" t="s">
        <v>7289</v>
      </c>
      <c r="BN224" s="323" t="s">
        <v>7279</v>
      </c>
      <c r="BO224" s="324">
        <v>3.0</v>
      </c>
      <c r="BP224" s="324">
        <v>2.0</v>
      </c>
      <c r="BQ224" s="325" t="s">
        <v>7351</v>
      </c>
      <c r="BR224" s="323" t="s">
        <v>7279</v>
      </c>
      <c r="BS224" s="324">
        <v>3.0</v>
      </c>
      <c r="BT224" s="321" t="s">
        <v>7282</v>
      </c>
      <c r="BU224" s="323"/>
      <c r="BV224" s="323"/>
      <c r="BW224" s="323"/>
      <c r="BX224" s="321" t="s">
        <v>7282</v>
      </c>
      <c r="BY224" s="323"/>
      <c r="BZ224" s="323"/>
      <c r="CA224" s="325" t="s">
        <v>7353</v>
      </c>
      <c r="CB224" s="323" t="s">
        <v>7279</v>
      </c>
      <c r="CC224" s="324">
        <v>4.0</v>
      </c>
      <c r="CD224" s="321" t="s">
        <v>7282</v>
      </c>
      <c r="CE224" s="323"/>
      <c r="CF224" s="323"/>
      <c r="CG224" s="321" t="s">
        <v>7282</v>
      </c>
      <c r="CH224" s="323"/>
      <c r="CI224" s="323"/>
      <c r="CJ224" s="321" t="s">
        <v>7282</v>
      </c>
      <c r="CK224" s="323"/>
      <c r="CL224" s="323"/>
      <c r="CM224" s="323"/>
      <c r="CN224" s="321" t="s">
        <v>7282</v>
      </c>
      <c r="CO224" s="323"/>
      <c r="CP224" s="323"/>
      <c r="CQ224" s="323"/>
      <c r="CR224" s="323"/>
      <c r="CS224" s="321" t="s">
        <v>7282</v>
      </c>
      <c r="CT224" s="323"/>
      <c r="CU224" s="323"/>
      <c r="CV224" s="321" t="s">
        <v>7282</v>
      </c>
      <c r="CW224" s="323"/>
      <c r="CX224" s="323"/>
      <c r="CY224" s="323"/>
      <c r="CZ224" s="321" t="s">
        <v>7282</v>
      </c>
      <c r="DA224" s="323"/>
      <c r="DB224" s="323"/>
      <c r="DC224" s="323"/>
      <c r="DD224" s="321" t="s">
        <v>7282</v>
      </c>
      <c r="DE224" s="323"/>
      <c r="DF224" s="323"/>
      <c r="DG224" s="321" t="s">
        <v>7282</v>
      </c>
      <c r="DH224" s="323"/>
      <c r="DI224" s="323"/>
      <c r="DJ224" s="325" t="s">
        <v>7321</v>
      </c>
      <c r="DK224" s="323" t="s">
        <v>7279</v>
      </c>
      <c r="DL224" s="323">
        <v>1.0</v>
      </c>
      <c r="DM224" s="321" t="s">
        <v>7282</v>
      </c>
      <c r="DN224" s="323"/>
      <c r="DO224" s="323"/>
      <c r="DP224" s="321" t="s">
        <v>7282</v>
      </c>
      <c r="DQ224" s="323"/>
      <c r="DR224" s="323"/>
      <c r="DS224" s="321" t="s">
        <v>7282</v>
      </c>
      <c r="DT224" s="323"/>
      <c r="DU224" s="323"/>
      <c r="DV224" s="325" t="s">
        <v>7298</v>
      </c>
      <c r="DW224" s="323" t="s">
        <v>7279</v>
      </c>
      <c r="DX224" s="323">
        <v>1.0</v>
      </c>
      <c r="DY224" s="321" t="s">
        <v>7296</v>
      </c>
      <c r="DZ224" s="323"/>
      <c r="EA224" s="323"/>
      <c r="EB224" s="321" t="s">
        <v>7297</v>
      </c>
      <c r="EC224" s="323"/>
      <c r="ED224" s="323"/>
      <c r="EE224" s="321" t="s">
        <v>7282</v>
      </c>
      <c r="EF224" s="323"/>
      <c r="EG224" s="323"/>
      <c r="EH224" s="321" t="s">
        <v>7282</v>
      </c>
      <c r="EI224" s="323"/>
      <c r="EJ224" s="323"/>
      <c r="EK224" s="323"/>
      <c r="EL224" s="321" t="s">
        <v>7282</v>
      </c>
      <c r="EM224" s="323"/>
      <c r="EN224" s="323"/>
      <c r="EO224" s="323"/>
      <c r="EP224" s="321" t="s">
        <v>7282</v>
      </c>
      <c r="EQ224" s="323"/>
      <c r="ER224" s="323"/>
      <c r="ES224" s="321"/>
      <c r="ET224" s="323"/>
      <c r="EU224" s="323"/>
      <c r="EV224" s="321" t="s">
        <v>7282</v>
      </c>
      <c r="EW224" s="323"/>
      <c r="EX224" s="323"/>
      <c r="EY224" s="321" t="s">
        <v>7282</v>
      </c>
      <c r="EZ224" s="323"/>
      <c r="FA224" s="323"/>
      <c r="FB224" s="321" t="s">
        <v>7777</v>
      </c>
      <c r="FC224" s="321" t="s">
        <v>7302</v>
      </c>
      <c r="FD224" s="321" t="s">
        <v>7303</v>
      </c>
      <c r="FE224" s="321" t="s">
        <v>7468</v>
      </c>
      <c r="FF224" s="329" t="s">
        <v>7305</v>
      </c>
      <c r="FG224" s="330" t="s">
        <v>7384</v>
      </c>
      <c r="FH224" s="331">
        <v>3.0</v>
      </c>
      <c r="FI224" s="332">
        <v>0.2727</v>
      </c>
      <c r="FJ224" s="331">
        <v>1.0</v>
      </c>
      <c r="FK224" s="332">
        <v>0.1</v>
      </c>
      <c r="FL224" s="331">
        <v>2.0</v>
      </c>
      <c r="FM224" s="332">
        <v>0.125</v>
      </c>
      <c r="FN224" s="331">
        <v>1.0</v>
      </c>
      <c r="FO224" s="332">
        <v>0.125</v>
      </c>
      <c r="FP224" s="331">
        <v>5.0</v>
      </c>
      <c r="FQ224" s="332">
        <v>0.8333</v>
      </c>
      <c r="FR224" s="333">
        <v>5.0</v>
      </c>
      <c r="FS224" s="332">
        <v>0.7143</v>
      </c>
      <c r="FT224" s="331">
        <v>15.0</v>
      </c>
      <c r="FU224" s="332">
        <v>0.3571</v>
      </c>
      <c r="FW224" s="334" t="s">
        <v>7776</v>
      </c>
      <c r="FX224" s="334">
        <v>2.7253049419E10</v>
      </c>
      <c r="FY224" s="319" t="s">
        <v>61</v>
      </c>
      <c r="FZ224" s="335">
        <v>0.2727</v>
      </c>
      <c r="GA224" s="318" t="s">
        <v>548</v>
      </c>
      <c r="GB224" s="336">
        <v>0.125</v>
      </c>
      <c r="GC224" s="337">
        <v>0.8333</v>
      </c>
      <c r="GD224" s="337">
        <v>0.7143</v>
      </c>
      <c r="GE224" s="336">
        <v>0.2727</v>
      </c>
      <c r="GF224" s="336">
        <v>0.1</v>
      </c>
      <c r="GG224" s="336">
        <v>0.125</v>
      </c>
      <c r="GH224" s="336">
        <v>0.125</v>
      </c>
      <c r="GI224" s="338">
        <v>0.3571</v>
      </c>
    </row>
    <row r="225" ht="15.75" customHeight="1">
      <c r="B225" s="3" t="str">
        <f t="shared" si="1"/>
        <v>#REF!</v>
      </c>
      <c r="C225" s="320">
        <v>44369.455196759256</v>
      </c>
      <c r="D225" s="321" t="s">
        <v>850</v>
      </c>
      <c r="E225" s="321" t="s">
        <v>7778</v>
      </c>
      <c r="F225" s="322">
        <v>2.3347136484E10</v>
      </c>
      <c r="G225" s="321">
        <v>2.3347136484E10</v>
      </c>
      <c r="H225" s="322">
        <v>1.561688076E9</v>
      </c>
      <c r="I225" s="321" t="s">
        <v>715</v>
      </c>
      <c r="J225" s="321" t="s">
        <v>7391</v>
      </c>
      <c r="K225" s="321" t="s">
        <v>4115</v>
      </c>
      <c r="L225" s="323"/>
      <c r="M225" s="323"/>
      <c r="N225" s="323"/>
      <c r="O225" s="323"/>
      <c r="P225" s="321" t="s">
        <v>7338</v>
      </c>
      <c r="Q225" s="321" t="s">
        <v>7329</v>
      </c>
      <c r="R225" s="321" t="s">
        <v>7386</v>
      </c>
      <c r="S225" s="323"/>
      <c r="T225" s="323"/>
      <c r="U225" s="323"/>
      <c r="V225" s="324">
        <v>3.0</v>
      </c>
      <c r="W225" s="325" t="s">
        <v>7278</v>
      </c>
      <c r="X225" s="323" t="s">
        <v>7279</v>
      </c>
      <c r="Y225" s="324">
        <v>5.0</v>
      </c>
      <c r="Z225" s="326">
        <v>200.0</v>
      </c>
      <c r="AA225" s="323" t="s">
        <v>7279</v>
      </c>
      <c r="AB225" s="324">
        <v>5.0</v>
      </c>
      <c r="AC225" s="326">
        <v>85.0</v>
      </c>
      <c r="AD225" s="323" t="s">
        <v>7279</v>
      </c>
      <c r="AE225" s="324">
        <v>5.0</v>
      </c>
      <c r="AF225" s="321" t="s">
        <v>7280</v>
      </c>
      <c r="AG225" s="323"/>
      <c r="AH225" s="323"/>
      <c r="AI225" s="326">
        <v>6.0</v>
      </c>
      <c r="AJ225" s="323" t="s">
        <v>7279</v>
      </c>
      <c r="AK225" s="324">
        <v>5.0</v>
      </c>
      <c r="AL225" s="327">
        <v>238000.0</v>
      </c>
      <c r="AM225" s="323" t="s">
        <v>7279</v>
      </c>
      <c r="AN225" s="324">
        <v>5.0</v>
      </c>
      <c r="AO225" s="321" t="s">
        <v>7313</v>
      </c>
      <c r="AP225" s="323"/>
      <c r="AQ225" s="323"/>
      <c r="AR225" s="325" t="s">
        <v>7314</v>
      </c>
      <c r="AS225" s="323" t="s">
        <v>7279</v>
      </c>
      <c r="AT225" s="324">
        <v>6.0</v>
      </c>
      <c r="AU225" s="325" t="s">
        <v>7283</v>
      </c>
      <c r="AV225" s="323" t="s">
        <v>7279</v>
      </c>
      <c r="AW225" s="324">
        <v>6.0</v>
      </c>
      <c r="AX225" s="325" t="s">
        <v>7284</v>
      </c>
      <c r="AY225" s="323" t="s">
        <v>7279</v>
      </c>
      <c r="AZ225" s="324">
        <v>6.0</v>
      </c>
      <c r="BA225" s="325" t="s">
        <v>7285</v>
      </c>
      <c r="BB225" s="323" t="s">
        <v>7279</v>
      </c>
      <c r="BC225" s="324">
        <v>6.0</v>
      </c>
      <c r="BD225" s="325" t="s">
        <v>7286</v>
      </c>
      <c r="BE225" s="323" t="s">
        <v>7279</v>
      </c>
      <c r="BF225" s="324">
        <v>6.0</v>
      </c>
      <c r="BG225" s="325" t="s">
        <v>7287</v>
      </c>
      <c r="BH225" s="323" t="s">
        <v>7279</v>
      </c>
      <c r="BI225" s="324">
        <v>6.0</v>
      </c>
      <c r="BJ225" s="321" t="s">
        <v>7288</v>
      </c>
      <c r="BK225" s="323"/>
      <c r="BL225" s="323"/>
      <c r="BM225" s="325" t="s">
        <v>7289</v>
      </c>
      <c r="BN225" s="323" t="s">
        <v>7279</v>
      </c>
      <c r="BO225" s="324">
        <v>3.0</v>
      </c>
      <c r="BP225" s="324">
        <v>2.0</v>
      </c>
      <c r="BQ225" s="321" t="s">
        <v>7290</v>
      </c>
      <c r="BR225" s="323"/>
      <c r="BS225" s="323"/>
      <c r="BT225" s="325" t="s">
        <v>7291</v>
      </c>
      <c r="BU225" s="323" t="s">
        <v>7279</v>
      </c>
      <c r="BV225" s="324">
        <v>3.0</v>
      </c>
      <c r="BW225" s="324">
        <v>2.0</v>
      </c>
      <c r="BX225" s="321" t="s">
        <v>7282</v>
      </c>
      <c r="BY225" s="323"/>
      <c r="BZ225" s="323"/>
      <c r="CA225" s="321" t="s">
        <v>7282</v>
      </c>
      <c r="CB225" s="323"/>
      <c r="CC225" s="323"/>
      <c r="CD225" s="321" t="s">
        <v>7282</v>
      </c>
      <c r="CE225" s="323"/>
      <c r="CF225" s="323"/>
      <c r="CG225" s="321" t="s">
        <v>7282</v>
      </c>
      <c r="CH225" s="323"/>
      <c r="CI225" s="323"/>
      <c r="CJ225" s="321" t="s">
        <v>7282</v>
      </c>
      <c r="CK225" s="323"/>
      <c r="CL225" s="323"/>
      <c r="CM225" s="323"/>
      <c r="CN225" s="321" t="s">
        <v>7282</v>
      </c>
      <c r="CO225" s="323"/>
      <c r="CP225" s="323"/>
      <c r="CQ225" s="323"/>
      <c r="CR225" s="323"/>
      <c r="CS225" s="321" t="s">
        <v>7282</v>
      </c>
      <c r="CT225" s="323"/>
      <c r="CU225" s="323"/>
      <c r="CV225" s="321" t="s">
        <v>7282</v>
      </c>
      <c r="CW225" s="323"/>
      <c r="CX225" s="323"/>
      <c r="CY225" s="323"/>
      <c r="CZ225" s="321" t="s">
        <v>7282</v>
      </c>
      <c r="DA225" s="323"/>
      <c r="DB225" s="323"/>
      <c r="DC225" s="323"/>
      <c r="DD225" s="321" t="s">
        <v>7282</v>
      </c>
      <c r="DE225" s="323"/>
      <c r="DF225" s="323"/>
      <c r="DG225" s="321" t="s">
        <v>7282</v>
      </c>
      <c r="DH225" s="323"/>
      <c r="DI225" s="323"/>
      <c r="DJ225" s="325" t="s">
        <v>7321</v>
      </c>
      <c r="DK225" s="323" t="s">
        <v>7279</v>
      </c>
      <c r="DL225" s="323">
        <v>1.0</v>
      </c>
      <c r="DM225" s="321" t="s">
        <v>7282</v>
      </c>
      <c r="DN225" s="323"/>
      <c r="DO225" s="323"/>
      <c r="DP225" s="321" t="s">
        <v>7282</v>
      </c>
      <c r="DQ225" s="323"/>
      <c r="DR225" s="323"/>
      <c r="DS225" s="321" t="s">
        <v>7192</v>
      </c>
      <c r="DT225" s="323"/>
      <c r="DU225" s="323"/>
      <c r="DV225" s="321" t="s">
        <v>7296</v>
      </c>
      <c r="DW225" s="323"/>
      <c r="DX225" s="323"/>
      <c r="DY225" s="325" t="s">
        <v>7297</v>
      </c>
      <c r="DZ225" s="323" t="s">
        <v>7279</v>
      </c>
      <c r="EA225" s="323">
        <v>1.0</v>
      </c>
      <c r="EB225" s="321" t="s">
        <v>7282</v>
      </c>
      <c r="EC225" s="323"/>
      <c r="ED225" s="323"/>
      <c r="EE225" s="321" t="s">
        <v>7282</v>
      </c>
      <c r="EF225" s="323"/>
      <c r="EG225" s="323"/>
      <c r="EH225" s="321" t="s">
        <v>7282</v>
      </c>
      <c r="EI225" s="323"/>
      <c r="EJ225" s="323"/>
      <c r="EK225" s="323"/>
      <c r="EL225" s="321" t="s">
        <v>7282</v>
      </c>
      <c r="EM225" s="323"/>
      <c r="EN225" s="323"/>
      <c r="EO225" s="323"/>
      <c r="EP225" s="321" t="s">
        <v>7282</v>
      </c>
      <c r="EQ225" s="323"/>
      <c r="ER225" s="323"/>
      <c r="ES225" s="321" t="s">
        <v>7282</v>
      </c>
      <c r="ET225" s="323"/>
      <c r="EU225" s="323"/>
      <c r="EV225" s="321" t="b">
        <v>1</v>
      </c>
      <c r="EW225" s="323"/>
      <c r="EX225" s="323"/>
      <c r="EY225" s="321" t="s">
        <v>7282</v>
      </c>
      <c r="EZ225" s="323"/>
      <c r="FA225" s="323"/>
      <c r="FB225" s="321" t="s">
        <v>788</v>
      </c>
      <c r="FC225" s="321" t="s">
        <v>7581</v>
      </c>
      <c r="FD225" s="321" t="s">
        <v>7303</v>
      </c>
      <c r="FE225" s="321" t="s">
        <v>7304</v>
      </c>
      <c r="FF225" s="329" t="s">
        <v>7305</v>
      </c>
      <c r="FG225" s="330" t="s">
        <v>7384</v>
      </c>
      <c r="FH225" s="331">
        <v>2.0</v>
      </c>
      <c r="FI225" s="332">
        <v>0.1818</v>
      </c>
      <c r="FJ225" s="331">
        <v>2.0</v>
      </c>
      <c r="FK225" s="332">
        <v>0.2</v>
      </c>
      <c r="FL225" s="331">
        <v>3.0</v>
      </c>
      <c r="FM225" s="332">
        <v>0.1875</v>
      </c>
      <c r="FN225" s="331">
        <v>0.0</v>
      </c>
      <c r="FO225" s="332">
        <v>0.0</v>
      </c>
      <c r="FP225" s="331">
        <v>5.0</v>
      </c>
      <c r="FQ225" s="332">
        <v>0.8333</v>
      </c>
      <c r="FR225" s="333">
        <v>6.0</v>
      </c>
      <c r="FS225" s="332">
        <v>0.8571</v>
      </c>
      <c r="FT225" s="331">
        <v>15.0</v>
      </c>
      <c r="FU225" s="332">
        <v>0.3571</v>
      </c>
      <c r="FW225" s="334" t="s">
        <v>7778</v>
      </c>
      <c r="FX225" s="334">
        <v>2.3347136484E10</v>
      </c>
      <c r="FY225" s="318" t="s">
        <v>63</v>
      </c>
      <c r="FZ225" s="335">
        <v>0.2</v>
      </c>
      <c r="GA225" s="319" t="s">
        <v>547</v>
      </c>
      <c r="GB225" s="336">
        <v>0.1875</v>
      </c>
      <c r="GC225" s="337">
        <v>0.8333</v>
      </c>
      <c r="GD225" s="337">
        <v>0.8571</v>
      </c>
      <c r="GE225" s="336">
        <v>0.1818</v>
      </c>
      <c r="GF225" s="336">
        <v>0.2</v>
      </c>
      <c r="GG225" s="336">
        <v>0.1875</v>
      </c>
      <c r="GH225" s="336">
        <v>0.0</v>
      </c>
      <c r="GI225" s="338">
        <v>0.3571</v>
      </c>
    </row>
    <row r="226" ht="15.75" customHeight="1">
      <c r="B226" s="3" t="str">
        <f t="shared" si="1"/>
        <v>#REF!</v>
      </c>
      <c r="C226" s="320">
        <v>44369.455717592595</v>
      </c>
      <c r="D226" s="321" t="s">
        <v>1745</v>
      </c>
      <c r="E226" s="321" t="s">
        <v>7779</v>
      </c>
      <c r="F226" s="322">
        <v>2.7358057786E10</v>
      </c>
      <c r="G226" s="321">
        <v>2.7358057786E10</v>
      </c>
      <c r="H226" s="322">
        <v>1.168756895E9</v>
      </c>
      <c r="I226" s="321" t="s">
        <v>641</v>
      </c>
      <c r="J226" s="321" t="s">
        <v>7328</v>
      </c>
      <c r="K226" s="321" t="s">
        <v>4115</v>
      </c>
      <c r="L226" s="323"/>
      <c r="M226" s="323"/>
      <c r="N226" s="323"/>
      <c r="O226" s="323"/>
      <c r="P226" s="321" t="s">
        <v>7338</v>
      </c>
      <c r="Q226" s="321" t="s">
        <v>7329</v>
      </c>
      <c r="R226" s="321" t="s">
        <v>7340</v>
      </c>
      <c r="S226" s="323"/>
      <c r="T226" s="323"/>
      <c r="U226" s="324">
        <v>4.0</v>
      </c>
      <c r="V226" s="323"/>
      <c r="W226" s="325" t="s">
        <v>7278</v>
      </c>
      <c r="X226" s="323" t="s">
        <v>7279</v>
      </c>
      <c r="Y226" s="324">
        <v>5.0</v>
      </c>
      <c r="Z226" s="326">
        <v>200.0</v>
      </c>
      <c r="AA226" s="323" t="s">
        <v>7279</v>
      </c>
      <c r="AB226" s="324">
        <v>5.0</v>
      </c>
      <c r="AC226" s="322">
        <v>119.0</v>
      </c>
      <c r="AD226" s="323"/>
      <c r="AE226" s="323"/>
      <c r="AF226" s="321" t="s">
        <v>7397</v>
      </c>
      <c r="AG226" s="323"/>
      <c r="AH226" s="323"/>
      <c r="AI226" s="322">
        <v>7.0</v>
      </c>
      <c r="AJ226" s="323"/>
      <c r="AK226" s="323"/>
      <c r="AL226" s="327">
        <v>238000.0</v>
      </c>
      <c r="AM226" s="323" t="s">
        <v>7279</v>
      </c>
      <c r="AN226" s="324">
        <v>5.0</v>
      </c>
      <c r="AO226" s="321" t="s">
        <v>7313</v>
      </c>
      <c r="AP226" s="323"/>
      <c r="AQ226" s="323"/>
      <c r="AR226" s="325" t="s">
        <v>7314</v>
      </c>
      <c r="AS226" s="323" t="s">
        <v>7279</v>
      </c>
      <c r="AT226" s="324">
        <v>6.0</v>
      </c>
      <c r="AU226" s="325" t="s">
        <v>7283</v>
      </c>
      <c r="AV226" s="323" t="s">
        <v>7279</v>
      </c>
      <c r="AW226" s="324">
        <v>6.0</v>
      </c>
      <c r="AX226" s="325" t="s">
        <v>7284</v>
      </c>
      <c r="AY226" s="323" t="s">
        <v>7279</v>
      </c>
      <c r="AZ226" s="324">
        <v>6.0</v>
      </c>
      <c r="BA226" s="325" t="s">
        <v>7285</v>
      </c>
      <c r="BB226" s="323" t="s">
        <v>7279</v>
      </c>
      <c r="BC226" s="324">
        <v>6.0</v>
      </c>
      <c r="BD226" s="325" t="s">
        <v>7286</v>
      </c>
      <c r="BE226" s="323" t="s">
        <v>7279</v>
      </c>
      <c r="BF226" s="324">
        <v>6.0</v>
      </c>
      <c r="BG226" s="321" t="s">
        <v>7334</v>
      </c>
      <c r="BH226" s="323"/>
      <c r="BI226" s="323"/>
      <c r="BJ226" s="321" t="s">
        <v>7288</v>
      </c>
      <c r="BK226" s="323"/>
      <c r="BL226" s="323"/>
      <c r="BM226" s="325" t="s">
        <v>7289</v>
      </c>
      <c r="BN226" s="323" t="s">
        <v>7279</v>
      </c>
      <c r="BO226" s="324">
        <v>3.0</v>
      </c>
      <c r="BP226" s="324">
        <v>2.0</v>
      </c>
      <c r="BQ226" s="321" t="s">
        <v>7290</v>
      </c>
      <c r="BR226" s="323"/>
      <c r="BS226" s="323"/>
      <c r="BT226" s="325" t="s">
        <v>7291</v>
      </c>
      <c r="BU226" s="323" t="s">
        <v>7279</v>
      </c>
      <c r="BV226" s="324">
        <v>3.0</v>
      </c>
      <c r="BW226" s="324">
        <v>2.0</v>
      </c>
      <c r="BX226" s="325" t="s">
        <v>7352</v>
      </c>
      <c r="BY226" s="323" t="s">
        <v>7279</v>
      </c>
      <c r="BZ226" s="324">
        <v>3.0</v>
      </c>
      <c r="CA226" s="321" t="s">
        <v>7399</v>
      </c>
      <c r="CB226" s="323"/>
      <c r="CC226" s="323"/>
      <c r="CD226" s="321" t="s">
        <v>7318</v>
      </c>
      <c r="CE226" s="323"/>
      <c r="CF226" s="323"/>
      <c r="CG226" s="321" t="s">
        <v>7282</v>
      </c>
      <c r="CH226" s="323"/>
      <c r="CI226" s="323"/>
      <c r="CJ226" s="321" t="s">
        <v>7332</v>
      </c>
      <c r="CK226" s="323"/>
      <c r="CL226" s="323"/>
      <c r="CM226" s="323"/>
      <c r="CN226" s="321" t="s">
        <v>7460</v>
      </c>
      <c r="CO226" s="323"/>
      <c r="CP226" s="323"/>
      <c r="CQ226" s="323"/>
      <c r="CR226" s="323"/>
      <c r="CS226" s="325" t="s">
        <v>7319</v>
      </c>
      <c r="CT226" s="323" t="s">
        <v>7279</v>
      </c>
      <c r="CU226" s="324">
        <v>2.0</v>
      </c>
      <c r="CV226" s="321" t="s">
        <v>7282</v>
      </c>
      <c r="CW226" s="323"/>
      <c r="CX226" s="323"/>
      <c r="CY226" s="323"/>
      <c r="CZ226" s="325" t="s">
        <v>7333</v>
      </c>
      <c r="DA226" s="323" t="s">
        <v>7279</v>
      </c>
      <c r="DB226" s="324">
        <v>2.0</v>
      </c>
      <c r="DC226" s="323">
        <v>1.0</v>
      </c>
      <c r="DD226" s="321" t="s">
        <v>7334</v>
      </c>
      <c r="DE226" s="323"/>
      <c r="DF226" s="323"/>
      <c r="DG226" s="321" t="s">
        <v>7402</v>
      </c>
      <c r="DH226" s="323"/>
      <c r="DI226" s="323"/>
      <c r="DJ226" s="325" t="s">
        <v>7321</v>
      </c>
      <c r="DK226" s="323" t="s">
        <v>7279</v>
      </c>
      <c r="DL226" s="323">
        <v>1.0</v>
      </c>
      <c r="DM226" s="325" t="s">
        <v>7281</v>
      </c>
      <c r="DN226" s="323" t="s">
        <v>7279</v>
      </c>
      <c r="DO226" s="323">
        <v>1.0</v>
      </c>
      <c r="DP226" s="321" t="s">
        <v>7487</v>
      </c>
      <c r="DQ226" s="323"/>
      <c r="DR226" s="323"/>
      <c r="DS226" s="321" t="s">
        <v>7282</v>
      </c>
      <c r="DT226" s="323"/>
      <c r="DU226" s="323"/>
      <c r="DV226" s="321"/>
      <c r="DW226" s="323"/>
      <c r="DX226" s="323"/>
      <c r="DY226" s="321" t="s">
        <v>7296</v>
      </c>
      <c r="DZ226" s="323"/>
      <c r="EA226" s="323"/>
      <c r="EB226" s="321" t="s">
        <v>7297</v>
      </c>
      <c r="EC226" s="323"/>
      <c r="ED226" s="323"/>
      <c r="EE226" s="321" t="s">
        <v>7331</v>
      </c>
      <c r="EF226" s="323"/>
      <c r="EG226" s="323"/>
      <c r="EH226" s="321" t="s">
        <v>7282</v>
      </c>
      <c r="EI226" s="323"/>
      <c r="EJ226" s="323"/>
      <c r="EK226" s="323"/>
      <c r="EL226" s="321" t="s">
        <v>7282</v>
      </c>
      <c r="EM226" s="323"/>
      <c r="EN226" s="323"/>
      <c r="EO226" s="323"/>
      <c r="EP226" s="326">
        <v>4.0</v>
      </c>
      <c r="EQ226" s="323" t="s">
        <v>7279</v>
      </c>
      <c r="ER226" s="323">
        <v>3.0</v>
      </c>
      <c r="ES226" s="321" t="s">
        <v>7282</v>
      </c>
      <c r="ET226" s="323"/>
      <c r="EU226" s="323"/>
      <c r="EV226" s="321" t="b">
        <v>1</v>
      </c>
      <c r="EW226" s="323"/>
      <c r="EX226" s="323"/>
      <c r="EY226" s="325" t="s">
        <v>7383</v>
      </c>
      <c r="EZ226" s="323" t="s">
        <v>7279</v>
      </c>
      <c r="FA226" s="323">
        <v>3.0</v>
      </c>
      <c r="FB226" s="321" t="s">
        <v>1054</v>
      </c>
      <c r="FC226" s="321" t="s">
        <v>7302</v>
      </c>
      <c r="FD226" s="321" t="s">
        <v>7346</v>
      </c>
      <c r="FE226" s="321" t="s">
        <v>7304</v>
      </c>
      <c r="FF226" s="329" t="s">
        <v>7305</v>
      </c>
      <c r="FG226" s="330" t="s">
        <v>7306</v>
      </c>
      <c r="FH226" s="331">
        <v>3.0</v>
      </c>
      <c r="FI226" s="332">
        <v>0.2727</v>
      </c>
      <c r="FJ226" s="331">
        <v>4.0</v>
      </c>
      <c r="FK226" s="332">
        <v>0.4</v>
      </c>
      <c r="FL226" s="331">
        <v>5.0</v>
      </c>
      <c r="FM226" s="332">
        <v>0.3125</v>
      </c>
      <c r="FN226" s="331">
        <v>2.0</v>
      </c>
      <c r="FO226" s="332">
        <v>0.25</v>
      </c>
      <c r="FP226" s="331">
        <v>3.0</v>
      </c>
      <c r="FQ226" s="332">
        <v>0.5</v>
      </c>
      <c r="FR226" s="333">
        <v>5.0</v>
      </c>
      <c r="FS226" s="332">
        <v>0.7143</v>
      </c>
      <c r="FT226" s="331">
        <v>17.0</v>
      </c>
      <c r="FU226" s="332">
        <v>0.4048</v>
      </c>
      <c r="FW226" s="318" t="s">
        <v>7779</v>
      </c>
      <c r="FX226" s="318">
        <v>2.7358057786E10</v>
      </c>
      <c r="FY226" s="318" t="s">
        <v>63</v>
      </c>
      <c r="FZ226" s="336">
        <v>0.4</v>
      </c>
      <c r="GA226" s="318" t="s">
        <v>547</v>
      </c>
      <c r="GB226" s="336">
        <v>0.3125</v>
      </c>
      <c r="GC226" s="336">
        <v>0.5</v>
      </c>
      <c r="GD226" s="336">
        <v>0.7143</v>
      </c>
      <c r="GE226" s="336">
        <v>0.2727</v>
      </c>
      <c r="GF226" s="336">
        <v>0.4</v>
      </c>
      <c r="GG226" s="336">
        <v>0.3125</v>
      </c>
      <c r="GH226" s="336">
        <v>0.25</v>
      </c>
      <c r="GI226" s="336">
        <v>0.4048</v>
      </c>
    </row>
    <row r="227" ht="15.75" customHeight="1">
      <c r="B227" s="3" t="str">
        <f t="shared" si="1"/>
        <v>#REF!</v>
      </c>
      <c r="C227" s="320">
        <v>44369.4558912037</v>
      </c>
      <c r="D227" s="321" t="s">
        <v>4849</v>
      </c>
      <c r="E227" s="321" t="s">
        <v>360</v>
      </c>
      <c r="F227" s="322">
        <v>2.7313765429E10</v>
      </c>
      <c r="G227" s="321">
        <v>2.7313765429E10</v>
      </c>
      <c r="H227" s="322">
        <v>1.169362239E9</v>
      </c>
      <c r="I227" s="321" t="s">
        <v>622</v>
      </c>
      <c r="J227" s="321" t="s">
        <v>7328</v>
      </c>
      <c r="K227" s="321" t="s">
        <v>7392</v>
      </c>
      <c r="L227" s="323"/>
      <c r="M227" s="323"/>
      <c r="N227" s="324">
        <v>4.0</v>
      </c>
      <c r="O227" s="323"/>
      <c r="P227" s="321" t="s">
        <v>7275</v>
      </c>
      <c r="Q227" s="321" t="s">
        <v>7329</v>
      </c>
      <c r="R227" s="321" t="s">
        <v>7277</v>
      </c>
      <c r="S227" s="324">
        <v>1.0</v>
      </c>
      <c r="T227" s="323"/>
      <c r="U227" s="323"/>
      <c r="V227" s="323"/>
      <c r="W227" s="325" t="s">
        <v>7278</v>
      </c>
      <c r="X227" s="323" t="s">
        <v>7279</v>
      </c>
      <c r="Y227" s="324">
        <v>5.0</v>
      </c>
      <c r="Z227" s="326">
        <v>200.0</v>
      </c>
      <c r="AA227" s="323" t="s">
        <v>7279</v>
      </c>
      <c r="AB227" s="324">
        <v>5.0</v>
      </c>
      <c r="AC227" s="326">
        <v>85.0</v>
      </c>
      <c r="AD227" s="323" t="s">
        <v>7279</v>
      </c>
      <c r="AE227" s="324">
        <v>5.0</v>
      </c>
      <c r="AF227" s="325" t="s">
        <v>7312</v>
      </c>
      <c r="AG227" s="323" t="s">
        <v>7279</v>
      </c>
      <c r="AH227" s="324">
        <v>5.0</v>
      </c>
      <c r="AI227" s="322">
        <v>7.0</v>
      </c>
      <c r="AJ227" s="323"/>
      <c r="AK227" s="323"/>
      <c r="AL227" s="342">
        <v>180000.0</v>
      </c>
      <c r="AM227" s="323"/>
      <c r="AN227" s="323"/>
      <c r="AO227" s="325" t="s">
        <v>7281</v>
      </c>
      <c r="AP227" s="323" t="s">
        <v>7279</v>
      </c>
      <c r="AQ227" s="324">
        <v>6.0</v>
      </c>
      <c r="AR227" s="325" t="s">
        <v>7314</v>
      </c>
      <c r="AS227" s="323" t="s">
        <v>7279</v>
      </c>
      <c r="AT227" s="324">
        <v>6.0</v>
      </c>
      <c r="AU227" s="321" t="s">
        <v>7516</v>
      </c>
      <c r="AV227" s="323"/>
      <c r="AW227" s="323"/>
      <c r="AX227" s="325" t="s">
        <v>7284</v>
      </c>
      <c r="AY227" s="323" t="s">
        <v>7279</v>
      </c>
      <c r="AZ227" s="324">
        <v>6.0</v>
      </c>
      <c r="BA227" s="321" t="s">
        <v>7315</v>
      </c>
      <c r="BB227" s="323"/>
      <c r="BC227" s="323"/>
      <c r="BD227" s="325" t="s">
        <v>7286</v>
      </c>
      <c r="BE227" s="323" t="s">
        <v>7279</v>
      </c>
      <c r="BF227" s="324">
        <v>6.0</v>
      </c>
      <c r="BG227" s="321" t="s">
        <v>7517</v>
      </c>
      <c r="BH227" s="323"/>
      <c r="BI227" s="323"/>
      <c r="BJ227" s="321" t="s">
        <v>7288</v>
      </c>
      <c r="BK227" s="323"/>
      <c r="BL227" s="323"/>
      <c r="BM227" s="325" t="s">
        <v>7289</v>
      </c>
      <c r="BN227" s="323" t="s">
        <v>7279</v>
      </c>
      <c r="BO227" s="324">
        <v>3.0</v>
      </c>
      <c r="BP227" s="324">
        <v>2.0</v>
      </c>
      <c r="BQ227" s="321" t="s">
        <v>7290</v>
      </c>
      <c r="BR227" s="323"/>
      <c r="BS227" s="323"/>
      <c r="BT227" s="325" t="s">
        <v>7291</v>
      </c>
      <c r="BU227" s="323" t="s">
        <v>7279</v>
      </c>
      <c r="BV227" s="324">
        <v>3.0</v>
      </c>
      <c r="BW227" s="324">
        <v>2.0</v>
      </c>
      <c r="BX227" s="321" t="s">
        <v>7317</v>
      </c>
      <c r="BY227" s="323"/>
      <c r="BZ227" s="323"/>
      <c r="CA227" s="325" t="s">
        <v>7353</v>
      </c>
      <c r="CB227" s="323" t="s">
        <v>7279</v>
      </c>
      <c r="CC227" s="324">
        <v>4.0</v>
      </c>
      <c r="CD227" s="325" t="s">
        <v>7292</v>
      </c>
      <c r="CE227" s="323" t="s">
        <v>7279</v>
      </c>
      <c r="CF227" s="324">
        <v>4.0</v>
      </c>
      <c r="CG227" s="321" t="s">
        <v>7419</v>
      </c>
      <c r="CH227" s="323"/>
      <c r="CI227" s="323"/>
      <c r="CJ227" s="321" t="s">
        <v>7332</v>
      </c>
      <c r="CK227" s="323"/>
      <c r="CL227" s="323"/>
      <c r="CM227" s="323"/>
      <c r="CN227" s="321" t="s">
        <v>7331</v>
      </c>
      <c r="CO227" s="323"/>
      <c r="CP227" s="323"/>
      <c r="CQ227" s="323"/>
      <c r="CR227" s="323"/>
      <c r="CS227" s="325" t="s">
        <v>7319</v>
      </c>
      <c r="CT227" s="323" t="s">
        <v>7279</v>
      </c>
      <c r="CU227" s="324">
        <v>2.0</v>
      </c>
      <c r="CV227" s="321" t="s">
        <v>7381</v>
      </c>
      <c r="CW227" s="323"/>
      <c r="CX227" s="323"/>
      <c r="CY227" s="323"/>
      <c r="CZ227" s="321" t="s">
        <v>7399</v>
      </c>
      <c r="DA227" s="323"/>
      <c r="DB227" s="323"/>
      <c r="DC227" s="323"/>
      <c r="DD227" s="325" t="s">
        <v>7357</v>
      </c>
      <c r="DE227" s="323" t="s">
        <v>7279</v>
      </c>
      <c r="DF227" s="323">
        <v>1.0</v>
      </c>
      <c r="DG227" s="321" t="s">
        <v>7343</v>
      </c>
      <c r="DH227" s="323"/>
      <c r="DI227" s="323"/>
      <c r="DJ227" s="321" t="s">
        <v>7358</v>
      </c>
      <c r="DK227" s="323"/>
      <c r="DL227" s="323"/>
      <c r="DM227" s="321" t="s">
        <v>7295</v>
      </c>
      <c r="DN227" s="323"/>
      <c r="DO227" s="323"/>
      <c r="DP227" s="325" t="s">
        <v>7359</v>
      </c>
      <c r="DQ227" s="323" t="s">
        <v>7279</v>
      </c>
      <c r="DR227" s="323">
        <v>1.0</v>
      </c>
      <c r="DS227" s="321" t="s">
        <v>7192</v>
      </c>
      <c r="DT227" s="323"/>
      <c r="DU227" s="323"/>
      <c r="DV227" s="325" t="s">
        <v>7298</v>
      </c>
      <c r="DW227" s="323" t="s">
        <v>7279</v>
      </c>
      <c r="DX227" s="323">
        <v>1.0</v>
      </c>
      <c r="DY227" s="321" t="s">
        <v>7298</v>
      </c>
      <c r="DZ227" s="323"/>
      <c r="EA227" s="323"/>
      <c r="EB227" s="325" t="s">
        <v>7296</v>
      </c>
      <c r="EC227" s="323" t="s">
        <v>7279</v>
      </c>
      <c r="ED227" s="323">
        <v>1.0</v>
      </c>
      <c r="EE227" s="325" t="s">
        <v>7324</v>
      </c>
      <c r="EF227" s="323" t="s">
        <v>7279</v>
      </c>
      <c r="EG227" s="323">
        <v>3.0</v>
      </c>
      <c r="EH227" s="321" t="s">
        <v>7565</v>
      </c>
      <c r="EI227" s="323"/>
      <c r="EJ227" s="323"/>
      <c r="EK227" s="323"/>
      <c r="EL227" s="321" t="s">
        <v>7411</v>
      </c>
      <c r="EM227" s="323"/>
      <c r="EN227" s="323"/>
      <c r="EO227" s="323"/>
      <c r="EP227" s="326">
        <v>4.0</v>
      </c>
      <c r="EQ227" s="323" t="s">
        <v>7279</v>
      </c>
      <c r="ER227" s="323">
        <v>3.0</v>
      </c>
      <c r="ES227" s="321" t="s">
        <v>7448</v>
      </c>
      <c r="ET227" s="323"/>
      <c r="EU227" s="323"/>
      <c r="EV227" s="321" t="s">
        <v>7407</v>
      </c>
      <c r="EW227" s="323"/>
      <c r="EX227" s="323"/>
      <c r="EY227" s="325" t="s">
        <v>7383</v>
      </c>
      <c r="EZ227" s="323" t="s">
        <v>7279</v>
      </c>
      <c r="FA227" s="323">
        <v>3.0</v>
      </c>
      <c r="FB227" s="321" t="s">
        <v>7780</v>
      </c>
      <c r="FC227" s="321" t="s">
        <v>7581</v>
      </c>
      <c r="FD227" s="321" t="s">
        <v>7303</v>
      </c>
      <c r="FE227" s="321" t="s">
        <v>7304</v>
      </c>
      <c r="FF227" s="329" t="s">
        <v>7305</v>
      </c>
      <c r="FG227" s="330" t="s">
        <v>7384</v>
      </c>
      <c r="FH227" s="331">
        <v>5.0</v>
      </c>
      <c r="FI227" s="332">
        <v>0.4545</v>
      </c>
      <c r="FJ227" s="331">
        <v>3.0</v>
      </c>
      <c r="FK227" s="332">
        <v>0.3</v>
      </c>
      <c r="FL227" s="331">
        <v>5.0</v>
      </c>
      <c r="FM227" s="332">
        <v>0.3125</v>
      </c>
      <c r="FN227" s="331">
        <v>4.0</v>
      </c>
      <c r="FO227" s="332">
        <v>0.5</v>
      </c>
      <c r="FP227" s="331">
        <v>4.0</v>
      </c>
      <c r="FQ227" s="332">
        <v>0.6667</v>
      </c>
      <c r="FR227" s="333">
        <v>4.0</v>
      </c>
      <c r="FS227" s="332">
        <v>0.5714</v>
      </c>
      <c r="FT227" s="331">
        <v>20.0</v>
      </c>
      <c r="FU227" s="332">
        <v>0.4762</v>
      </c>
      <c r="FW227" s="318" t="s">
        <v>360</v>
      </c>
      <c r="FX227" s="318">
        <v>2.7313765429E10</v>
      </c>
      <c r="FY227" s="318" t="s">
        <v>548</v>
      </c>
      <c r="FZ227" s="336">
        <v>0.5</v>
      </c>
      <c r="GA227" s="319" t="s">
        <v>61</v>
      </c>
      <c r="GB227" s="336">
        <v>0.4545</v>
      </c>
      <c r="GC227" s="336">
        <v>0.6667</v>
      </c>
      <c r="GD227" s="336">
        <v>0.5714</v>
      </c>
      <c r="GE227" s="336">
        <v>0.4545</v>
      </c>
      <c r="GF227" s="336">
        <v>0.3</v>
      </c>
      <c r="GG227" s="336">
        <v>0.3125</v>
      </c>
      <c r="GH227" s="336">
        <v>0.5</v>
      </c>
      <c r="GI227" s="336">
        <v>0.4762</v>
      </c>
    </row>
    <row r="228" ht="15.75" customHeight="1">
      <c r="B228" s="3" t="str">
        <f t="shared" si="1"/>
        <v>#REF!</v>
      </c>
      <c r="C228" s="320">
        <v>44369.45591435185</v>
      </c>
      <c r="D228" s="321" t="s">
        <v>5905</v>
      </c>
      <c r="E228" s="321" t="s">
        <v>7781</v>
      </c>
      <c r="F228" s="322">
        <v>2.7249976682E10</v>
      </c>
      <c r="G228" s="321">
        <v>2.7249976682E10</v>
      </c>
      <c r="H228" s="322">
        <v>1.138664811E9</v>
      </c>
      <c r="I228" s="321" t="s">
        <v>715</v>
      </c>
      <c r="J228" s="321" t="s">
        <v>7308</v>
      </c>
      <c r="K228" s="321" t="s">
        <v>4115</v>
      </c>
      <c r="L228" s="323"/>
      <c r="M228" s="323"/>
      <c r="N228" s="323"/>
      <c r="O228" s="323"/>
      <c r="P228" s="321" t="s">
        <v>7338</v>
      </c>
      <c r="Q228" s="321" t="s">
        <v>7585</v>
      </c>
      <c r="R228" s="321" t="s">
        <v>7340</v>
      </c>
      <c r="S228" s="323"/>
      <c r="T228" s="323"/>
      <c r="U228" s="324">
        <v>4.0</v>
      </c>
      <c r="V228" s="323"/>
      <c r="W228" s="325" t="s">
        <v>7278</v>
      </c>
      <c r="X228" s="323" t="s">
        <v>7279</v>
      </c>
      <c r="Y228" s="324">
        <v>5.0</v>
      </c>
      <c r="Z228" s="326">
        <v>200.0</v>
      </c>
      <c r="AA228" s="323" t="s">
        <v>7279</v>
      </c>
      <c r="AB228" s="324">
        <v>5.0</v>
      </c>
      <c r="AC228" s="326">
        <v>85.0</v>
      </c>
      <c r="AD228" s="323" t="s">
        <v>7279</v>
      </c>
      <c r="AE228" s="324">
        <v>5.0</v>
      </c>
      <c r="AF228" s="325" t="s">
        <v>7312</v>
      </c>
      <c r="AG228" s="323" t="s">
        <v>7279</v>
      </c>
      <c r="AH228" s="324">
        <v>5.0</v>
      </c>
      <c r="AI228" s="326">
        <v>6.0</v>
      </c>
      <c r="AJ228" s="323" t="s">
        <v>7279</v>
      </c>
      <c r="AK228" s="324">
        <v>5.0</v>
      </c>
      <c r="AL228" s="327">
        <v>238000.0</v>
      </c>
      <c r="AM228" s="323" t="s">
        <v>7279</v>
      </c>
      <c r="AN228" s="324">
        <v>5.0</v>
      </c>
      <c r="AO228" s="325" t="s">
        <v>7281</v>
      </c>
      <c r="AP228" s="323" t="s">
        <v>7279</v>
      </c>
      <c r="AQ228" s="324">
        <v>6.0</v>
      </c>
      <c r="AR228" s="325" t="s">
        <v>7314</v>
      </c>
      <c r="AS228" s="323" t="s">
        <v>7279</v>
      </c>
      <c r="AT228" s="324">
        <v>6.0</v>
      </c>
      <c r="AU228" s="325" t="s">
        <v>7283</v>
      </c>
      <c r="AV228" s="323" t="s">
        <v>7279</v>
      </c>
      <c r="AW228" s="324">
        <v>6.0</v>
      </c>
      <c r="AX228" s="321" t="s">
        <v>7282</v>
      </c>
      <c r="AY228" s="323"/>
      <c r="AZ228" s="323"/>
      <c r="BA228" s="325" t="s">
        <v>7285</v>
      </c>
      <c r="BB228" s="323" t="s">
        <v>7279</v>
      </c>
      <c r="BC228" s="324">
        <v>6.0</v>
      </c>
      <c r="BD228" s="321" t="s">
        <v>7316</v>
      </c>
      <c r="BE228" s="323"/>
      <c r="BF228" s="323"/>
      <c r="BG228" s="321" t="s">
        <v>7517</v>
      </c>
      <c r="BH228" s="323"/>
      <c r="BI228" s="323"/>
      <c r="BJ228" s="325" t="s">
        <v>7342</v>
      </c>
      <c r="BK228" s="323" t="s">
        <v>7279</v>
      </c>
      <c r="BL228" s="324">
        <v>3.0</v>
      </c>
      <c r="BM228" s="325" t="s">
        <v>7289</v>
      </c>
      <c r="BN228" s="323" t="s">
        <v>7279</v>
      </c>
      <c r="BO228" s="324">
        <v>3.0</v>
      </c>
      <c r="BP228" s="324">
        <v>2.0</v>
      </c>
      <c r="BQ228" s="325" t="s">
        <v>7351</v>
      </c>
      <c r="BR228" s="323" t="s">
        <v>7279</v>
      </c>
      <c r="BS228" s="324">
        <v>3.0</v>
      </c>
      <c r="BT228" s="321" t="s">
        <v>7500</v>
      </c>
      <c r="BU228" s="323"/>
      <c r="BV228" s="323"/>
      <c r="BW228" s="323"/>
      <c r="BX228" s="325" t="s">
        <v>7352</v>
      </c>
      <c r="BY228" s="323" t="s">
        <v>7279</v>
      </c>
      <c r="BZ228" s="324">
        <v>3.0</v>
      </c>
      <c r="CA228" s="321" t="s">
        <v>7399</v>
      </c>
      <c r="CB228" s="323"/>
      <c r="CC228" s="323"/>
      <c r="CD228" s="321" t="s">
        <v>7380</v>
      </c>
      <c r="CE228" s="323"/>
      <c r="CF228" s="323"/>
      <c r="CG228" s="321" t="s">
        <v>7282</v>
      </c>
      <c r="CH228" s="323"/>
      <c r="CI228" s="323"/>
      <c r="CJ228" s="321" t="s">
        <v>7400</v>
      </c>
      <c r="CK228" s="323"/>
      <c r="CL228" s="323"/>
      <c r="CM228" s="323"/>
      <c r="CN228" s="325" t="s">
        <v>7355</v>
      </c>
      <c r="CO228" s="323"/>
      <c r="CP228" s="323"/>
      <c r="CQ228" s="323" t="s">
        <v>7279</v>
      </c>
      <c r="CR228" s="324">
        <v>4.0</v>
      </c>
      <c r="CS228" s="325" t="s">
        <v>7319</v>
      </c>
      <c r="CT228" s="323" t="s">
        <v>7279</v>
      </c>
      <c r="CU228" s="324">
        <v>2.0</v>
      </c>
      <c r="CV228" s="321" t="s">
        <v>7381</v>
      </c>
      <c r="CW228" s="323"/>
      <c r="CX228" s="323"/>
      <c r="CY228" s="323"/>
      <c r="CZ228" s="321" t="s">
        <v>7282</v>
      </c>
      <c r="DA228" s="323"/>
      <c r="DB228" s="323"/>
      <c r="DC228" s="323"/>
      <c r="DD228" s="321" t="s">
        <v>7634</v>
      </c>
      <c r="DE228" s="323"/>
      <c r="DF228" s="323"/>
      <c r="DG228" s="321" t="s">
        <v>7402</v>
      </c>
      <c r="DH228" s="323"/>
      <c r="DI228" s="323"/>
      <c r="DJ228" s="325" t="s">
        <v>7321</v>
      </c>
      <c r="DK228" s="323" t="s">
        <v>7279</v>
      </c>
      <c r="DL228" s="323">
        <v>1.0</v>
      </c>
      <c r="DM228" s="321" t="s">
        <v>7322</v>
      </c>
      <c r="DN228" s="323"/>
      <c r="DO228" s="323"/>
      <c r="DP228" s="321" t="s">
        <v>7323</v>
      </c>
      <c r="DQ228" s="323"/>
      <c r="DR228" s="323"/>
      <c r="DS228" s="325" t="s">
        <v>7387</v>
      </c>
      <c r="DT228" s="323" t="s">
        <v>7279</v>
      </c>
      <c r="DU228" s="323">
        <v>1.0</v>
      </c>
      <c r="DV228" s="321" t="s">
        <v>7296</v>
      </c>
      <c r="DW228" s="323"/>
      <c r="DX228" s="323"/>
      <c r="DY228" s="325" t="s">
        <v>7297</v>
      </c>
      <c r="DZ228" s="323" t="s">
        <v>7279</v>
      </c>
      <c r="EA228" s="323">
        <v>1.0</v>
      </c>
      <c r="EB228" s="321" t="s">
        <v>7298</v>
      </c>
      <c r="EC228" s="323"/>
      <c r="ED228" s="323"/>
      <c r="EE228" s="321" t="s">
        <v>7299</v>
      </c>
      <c r="EF228" s="323"/>
      <c r="EG228" s="323"/>
      <c r="EH228" s="321" t="s">
        <v>7282</v>
      </c>
      <c r="EI228" s="323"/>
      <c r="EJ228" s="323"/>
      <c r="EK228" s="323"/>
      <c r="EL228" s="321" t="s">
        <v>7282</v>
      </c>
      <c r="EM228" s="323"/>
      <c r="EN228" s="323"/>
      <c r="EO228" s="323"/>
      <c r="EP228" s="341">
        <v>44235.0</v>
      </c>
      <c r="EQ228" s="323"/>
      <c r="ER228" s="323"/>
      <c r="ES228" s="321" t="s">
        <v>7448</v>
      </c>
      <c r="ET228" s="323"/>
      <c r="EU228" s="323"/>
      <c r="EV228" s="325" t="b">
        <v>0</v>
      </c>
      <c r="EW228" s="323" t="s">
        <v>7279</v>
      </c>
      <c r="EX228" s="323">
        <v>3.0</v>
      </c>
      <c r="EY228" s="321" t="s">
        <v>7282</v>
      </c>
      <c r="EZ228" s="323"/>
      <c r="FA228" s="323"/>
      <c r="FB228" s="321" t="s">
        <v>788</v>
      </c>
      <c r="FC228" s="321" t="s">
        <v>7302</v>
      </c>
      <c r="FD228" s="321" t="s">
        <v>7346</v>
      </c>
      <c r="FE228" s="321" t="s">
        <v>7304</v>
      </c>
      <c r="FF228" s="329" t="s">
        <v>7305</v>
      </c>
      <c r="FG228" s="330" t="s">
        <v>7384</v>
      </c>
      <c r="FH228" s="331">
        <v>3.0</v>
      </c>
      <c r="FI228" s="332">
        <v>0.2727</v>
      </c>
      <c r="FJ228" s="331">
        <v>2.0</v>
      </c>
      <c r="FK228" s="332">
        <v>0.2</v>
      </c>
      <c r="FL228" s="331">
        <v>5.0</v>
      </c>
      <c r="FM228" s="332">
        <v>0.3125</v>
      </c>
      <c r="FN228" s="331">
        <v>2.0</v>
      </c>
      <c r="FO228" s="332">
        <v>0.25</v>
      </c>
      <c r="FP228" s="331">
        <v>6.0</v>
      </c>
      <c r="FQ228" s="332">
        <v>1.0</v>
      </c>
      <c r="FR228" s="333">
        <v>4.0</v>
      </c>
      <c r="FS228" s="332">
        <v>0.5714</v>
      </c>
      <c r="FT228" s="331">
        <v>20.0</v>
      </c>
      <c r="FU228" s="332">
        <v>0.4762</v>
      </c>
      <c r="FW228" s="318" t="s">
        <v>7781</v>
      </c>
      <c r="FX228" s="318">
        <v>2.7249976682E10</v>
      </c>
      <c r="FY228" s="318" t="s">
        <v>547</v>
      </c>
      <c r="FZ228" s="336">
        <v>0.3125</v>
      </c>
      <c r="GA228" s="318" t="s">
        <v>61</v>
      </c>
      <c r="GB228" s="336">
        <v>0.2727</v>
      </c>
      <c r="GC228" s="336">
        <v>1.0</v>
      </c>
      <c r="GD228" s="336">
        <v>0.5714</v>
      </c>
      <c r="GE228" s="336">
        <v>0.2727</v>
      </c>
      <c r="GF228" s="336">
        <v>0.2</v>
      </c>
      <c r="GG228" s="336">
        <v>0.3125</v>
      </c>
      <c r="GH228" s="336">
        <v>0.25</v>
      </c>
      <c r="GI228" s="336">
        <v>0.4762</v>
      </c>
    </row>
    <row r="229" ht="15.75" customHeight="1">
      <c r="B229" s="3" t="str">
        <f t="shared" si="1"/>
        <v>#REF!</v>
      </c>
      <c r="C229" s="320">
        <v>44369.45605324074</v>
      </c>
      <c r="D229" s="321" t="s">
        <v>7782</v>
      </c>
      <c r="E229" s="321" t="s">
        <v>7783</v>
      </c>
      <c r="F229" s="321" t="s">
        <v>4619</v>
      </c>
      <c r="G229" s="321">
        <v>2.7336420852E10</v>
      </c>
      <c r="H229" s="322">
        <v>1.141688075E9</v>
      </c>
      <c r="I229" s="321" t="s">
        <v>622</v>
      </c>
      <c r="J229" s="321" t="s">
        <v>7490</v>
      </c>
      <c r="K229" s="321" t="s">
        <v>7473</v>
      </c>
      <c r="L229" s="323"/>
      <c r="M229" s="323"/>
      <c r="N229" s="323"/>
      <c r="O229" s="324">
        <v>3.0</v>
      </c>
      <c r="P229" s="321" t="s">
        <v>7275</v>
      </c>
      <c r="Q229" s="321" t="s">
        <v>7439</v>
      </c>
      <c r="R229" s="321" t="s">
        <v>7386</v>
      </c>
      <c r="S229" s="323"/>
      <c r="T229" s="323"/>
      <c r="U229" s="323"/>
      <c r="V229" s="324">
        <v>3.0</v>
      </c>
      <c r="W229" s="325" t="s">
        <v>7278</v>
      </c>
      <c r="X229" s="323" t="s">
        <v>7279</v>
      </c>
      <c r="Y229" s="324">
        <v>5.0</v>
      </c>
      <c r="Z229" s="326">
        <v>200.0</v>
      </c>
      <c r="AA229" s="323" t="s">
        <v>7279</v>
      </c>
      <c r="AB229" s="324">
        <v>5.0</v>
      </c>
      <c r="AC229" s="326">
        <v>85.0</v>
      </c>
      <c r="AD229" s="323" t="s">
        <v>7279</v>
      </c>
      <c r="AE229" s="324">
        <v>5.0</v>
      </c>
      <c r="AF229" s="325" t="s">
        <v>7312</v>
      </c>
      <c r="AG229" s="323" t="s">
        <v>7279</v>
      </c>
      <c r="AH229" s="324">
        <v>5.0</v>
      </c>
      <c r="AI229" s="326">
        <v>6.0</v>
      </c>
      <c r="AJ229" s="323" t="s">
        <v>7279</v>
      </c>
      <c r="AK229" s="324">
        <v>5.0</v>
      </c>
      <c r="AL229" s="327">
        <v>238000.0</v>
      </c>
      <c r="AM229" s="323" t="s">
        <v>7279</v>
      </c>
      <c r="AN229" s="324">
        <v>5.0</v>
      </c>
      <c r="AO229" s="321" t="s">
        <v>7313</v>
      </c>
      <c r="AP229" s="323"/>
      <c r="AQ229" s="323"/>
      <c r="AR229" s="325" t="s">
        <v>7314</v>
      </c>
      <c r="AS229" s="323" t="s">
        <v>7279</v>
      </c>
      <c r="AT229" s="324">
        <v>6.0</v>
      </c>
      <c r="AU229" s="325" t="s">
        <v>7283</v>
      </c>
      <c r="AV229" s="323" t="s">
        <v>7279</v>
      </c>
      <c r="AW229" s="324">
        <v>6.0</v>
      </c>
      <c r="AX229" s="321" t="s">
        <v>7331</v>
      </c>
      <c r="AY229" s="323"/>
      <c r="AZ229" s="323"/>
      <c r="BA229" s="325" t="s">
        <v>7285</v>
      </c>
      <c r="BB229" s="323" t="s">
        <v>7279</v>
      </c>
      <c r="BC229" s="324">
        <v>6.0</v>
      </c>
      <c r="BD229" s="321" t="s">
        <v>7316</v>
      </c>
      <c r="BE229" s="323"/>
      <c r="BF229" s="323"/>
      <c r="BG229" s="325" t="s">
        <v>7287</v>
      </c>
      <c r="BH229" s="323" t="s">
        <v>7279</v>
      </c>
      <c r="BI229" s="324">
        <v>6.0</v>
      </c>
      <c r="BJ229" s="325" t="s">
        <v>7342</v>
      </c>
      <c r="BK229" s="323" t="s">
        <v>7279</v>
      </c>
      <c r="BL229" s="324">
        <v>3.0</v>
      </c>
      <c r="BM229" s="325" t="s">
        <v>7289</v>
      </c>
      <c r="BN229" s="323" t="s">
        <v>7279</v>
      </c>
      <c r="BO229" s="324">
        <v>3.0</v>
      </c>
      <c r="BP229" s="324">
        <v>2.0</v>
      </c>
      <c r="BQ229" s="325" t="s">
        <v>7351</v>
      </c>
      <c r="BR229" s="323" t="s">
        <v>7279</v>
      </c>
      <c r="BS229" s="324">
        <v>3.0</v>
      </c>
      <c r="BT229" s="325" t="s">
        <v>7291</v>
      </c>
      <c r="BU229" s="323" t="s">
        <v>7279</v>
      </c>
      <c r="BV229" s="324">
        <v>3.0</v>
      </c>
      <c r="BW229" s="324">
        <v>2.0</v>
      </c>
      <c r="BX229" s="325" t="s">
        <v>7352</v>
      </c>
      <c r="BY229" s="323" t="s">
        <v>7279</v>
      </c>
      <c r="BZ229" s="324">
        <v>3.0</v>
      </c>
      <c r="CA229" s="325" t="s">
        <v>7353</v>
      </c>
      <c r="CB229" s="323" t="s">
        <v>7279</v>
      </c>
      <c r="CC229" s="324">
        <v>4.0</v>
      </c>
      <c r="CD229" s="325" t="s">
        <v>7292</v>
      </c>
      <c r="CE229" s="323" t="s">
        <v>7279</v>
      </c>
      <c r="CF229" s="324">
        <v>4.0</v>
      </c>
      <c r="CG229" s="325" t="s">
        <v>7334</v>
      </c>
      <c r="CH229" s="323" t="s">
        <v>7279</v>
      </c>
      <c r="CI229" s="324">
        <v>4.0</v>
      </c>
      <c r="CJ229" s="321" t="s">
        <v>7332</v>
      </c>
      <c r="CK229" s="323"/>
      <c r="CL229" s="323"/>
      <c r="CM229" s="323"/>
      <c r="CN229" s="325" t="s">
        <v>7355</v>
      </c>
      <c r="CO229" s="323"/>
      <c r="CP229" s="323"/>
      <c r="CQ229" s="323" t="s">
        <v>7279</v>
      </c>
      <c r="CR229" s="324">
        <v>4.0</v>
      </c>
      <c r="CS229" s="325" t="s">
        <v>7319</v>
      </c>
      <c r="CT229" s="323" t="s">
        <v>7279</v>
      </c>
      <c r="CU229" s="324">
        <v>2.0</v>
      </c>
      <c r="CV229" s="321" t="s">
        <v>7429</v>
      </c>
      <c r="CW229" s="323"/>
      <c r="CX229" s="323"/>
      <c r="CY229" s="323"/>
      <c r="CZ229" s="325" t="s">
        <v>7333</v>
      </c>
      <c r="DA229" s="323" t="s">
        <v>7279</v>
      </c>
      <c r="DB229" s="324">
        <v>2.0</v>
      </c>
      <c r="DC229" s="323">
        <v>1.0</v>
      </c>
      <c r="DD229" s="325" t="s">
        <v>7357</v>
      </c>
      <c r="DE229" s="323" t="s">
        <v>7279</v>
      </c>
      <c r="DF229" s="323">
        <v>1.0</v>
      </c>
      <c r="DG229" s="321" t="s">
        <v>7402</v>
      </c>
      <c r="DH229" s="323"/>
      <c r="DI229" s="323"/>
      <c r="DJ229" s="325" t="s">
        <v>7321</v>
      </c>
      <c r="DK229" s="323" t="s">
        <v>7279</v>
      </c>
      <c r="DL229" s="323">
        <v>1.0</v>
      </c>
      <c r="DM229" s="325" t="s">
        <v>7281</v>
      </c>
      <c r="DN229" s="323" t="s">
        <v>7279</v>
      </c>
      <c r="DO229" s="323">
        <v>1.0</v>
      </c>
      <c r="DP229" s="325" t="s">
        <v>7359</v>
      </c>
      <c r="DQ229" s="323" t="s">
        <v>7279</v>
      </c>
      <c r="DR229" s="323">
        <v>1.0</v>
      </c>
      <c r="DS229" s="325" t="s">
        <v>7387</v>
      </c>
      <c r="DT229" s="323" t="s">
        <v>7279</v>
      </c>
      <c r="DU229" s="323">
        <v>1.0</v>
      </c>
      <c r="DV229" s="325" t="s">
        <v>7298</v>
      </c>
      <c r="DW229" s="323" t="s">
        <v>7279</v>
      </c>
      <c r="DX229" s="323">
        <v>1.0</v>
      </c>
      <c r="DY229" s="325" t="s">
        <v>7297</v>
      </c>
      <c r="DZ229" s="323" t="s">
        <v>7279</v>
      </c>
      <c r="EA229" s="323">
        <v>1.0</v>
      </c>
      <c r="EB229" s="325" t="s">
        <v>7296</v>
      </c>
      <c r="EC229" s="323" t="s">
        <v>7279</v>
      </c>
      <c r="ED229" s="323">
        <v>1.0</v>
      </c>
      <c r="EE229" s="325" t="s">
        <v>7324</v>
      </c>
      <c r="EF229" s="323" t="s">
        <v>7279</v>
      </c>
      <c r="EG229" s="323">
        <v>3.0</v>
      </c>
      <c r="EH229" s="325" t="s">
        <v>7361</v>
      </c>
      <c r="EI229" s="323" t="s">
        <v>7279</v>
      </c>
      <c r="EJ229" s="323">
        <v>3.0</v>
      </c>
      <c r="EK229" s="323">
        <v>4.0</v>
      </c>
      <c r="EL229" s="321" t="s">
        <v>7411</v>
      </c>
      <c r="EM229" s="323"/>
      <c r="EN229" s="323"/>
      <c r="EO229" s="323"/>
      <c r="EP229" s="326">
        <v>4.0</v>
      </c>
      <c r="EQ229" s="323" t="s">
        <v>7279</v>
      </c>
      <c r="ER229" s="323">
        <v>3.0</v>
      </c>
      <c r="ES229" s="325" t="s">
        <v>7388</v>
      </c>
      <c r="ET229" s="323" t="s">
        <v>7279</v>
      </c>
      <c r="EU229" s="323">
        <v>3.0</v>
      </c>
      <c r="EV229" s="325" t="b">
        <v>0</v>
      </c>
      <c r="EW229" s="323" t="s">
        <v>7279</v>
      </c>
      <c r="EX229" s="323">
        <v>3.0</v>
      </c>
      <c r="EY229" s="325" t="s">
        <v>7383</v>
      </c>
      <c r="EZ229" s="323" t="s">
        <v>7279</v>
      </c>
      <c r="FA229" s="323">
        <v>3.0</v>
      </c>
      <c r="FB229" s="321" t="s">
        <v>1367</v>
      </c>
      <c r="FC229" s="321" t="s">
        <v>7372</v>
      </c>
      <c r="FD229" s="321" t="s">
        <v>7303</v>
      </c>
      <c r="FE229" s="321" t="s">
        <v>7304</v>
      </c>
      <c r="FF229" s="329" t="s">
        <v>7305</v>
      </c>
      <c r="FG229" s="330" t="s">
        <v>7326</v>
      </c>
      <c r="FH229" s="331">
        <v>9.0</v>
      </c>
      <c r="FI229" s="332">
        <v>0.8182</v>
      </c>
      <c r="FJ229" s="331">
        <v>4.0</v>
      </c>
      <c r="FK229" s="332">
        <v>0.4</v>
      </c>
      <c r="FL229" s="331">
        <v>13.0</v>
      </c>
      <c r="FM229" s="332">
        <v>0.8125</v>
      </c>
      <c r="FN229" s="331">
        <v>6.0</v>
      </c>
      <c r="FO229" s="332">
        <v>0.75</v>
      </c>
      <c r="FP229" s="331">
        <v>6.0</v>
      </c>
      <c r="FQ229" s="332">
        <v>1.0</v>
      </c>
      <c r="FR229" s="333">
        <v>4.0</v>
      </c>
      <c r="FS229" s="332">
        <v>0.5714</v>
      </c>
      <c r="FT229" s="331">
        <v>35.0</v>
      </c>
      <c r="FU229" s="332">
        <v>0.8333</v>
      </c>
      <c r="FW229" s="318" t="s">
        <v>7783</v>
      </c>
      <c r="FX229" s="318">
        <v>2.7336420852E10</v>
      </c>
      <c r="FY229" s="319" t="s">
        <v>547</v>
      </c>
      <c r="FZ229" s="336">
        <v>0.8182</v>
      </c>
      <c r="GA229" s="318" t="s">
        <v>61</v>
      </c>
      <c r="GB229" s="336">
        <v>0.8125</v>
      </c>
      <c r="GC229" s="336">
        <v>1.0</v>
      </c>
      <c r="GD229" s="336">
        <v>0.5714</v>
      </c>
      <c r="GE229" s="336">
        <v>0.8182</v>
      </c>
      <c r="GF229" s="336">
        <v>0.4</v>
      </c>
      <c r="GG229" s="336">
        <v>0.8125</v>
      </c>
      <c r="GH229" s="336">
        <v>0.75</v>
      </c>
      <c r="GI229" s="336">
        <v>0.8333</v>
      </c>
    </row>
    <row r="230" ht="15.75" customHeight="1">
      <c r="B230" s="3" t="str">
        <f t="shared" si="1"/>
        <v>#REF!</v>
      </c>
      <c r="C230" s="320">
        <v>44369.45612268519</v>
      </c>
      <c r="D230" s="321" t="s">
        <v>7784</v>
      </c>
      <c r="E230" s="321" t="s">
        <v>7785</v>
      </c>
      <c r="F230" s="321" t="s">
        <v>173</v>
      </c>
      <c r="G230" s="321">
        <v>2.3269660384E10</v>
      </c>
      <c r="H230" s="322">
        <v>1.157346624E9</v>
      </c>
      <c r="I230" s="321" t="s">
        <v>1093</v>
      </c>
      <c r="J230" s="321" t="s">
        <v>7454</v>
      </c>
      <c r="K230" s="321" t="s">
        <v>7392</v>
      </c>
      <c r="L230" s="323"/>
      <c r="M230" s="323"/>
      <c r="N230" s="324">
        <v>4.0</v>
      </c>
      <c r="O230" s="323"/>
      <c r="P230" s="321" t="s">
        <v>7338</v>
      </c>
      <c r="Q230" s="321" t="s">
        <v>7417</v>
      </c>
      <c r="R230" s="321" t="s">
        <v>7340</v>
      </c>
      <c r="S230" s="323"/>
      <c r="T230" s="323"/>
      <c r="U230" s="324">
        <v>4.0</v>
      </c>
      <c r="V230" s="323"/>
      <c r="W230" s="325" t="s">
        <v>7278</v>
      </c>
      <c r="X230" s="323" t="s">
        <v>7279</v>
      </c>
      <c r="Y230" s="324">
        <v>5.0</v>
      </c>
      <c r="Z230" s="326">
        <v>200.0</v>
      </c>
      <c r="AA230" s="323" t="s">
        <v>7279</v>
      </c>
      <c r="AB230" s="324">
        <v>5.0</v>
      </c>
      <c r="AC230" s="326">
        <v>85.0</v>
      </c>
      <c r="AD230" s="323" t="s">
        <v>7279</v>
      </c>
      <c r="AE230" s="324">
        <v>5.0</v>
      </c>
      <c r="AF230" s="321" t="s">
        <v>7365</v>
      </c>
      <c r="AG230" s="323"/>
      <c r="AH230" s="323"/>
      <c r="AI230" s="326">
        <v>6.0</v>
      </c>
      <c r="AJ230" s="323" t="s">
        <v>7279</v>
      </c>
      <c r="AK230" s="324">
        <v>5.0</v>
      </c>
      <c r="AL230" s="327">
        <v>238000.0</v>
      </c>
      <c r="AM230" s="323" t="s">
        <v>7279</v>
      </c>
      <c r="AN230" s="324">
        <v>5.0</v>
      </c>
      <c r="AO230" s="325" t="s">
        <v>7281</v>
      </c>
      <c r="AP230" s="323" t="s">
        <v>7279</v>
      </c>
      <c r="AQ230" s="324">
        <v>6.0</v>
      </c>
      <c r="AR230" s="325" t="s">
        <v>7314</v>
      </c>
      <c r="AS230" s="323" t="s">
        <v>7279</v>
      </c>
      <c r="AT230" s="324">
        <v>6.0</v>
      </c>
      <c r="AU230" s="325" t="s">
        <v>7283</v>
      </c>
      <c r="AV230" s="323" t="s">
        <v>7279</v>
      </c>
      <c r="AW230" s="324">
        <v>6.0</v>
      </c>
      <c r="AX230" s="321" t="s">
        <v>7410</v>
      </c>
      <c r="AY230" s="323"/>
      <c r="AZ230" s="323"/>
      <c r="BA230" s="325" t="s">
        <v>7285</v>
      </c>
      <c r="BB230" s="323" t="s">
        <v>7279</v>
      </c>
      <c r="BC230" s="324">
        <v>6.0</v>
      </c>
      <c r="BD230" s="325" t="s">
        <v>7286</v>
      </c>
      <c r="BE230" s="323" t="s">
        <v>7279</v>
      </c>
      <c r="BF230" s="324">
        <v>6.0</v>
      </c>
      <c r="BG230" s="325" t="s">
        <v>7287</v>
      </c>
      <c r="BH230" s="323" t="s">
        <v>7279</v>
      </c>
      <c r="BI230" s="324">
        <v>6.0</v>
      </c>
      <c r="BJ230" s="321" t="s">
        <v>7350</v>
      </c>
      <c r="BK230" s="323"/>
      <c r="BL230" s="323"/>
      <c r="BM230" s="325" t="s">
        <v>7289</v>
      </c>
      <c r="BN230" s="323" t="s">
        <v>7279</v>
      </c>
      <c r="BO230" s="324">
        <v>3.0</v>
      </c>
      <c r="BP230" s="324">
        <v>2.0</v>
      </c>
      <c r="BQ230" s="321" t="s">
        <v>7282</v>
      </c>
      <c r="BR230" s="323"/>
      <c r="BS230" s="323"/>
      <c r="BT230" s="321" t="s">
        <v>7282</v>
      </c>
      <c r="BU230" s="323"/>
      <c r="BV230" s="323"/>
      <c r="BW230" s="323"/>
      <c r="BX230" s="321" t="s">
        <v>7282</v>
      </c>
      <c r="BY230" s="323"/>
      <c r="BZ230" s="323"/>
      <c r="CA230" s="321" t="s">
        <v>7282</v>
      </c>
      <c r="CB230" s="323"/>
      <c r="CC230" s="323"/>
      <c r="CD230" s="321" t="s">
        <v>7282</v>
      </c>
      <c r="CE230" s="323"/>
      <c r="CF230" s="323"/>
      <c r="CG230" s="321" t="s">
        <v>7282</v>
      </c>
      <c r="CH230" s="323"/>
      <c r="CI230" s="323"/>
      <c r="CJ230" s="321" t="s">
        <v>7282</v>
      </c>
      <c r="CK230" s="323"/>
      <c r="CL230" s="323"/>
      <c r="CM230" s="323"/>
      <c r="CN230" s="321" t="s">
        <v>7282</v>
      </c>
      <c r="CO230" s="323"/>
      <c r="CP230" s="323"/>
      <c r="CQ230" s="323"/>
      <c r="CR230" s="323"/>
      <c r="CS230" s="321" t="s">
        <v>7282</v>
      </c>
      <c r="CT230" s="323"/>
      <c r="CU230" s="323"/>
      <c r="CV230" s="321" t="s">
        <v>7282</v>
      </c>
      <c r="CW230" s="323"/>
      <c r="CX230" s="323"/>
      <c r="CY230" s="323"/>
      <c r="CZ230" s="321" t="s">
        <v>7282</v>
      </c>
      <c r="DA230" s="323"/>
      <c r="DB230" s="323"/>
      <c r="DC230" s="323"/>
      <c r="DD230" s="321" t="s">
        <v>7293</v>
      </c>
      <c r="DE230" s="323"/>
      <c r="DF230" s="323"/>
      <c r="DG230" s="321" t="s">
        <v>7282</v>
      </c>
      <c r="DH230" s="323"/>
      <c r="DI230" s="323"/>
      <c r="DJ230" s="325" t="s">
        <v>7321</v>
      </c>
      <c r="DK230" s="323" t="s">
        <v>7279</v>
      </c>
      <c r="DL230" s="323">
        <v>1.0</v>
      </c>
      <c r="DM230" s="325" t="s">
        <v>7281</v>
      </c>
      <c r="DN230" s="323" t="s">
        <v>7279</v>
      </c>
      <c r="DO230" s="323">
        <v>1.0</v>
      </c>
      <c r="DP230" s="325" t="s">
        <v>7359</v>
      </c>
      <c r="DQ230" s="323" t="s">
        <v>7279</v>
      </c>
      <c r="DR230" s="323">
        <v>1.0</v>
      </c>
      <c r="DS230" s="321" t="s">
        <v>7282</v>
      </c>
      <c r="DT230" s="323"/>
      <c r="DU230" s="323"/>
      <c r="DV230" s="325" t="s">
        <v>7298</v>
      </c>
      <c r="DW230" s="323" t="s">
        <v>7279</v>
      </c>
      <c r="DX230" s="323">
        <v>1.0</v>
      </c>
      <c r="DY230" s="325" t="s">
        <v>7297</v>
      </c>
      <c r="DZ230" s="323" t="s">
        <v>7279</v>
      </c>
      <c r="EA230" s="323">
        <v>1.0</v>
      </c>
      <c r="EB230" s="325" t="s">
        <v>7296</v>
      </c>
      <c r="EC230" s="323" t="s">
        <v>7279</v>
      </c>
      <c r="ED230" s="323">
        <v>1.0</v>
      </c>
      <c r="EE230" s="321" t="s">
        <v>7282</v>
      </c>
      <c r="EF230" s="323"/>
      <c r="EG230" s="323"/>
      <c r="EH230" s="321" t="s">
        <v>7282</v>
      </c>
      <c r="EI230" s="323"/>
      <c r="EJ230" s="323"/>
      <c r="EK230" s="323"/>
      <c r="EL230" s="321" t="s">
        <v>7411</v>
      </c>
      <c r="EM230" s="323"/>
      <c r="EN230" s="323"/>
      <c r="EO230" s="323"/>
      <c r="EP230" s="321" t="s">
        <v>7282</v>
      </c>
      <c r="EQ230" s="323"/>
      <c r="ER230" s="323"/>
      <c r="ES230" s="321" t="s">
        <v>7282</v>
      </c>
      <c r="ET230" s="323"/>
      <c r="EU230" s="323"/>
      <c r="EV230" s="321" t="b">
        <v>1</v>
      </c>
      <c r="EW230" s="323"/>
      <c r="EX230" s="323"/>
      <c r="EY230" s="321" t="s">
        <v>7282</v>
      </c>
      <c r="EZ230" s="323"/>
      <c r="FA230" s="323"/>
      <c r="FB230" s="321" t="s">
        <v>1386</v>
      </c>
      <c r="FC230" s="321" t="s">
        <v>7581</v>
      </c>
      <c r="FD230" s="321" t="s">
        <v>7346</v>
      </c>
      <c r="FE230" s="321" t="s">
        <v>7304</v>
      </c>
      <c r="FF230" s="329" t="s">
        <v>7305</v>
      </c>
      <c r="FG230" s="330" t="s">
        <v>7384</v>
      </c>
      <c r="FH230" s="331">
        <v>6.0</v>
      </c>
      <c r="FI230" s="332">
        <v>0.5455</v>
      </c>
      <c r="FJ230" s="331">
        <v>1.0</v>
      </c>
      <c r="FK230" s="332">
        <v>0.1</v>
      </c>
      <c r="FL230" s="331">
        <v>1.0</v>
      </c>
      <c r="FM230" s="332">
        <v>0.0625</v>
      </c>
      <c r="FN230" s="331">
        <v>2.0</v>
      </c>
      <c r="FO230" s="332">
        <v>0.25</v>
      </c>
      <c r="FP230" s="331">
        <v>5.0</v>
      </c>
      <c r="FQ230" s="332">
        <v>0.8333</v>
      </c>
      <c r="FR230" s="333">
        <v>6.0</v>
      </c>
      <c r="FS230" s="332">
        <v>0.8571</v>
      </c>
      <c r="FT230" s="331">
        <v>18.0</v>
      </c>
      <c r="FU230" s="332">
        <v>0.4286</v>
      </c>
      <c r="FW230" s="318" t="s">
        <v>7785</v>
      </c>
      <c r="FX230" s="318">
        <v>2.3269660384E10</v>
      </c>
      <c r="FY230" s="318" t="s">
        <v>61</v>
      </c>
      <c r="FZ230" s="336">
        <v>0.5455</v>
      </c>
      <c r="GA230" s="319" t="s">
        <v>548</v>
      </c>
      <c r="GB230" s="336">
        <v>0.25</v>
      </c>
      <c r="GC230" s="336">
        <v>0.8333</v>
      </c>
      <c r="GD230" s="336">
        <v>0.8571</v>
      </c>
      <c r="GE230" s="336">
        <v>0.5455</v>
      </c>
      <c r="GF230" s="336">
        <v>0.1</v>
      </c>
      <c r="GG230" s="336">
        <v>0.0625</v>
      </c>
      <c r="GH230" s="336">
        <v>0.25</v>
      </c>
      <c r="GI230" s="336">
        <v>0.4286</v>
      </c>
    </row>
    <row r="231" ht="15.75" customHeight="1">
      <c r="B231" s="3" t="str">
        <f t="shared" si="1"/>
        <v>#REF!</v>
      </c>
      <c r="C231" s="320">
        <v>44369.45615740741</v>
      </c>
      <c r="D231" s="321" t="s">
        <v>819</v>
      </c>
      <c r="E231" s="321" t="s">
        <v>7786</v>
      </c>
      <c r="F231" s="321" t="s">
        <v>424</v>
      </c>
      <c r="G231" s="321">
        <v>2.7345334934E10</v>
      </c>
      <c r="H231" s="322">
        <v>1.544493215E9</v>
      </c>
      <c r="I231" s="321" t="s">
        <v>641</v>
      </c>
      <c r="J231" s="321" t="s">
        <v>7462</v>
      </c>
      <c r="K231" s="321" t="s">
        <v>7459</v>
      </c>
      <c r="L231" s="323"/>
      <c r="M231" s="324">
        <v>2.0</v>
      </c>
      <c r="N231" s="323"/>
      <c r="O231" s="323"/>
      <c r="P231" s="321" t="s">
        <v>7275</v>
      </c>
      <c r="Q231" s="321" t="s">
        <v>7379</v>
      </c>
      <c r="R231" s="321" t="s">
        <v>7310</v>
      </c>
      <c r="S231" s="323"/>
      <c r="T231" s="324">
        <v>2.0</v>
      </c>
      <c r="U231" s="323"/>
      <c r="V231" s="323"/>
      <c r="W231" s="321" t="s">
        <v>7507</v>
      </c>
      <c r="X231" s="323"/>
      <c r="Y231" s="323"/>
      <c r="Z231" s="326">
        <v>200.0</v>
      </c>
      <c r="AA231" s="323" t="s">
        <v>7279</v>
      </c>
      <c r="AB231" s="324">
        <v>5.0</v>
      </c>
      <c r="AC231" s="326">
        <v>85.0</v>
      </c>
      <c r="AD231" s="323" t="s">
        <v>7279</v>
      </c>
      <c r="AE231" s="324">
        <v>5.0</v>
      </c>
      <c r="AF231" s="321" t="s">
        <v>7397</v>
      </c>
      <c r="AG231" s="323"/>
      <c r="AH231" s="323"/>
      <c r="AI231" s="326">
        <v>6.0</v>
      </c>
      <c r="AJ231" s="323" t="s">
        <v>7279</v>
      </c>
      <c r="AK231" s="324">
        <v>5.0</v>
      </c>
      <c r="AL231" s="327">
        <v>238000.0</v>
      </c>
      <c r="AM231" s="323" t="s">
        <v>7279</v>
      </c>
      <c r="AN231" s="324">
        <v>5.0</v>
      </c>
      <c r="AO231" s="321" t="s">
        <v>7313</v>
      </c>
      <c r="AP231" s="323"/>
      <c r="AQ231" s="323"/>
      <c r="AR231" s="325" t="s">
        <v>7314</v>
      </c>
      <c r="AS231" s="323" t="s">
        <v>7279</v>
      </c>
      <c r="AT231" s="324">
        <v>6.0</v>
      </c>
      <c r="AU231" s="325" t="s">
        <v>7283</v>
      </c>
      <c r="AV231" s="323" t="s">
        <v>7279</v>
      </c>
      <c r="AW231" s="324">
        <v>6.0</v>
      </c>
      <c r="AX231" s="321" t="s">
        <v>7331</v>
      </c>
      <c r="AY231" s="323"/>
      <c r="AZ231" s="323"/>
      <c r="BA231" s="325" t="s">
        <v>7285</v>
      </c>
      <c r="BB231" s="323" t="s">
        <v>7279</v>
      </c>
      <c r="BC231" s="324">
        <v>6.0</v>
      </c>
      <c r="BD231" s="325" t="s">
        <v>7286</v>
      </c>
      <c r="BE231" s="323" t="s">
        <v>7279</v>
      </c>
      <c r="BF231" s="324">
        <v>6.0</v>
      </c>
      <c r="BG231" s="321" t="s">
        <v>7334</v>
      </c>
      <c r="BH231" s="323"/>
      <c r="BI231" s="323"/>
      <c r="BJ231" s="321" t="s">
        <v>7288</v>
      </c>
      <c r="BK231" s="323"/>
      <c r="BL231" s="323"/>
      <c r="BM231" s="325" t="s">
        <v>7289</v>
      </c>
      <c r="BN231" s="323" t="s">
        <v>7279</v>
      </c>
      <c r="BO231" s="324">
        <v>3.0</v>
      </c>
      <c r="BP231" s="324">
        <v>2.0</v>
      </c>
      <c r="BQ231" s="325" t="s">
        <v>7351</v>
      </c>
      <c r="BR231" s="323" t="s">
        <v>7279</v>
      </c>
      <c r="BS231" s="324">
        <v>3.0</v>
      </c>
      <c r="BT231" s="325" t="s">
        <v>7291</v>
      </c>
      <c r="BU231" s="323" t="s">
        <v>7279</v>
      </c>
      <c r="BV231" s="324">
        <v>3.0</v>
      </c>
      <c r="BW231" s="324">
        <v>2.0</v>
      </c>
      <c r="BX231" s="325" t="s">
        <v>7352</v>
      </c>
      <c r="BY231" s="323" t="s">
        <v>7279</v>
      </c>
      <c r="BZ231" s="324">
        <v>3.0</v>
      </c>
      <c r="CA231" s="325" t="s">
        <v>7353</v>
      </c>
      <c r="CB231" s="323" t="s">
        <v>7279</v>
      </c>
      <c r="CC231" s="324">
        <v>4.0</v>
      </c>
      <c r="CD231" s="325" t="s">
        <v>7292</v>
      </c>
      <c r="CE231" s="323" t="s">
        <v>7279</v>
      </c>
      <c r="CF231" s="324">
        <v>4.0</v>
      </c>
      <c r="CG231" s="321" t="s">
        <v>7419</v>
      </c>
      <c r="CH231" s="323"/>
      <c r="CI231" s="323"/>
      <c r="CJ231" s="325" t="s">
        <v>7354</v>
      </c>
      <c r="CK231" s="323" t="s">
        <v>7279</v>
      </c>
      <c r="CL231" s="324">
        <v>4.0</v>
      </c>
      <c r="CM231" s="324">
        <v>2.0</v>
      </c>
      <c r="CN231" s="325" t="s">
        <v>7355</v>
      </c>
      <c r="CO231" s="323"/>
      <c r="CP231" s="323"/>
      <c r="CQ231" s="323" t="s">
        <v>7279</v>
      </c>
      <c r="CR231" s="324">
        <v>4.0</v>
      </c>
      <c r="CS231" s="325" t="s">
        <v>7319</v>
      </c>
      <c r="CT231" s="323" t="s">
        <v>7279</v>
      </c>
      <c r="CU231" s="324">
        <v>2.0</v>
      </c>
      <c r="CV231" s="325" t="s">
        <v>7356</v>
      </c>
      <c r="CW231" s="323" t="s">
        <v>7279</v>
      </c>
      <c r="CX231" s="324">
        <v>2.0</v>
      </c>
      <c r="CY231" s="324">
        <v>3.0</v>
      </c>
      <c r="CZ231" s="325" t="s">
        <v>7333</v>
      </c>
      <c r="DA231" s="323" t="s">
        <v>7279</v>
      </c>
      <c r="DB231" s="324">
        <v>2.0</v>
      </c>
      <c r="DC231" s="323">
        <v>1.0</v>
      </c>
      <c r="DD231" s="325" t="s">
        <v>7357</v>
      </c>
      <c r="DE231" s="323" t="s">
        <v>7279</v>
      </c>
      <c r="DF231" s="323">
        <v>1.0</v>
      </c>
      <c r="DG231" s="325" t="s">
        <v>7320</v>
      </c>
      <c r="DH231" s="323" t="s">
        <v>7279</v>
      </c>
      <c r="DI231" s="323">
        <v>3.0</v>
      </c>
      <c r="DJ231" s="325" t="s">
        <v>7321</v>
      </c>
      <c r="DK231" s="323" t="s">
        <v>7279</v>
      </c>
      <c r="DL231" s="323">
        <v>1.0</v>
      </c>
      <c r="DM231" s="321" t="s">
        <v>7322</v>
      </c>
      <c r="DN231" s="323"/>
      <c r="DO231" s="323"/>
      <c r="DP231" s="325" t="s">
        <v>7359</v>
      </c>
      <c r="DQ231" s="323" t="s">
        <v>7279</v>
      </c>
      <c r="DR231" s="323">
        <v>1.0</v>
      </c>
      <c r="DS231" s="325" t="s">
        <v>7387</v>
      </c>
      <c r="DT231" s="323" t="s">
        <v>7279</v>
      </c>
      <c r="DU231" s="323">
        <v>1.0</v>
      </c>
      <c r="DV231" s="325" t="s">
        <v>7298</v>
      </c>
      <c r="DW231" s="323" t="s">
        <v>7279</v>
      </c>
      <c r="DX231" s="323">
        <v>1.0</v>
      </c>
      <c r="DY231" s="321" t="s">
        <v>7298</v>
      </c>
      <c r="DZ231" s="323"/>
      <c r="EA231" s="323"/>
      <c r="EB231" s="325" t="s">
        <v>7296</v>
      </c>
      <c r="EC231" s="323" t="s">
        <v>7279</v>
      </c>
      <c r="ED231" s="323">
        <v>1.0</v>
      </c>
      <c r="EE231" s="325" t="s">
        <v>7324</v>
      </c>
      <c r="EF231" s="323" t="s">
        <v>7279</v>
      </c>
      <c r="EG231" s="323">
        <v>3.0</v>
      </c>
      <c r="EH231" s="325" t="s">
        <v>7361</v>
      </c>
      <c r="EI231" s="323" t="s">
        <v>7279</v>
      </c>
      <c r="EJ231" s="323">
        <v>3.0</v>
      </c>
      <c r="EK231" s="323">
        <v>4.0</v>
      </c>
      <c r="EL231" s="325" t="s">
        <v>7345</v>
      </c>
      <c r="EM231" s="323" t="s">
        <v>7279</v>
      </c>
      <c r="EN231" s="323">
        <v>3.0</v>
      </c>
      <c r="EO231" s="323">
        <v>4.0</v>
      </c>
      <c r="EP231" s="326">
        <v>4.0</v>
      </c>
      <c r="EQ231" s="323" t="s">
        <v>7279</v>
      </c>
      <c r="ER231" s="323">
        <v>3.0</v>
      </c>
      <c r="ES231" s="321" t="s">
        <v>7412</v>
      </c>
      <c r="ET231" s="323"/>
      <c r="EU231" s="323"/>
      <c r="EV231" s="325" t="b">
        <v>0</v>
      </c>
      <c r="EW231" s="323" t="s">
        <v>7279</v>
      </c>
      <c r="EX231" s="323">
        <v>3.0</v>
      </c>
      <c r="EY231" s="325" t="s">
        <v>7383</v>
      </c>
      <c r="EZ231" s="323" t="s">
        <v>7279</v>
      </c>
      <c r="FA231" s="323">
        <v>3.0</v>
      </c>
      <c r="FB231" s="321" t="s">
        <v>825</v>
      </c>
      <c r="FC231" s="321" t="s">
        <v>7302</v>
      </c>
      <c r="FD231" s="321" t="s">
        <v>7303</v>
      </c>
      <c r="FE231" s="321" t="s">
        <v>7304</v>
      </c>
      <c r="FF231" s="329" t="s">
        <v>7374</v>
      </c>
      <c r="FG231" s="330" t="s">
        <v>7326</v>
      </c>
      <c r="FH231" s="331">
        <v>7.0</v>
      </c>
      <c r="FI231" s="332">
        <v>0.6364</v>
      </c>
      <c r="FJ231" s="331">
        <v>8.0</v>
      </c>
      <c r="FK231" s="332">
        <v>0.8</v>
      </c>
      <c r="FL231" s="331">
        <v>12.0</v>
      </c>
      <c r="FM231" s="332">
        <v>0.75</v>
      </c>
      <c r="FN231" s="331">
        <v>7.0</v>
      </c>
      <c r="FO231" s="332">
        <v>0.875</v>
      </c>
      <c r="FP231" s="331">
        <v>4.0</v>
      </c>
      <c r="FQ231" s="332">
        <v>0.6667</v>
      </c>
      <c r="FR231" s="333">
        <v>4.0</v>
      </c>
      <c r="FS231" s="332">
        <v>0.5714</v>
      </c>
      <c r="FT231" s="331">
        <v>32.0</v>
      </c>
      <c r="FU231" s="332">
        <v>0.7619</v>
      </c>
      <c r="FW231" s="318" t="s">
        <v>7786</v>
      </c>
      <c r="FX231" s="318">
        <v>2.7345334934E10</v>
      </c>
      <c r="FY231" s="318" t="s">
        <v>548</v>
      </c>
      <c r="FZ231" s="336">
        <v>0.875</v>
      </c>
      <c r="GA231" s="319" t="s">
        <v>63</v>
      </c>
      <c r="GB231" s="336">
        <v>0.8</v>
      </c>
      <c r="GC231" s="336">
        <v>0.6667</v>
      </c>
      <c r="GD231" s="336">
        <v>0.5714</v>
      </c>
      <c r="GE231" s="336">
        <v>0.6364</v>
      </c>
      <c r="GF231" s="336">
        <v>0.8</v>
      </c>
      <c r="GG231" s="336">
        <v>0.75</v>
      </c>
      <c r="GH231" s="336">
        <v>0.875</v>
      </c>
      <c r="GI231" s="336">
        <v>0.7619</v>
      </c>
    </row>
    <row r="232" ht="15.75" customHeight="1">
      <c r="B232" s="3" t="str">
        <f t="shared" si="1"/>
        <v>#REF!</v>
      </c>
      <c r="C232" s="320">
        <v>44369.45626157407</v>
      </c>
      <c r="D232" s="321" t="s">
        <v>1780</v>
      </c>
      <c r="E232" s="321" t="s">
        <v>7787</v>
      </c>
      <c r="F232" s="322">
        <v>2.7331568894E10</v>
      </c>
      <c r="G232" s="321">
        <v>2.7331568894E10</v>
      </c>
      <c r="H232" s="322">
        <v>1.569613266E9</v>
      </c>
      <c r="I232" s="321" t="s">
        <v>641</v>
      </c>
      <c r="J232" s="321" t="s">
        <v>7438</v>
      </c>
      <c r="K232" s="321" t="s">
        <v>7392</v>
      </c>
      <c r="L232" s="323"/>
      <c r="M232" s="323"/>
      <c r="N232" s="324">
        <v>4.0</v>
      </c>
      <c r="O232" s="323"/>
      <c r="P232" s="321" t="s">
        <v>7275</v>
      </c>
      <c r="Q232" s="321" t="s">
        <v>7364</v>
      </c>
      <c r="R232" s="321" t="s">
        <v>7277</v>
      </c>
      <c r="S232" s="324">
        <v>1.0</v>
      </c>
      <c r="T232" s="323"/>
      <c r="U232" s="323"/>
      <c r="V232" s="323"/>
      <c r="W232" s="321" t="s">
        <v>7507</v>
      </c>
      <c r="X232" s="323"/>
      <c r="Y232" s="323"/>
      <c r="Z232" s="326">
        <v>200.0</v>
      </c>
      <c r="AA232" s="323" t="s">
        <v>7279</v>
      </c>
      <c r="AB232" s="324">
        <v>5.0</v>
      </c>
      <c r="AC232" s="326">
        <v>85.0</v>
      </c>
      <c r="AD232" s="323" t="s">
        <v>7279</v>
      </c>
      <c r="AE232" s="324">
        <v>5.0</v>
      </c>
      <c r="AF232" s="325" t="s">
        <v>7312</v>
      </c>
      <c r="AG232" s="323" t="s">
        <v>7279</v>
      </c>
      <c r="AH232" s="324">
        <v>5.0</v>
      </c>
      <c r="AI232" s="322">
        <v>7.0</v>
      </c>
      <c r="AJ232" s="323"/>
      <c r="AK232" s="323"/>
      <c r="AL232" s="342">
        <v>158000.0</v>
      </c>
      <c r="AM232" s="323"/>
      <c r="AN232" s="323"/>
      <c r="AO232" s="321" t="s">
        <v>7313</v>
      </c>
      <c r="AP232" s="323"/>
      <c r="AQ232" s="323"/>
      <c r="AR232" s="325" t="s">
        <v>7314</v>
      </c>
      <c r="AS232" s="323" t="s">
        <v>7279</v>
      </c>
      <c r="AT232" s="324">
        <v>6.0</v>
      </c>
      <c r="AU232" s="325" t="s">
        <v>7283</v>
      </c>
      <c r="AV232" s="323" t="s">
        <v>7279</v>
      </c>
      <c r="AW232" s="324">
        <v>6.0</v>
      </c>
      <c r="AX232" s="321" t="s">
        <v>7341</v>
      </c>
      <c r="AY232" s="323"/>
      <c r="AZ232" s="323"/>
      <c r="BA232" s="325" t="s">
        <v>7285</v>
      </c>
      <c r="BB232" s="323" t="s">
        <v>7279</v>
      </c>
      <c r="BC232" s="324">
        <v>6.0</v>
      </c>
      <c r="BD232" s="321" t="s">
        <v>7316</v>
      </c>
      <c r="BE232" s="323"/>
      <c r="BF232" s="323"/>
      <c r="BG232" s="325" t="s">
        <v>7287</v>
      </c>
      <c r="BH232" s="323" t="s">
        <v>7279</v>
      </c>
      <c r="BI232" s="324">
        <v>6.0</v>
      </c>
      <c r="BJ232" s="325" t="s">
        <v>7342</v>
      </c>
      <c r="BK232" s="323" t="s">
        <v>7279</v>
      </c>
      <c r="BL232" s="324">
        <v>3.0</v>
      </c>
      <c r="BM232" s="325" t="s">
        <v>7289</v>
      </c>
      <c r="BN232" s="323" t="s">
        <v>7279</v>
      </c>
      <c r="BO232" s="324">
        <v>3.0</v>
      </c>
      <c r="BP232" s="324">
        <v>2.0</v>
      </c>
      <c r="BQ232" s="321" t="s">
        <v>7290</v>
      </c>
      <c r="BR232" s="323"/>
      <c r="BS232" s="323"/>
      <c r="BT232" s="321" t="s">
        <v>7632</v>
      </c>
      <c r="BU232" s="323"/>
      <c r="BV232" s="323"/>
      <c r="BW232" s="323"/>
      <c r="BX232" s="325" t="s">
        <v>7352</v>
      </c>
      <c r="BY232" s="323" t="s">
        <v>7279</v>
      </c>
      <c r="BZ232" s="324">
        <v>3.0</v>
      </c>
      <c r="CA232" s="321" t="s">
        <v>7399</v>
      </c>
      <c r="CB232" s="323"/>
      <c r="CC232" s="323"/>
      <c r="CD232" s="325" t="s">
        <v>7292</v>
      </c>
      <c r="CE232" s="323" t="s">
        <v>7279</v>
      </c>
      <c r="CF232" s="324">
        <v>4.0</v>
      </c>
      <c r="CG232" s="321" t="s">
        <v>7477</v>
      </c>
      <c r="CH232" s="323"/>
      <c r="CI232" s="323"/>
      <c r="CJ232" s="321" t="s">
        <v>7400</v>
      </c>
      <c r="CK232" s="323"/>
      <c r="CL232" s="323"/>
      <c r="CM232" s="323"/>
      <c r="CN232" s="325" t="s">
        <v>7355</v>
      </c>
      <c r="CO232" s="323"/>
      <c r="CP232" s="323"/>
      <c r="CQ232" s="323" t="s">
        <v>7279</v>
      </c>
      <c r="CR232" s="324">
        <v>4.0</v>
      </c>
      <c r="CS232" s="325" t="s">
        <v>7319</v>
      </c>
      <c r="CT232" s="323" t="s">
        <v>7279</v>
      </c>
      <c r="CU232" s="324">
        <v>2.0</v>
      </c>
      <c r="CV232" s="321" t="s">
        <v>7381</v>
      </c>
      <c r="CW232" s="323"/>
      <c r="CX232" s="323"/>
      <c r="CY232" s="323"/>
      <c r="CZ232" s="325" t="s">
        <v>7333</v>
      </c>
      <c r="DA232" s="323" t="s">
        <v>7279</v>
      </c>
      <c r="DB232" s="324">
        <v>2.0</v>
      </c>
      <c r="DC232" s="323">
        <v>1.0</v>
      </c>
      <c r="DD232" s="325" t="s">
        <v>7357</v>
      </c>
      <c r="DE232" s="323" t="s">
        <v>7279</v>
      </c>
      <c r="DF232" s="323">
        <v>1.0</v>
      </c>
      <c r="DG232" s="325" t="s">
        <v>7320</v>
      </c>
      <c r="DH232" s="323" t="s">
        <v>7279</v>
      </c>
      <c r="DI232" s="323">
        <v>3.0</v>
      </c>
      <c r="DJ232" s="325" t="s">
        <v>7321</v>
      </c>
      <c r="DK232" s="323" t="s">
        <v>7279</v>
      </c>
      <c r="DL232" s="323">
        <v>1.0</v>
      </c>
      <c r="DM232" s="321" t="s">
        <v>7295</v>
      </c>
      <c r="DN232" s="323"/>
      <c r="DO232" s="323"/>
      <c r="DP232" s="325" t="s">
        <v>7359</v>
      </c>
      <c r="DQ232" s="323" t="s">
        <v>7279</v>
      </c>
      <c r="DR232" s="323">
        <v>1.0</v>
      </c>
      <c r="DS232" s="325" t="s">
        <v>7387</v>
      </c>
      <c r="DT232" s="323" t="s">
        <v>7279</v>
      </c>
      <c r="DU232" s="323">
        <v>1.0</v>
      </c>
      <c r="DV232" s="321" t="s">
        <v>7344</v>
      </c>
      <c r="DW232" s="323"/>
      <c r="DX232" s="323"/>
      <c r="DY232" s="325" t="s">
        <v>7297</v>
      </c>
      <c r="DZ232" s="323" t="s">
        <v>7279</v>
      </c>
      <c r="EA232" s="323">
        <v>1.0</v>
      </c>
      <c r="EB232" s="325" t="s">
        <v>7296</v>
      </c>
      <c r="EC232" s="323" t="s">
        <v>7279</v>
      </c>
      <c r="ED232" s="323">
        <v>1.0</v>
      </c>
      <c r="EE232" s="325" t="s">
        <v>7324</v>
      </c>
      <c r="EF232" s="323" t="s">
        <v>7279</v>
      </c>
      <c r="EG232" s="323">
        <v>3.0</v>
      </c>
      <c r="EH232" s="325" t="s">
        <v>7361</v>
      </c>
      <c r="EI232" s="323" t="s">
        <v>7279</v>
      </c>
      <c r="EJ232" s="323">
        <v>3.0</v>
      </c>
      <c r="EK232" s="323">
        <v>4.0</v>
      </c>
      <c r="EL232" s="321" t="s">
        <v>7411</v>
      </c>
      <c r="EM232" s="323"/>
      <c r="EN232" s="323"/>
      <c r="EO232" s="323"/>
      <c r="EP232" s="326">
        <v>4.0</v>
      </c>
      <c r="EQ232" s="323" t="s">
        <v>7279</v>
      </c>
      <c r="ER232" s="323">
        <v>3.0</v>
      </c>
      <c r="ES232" s="325" t="s">
        <v>7388</v>
      </c>
      <c r="ET232" s="323" t="s">
        <v>7279</v>
      </c>
      <c r="EU232" s="323">
        <v>3.0</v>
      </c>
      <c r="EV232" s="321" t="s">
        <v>7407</v>
      </c>
      <c r="EW232" s="323"/>
      <c r="EX232" s="323"/>
      <c r="EY232" s="321" t="s">
        <v>7436</v>
      </c>
      <c r="EZ232" s="323"/>
      <c r="FA232" s="323"/>
      <c r="FB232" s="321" t="s">
        <v>891</v>
      </c>
      <c r="FC232" s="321" t="s">
        <v>7581</v>
      </c>
      <c r="FD232" s="321" t="s">
        <v>7335</v>
      </c>
      <c r="FE232" s="321" t="s">
        <v>7304</v>
      </c>
      <c r="FF232" s="329" t="s">
        <v>7305</v>
      </c>
      <c r="FG232" s="330" t="s">
        <v>7326</v>
      </c>
      <c r="FH232" s="331">
        <v>8.0</v>
      </c>
      <c r="FI232" s="332">
        <v>0.7273</v>
      </c>
      <c r="FJ232" s="331">
        <v>3.0</v>
      </c>
      <c r="FK232" s="332">
        <v>0.3</v>
      </c>
      <c r="FL232" s="331">
        <v>8.0</v>
      </c>
      <c r="FM232" s="332">
        <v>0.5</v>
      </c>
      <c r="FN232" s="331">
        <v>5.0</v>
      </c>
      <c r="FO232" s="332">
        <v>0.625</v>
      </c>
      <c r="FP232" s="331">
        <v>3.0</v>
      </c>
      <c r="FQ232" s="332">
        <v>0.5</v>
      </c>
      <c r="FR232" s="333">
        <v>4.0</v>
      </c>
      <c r="FS232" s="332">
        <v>0.5714</v>
      </c>
      <c r="FT232" s="331">
        <v>25.0</v>
      </c>
      <c r="FU232" s="332">
        <v>0.5952</v>
      </c>
      <c r="FW232" s="318" t="s">
        <v>7787</v>
      </c>
      <c r="FX232" s="318">
        <v>2.7331568894E10</v>
      </c>
      <c r="FY232" s="319" t="s">
        <v>61</v>
      </c>
      <c r="FZ232" s="336">
        <v>0.7273</v>
      </c>
      <c r="GA232" s="318" t="s">
        <v>548</v>
      </c>
      <c r="GB232" s="336">
        <v>0.625</v>
      </c>
      <c r="GC232" s="336">
        <v>0.5</v>
      </c>
      <c r="GD232" s="336">
        <v>0.5714</v>
      </c>
      <c r="GE232" s="336">
        <v>0.7273</v>
      </c>
      <c r="GF232" s="336">
        <v>0.3</v>
      </c>
      <c r="GG232" s="336">
        <v>0.5</v>
      </c>
      <c r="GH232" s="336">
        <v>0.625</v>
      </c>
      <c r="GI232" s="336">
        <v>0.5952</v>
      </c>
    </row>
    <row r="233" ht="15.75" customHeight="1">
      <c r="B233" s="3" t="str">
        <f t="shared" si="1"/>
        <v>#REF!</v>
      </c>
      <c r="C233" s="320">
        <v>44369.45646990741</v>
      </c>
      <c r="D233" s="321" t="s">
        <v>1438</v>
      </c>
      <c r="E233" s="321" t="s">
        <v>7788</v>
      </c>
      <c r="F233" s="321" t="s">
        <v>292</v>
      </c>
      <c r="G233" s="321">
        <v>2.7338336743E10</v>
      </c>
      <c r="H233" s="322">
        <v>1.127054783E9</v>
      </c>
      <c r="I233" s="321" t="s">
        <v>715</v>
      </c>
      <c r="J233" s="321" t="s">
        <v>7432</v>
      </c>
      <c r="K233" s="321" t="s">
        <v>4115</v>
      </c>
      <c r="L233" s="323"/>
      <c r="M233" s="323"/>
      <c r="N233" s="323"/>
      <c r="O233" s="323"/>
      <c r="P233" s="321" t="s">
        <v>7275</v>
      </c>
      <c r="Q233" s="321" t="s">
        <v>7406</v>
      </c>
      <c r="R233" s="321" t="s">
        <v>7310</v>
      </c>
      <c r="S233" s="323"/>
      <c r="T233" s="324">
        <v>2.0</v>
      </c>
      <c r="U233" s="323"/>
      <c r="V233" s="323"/>
      <c r="W233" s="325" t="s">
        <v>7278</v>
      </c>
      <c r="X233" s="323" t="s">
        <v>7279</v>
      </c>
      <c r="Y233" s="324">
        <v>5.0</v>
      </c>
      <c r="Z233" s="326">
        <v>200.0</v>
      </c>
      <c r="AA233" s="323" t="s">
        <v>7279</v>
      </c>
      <c r="AB233" s="324">
        <v>5.0</v>
      </c>
      <c r="AC233" s="326">
        <v>85.0</v>
      </c>
      <c r="AD233" s="323" t="s">
        <v>7279</v>
      </c>
      <c r="AE233" s="324">
        <v>5.0</v>
      </c>
      <c r="AF233" s="321" t="s">
        <v>7365</v>
      </c>
      <c r="AG233" s="323"/>
      <c r="AH233" s="323"/>
      <c r="AI233" s="326">
        <v>6.0</v>
      </c>
      <c r="AJ233" s="323" t="s">
        <v>7279</v>
      </c>
      <c r="AK233" s="324">
        <v>5.0</v>
      </c>
      <c r="AL233" s="342">
        <v>180000.0</v>
      </c>
      <c r="AM233" s="323"/>
      <c r="AN233" s="323"/>
      <c r="AO233" s="325" t="s">
        <v>7281</v>
      </c>
      <c r="AP233" s="323" t="s">
        <v>7279</v>
      </c>
      <c r="AQ233" s="324">
        <v>6.0</v>
      </c>
      <c r="AR233" s="321" t="s">
        <v>7330</v>
      </c>
      <c r="AS233" s="323"/>
      <c r="AT233" s="323"/>
      <c r="AU233" s="325" t="s">
        <v>7283</v>
      </c>
      <c r="AV233" s="323" t="s">
        <v>7279</v>
      </c>
      <c r="AW233" s="324">
        <v>6.0</v>
      </c>
      <c r="AX233" s="321" t="s">
        <v>7331</v>
      </c>
      <c r="AY233" s="323"/>
      <c r="AZ233" s="323"/>
      <c r="BA233" s="325" t="s">
        <v>7285</v>
      </c>
      <c r="BB233" s="323" t="s">
        <v>7279</v>
      </c>
      <c r="BC233" s="324">
        <v>6.0</v>
      </c>
      <c r="BD233" s="321" t="s">
        <v>7316</v>
      </c>
      <c r="BE233" s="323"/>
      <c r="BF233" s="323"/>
      <c r="BG233" s="321" t="s">
        <v>7366</v>
      </c>
      <c r="BH233" s="323"/>
      <c r="BI233" s="323"/>
      <c r="BJ233" s="321" t="s">
        <v>7288</v>
      </c>
      <c r="BK233" s="323"/>
      <c r="BL233" s="323"/>
      <c r="BM233" s="325" t="s">
        <v>7289</v>
      </c>
      <c r="BN233" s="323" t="s">
        <v>7279</v>
      </c>
      <c r="BO233" s="324">
        <v>3.0</v>
      </c>
      <c r="BP233" s="324">
        <v>2.0</v>
      </c>
      <c r="BQ233" s="321" t="s">
        <v>7290</v>
      </c>
      <c r="BR233" s="323"/>
      <c r="BS233" s="323"/>
      <c r="BT233" s="325" t="s">
        <v>7291</v>
      </c>
      <c r="BU233" s="323" t="s">
        <v>7279</v>
      </c>
      <c r="BV233" s="324">
        <v>3.0</v>
      </c>
      <c r="BW233" s="324">
        <v>2.0</v>
      </c>
      <c r="BX233" s="325" t="s">
        <v>7352</v>
      </c>
      <c r="BY233" s="323" t="s">
        <v>7279</v>
      </c>
      <c r="BZ233" s="324">
        <v>3.0</v>
      </c>
      <c r="CA233" s="321" t="s">
        <v>7563</v>
      </c>
      <c r="CB233" s="323"/>
      <c r="CC233" s="323"/>
      <c r="CD233" s="321" t="s">
        <v>7318</v>
      </c>
      <c r="CE233" s="323"/>
      <c r="CF233" s="323"/>
      <c r="CG233" s="321" t="s">
        <v>7569</v>
      </c>
      <c r="CH233" s="323"/>
      <c r="CI233" s="323"/>
      <c r="CJ233" s="321" t="s">
        <v>7332</v>
      </c>
      <c r="CK233" s="323"/>
      <c r="CL233" s="323"/>
      <c r="CM233" s="323"/>
      <c r="CN233" s="321" t="s">
        <v>7331</v>
      </c>
      <c r="CO233" s="323"/>
      <c r="CP233" s="323"/>
      <c r="CQ233" s="323"/>
      <c r="CR233" s="323"/>
      <c r="CS233" s="325" t="s">
        <v>7319</v>
      </c>
      <c r="CT233" s="323" t="s">
        <v>7279</v>
      </c>
      <c r="CU233" s="324">
        <v>2.0</v>
      </c>
      <c r="CV233" s="321" t="s">
        <v>7381</v>
      </c>
      <c r="CW233" s="323"/>
      <c r="CX233" s="323"/>
      <c r="CY233" s="323"/>
      <c r="CZ233" s="325" t="s">
        <v>7333</v>
      </c>
      <c r="DA233" s="323" t="s">
        <v>7279</v>
      </c>
      <c r="DB233" s="324">
        <v>2.0</v>
      </c>
      <c r="DC233" s="323">
        <v>1.0</v>
      </c>
      <c r="DD233" s="321" t="s">
        <v>7334</v>
      </c>
      <c r="DE233" s="323"/>
      <c r="DF233" s="323"/>
      <c r="DG233" s="325" t="s">
        <v>7320</v>
      </c>
      <c r="DH233" s="323" t="s">
        <v>7279</v>
      </c>
      <c r="DI233" s="323">
        <v>3.0</v>
      </c>
      <c r="DJ233" s="325" t="s">
        <v>7321</v>
      </c>
      <c r="DK233" s="323" t="s">
        <v>7279</v>
      </c>
      <c r="DL233" s="323">
        <v>1.0</v>
      </c>
      <c r="DM233" s="321" t="s">
        <v>7322</v>
      </c>
      <c r="DN233" s="323"/>
      <c r="DO233" s="323"/>
      <c r="DP233" s="325" t="s">
        <v>7359</v>
      </c>
      <c r="DQ233" s="323" t="s">
        <v>7279</v>
      </c>
      <c r="DR233" s="323">
        <v>1.0</v>
      </c>
      <c r="DS233" s="321" t="s">
        <v>7426</v>
      </c>
      <c r="DT233" s="323"/>
      <c r="DU233" s="323"/>
      <c r="DV233" s="325" t="s">
        <v>7298</v>
      </c>
      <c r="DW233" s="323" t="s">
        <v>7279</v>
      </c>
      <c r="DX233" s="323">
        <v>1.0</v>
      </c>
      <c r="DY233" s="321" t="s">
        <v>7360</v>
      </c>
      <c r="DZ233" s="323"/>
      <c r="EA233" s="323"/>
      <c r="EB233" s="325" t="s">
        <v>7296</v>
      </c>
      <c r="EC233" s="323" t="s">
        <v>7279</v>
      </c>
      <c r="ED233" s="323">
        <v>1.0</v>
      </c>
      <c r="EE233" s="321" t="s">
        <v>7331</v>
      </c>
      <c r="EF233" s="323"/>
      <c r="EG233" s="323"/>
      <c r="EH233" s="321" t="s">
        <v>7282</v>
      </c>
      <c r="EI233" s="323"/>
      <c r="EJ233" s="323"/>
      <c r="EK233" s="323"/>
      <c r="EL233" s="325" t="s">
        <v>7345</v>
      </c>
      <c r="EM233" s="323" t="s">
        <v>7279</v>
      </c>
      <c r="EN233" s="323">
        <v>3.0</v>
      </c>
      <c r="EO233" s="323">
        <v>4.0</v>
      </c>
      <c r="EP233" s="341">
        <v>44235.0</v>
      </c>
      <c r="EQ233" s="323"/>
      <c r="ER233" s="323"/>
      <c r="ES233" s="325" t="s">
        <v>7388</v>
      </c>
      <c r="ET233" s="323" t="s">
        <v>7279</v>
      </c>
      <c r="EU233" s="323">
        <v>3.0</v>
      </c>
      <c r="EV233" s="321" t="s">
        <v>7407</v>
      </c>
      <c r="EW233" s="323"/>
      <c r="EX233" s="323"/>
      <c r="EY233" s="321" t="s">
        <v>7470</v>
      </c>
      <c r="EZ233" s="323"/>
      <c r="FA233" s="323"/>
      <c r="FB233" s="321" t="s">
        <v>1443</v>
      </c>
      <c r="FC233" s="321" t="s">
        <v>7302</v>
      </c>
      <c r="FD233" s="321" t="s">
        <v>7346</v>
      </c>
      <c r="FE233" s="321" t="s">
        <v>7304</v>
      </c>
      <c r="FF233" s="329" t="s">
        <v>7305</v>
      </c>
      <c r="FG233" s="330" t="s">
        <v>7326</v>
      </c>
      <c r="FH233" s="331">
        <v>5.0</v>
      </c>
      <c r="FI233" s="332">
        <v>0.4545</v>
      </c>
      <c r="FJ233" s="331">
        <v>5.0</v>
      </c>
      <c r="FK233" s="332">
        <v>0.5</v>
      </c>
      <c r="FL233" s="331">
        <v>6.0</v>
      </c>
      <c r="FM233" s="332">
        <v>0.375</v>
      </c>
      <c r="FN233" s="331">
        <v>1.0</v>
      </c>
      <c r="FO233" s="332">
        <v>0.125</v>
      </c>
      <c r="FP233" s="331">
        <v>4.0</v>
      </c>
      <c r="FQ233" s="332">
        <v>0.6667</v>
      </c>
      <c r="FR233" s="333">
        <v>3.0</v>
      </c>
      <c r="FS233" s="332">
        <v>0.4286</v>
      </c>
      <c r="FT233" s="331">
        <v>19.0</v>
      </c>
      <c r="FU233" s="332">
        <v>0.4524</v>
      </c>
      <c r="FW233" s="318" t="s">
        <v>7788</v>
      </c>
      <c r="FX233" s="318">
        <v>2.7338336743E10</v>
      </c>
      <c r="FY233" s="319" t="s">
        <v>63</v>
      </c>
      <c r="FZ233" s="336">
        <v>0.5</v>
      </c>
      <c r="GA233" s="318" t="s">
        <v>61</v>
      </c>
      <c r="GB233" s="336">
        <v>0.4545</v>
      </c>
      <c r="GC233" s="336">
        <v>0.6667</v>
      </c>
      <c r="GD233" s="336">
        <v>0.4286</v>
      </c>
      <c r="GE233" s="336">
        <v>0.4545</v>
      </c>
      <c r="GF233" s="336">
        <v>0.5</v>
      </c>
      <c r="GG233" s="336">
        <v>0.375</v>
      </c>
      <c r="GH233" s="336">
        <v>0.125</v>
      </c>
      <c r="GI233" s="336">
        <v>0.4524</v>
      </c>
    </row>
    <row r="234" ht="15.75" customHeight="1">
      <c r="B234" s="3" t="str">
        <f t="shared" si="1"/>
        <v>#REF!</v>
      </c>
      <c r="C234" s="320">
        <v>44369.45663194444</v>
      </c>
      <c r="D234" s="321" t="s">
        <v>1558</v>
      </c>
      <c r="E234" s="321" t="s">
        <v>7789</v>
      </c>
      <c r="F234" s="322">
        <v>2.7353698473E10</v>
      </c>
      <c r="G234" s="321">
        <v>2.7353698473E10</v>
      </c>
      <c r="H234" s="322">
        <v>1.137784599E9</v>
      </c>
      <c r="I234" s="321" t="s">
        <v>641</v>
      </c>
      <c r="J234" s="321" t="s">
        <v>7328</v>
      </c>
      <c r="K234" s="321" t="s">
        <v>7392</v>
      </c>
      <c r="L234" s="323"/>
      <c r="M234" s="323"/>
      <c r="N234" s="324">
        <v>4.0</v>
      </c>
      <c r="O234" s="323"/>
      <c r="P234" s="321" t="s">
        <v>7275</v>
      </c>
      <c r="Q234" s="321" t="s">
        <v>7379</v>
      </c>
      <c r="R234" s="321" t="s">
        <v>7310</v>
      </c>
      <c r="S234" s="323"/>
      <c r="T234" s="324">
        <v>2.0</v>
      </c>
      <c r="U234" s="323"/>
      <c r="V234" s="323"/>
      <c r="W234" s="325" t="s">
        <v>7278</v>
      </c>
      <c r="X234" s="323" t="s">
        <v>7279</v>
      </c>
      <c r="Y234" s="324">
        <v>5.0</v>
      </c>
      <c r="Z234" s="326">
        <v>200.0</v>
      </c>
      <c r="AA234" s="323" t="s">
        <v>7279</v>
      </c>
      <c r="AB234" s="324">
        <v>5.0</v>
      </c>
      <c r="AC234" s="326">
        <v>85.0</v>
      </c>
      <c r="AD234" s="323" t="s">
        <v>7279</v>
      </c>
      <c r="AE234" s="324">
        <v>5.0</v>
      </c>
      <c r="AF234" s="325" t="s">
        <v>7312</v>
      </c>
      <c r="AG234" s="323" t="s">
        <v>7279</v>
      </c>
      <c r="AH234" s="324">
        <v>5.0</v>
      </c>
      <c r="AI234" s="326">
        <v>6.0</v>
      </c>
      <c r="AJ234" s="323" t="s">
        <v>7279</v>
      </c>
      <c r="AK234" s="324">
        <v>5.0</v>
      </c>
      <c r="AL234" s="327">
        <v>238000.0</v>
      </c>
      <c r="AM234" s="323" t="s">
        <v>7279</v>
      </c>
      <c r="AN234" s="324">
        <v>5.0</v>
      </c>
      <c r="AO234" s="325" t="s">
        <v>7281</v>
      </c>
      <c r="AP234" s="323" t="s">
        <v>7279</v>
      </c>
      <c r="AQ234" s="324">
        <v>6.0</v>
      </c>
      <c r="AR234" s="325" t="s">
        <v>7314</v>
      </c>
      <c r="AS234" s="323" t="s">
        <v>7279</v>
      </c>
      <c r="AT234" s="324">
        <v>6.0</v>
      </c>
      <c r="AU234" s="321" t="s">
        <v>7282</v>
      </c>
      <c r="AV234" s="323"/>
      <c r="AW234" s="323"/>
      <c r="AX234" s="321" t="s">
        <v>7331</v>
      </c>
      <c r="AY234" s="323"/>
      <c r="AZ234" s="323"/>
      <c r="BA234" s="325" t="s">
        <v>7285</v>
      </c>
      <c r="BB234" s="323" t="s">
        <v>7279</v>
      </c>
      <c r="BC234" s="324">
        <v>6.0</v>
      </c>
      <c r="BD234" s="321" t="s">
        <v>7494</v>
      </c>
      <c r="BE234" s="323"/>
      <c r="BF234" s="323"/>
      <c r="BG234" s="325" t="s">
        <v>7287</v>
      </c>
      <c r="BH234" s="323" t="s">
        <v>7279</v>
      </c>
      <c r="BI234" s="324">
        <v>6.0</v>
      </c>
      <c r="BJ234" s="321" t="s">
        <v>7288</v>
      </c>
      <c r="BK234" s="323"/>
      <c r="BL234" s="323"/>
      <c r="BM234" s="325" t="s">
        <v>7289</v>
      </c>
      <c r="BN234" s="323" t="s">
        <v>7279</v>
      </c>
      <c r="BO234" s="324">
        <v>3.0</v>
      </c>
      <c r="BP234" s="324">
        <v>2.0</v>
      </c>
      <c r="BQ234" s="325" t="s">
        <v>7351</v>
      </c>
      <c r="BR234" s="323" t="s">
        <v>7279</v>
      </c>
      <c r="BS234" s="324">
        <v>3.0</v>
      </c>
      <c r="BT234" s="325" t="s">
        <v>7291</v>
      </c>
      <c r="BU234" s="323" t="s">
        <v>7279</v>
      </c>
      <c r="BV234" s="324">
        <v>3.0</v>
      </c>
      <c r="BW234" s="324">
        <v>2.0</v>
      </c>
      <c r="BX234" s="325" t="s">
        <v>7352</v>
      </c>
      <c r="BY234" s="323" t="s">
        <v>7279</v>
      </c>
      <c r="BZ234" s="324">
        <v>3.0</v>
      </c>
      <c r="CA234" s="321" t="s">
        <v>7399</v>
      </c>
      <c r="CB234" s="323"/>
      <c r="CC234" s="323"/>
      <c r="CD234" s="325" t="s">
        <v>7292</v>
      </c>
      <c r="CE234" s="323" t="s">
        <v>7279</v>
      </c>
      <c r="CF234" s="324">
        <v>4.0</v>
      </c>
      <c r="CG234" s="321" t="s">
        <v>7282</v>
      </c>
      <c r="CH234" s="323"/>
      <c r="CI234" s="323"/>
      <c r="CJ234" s="321" t="s">
        <v>7332</v>
      </c>
      <c r="CK234" s="323"/>
      <c r="CL234" s="323"/>
      <c r="CM234" s="323"/>
      <c r="CN234" s="325" t="s">
        <v>7355</v>
      </c>
      <c r="CO234" s="323"/>
      <c r="CP234" s="323"/>
      <c r="CQ234" s="323" t="s">
        <v>7279</v>
      </c>
      <c r="CR234" s="324">
        <v>4.0</v>
      </c>
      <c r="CS234" s="325" t="s">
        <v>7319</v>
      </c>
      <c r="CT234" s="323" t="s">
        <v>7279</v>
      </c>
      <c r="CU234" s="324">
        <v>2.0</v>
      </c>
      <c r="CV234" s="321" t="s">
        <v>7282</v>
      </c>
      <c r="CW234" s="323"/>
      <c r="CX234" s="323"/>
      <c r="CY234" s="323"/>
      <c r="CZ234" s="325" t="s">
        <v>7333</v>
      </c>
      <c r="DA234" s="323" t="s">
        <v>7279</v>
      </c>
      <c r="DB234" s="324">
        <v>2.0</v>
      </c>
      <c r="DC234" s="323">
        <v>1.0</v>
      </c>
      <c r="DD234" s="325" t="s">
        <v>7357</v>
      </c>
      <c r="DE234" s="323" t="s">
        <v>7279</v>
      </c>
      <c r="DF234" s="323">
        <v>1.0</v>
      </c>
      <c r="DG234" s="325" t="s">
        <v>7320</v>
      </c>
      <c r="DH234" s="323" t="s">
        <v>7279</v>
      </c>
      <c r="DI234" s="323">
        <v>3.0</v>
      </c>
      <c r="DJ234" s="325" t="s">
        <v>7321</v>
      </c>
      <c r="DK234" s="323" t="s">
        <v>7279</v>
      </c>
      <c r="DL234" s="323">
        <v>1.0</v>
      </c>
      <c r="DM234" s="325" t="s">
        <v>7281</v>
      </c>
      <c r="DN234" s="323" t="s">
        <v>7279</v>
      </c>
      <c r="DO234" s="323">
        <v>1.0</v>
      </c>
      <c r="DP234" s="325" t="s">
        <v>7359</v>
      </c>
      <c r="DQ234" s="323" t="s">
        <v>7279</v>
      </c>
      <c r="DR234" s="323">
        <v>1.0</v>
      </c>
      <c r="DS234" s="325" t="s">
        <v>7387</v>
      </c>
      <c r="DT234" s="323" t="s">
        <v>7279</v>
      </c>
      <c r="DU234" s="323">
        <v>1.0</v>
      </c>
      <c r="DV234" s="325" t="s">
        <v>7298</v>
      </c>
      <c r="DW234" s="323" t="s">
        <v>7279</v>
      </c>
      <c r="DX234" s="323">
        <v>1.0</v>
      </c>
      <c r="DY234" s="325" t="s">
        <v>7297</v>
      </c>
      <c r="DZ234" s="323" t="s">
        <v>7279</v>
      </c>
      <c r="EA234" s="323">
        <v>1.0</v>
      </c>
      <c r="EB234" s="325" t="s">
        <v>7296</v>
      </c>
      <c r="EC234" s="323" t="s">
        <v>7279</v>
      </c>
      <c r="ED234" s="323">
        <v>1.0</v>
      </c>
      <c r="EE234" s="321" t="s">
        <v>7331</v>
      </c>
      <c r="EF234" s="323"/>
      <c r="EG234" s="323"/>
      <c r="EH234" s="321" t="s">
        <v>7325</v>
      </c>
      <c r="EI234" s="323"/>
      <c r="EJ234" s="323"/>
      <c r="EK234" s="323"/>
      <c r="EL234" s="325" t="s">
        <v>7345</v>
      </c>
      <c r="EM234" s="323" t="s">
        <v>7279</v>
      </c>
      <c r="EN234" s="323">
        <v>3.0</v>
      </c>
      <c r="EO234" s="323">
        <v>4.0</v>
      </c>
      <c r="EP234" s="326">
        <v>4.0</v>
      </c>
      <c r="EQ234" s="323" t="s">
        <v>7279</v>
      </c>
      <c r="ER234" s="323">
        <v>3.0</v>
      </c>
      <c r="ES234" s="325" t="s">
        <v>7388</v>
      </c>
      <c r="ET234" s="323" t="s">
        <v>7279</v>
      </c>
      <c r="EU234" s="323">
        <v>3.0</v>
      </c>
      <c r="EV234" s="321" t="b">
        <v>1</v>
      </c>
      <c r="EW234" s="323"/>
      <c r="EX234" s="323"/>
      <c r="EY234" s="325" t="s">
        <v>7383</v>
      </c>
      <c r="EZ234" s="323" t="s">
        <v>7279</v>
      </c>
      <c r="FA234" s="323">
        <v>3.0</v>
      </c>
      <c r="FB234" s="321" t="s">
        <v>1336</v>
      </c>
      <c r="FC234" s="321" t="s">
        <v>7302</v>
      </c>
      <c r="FD234" s="321" t="s">
        <v>7335</v>
      </c>
      <c r="FE234" s="321" t="s">
        <v>7304</v>
      </c>
      <c r="FF234" s="329" t="s">
        <v>7305</v>
      </c>
      <c r="FG234" s="330" t="s">
        <v>7326</v>
      </c>
      <c r="FH234" s="331">
        <v>9.0</v>
      </c>
      <c r="FI234" s="332">
        <v>0.8182</v>
      </c>
      <c r="FJ234" s="331">
        <v>5.0</v>
      </c>
      <c r="FK234" s="332">
        <v>0.5</v>
      </c>
      <c r="FL234" s="331">
        <v>9.0</v>
      </c>
      <c r="FM234" s="332">
        <v>0.5625</v>
      </c>
      <c r="FN234" s="331">
        <v>5.0</v>
      </c>
      <c r="FO234" s="332">
        <v>0.625</v>
      </c>
      <c r="FP234" s="331">
        <v>6.0</v>
      </c>
      <c r="FQ234" s="332">
        <v>1.0</v>
      </c>
      <c r="FR234" s="333">
        <v>4.0</v>
      </c>
      <c r="FS234" s="332">
        <v>0.5714</v>
      </c>
      <c r="FT234" s="331">
        <v>31.0</v>
      </c>
      <c r="FU234" s="332">
        <v>0.7381</v>
      </c>
      <c r="FW234" s="318" t="s">
        <v>7789</v>
      </c>
      <c r="FX234" s="318">
        <v>2.7353698473E10</v>
      </c>
      <c r="FY234" s="318" t="s">
        <v>61</v>
      </c>
      <c r="FZ234" s="336">
        <v>0.8182</v>
      </c>
      <c r="GA234" s="318" t="s">
        <v>548</v>
      </c>
      <c r="GB234" s="336">
        <v>0.625</v>
      </c>
      <c r="GC234" s="336">
        <v>1.0</v>
      </c>
      <c r="GD234" s="336">
        <v>0.5714</v>
      </c>
      <c r="GE234" s="336">
        <v>0.8182</v>
      </c>
      <c r="GF234" s="336">
        <v>0.5</v>
      </c>
      <c r="GG234" s="336">
        <v>0.5625</v>
      </c>
      <c r="GH234" s="336">
        <v>0.625</v>
      </c>
      <c r="GI234" s="336">
        <v>0.7381</v>
      </c>
    </row>
    <row r="235" ht="15.75" customHeight="1">
      <c r="B235" s="3" t="str">
        <f t="shared" si="1"/>
        <v>#REF!</v>
      </c>
      <c r="C235" s="320">
        <v>44369.45752314815</v>
      </c>
      <c r="D235" s="321" t="s">
        <v>698</v>
      </c>
      <c r="E235" s="321" t="s">
        <v>7790</v>
      </c>
      <c r="F235" s="322">
        <v>2.7345388007E10</v>
      </c>
      <c r="G235" s="321">
        <v>2.7345388007E10</v>
      </c>
      <c r="H235" s="322">
        <v>1.140390786E9</v>
      </c>
      <c r="I235" s="321" t="s">
        <v>622</v>
      </c>
      <c r="J235" s="321" t="s">
        <v>7791</v>
      </c>
      <c r="K235" s="321" t="s">
        <v>7392</v>
      </c>
      <c r="L235" s="323"/>
      <c r="M235" s="323"/>
      <c r="N235" s="324">
        <v>4.0</v>
      </c>
      <c r="O235" s="323"/>
      <c r="P235" s="321" t="s">
        <v>7275</v>
      </c>
      <c r="Q235" s="321" t="s">
        <v>7364</v>
      </c>
      <c r="R235" s="321" t="s">
        <v>7340</v>
      </c>
      <c r="S235" s="323"/>
      <c r="T235" s="323"/>
      <c r="U235" s="324">
        <v>4.0</v>
      </c>
      <c r="V235" s="323"/>
      <c r="W235" s="325" t="s">
        <v>7278</v>
      </c>
      <c r="X235" s="323" t="s">
        <v>7279</v>
      </c>
      <c r="Y235" s="324">
        <v>5.0</v>
      </c>
      <c r="Z235" s="326">
        <v>200.0</v>
      </c>
      <c r="AA235" s="323" t="s">
        <v>7279</v>
      </c>
      <c r="AB235" s="324">
        <v>5.0</v>
      </c>
      <c r="AC235" s="326">
        <v>85.0</v>
      </c>
      <c r="AD235" s="323" t="s">
        <v>7279</v>
      </c>
      <c r="AE235" s="324">
        <v>5.0</v>
      </c>
      <c r="AF235" s="325" t="s">
        <v>7312</v>
      </c>
      <c r="AG235" s="323" t="s">
        <v>7279</v>
      </c>
      <c r="AH235" s="324">
        <v>5.0</v>
      </c>
      <c r="AI235" s="326">
        <v>6.0</v>
      </c>
      <c r="AJ235" s="323" t="s">
        <v>7279</v>
      </c>
      <c r="AK235" s="324">
        <v>5.0</v>
      </c>
      <c r="AL235" s="327">
        <v>238000.0</v>
      </c>
      <c r="AM235" s="323" t="s">
        <v>7279</v>
      </c>
      <c r="AN235" s="324">
        <v>5.0</v>
      </c>
      <c r="AO235" s="325" t="s">
        <v>7281</v>
      </c>
      <c r="AP235" s="323" t="s">
        <v>7279</v>
      </c>
      <c r="AQ235" s="324">
        <v>6.0</v>
      </c>
      <c r="AR235" s="325" t="s">
        <v>7314</v>
      </c>
      <c r="AS235" s="323" t="s">
        <v>7279</v>
      </c>
      <c r="AT235" s="324">
        <v>6.0</v>
      </c>
      <c r="AU235" s="325" t="s">
        <v>7283</v>
      </c>
      <c r="AV235" s="323" t="s">
        <v>7279</v>
      </c>
      <c r="AW235" s="324">
        <v>6.0</v>
      </c>
      <c r="AX235" s="321" t="s">
        <v>7331</v>
      </c>
      <c r="AY235" s="323"/>
      <c r="AZ235" s="323"/>
      <c r="BA235" s="325" t="s">
        <v>7285</v>
      </c>
      <c r="BB235" s="323" t="s">
        <v>7279</v>
      </c>
      <c r="BC235" s="324">
        <v>6.0</v>
      </c>
      <c r="BD235" s="325" t="s">
        <v>7286</v>
      </c>
      <c r="BE235" s="323" t="s">
        <v>7279</v>
      </c>
      <c r="BF235" s="324">
        <v>6.0</v>
      </c>
      <c r="BG235" s="325" t="s">
        <v>7287</v>
      </c>
      <c r="BH235" s="323" t="s">
        <v>7279</v>
      </c>
      <c r="BI235" s="324">
        <v>6.0</v>
      </c>
      <c r="BJ235" s="321" t="s">
        <v>7288</v>
      </c>
      <c r="BK235" s="323"/>
      <c r="BL235" s="323"/>
      <c r="BM235" s="325" t="s">
        <v>7289</v>
      </c>
      <c r="BN235" s="323" t="s">
        <v>7279</v>
      </c>
      <c r="BO235" s="324">
        <v>3.0</v>
      </c>
      <c r="BP235" s="324">
        <v>2.0</v>
      </c>
      <c r="BQ235" s="321" t="s">
        <v>7290</v>
      </c>
      <c r="BR235" s="323"/>
      <c r="BS235" s="323"/>
      <c r="BT235" s="325" t="s">
        <v>7291</v>
      </c>
      <c r="BU235" s="323" t="s">
        <v>7279</v>
      </c>
      <c r="BV235" s="324">
        <v>3.0</v>
      </c>
      <c r="BW235" s="324">
        <v>2.0</v>
      </c>
      <c r="BX235" s="325" t="s">
        <v>7352</v>
      </c>
      <c r="BY235" s="323" t="s">
        <v>7279</v>
      </c>
      <c r="BZ235" s="324">
        <v>3.0</v>
      </c>
      <c r="CA235" s="325" t="s">
        <v>7353</v>
      </c>
      <c r="CB235" s="323" t="s">
        <v>7279</v>
      </c>
      <c r="CC235" s="324">
        <v>4.0</v>
      </c>
      <c r="CD235" s="325" t="s">
        <v>7292</v>
      </c>
      <c r="CE235" s="323" t="s">
        <v>7279</v>
      </c>
      <c r="CF235" s="324">
        <v>4.0</v>
      </c>
      <c r="CG235" s="325" t="s">
        <v>7334</v>
      </c>
      <c r="CH235" s="323" t="s">
        <v>7279</v>
      </c>
      <c r="CI235" s="324">
        <v>4.0</v>
      </c>
      <c r="CJ235" s="325" t="s">
        <v>7354</v>
      </c>
      <c r="CK235" s="323" t="s">
        <v>7279</v>
      </c>
      <c r="CL235" s="324">
        <v>4.0</v>
      </c>
      <c r="CM235" s="324">
        <v>2.0</v>
      </c>
      <c r="CN235" s="325" t="s">
        <v>7355</v>
      </c>
      <c r="CO235" s="323"/>
      <c r="CP235" s="323"/>
      <c r="CQ235" s="323" t="s">
        <v>7279</v>
      </c>
      <c r="CR235" s="324">
        <v>4.0</v>
      </c>
      <c r="CS235" s="325" t="s">
        <v>7319</v>
      </c>
      <c r="CT235" s="323" t="s">
        <v>7279</v>
      </c>
      <c r="CU235" s="324">
        <v>2.0</v>
      </c>
      <c r="CV235" s="321" t="s">
        <v>7282</v>
      </c>
      <c r="CW235" s="323"/>
      <c r="CX235" s="323"/>
      <c r="CY235" s="323"/>
      <c r="CZ235" s="325" t="s">
        <v>7333</v>
      </c>
      <c r="DA235" s="323" t="s">
        <v>7279</v>
      </c>
      <c r="DB235" s="324">
        <v>2.0</v>
      </c>
      <c r="DC235" s="323">
        <v>1.0</v>
      </c>
      <c r="DD235" s="325" t="s">
        <v>7357</v>
      </c>
      <c r="DE235" s="323" t="s">
        <v>7279</v>
      </c>
      <c r="DF235" s="323">
        <v>1.0</v>
      </c>
      <c r="DG235" s="325" t="s">
        <v>7320</v>
      </c>
      <c r="DH235" s="323" t="s">
        <v>7279</v>
      </c>
      <c r="DI235" s="323">
        <v>3.0</v>
      </c>
      <c r="DJ235" s="325" t="s">
        <v>7321</v>
      </c>
      <c r="DK235" s="323" t="s">
        <v>7279</v>
      </c>
      <c r="DL235" s="323">
        <v>1.0</v>
      </c>
      <c r="DM235" s="321" t="s">
        <v>7322</v>
      </c>
      <c r="DN235" s="323"/>
      <c r="DO235" s="323"/>
      <c r="DP235" s="325" t="s">
        <v>7359</v>
      </c>
      <c r="DQ235" s="323" t="s">
        <v>7279</v>
      </c>
      <c r="DR235" s="323">
        <v>1.0</v>
      </c>
      <c r="DS235" s="325" t="s">
        <v>7387</v>
      </c>
      <c r="DT235" s="323" t="s">
        <v>7279</v>
      </c>
      <c r="DU235" s="323">
        <v>1.0</v>
      </c>
      <c r="DV235" s="325" t="s">
        <v>7298</v>
      </c>
      <c r="DW235" s="323" t="s">
        <v>7279</v>
      </c>
      <c r="DX235" s="323">
        <v>1.0</v>
      </c>
      <c r="DY235" s="325" t="s">
        <v>7297</v>
      </c>
      <c r="DZ235" s="323" t="s">
        <v>7279</v>
      </c>
      <c r="EA235" s="323">
        <v>1.0</v>
      </c>
      <c r="EB235" s="325" t="s">
        <v>7296</v>
      </c>
      <c r="EC235" s="323" t="s">
        <v>7279</v>
      </c>
      <c r="ED235" s="323">
        <v>1.0</v>
      </c>
      <c r="EE235" s="325" t="s">
        <v>7324</v>
      </c>
      <c r="EF235" s="323" t="s">
        <v>7279</v>
      </c>
      <c r="EG235" s="323">
        <v>3.0</v>
      </c>
      <c r="EH235" s="321" t="s">
        <v>7325</v>
      </c>
      <c r="EI235" s="323"/>
      <c r="EJ235" s="323"/>
      <c r="EK235" s="323"/>
      <c r="EL235" s="321" t="s">
        <v>7282</v>
      </c>
      <c r="EM235" s="323"/>
      <c r="EN235" s="323"/>
      <c r="EO235" s="323"/>
      <c r="EP235" s="321" t="s">
        <v>7282</v>
      </c>
      <c r="EQ235" s="323"/>
      <c r="ER235" s="323"/>
      <c r="ES235" s="321" t="s">
        <v>7282</v>
      </c>
      <c r="ET235" s="323"/>
      <c r="EU235" s="323"/>
      <c r="EV235" s="321" t="s">
        <v>7282</v>
      </c>
      <c r="EW235" s="323"/>
      <c r="EX235" s="323"/>
      <c r="EY235" s="321" t="s">
        <v>7282</v>
      </c>
      <c r="EZ235" s="323"/>
      <c r="FA235" s="323"/>
      <c r="FB235" s="321" t="s">
        <v>707</v>
      </c>
      <c r="FC235" s="321" t="s">
        <v>7302</v>
      </c>
      <c r="FD235" s="321" t="s">
        <v>7346</v>
      </c>
      <c r="FE235" s="321" t="s">
        <v>7304</v>
      </c>
      <c r="FF235" s="329" t="s">
        <v>7305</v>
      </c>
      <c r="FG235" s="330" t="s">
        <v>7326</v>
      </c>
      <c r="FH235" s="331">
        <v>8.0</v>
      </c>
      <c r="FI235" s="332">
        <v>0.7273</v>
      </c>
      <c r="FJ235" s="331">
        <v>5.0</v>
      </c>
      <c r="FK235" s="332">
        <v>0.5</v>
      </c>
      <c r="FL235" s="331">
        <v>5.0</v>
      </c>
      <c r="FM235" s="332">
        <v>0.3125</v>
      </c>
      <c r="FN235" s="331">
        <v>7.0</v>
      </c>
      <c r="FO235" s="332">
        <v>0.875</v>
      </c>
      <c r="FP235" s="331">
        <v>6.0</v>
      </c>
      <c r="FQ235" s="332">
        <v>1.0</v>
      </c>
      <c r="FR235" s="333">
        <v>6.0</v>
      </c>
      <c r="FS235" s="332">
        <v>0.8571</v>
      </c>
      <c r="FT235" s="331">
        <v>31.0</v>
      </c>
      <c r="FU235" s="332">
        <v>0.7381</v>
      </c>
      <c r="FW235" s="318" t="s">
        <v>7790</v>
      </c>
      <c r="FX235" s="318">
        <v>2.7345388007E10</v>
      </c>
      <c r="FY235" s="319" t="s">
        <v>548</v>
      </c>
      <c r="FZ235" s="336">
        <v>0.875</v>
      </c>
      <c r="GA235" s="318" t="s">
        <v>61</v>
      </c>
      <c r="GB235" s="336">
        <v>0.7273</v>
      </c>
      <c r="GC235" s="336">
        <v>1.0</v>
      </c>
      <c r="GD235" s="336">
        <v>0.8571</v>
      </c>
      <c r="GE235" s="336">
        <v>0.7273</v>
      </c>
      <c r="GF235" s="336">
        <v>0.5</v>
      </c>
      <c r="GG235" s="336">
        <v>0.3125</v>
      </c>
      <c r="GH235" s="336">
        <v>0.875</v>
      </c>
      <c r="GI235" s="336">
        <v>0.7381</v>
      </c>
    </row>
    <row r="236" ht="15.75" customHeight="1">
      <c r="B236" s="3" t="str">
        <f t="shared" si="1"/>
        <v>#REF!</v>
      </c>
      <c r="C236" s="320">
        <v>44369.457766203705</v>
      </c>
      <c r="D236" s="321" t="s">
        <v>4277</v>
      </c>
      <c r="E236" s="321" t="s">
        <v>7792</v>
      </c>
      <c r="F236" s="321" t="s">
        <v>7793</v>
      </c>
      <c r="G236" s="321">
        <v>2.7248386148E10</v>
      </c>
      <c r="H236" s="322">
        <v>1.168033967E9</v>
      </c>
      <c r="I236" s="321" t="s">
        <v>641</v>
      </c>
      <c r="J236" s="321" t="s">
        <v>7544</v>
      </c>
      <c r="K236" s="321" t="s">
        <v>7529</v>
      </c>
      <c r="L236" s="324">
        <v>1.0</v>
      </c>
      <c r="M236" s="323"/>
      <c r="N236" s="324">
        <v>4.0</v>
      </c>
      <c r="O236" s="323"/>
      <c r="P236" s="321" t="s">
        <v>7275</v>
      </c>
      <c r="Q236" s="321" t="s">
        <v>7329</v>
      </c>
      <c r="R236" s="321" t="s">
        <v>7277</v>
      </c>
      <c r="S236" s="324">
        <v>1.0</v>
      </c>
      <c r="T236" s="323"/>
      <c r="U236" s="323"/>
      <c r="V236" s="323"/>
      <c r="W236" s="325" t="s">
        <v>7278</v>
      </c>
      <c r="X236" s="323" t="s">
        <v>7279</v>
      </c>
      <c r="Y236" s="324">
        <v>5.0</v>
      </c>
      <c r="Z236" s="326">
        <v>200.0</v>
      </c>
      <c r="AA236" s="323" t="s">
        <v>7279</v>
      </c>
      <c r="AB236" s="324">
        <v>5.0</v>
      </c>
      <c r="AC236" s="322">
        <v>102.0</v>
      </c>
      <c r="AD236" s="323"/>
      <c r="AE236" s="323"/>
      <c r="AF236" s="321" t="s">
        <v>7280</v>
      </c>
      <c r="AG236" s="323"/>
      <c r="AH236" s="323"/>
      <c r="AI236" s="326">
        <v>6.0</v>
      </c>
      <c r="AJ236" s="323" t="s">
        <v>7279</v>
      </c>
      <c r="AK236" s="324">
        <v>5.0</v>
      </c>
      <c r="AL236" s="327">
        <v>238000.0</v>
      </c>
      <c r="AM236" s="323" t="s">
        <v>7279</v>
      </c>
      <c r="AN236" s="324">
        <v>5.0</v>
      </c>
      <c r="AO236" s="321" t="s">
        <v>7313</v>
      </c>
      <c r="AP236" s="323"/>
      <c r="AQ236" s="323"/>
      <c r="AR236" s="321" t="s">
        <v>7409</v>
      </c>
      <c r="AS236" s="323"/>
      <c r="AT236" s="323"/>
      <c r="AU236" s="325" t="s">
        <v>7283</v>
      </c>
      <c r="AV236" s="323" t="s">
        <v>7279</v>
      </c>
      <c r="AW236" s="324">
        <v>6.0</v>
      </c>
      <c r="AX236" s="325" t="s">
        <v>7284</v>
      </c>
      <c r="AY236" s="323" t="s">
        <v>7279</v>
      </c>
      <c r="AZ236" s="324">
        <v>6.0</v>
      </c>
      <c r="BA236" s="321" t="s">
        <v>7315</v>
      </c>
      <c r="BB236" s="323"/>
      <c r="BC236" s="323"/>
      <c r="BD236" s="325" t="s">
        <v>7286</v>
      </c>
      <c r="BE236" s="323" t="s">
        <v>7279</v>
      </c>
      <c r="BF236" s="324">
        <v>6.0</v>
      </c>
      <c r="BG236" s="321" t="s">
        <v>7360</v>
      </c>
      <c r="BH236" s="323"/>
      <c r="BI236" s="323"/>
      <c r="BJ236" s="321" t="s">
        <v>7288</v>
      </c>
      <c r="BK236" s="323"/>
      <c r="BL236" s="323"/>
      <c r="BM236" s="325" t="s">
        <v>7289</v>
      </c>
      <c r="BN236" s="323" t="s">
        <v>7279</v>
      </c>
      <c r="BO236" s="324">
        <v>3.0</v>
      </c>
      <c r="BP236" s="324">
        <v>2.0</v>
      </c>
      <c r="BQ236" s="321" t="s">
        <v>7282</v>
      </c>
      <c r="BR236" s="323"/>
      <c r="BS236" s="323"/>
      <c r="BT236" s="321" t="s">
        <v>7282</v>
      </c>
      <c r="BU236" s="323"/>
      <c r="BV236" s="323"/>
      <c r="BW236" s="323"/>
      <c r="BX236" s="321" t="s">
        <v>7317</v>
      </c>
      <c r="BY236" s="323"/>
      <c r="BZ236" s="323"/>
      <c r="CA236" s="321" t="s">
        <v>7282</v>
      </c>
      <c r="CB236" s="323"/>
      <c r="CC236" s="323"/>
      <c r="CD236" s="321" t="s">
        <v>7380</v>
      </c>
      <c r="CE236" s="323"/>
      <c r="CF236" s="323"/>
      <c r="CG236" s="321" t="s">
        <v>7282</v>
      </c>
      <c r="CH236" s="323"/>
      <c r="CI236" s="323"/>
      <c r="CJ236" s="325" t="s">
        <v>7354</v>
      </c>
      <c r="CK236" s="323" t="s">
        <v>7279</v>
      </c>
      <c r="CL236" s="324">
        <v>4.0</v>
      </c>
      <c r="CM236" s="324">
        <v>2.0</v>
      </c>
      <c r="CN236" s="321" t="s">
        <v>7282</v>
      </c>
      <c r="CO236" s="323"/>
      <c r="CP236" s="323"/>
      <c r="CQ236" s="323"/>
      <c r="CR236" s="323"/>
      <c r="CS236" s="325" t="s">
        <v>7319</v>
      </c>
      <c r="CT236" s="323" t="s">
        <v>7279</v>
      </c>
      <c r="CU236" s="324">
        <v>2.0</v>
      </c>
      <c r="CV236" s="321" t="s">
        <v>7282</v>
      </c>
      <c r="CW236" s="323"/>
      <c r="CX236" s="323"/>
      <c r="CY236" s="323"/>
      <c r="CZ236" s="321" t="s">
        <v>7282</v>
      </c>
      <c r="DA236" s="323"/>
      <c r="DB236" s="323"/>
      <c r="DC236" s="323"/>
      <c r="DD236" s="321" t="s">
        <v>7282</v>
      </c>
      <c r="DE236" s="323"/>
      <c r="DF236" s="323"/>
      <c r="DG236" s="321" t="s">
        <v>7282</v>
      </c>
      <c r="DH236" s="323"/>
      <c r="DI236" s="323"/>
      <c r="DJ236" s="325" t="s">
        <v>7321</v>
      </c>
      <c r="DK236" s="323" t="s">
        <v>7279</v>
      </c>
      <c r="DL236" s="323">
        <v>1.0</v>
      </c>
      <c r="DM236" s="321" t="s">
        <v>7322</v>
      </c>
      <c r="DN236" s="323"/>
      <c r="DO236" s="323"/>
      <c r="DP236" s="321" t="s">
        <v>7282</v>
      </c>
      <c r="DQ236" s="323"/>
      <c r="DR236" s="323"/>
      <c r="DS236" s="321" t="s">
        <v>7282</v>
      </c>
      <c r="DT236" s="323"/>
      <c r="DU236" s="323"/>
      <c r="DV236" s="325" t="s">
        <v>7298</v>
      </c>
      <c r="DW236" s="323" t="s">
        <v>7279</v>
      </c>
      <c r="DX236" s="323">
        <v>1.0</v>
      </c>
      <c r="DY236" s="321" t="s">
        <v>7298</v>
      </c>
      <c r="DZ236" s="323"/>
      <c r="EA236" s="323"/>
      <c r="EB236" s="321" t="s">
        <v>7298</v>
      </c>
      <c r="EC236" s="323"/>
      <c r="ED236" s="323"/>
      <c r="EE236" s="321" t="s">
        <v>7282</v>
      </c>
      <c r="EF236" s="323"/>
      <c r="EG236" s="323"/>
      <c r="EH236" s="321" t="s">
        <v>7282</v>
      </c>
      <c r="EI236" s="323"/>
      <c r="EJ236" s="323"/>
      <c r="EK236" s="323"/>
      <c r="EL236" s="321" t="s">
        <v>7282</v>
      </c>
      <c r="EM236" s="323"/>
      <c r="EN236" s="323"/>
      <c r="EO236" s="323"/>
      <c r="EP236" s="321" t="s">
        <v>7282</v>
      </c>
      <c r="EQ236" s="323"/>
      <c r="ER236" s="323"/>
      <c r="ES236" s="321" t="s">
        <v>7282</v>
      </c>
      <c r="ET236" s="323"/>
      <c r="EU236" s="323"/>
      <c r="EV236" s="321" t="s">
        <v>7282</v>
      </c>
      <c r="EW236" s="323"/>
      <c r="EX236" s="323"/>
      <c r="EY236" s="321" t="s">
        <v>7282</v>
      </c>
      <c r="EZ236" s="323"/>
      <c r="FA236" s="323"/>
      <c r="FB236" s="321" t="s">
        <v>873</v>
      </c>
      <c r="FC236" s="321" t="s">
        <v>7302</v>
      </c>
      <c r="FD236" s="321" t="s">
        <v>7303</v>
      </c>
      <c r="FE236" s="321" t="s">
        <v>7304</v>
      </c>
      <c r="FF236" s="329" t="s">
        <v>7305</v>
      </c>
      <c r="FG236" s="330" t="s">
        <v>7306</v>
      </c>
      <c r="FH236" s="331">
        <v>4.0</v>
      </c>
      <c r="FI236" s="332">
        <v>0.3636</v>
      </c>
      <c r="FJ236" s="331">
        <v>3.0</v>
      </c>
      <c r="FK236" s="332">
        <v>0.3</v>
      </c>
      <c r="FL236" s="331">
        <v>1.0</v>
      </c>
      <c r="FM236" s="332">
        <v>0.0625</v>
      </c>
      <c r="FN236" s="331">
        <v>2.0</v>
      </c>
      <c r="FO236" s="332">
        <v>0.25</v>
      </c>
      <c r="FP236" s="331">
        <v>4.0</v>
      </c>
      <c r="FQ236" s="332">
        <v>0.6667</v>
      </c>
      <c r="FR236" s="333">
        <v>3.0</v>
      </c>
      <c r="FS236" s="332">
        <v>0.4286</v>
      </c>
      <c r="FT236" s="331">
        <v>12.0</v>
      </c>
      <c r="FU236" s="332">
        <v>0.2857</v>
      </c>
      <c r="FW236" s="334" t="s">
        <v>7792</v>
      </c>
      <c r="FX236" s="334">
        <v>2.7248386148E10</v>
      </c>
      <c r="FY236" s="319" t="s">
        <v>61</v>
      </c>
      <c r="FZ236" s="335">
        <v>0.3636</v>
      </c>
      <c r="GA236" s="318" t="s">
        <v>63</v>
      </c>
      <c r="GB236" s="336">
        <v>0.3</v>
      </c>
      <c r="GC236" s="337">
        <v>0.6667</v>
      </c>
      <c r="GD236" s="337">
        <v>0.4286</v>
      </c>
      <c r="GE236" s="336">
        <v>0.3636</v>
      </c>
      <c r="GF236" s="336">
        <v>0.3</v>
      </c>
      <c r="GG236" s="336">
        <v>0.0625</v>
      </c>
      <c r="GH236" s="336">
        <v>0.25</v>
      </c>
      <c r="GI236" s="338">
        <v>0.2857</v>
      </c>
    </row>
    <row r="237" ht="15.75" customHeight="1">
      <c r="B237" s="3" t="str">
        <f t="shared" si="1"/>
        <v>#REF!</v>
      </c>
      <c r="C237" s="320">
        <v>44369.45820601852</v>
      </c>
      <c r="D237" s="321" t="s">
        <v>6118</v>
      </c>
      <c r="E237" s="321" t="s">
        <v>7794</v>
      </c>
      <c r="F237" s="321" t="s">
        <v>7795</v>
      </c>
      <c r="G237" s="321">
        <v>2.7288617363E10</v>
      </c>
      <c r="H237" s="322">
        <v>1.559926487E9</v>
      </c>
      <c r="I237" s="321" t="s">
        <v>622</v>
      </c>
      <c r="J237" s="321" t="s">
        <v>7796</v>
      </c>
      <c r="K237" s="321" t="s">
        <v>4115</v>
      </c>
      <c r="L237" s="323"/>
      <c r="M237" s="323"/>
      <c r="N237" s="323"/>
      <c r="O237" s="323"/>
      <c r="P237" s="321" t="s">
        <v>7338</v>
      </c>
      <c r="Q237" s="321" t="s">
        <v>7417</v>
      </c>
      <c r="R237" s="321" t="s">
        <v>7277</v>
      </c>
      <c r="S237" s="324">
        <v>1.0</v>
      </c>
      <c r="T237" s="323"/>
      <c r="U237" s="323"/>
      <c r="V237" s="323"/>
      <c r="W237" s="325" t="s">
        <v>7278</v>
      </c>
      <c r="X237" s="323" t="s">
        <v>7279</v>
      </c>
      <c r="Y237" s="324">
        <v>5.0</v>
      </c>
      <c r="Z237" s="326">
        <v>200.0</v>
      </c>
      <c r="AA237" s="323" t="s">
        <v>7279</v>
      </c>
      <c r="AB237" s="324">
        <v>5.0</v>
      </c>
      <c r="AC237" s="326">
        <v>85.0</v>
      </c>
      <c r="AD237" s="323" t="s">
        <v>7279</v>
      </c>
      <c r="AE237" s="324">
        <v>5.0</v>
      </c>
      <c r="AF237" s="325" t="s">
        <v>7312</v>
      </c>
      <c r="AG237" s="323" t="s">
        <v>7279</v>
      </c>
      <c r="AH237" s="324">
        <v>5.0</v>
      </c>
      <c r="AI237" s="326">
        <v>6.0</v>
      </c>
      <c r="AJ237" s="323" t="s">
        <v>7279</v>
      </c>
      <c r="AK237" s="324">
        <v>5.0</v>
      </c>
      <c r="AL237" s="342">
        <v>180000.0</v>
      </c>
      <c r="AM237" s="323"/>
      <c r="AN237" s="323"/>
      <c r="AO237" s="325" t="s">
        <v>7281</v>
      </c>
      <c r="AP237" s="323" t="s">
        <v>7279</v>
      </c>
      <c r="AQ237" s="324">
        <v>6.0</v>
      </c>
      <c r="AR237" s="325" t="s">
        <v>7314</v>
      </c>
      <c r="AS237" s="323" t="s">
        <v>7279</v>
      </c>
      <c r="AT237" s="324">
        <v>6.0</v>
      </c>
      <c r="AU237" s="325" t="s">
        <v>7283</v>
      </c>
      <c r="AV237" s="323" t="s">
        <v>7279</v>
      </c>
      <c r="AW237" s="324">
        <v>6.0</v>
      </c>
      <c r="AX237" s="321" t="s">
        <v>7341</v>
      </c>
      <c r="AY237" s="323"/>
      <c r="AZ237" s="323"/>
      <c r="BA237" s="321" t="s">
        <v>7315</v>
      </c>
      <c r="BB237" s="323"/>
      <c r="BC237" s="323"/>
      <c r="BD237" s="321" t="s">
        <v>7316</v>
      </c>
      <c r="BE237" s="323"/>
      <c r="BF237" s="323"/>
      <c r="BG237" s="325" t="s">
        <v>7287</v>
      </c>
      <c r="BH237" s="323" t="s">
        <v>7279</v>
      </c>
      <c r="BI237" s="324">
        <v>6.0</v>
      </c>
      <c r="BJ237" s="325" t="s">
        <v>7342</v>
      </c>
      <c r="BK237" s="323" t="s">
        <v>7279</v>
      </c>
      <c r="BL237" s="324">
        <v>3.0</v>
      </c>
      <c r="BM237" s="321" t="s">
        <v>7440</v>
      </c>
      <c r="BN237" s="323"/>
      <c r="BO237" s="323"/>
      <c r="BP237" s="323"/>
      <c r="BQ237" s="321" t="s">
        <v>7282</v>
      </c>
      <c r="BR237" s="323"/>
      <c r="BS237" s="323"/>
      <c r="BT237" s="325" t="s">
        <v>7291</v>
      </c>
      <c r="BU237" s="323" t="s">
        <v>7279</v>
      </c>
      <c r="BV237" s="324">
        <v>3.0</v>
      </c>
      <c r="BW237" s="324">
        <v>2.0</v>
      </c>
      <c r="BX237" s="325" t="s">
        <v>7352</v>
      </c>
      <c r="BY237" s="323" t="s">
        <v>7279</v>
      </c>
      <c r="BZ237" s="324">
        <v>3.0</v>
      </c>
      <c r="CA237" s="325" t="s">
        <v>7353</v>
      </c>
      <c r="CB237" s="323" t="s">
        <v>7279</v>
      </c>
      <c r="CC237" s="324">
        <v>4.0</v>
      </c>
      <c r="CD237" s="321" t="s">
        <v>7282</v>
      </c>
      <c r="CE237" s="323"/>
      <c r="CF237" s="323"/>
      <c r="CG237" s="325" t="s">
        <v>7334</v>
      </c>
      <c r="CH237" s="323" t="s">
        <v>7279</v>
      </c>
      <c r="CI237" s="324">
        <v>4.0</v>
      </c>
      <c r="CJ237" s="325" t="s">
        <v>7354</v>
      </c>
      <c r="CK237" s="323" t="s">
        <v>7279</v>
      </c>
      <c r="CL237" s="324">
        <v>4.0</v>
      </c>
      <c r="CM237" s="324">
        <v>2.0</v>
      </c>
      <c r="CN237" s="321" t="s">
        <v>7282</v>
      </c>
      <c r="CO237" s="323"/>
      <c r="CP237" s="323"/>
      <c r="CQ237" s="323"/>
      <c r="CR237" s="323"/>
      <c r="CS237" s="325" t="s">
        <v>7319</v>
      </c>
      <c r="CT237" s="323" t="s">
        <v>7279</v>
      </c>
      <c r="CU237" s="324">
        <v>2.0</v>
      </c>
      <c r="CV237" s="321" t="s">
        <v>7381</v>
      </c>
      <c r="CW237" s="323"/>
      <c r="CX237" s="323"/>
      <c r="CY237" s="323"/>
      <c r="CZ237" s="321" t="s">
        <v>7282</v>
      </c>
      <c r="DA237" s="323"/>
      <c r="DB237" s="323"/>
      <c r="DC237" s="323"/>
      <c r="DD237" s="321" t="s">
        <v>7334</v>
      </c>
      <c r="DE237" s="323"/>
      <c r="DF237" s="323"/>
      <c r="DG237" s="321" t="s">
        <v>7282</v>
      </c>
      <c r="DH237" s="323"/>
      <c r="DI237" s="323"/>
      <c r="DJ237" s="321" t="s">
        <v>7294</v>
      </c>
      <c r="DK237" s="323"/>
      <c r="DL237" s="323"/>
      <c r="DM237" s="325" t="s">
        <v>7281</v>
      </c>
      <c r="DN237" s="323" t="s">
        <v>7279</v>
      </c>
      <c r="DO237" s="323">
        <v>1.0</v>
      </c>
      <c r="DP237" s="325" t="s">
        <v>7359</v>
      </c>
      <c r="DQ237" s="323" t="s">
        <v>7279</v>
      </c>
      <c r="DR237" s="323">
        <v>1.0</v>
      </c>
      <c r="DS237" s="325" t="s">
        <v>7387</v>
      </c>
      <c r="DT237" s="323" t="s">
        <v>7279</v>
      </c>
      <c r="DU237" s="323">
        <v>1.0</v>
      </c>
      <c r="DV237" s="321" t="s">
        <v>7296</v>
      </c>
      <c r="DW237" s="323"/>
      <c r="DX237" s="323"/>
      <c r="DY237" s="321" t="s">
        <v>7296</v>
      </c>
      <c r="DZ237" s="323"/>
      <c r="EA237" s="323"/>
      <c r="EB237" s="321" t="s">
        <v>7282</v>
      </c>
      <c r="EC237" s="323"/>
      <c r="ED237" s="323"/>
      <c r="EE237" s="325" t="s">
        <v>7324</v>
      </c>
      <c r="EF237" s="323" t="s">
        <v>7279</v>
      </c>
      <c r="EG237" s="323">
        <v>3.0</v>
      </c>
      <c r="EH237" s="321" t="s">
        <v>7325</v>
      </c>
      <c r="EI237" s="323"/>
      <c r="EJ237" s="323"/>
      <c r="EK237" s="323"/>
      <c r="EL237" s="321" t="s">
        <v>7282</v>
      </c>
      <c r="EM237" s="323"/>
      <c r="EN237" s="323"/>
      <c r="EO237" s="323"/>
      <c r="EP237" s="321" t="s">
        <v>7282</v>
      </c>
      <c r="EQ237" s="323"/>
      <c r="ER237" s="323"/>
      <c r="ES237" s="321" t="s">
        <v>7282</v>
      </c>
      <c r="ET237" s="323"/>
      <c r="EU237" s="323"/>
      <c r="EV237" s="321" t="s">
        <v>7282</v>
      </c>
      <c r="EW237" s="323"/>
      <c r="EX237" s="323"/>
      <c r="EY237" s="325" t="s">
        <v>7383</v>
      </c>
      <c r="EZ237" s="323" t="s">
        <v>7279</v>
      </c>
      <c r="FA237" s="323">
        <v>3.0</v>
      </c>
      <c r="FB237" s="321" t="s">
        <v>1455</v>
      </c>
      <c r="FC237" s="321" t="s">
        <v>7372</v>
      </c>
      <c r="FD237" s="321" t="s">
        <v>7527</v>
      </c>
      <c r="FE237" s="321" t="s">
        <v>7488</v>
      </c>
      <c r="FF237" s="329" t="s">
        <v>7511</v>
      </c>
      <c r="FG237" s="330" t="s">
        <v>7384</v>
      </c>
      <c r="FH237" s="331">
        <v>4.0</v>
      </c>
      <c r="FI237" s="332">
        <v>0.3636</v>
      </c>
      <c r="FJ237" s="331">
        <v>3.0</v>
      </c>
      <c r="FK237" s="332">
        <v>0.3</v>
      </c>
      <c r="FL237" s="331">
        <v>5.0</v>
      </c>
      <c r="FM237" s="332">
        <v>0.3125</v>
      </c>
      <c r="FN237" s="331">
        <v>3.0</v>
      </c>
      <c r="FO237" s="332">
        <v>0.375</v>
      </c>
      <c r="FP237" s="331">
        <v>5.0</v>
      </c>
      <c r="FQ237" s="332">
        <v>0.8333</v>
      </c>
      <c r="FR237" s="333">
        <v>4.0</v>
      </c>
      <c r="FS237" s="332">
        <v>0.5714</v>
      </c>
      <c r="FT237" s="331">
        <v>21.0</v>
      </c>
      <c r="FU237" s="332">
        <v>0.5</v>
      </c>
      <c r="FW237" s="318" t="s">
        <v>7794</v>
      </c>
      <c r="FX237" s="318">
        <v>2.7288617363E10</v>
      </c>
      <c r="FY237" s="319" t="s">
        <v>61</v>
      </c>
      <c r="FZ237" s="336">
        <v>0.3636</v>
      </c>
      <c r="GA237" s="318" t="s">
        <v>548</v>
      </c>
      <c r="GB237" s="336">
        <v>0.375</v>
      </c>
      <c r="GC237" s="336">
        <v>0.8333</v>
      </c>
      <c r="GD237" s="336">
        <v>0.5714</v>
      </c>
      <c r="GE237" s="336">
        <v>0.3636</v>
      </c>
      <c r="GF237" s="336">
        <v>0.3</v>
      </c>
      <c r="GG237" s="336">
        <v>0.3125</v>
      </c>
      <c r="GH237" s="336">
        <v>0.375</v>
      </c>
      <c r="GI237" s="336">
        <v>0.5</v>
      </c>
    </row>
    <row r="238" ht="15.75" customHeight="1">
      <c r="B238" s="3" t="str">
        <f t="shared" si="1"/>
        <v>#REF!</v>
      </c>
      <c r="C238" s="320">
        <v>44369.458599537036</v>
      </c>
      <c r="D238" s="321" t="s">
        <v>1203</v>
      </c>
      <c r="E238" s="321" t="s">
        <v>7797</v>
      </c>
      <c r="F238" s="322">
        <v>2.7232978355E10</v>
      </c>
      <c r="G238" s="321">
        <v>2.7232978355E10</v>
      </c>
      <c r="H238" s="322">
        <v>1.562385711E9</v>
      </c>
      <c r="I238" s="321" t="s">
        <v>622</v>
      </c>
      <c r="J238" s="321" t="s">
        <v>7544</v>
      </c>
      <c r="K238" s="321" t="s">
        <v>7392</v>
      </c>
      <c r="L238" s="323"/>
      <c r="M238" s="323"/>
      <c r="N238" s="324">
        <v>4.0</v>
      </c>
      <c r="O238" s="323"/>
      <c r="P238" s="321" t="s">
        <v>7338</v>
      </c>
      <c r="Q238" s="321" t="s">
        <v>7349</v>
      </c>
      <c r="R238" s="321" t="s">
        <v>7310</v>
      </c>
      <c r="S238" s="323"/>
      <c r="T238" s="324">
        <v>2.0</v>
      </c>
      <c r="U238" s="323"/>
      <c r="V238" s="323"/>
      <c r="W238" s="325" t="s">
        <v>7278</v>
      </c>
      <c r="X238" s="323" t="s">
        <v>7279</v>
      </c>
      <c r="Y238" s="324">
        <v>5.0</v>
      </c>
      <c r="Z238" s="326">
        <v>200.0</v>
      </c>
      <c r="AA238" s="323" t="s">
        <v>7279</v>
      </c>
      <c r="AB238" s="324">
        <v>5.0</v>
      </c>
      <c r="AC238" s="326">
        <v>85.0</v>
      </c>
      <c r="AD238" s="323" t="s">
        <v>7279</v>
      </c>
      <c r="AE238" s="324">
        <v>5.0</v>
      </c>
      <c r="AF238" s="325" t="s">
        <v>7312</v>
      </c>
      <c r="AG238" s="323" t="s">
        <v>7279</v>
      </c>
      <c r="AH238" s="324">
        <v>5.0</v>
      </c>
      <c r="AI238" s="326">
        <v>6.0</v>
      </c>
      <c r="AJ238" s="323" t="s">
        <v>7279</v>
      </c>
      <c r="AK238" s="324">
        <v>5.0</v>
      </c>
      <c r="AL238" s="327">
        <v>238000.0</v>
      </c>
      <c r="AM238" s="323" t="s">
        <v>7279</v>
      </c>
      <c r="AN238" s="324">
        <v>5.0</v>
      </c>
      <c r="AO238" s="321" t="s">
        <v>7313</v>
      </c>
      <c r="AP238" s="323"/>
      <c r="AQ238" s="323"/>
      <c r="AR238" s="325" t="s">
        <v>7314</v>
      </c>
      <c r="AS238" s="323" t="s">
        <v>7279</v>
      </c>
      <c r="AT238" s="324">
        <v>6.0</v>
      </c>
      <c r="AU238" s="325" t="s">
        <v>7283</v>
      </c>
      <c r="AV238" s="323" t="s">
        <v>7279</v>
      </c>
      <c r="AW238" s="324">
        <v>6.0</v>
      </c>
      <c r="AX238" s="321" t="s">
        <v>7331</v>
      </c>
      <c r="AY238" s="323"/>
      <c r="AZ238" s="323"/>
      <c r="BA238" s="325" t="s">
        <v>7285</v>
      </c>
      <c r="BB238" s="323" t="s">
        <v>7279</v>
      </c>
      <c r="BC238" s="324">
        <v>6.0</v>
      </c>
      <c r="BD238" s="325" t="s">
        <v>7286</v>
      </c>
      <c r="BE238" s="323" t="s">
        <v>7279</v>
      </c>
      <c r="BF238" s="324">
        <v>6.0</v>
      </c>
      <c r="BG238" s="321" t="s">
        <v>7366</v>
      </c>
      <c r="BH238" s="323"/>
      <c r="BI238" s="323"/>
      <c r="BJ238" s="321" t="s">
        <v>7288</v>
      </c>
      <c r="BK238" s="323"/>
      <c r="BL238" s="323"/>
      <c r="BM238" s="325" t="s">
        <v>7289</v>
      </c>
      <c r="BN238" s="323" t="s">
        <v>7279</v>
      </c>
      <c r="BO238" s="324">
        <v>3.0</v>
      </c>
      <c r="BP238" s="324">
        <v>2.0</v>
      </c>
      <c r="BQ238" s="321" t="s">
        <v>7290</v>
      </c>
      <c r="BR238" s="323"/>
      <c r="BS238" s="323"/>
      <c r="BT238" s="325" t="s">
        <v>7291</v>
      </c>
      <c r="BU238" s="323" t="s">
        <v>7279</v>
      </c>
      <c r="BV238" s="324">
        <v>3.0</v>
      </c>
      <c r="BW238" s="324">
        <v>2.0</v>
      </c>
      <c r="BX238" s="325" t="s">
        <v>7352</v>
      </c>
      <c r="BY238" s="323" t="s">
        <v>7279</v>
      </c>
      <c r="BZ238" s="324">
        <v>3.0</v>
      </c>
      <c r="CA238" s="321" t="s">
        <v>7399</v>
      </c>
      <c r="CB238" s="323"/>
      <c r="CC238" s="323"/>
      <c r="CD238" s="321" t="s">
        <v>7380</v>
      </c>
      <c r="CE238" s="323"/>
      <c r="CF238" s="323"/>
      <c r="CG238" s="321" t="s">
        <v>7419</v>
      </c>
      <c r="CH238" s="323"/>
      <c r="CI238" s="323"/>
      <c r="CJ238" s="321" t="s">
        <v>7332</v>
      </c>
      <c r="CK238" s="323"/>
      <c r="CL238" s="323"/>
      <c r="CM238" s="323"/>
      <c r="CN238" s="325" t="s">
        <v>7355</v>
      </c>
      <c r="CO238" s="323"/>
      <c r="CP238" s="323"/>
      <c r="CQ238" s="323" t="s">
        <v>7279</v>
      </c>
      <c r="CR238" s="324">
        <v>4.0</v>
      </c>
      <c r="CS238" s="325" t="s">
        <v>7319</v>
      </c>
      <c r="CT238" s="323" t="s">
        <v>7279</v>
      </c>
      <c r="CU238" s="324">
        <v>2.0</v>
      </c>
      <c r="CV238" s="321" t="s">
        <v>7429</v>
      </c>
      <c r="CW238" s="323"/>
      <c r="CX238" s="323"/>
      <c r="CY238" s="323"/>
      <c r="CZ238" s="321" t="s">
        <v>7465</v>
      </c>
      <c r="DA238" s="323"/>
      <c r="DB238" s="323"/>
      <c r="DC238" s="323"/>
      <c r="DD238" s="321" t="s">
        <v>7334</v>
      </c>
      <c r="DE238" s="323"/>
      <c r="DF238" s="323"/>
      <c r="DG238" s="321" t="s">
        <v>7402</v>
      </c>
      <c r="DH238" s="323"/>
      <c r="DI238" s="323"/>
      <c r="DJ238" s="321" t="s">
        <v>7358</v>
      </c>
      <c r="DK238" s="323"/>
      <c r="DL238" s="323"/>
      <c r="DM238" s="321" t="s">
        <v>7322</v>
      </c>
      <c r="DN238" s="323"/>
      <c r="DO238" s="323"/>
      <c r="DP238" s="325" t="s">
        <v>7359</v>
      </c>
      <c r="DQ238" s="323" t="s">
        <v>7279</v>
      </c>
      <c r="DR238" s="323">
        <v>1.0</v>
      </c>
      <c r="DS238" s="321" t="s">
        <v>7282</v>
      </c>
      <c r="DT238" s="323"/>
      <c r="DU238" s="323"/>
      <c r="DV238" s="321" t="s">
        <v>7296</v>
      </c>
      <c r="DW238" s="323"/>
      <c r="DX238" s="323"/>
      <c r="DY238" s="321" t="s">
        <v>7298</v>
      </c>
      <c r="DZ238" s="323"/>
      <c r="EA238" s="323"/>
      <c r="EB238" s="321" t="s">
        <v>7297</v>
      </c>
      <c r="EC238" s="323"/>
      <c r="ED238" s="323"/>
      <c r="EE238" s="321" t="s">
        <v>7331</v>
      </c>
      <c r="EF238" s="323"/>
      <c r="EG238" s="323"/>
      <c r="EH238" s="321" t="s">
        <v>7282</v>
      </c>
      <c r="EI238" s="323"/>
      <c r="EJ238" s="323"/>
      <c r="EK238" s="323"/>
      <c r="EL238" s="325" t="s">
        <v>7345</v>
      </c>
      <c r="EM238" s="323" t="s">
        <v>7279</v>
      </c>
      <c r="EN238" s="323">
        <v>3.0</v>
      </c>
      <c r="EO238" s="323">
        <v>4.0</v>
      </c>
      <c r="EP238" s="341">
        <v>44235.0</v>
      </c>
      <c r="EQ238" s="323"/>
      <c r="ER238" s="323"/>
      <c r="ES238" s="321" t="s">
        <v>7412</v>
      </c>
      <c r="ET238" s="323"/>
      <c r="EU238" s="323"/>
      <c r="EV238" s="321" t="s">
        <v>7282</v>
      </c>
      <c r="EW238" s="323"/>
      <c r="EX238" s="323"/>
      <c r="EY238" s="325" t="s">
        <v>7383</v>
      </c>
      <c r="EZ238" s="323" t="s">
        <v>7279</v>
      </c>
      <c r="FA238" s="323">
        <v>3.0</v>
      </c>
      <c r="FB238" s="321" t="s">
        <v>755</v>
      </c>
      <c r="FC238" s="321" t="s">
        <v>7302</v>
      </c>
      <c r="FD238" s="321" t="s">
        <v>7346</v>
      </c>
      <c r="FE238" s="321" t="s">
        <v>7304</v>
      </c>
      <c r="FF238" s="329" t="s">
        <v>7305</v>
      </c>
      <c r="FG238" s="330" t="s">
        <v>7557</v>
      </c>
      <c r="FH238" s="331">
        <v>1.0</v>
      </c>
      <c r="FI238" s="332">
        <v>0.0909</v>
      </c>
      <c r="FJ238" s="331">
        <v>4.0</v>
      </c>
      <c r="FK238" s="332">
        <v>0.4</v>
      </c>
      <c r="FL238" s="331">
        <v>5.0</v>
      </c>
      <c r="FM238" s="332">
        <v>0.3125</v>
      </c>
      <c r="FN238" s="331">
        <v>3.0</v>
      </c>
      <c r="FO238" s="332">
        <v>0.375</v>
      </c>
      <c r="FP238" s="331">
        <v>6.0</v>
      </c>
      <c r="FQ238" s="332">
        <v>1.0</v>
      </c>
      <c r="FR238" s="333">
        <v>4.0</v>
      </c>
      <c r="FS238" s="332">
        <v>0.5714</v>
      </c>
      <c r="FT238" s="331">
        <v>18.0</v>
      </c>
      <c r="FU238" s="332">
        <v>0.4286</v>
      </c>
      <c r="FW238" s="318" t="s">
        <v>7797</v>
      </c>
      <c r="FX238" s="318">
        <v>2.7232978355E10</v>
      </c>
      <c r="FY238" s="319" t="s">
        <v>63</v>
      </c>
      <c r="FZ238" s="336">
        <v>0.4</v>
      </c>
      <c r="GA238" s="318" t="s">
        <v>548</v>
      </c>
      <c r="GB238" s="336">
        <v>0.375</v>
      </c>
      <c r="GC238" s="336">
        <v>1.0</v>
      </c>
      <c r="GD238" s="336">
        <v>0.5714</v>
      </c>
      <c r="GE238" s="336">
        <v>0.0909</v>
      </c>
      <c r="GF238" s="336">
        <v>0.4</v>
      </c>
      <c r="GG238" s="336">
        <v>0.3125</v>
      </c>
      <c r="GH238" s="336">
        <v>0.375</v>
      </c>
      <c r="GI238" s="336">
        <v>0.4286</v>
      </c>
    </row>
    <row r="239" ht="15.75" customHeight="1">
      <c r="B239" s="3" t="str">
        <f t="shared" si="1"/>
        <v>#REF!</v>
      </c>
      <c r="C239" s="320">
        <v>44369.45866898148</v>
      </c>
      <c r="D239" s="321" t="s">
        <v>3812</v>
      </c>
      <c r="E239" s="321" t="s">
        <v>7798</v>
      </c>
      <c r="F239" s="322">
        <v>2.3283256804E10</v>
      </c>
      <c r="G239" s="321">
        <v>2.3283256804E10</v>
      </c>
      <c r="H239" s="322">
        <v>1.15508257E9</v>
      </c>
      <c r="I239" s="321" t="s">
        <v>622</v>
      </c>
      <c r="J239" s="321" t="s">
        <v>7308</v>
      </c>
      <c r="K239" s="321" t="s">
        <v>4115</v>
      </c>
      <c r="L239" s="323"/>
      <c r="M239" s="323"/>
      <c r="N239" s="323"/>
      <c r="O239" s="323"/>
      <c r="P239" s="321" t="s">
        <v>7309</v>
      </c>
      <c r="Q239" s="321" t="s">
        <v>7379</v>
      </c>
      <c r="R239" s="321" t="s">
        <v>7277</v>
      </c>
      <c r="S239" s="324">
        <v>1.0</v>
      </c>
      <c r="T239" s="323"/>
      <c r="U239" s="323"/>
      <c r="V239" s="323"/>
      <c r="W239" s="325" t="s">
        <v>7278</v>
      </c>
      <c r="X239" s="323" t="s">
        <v>7279</v>
      </c>
      <c r="Y239" s="324">
        <v>5.0</v>
      </c>
      <c r="Z239" s="326">
        <v>200.0</v>
      </c>
      <c r="AA239" s="323" t="s">
        <v>7279</v>
      </c>
      <c r="AB239" s="324">
        <v>5.0</v>
      </c>
      <c r="AC239" s="326">
        <v>85.0</v>
      </c>
      <c r="AD239" s="323" t="s">
        <v>7279</v>
      </c>
      <c r="AE239" s="324">
        <v>5.0</v>
      </c>
      <c r="AF239" s="325" t="s">
        <v>7312</v>
      </c>
      <c r="AG239" s="323" t="s">
        <v>7279</v>
      </c>
      <c r="AH239" s="324">
        <v>5.0</v>
      </c>
      <c r="AI239" s="326">
        <v>6.0</v>
      </c>
      <c r="AJ239" s="323" t="s">
        <v>7279</v>
      </c>
      <c r="AK239" s="324">
        <v>5.0</v>
      </c>
      <c r="AL239" s="327">
        <v>238000.0</v>
      </c>
      <c r="AM239" s="323" t="s">
        <v>7279</v>
      </c>
      <c r="AN239" s="324">
        <v>5.0</v>
      </c>
      <c r="AO239" s="321" t="s">
        <v>7509</v>
      </c>
      <c r="AP239" s="323"/>
      <c r="AQ239" s="323"/>
      <c r="AR239" s="325" t="s">
        <v>7314</v>
      </c>
      <c r="AS239" s="323" t="s">
        <v>7279</v>
      </c>
      <c r="AT239" s="324">
        <v>6.0</v>
      </c>
      <c r="AU239" s="321" t="s">
        <v>7282</v>
      </c>
      <c r="AV239" s="323"/>
      <c r="AW239" s="323"/>
      <c r="AX239" s="321" t="s">
        <v>7341</v>
      </c>
      <c r="AY239" s="323"/>
      <c r="AZ239" s="323"/>
      <c r="BA239" s="321" t="s">
        <v>7315</v>
      </c>
      <c r="BB239" s="323"/>
      <c r="BC239" s="323"/>
      <c r="BD239" s="328" t="s">
        <v>7494</v>
      </c>
      <c r="BE239" s="323"/>
      <c r="BF239" s="323"/>
      <c r="BG239" s="321" t="s">
        <v>7334</v>
      </c>
      <c r="BH239" s="323"/>
      <c r="BI239" s="323"/>
      <c r="BJ239" s="321" t="s">
        <v>7282</v>
      </c>
      <c r="BK239" s="323"/>
      <c r="BL239" s="323"/>
      <c r="BM239" s="325" t="s">
        <v>7289</v>
      </c>
      <c r="BN239" s="323" t="s">
        <v>7279</v>
      </c>
      <c r="BO239" s="324">
        <v>3.0</v>
      </c>
      <c r="BP239" s="324">
        <v>2.0</v>
      </c>
      <c r="BQ239" s="321" t="s">
        <v>7290</v>
      </c>
      <c r="BR239" s="323"/>
      <c r="BS239" s="323"/>
      <c r="BT239" s="321" t="s">
        <v>7282</v>
      </c>
      <c r="BU239" s="323"/>
      <c r="BV239" s="323"/>
      <c r="BW239" s="323"/>
      <c r="BX239" s="325" t="s">
        <v>7352</v>
      </c>
      <c r="BY239" s="323" t="s">
        <v>7279</v>
      </c>
      <c r="BZ239" s="324">
        <v>3.0</v>
      </c>
      <c r="CA239" s="321" t="s">
        <v>7282</v>
      </c>
      <c r="CB239" s="323"/>
      <c r="CC239" s="323"/>
      <c r="CD239" s="321" t="s">
        <v>7282</v>
      </c>
      <c r="CE239" s="323"/>
      <c r="CF239" s="323"/>
      <c r="CG239" s="321" t="s">
        <v>7282</v>
      </c>
      <c r="CH239" s="323"/>
      <c r="CI239" s="323"/>
      <c r="CJ239" s="321" t="s">
        <v>7282</v>
      </c>
      <c r="CK239" s="323"/>
      <c r="CL239" s="323"/>
      <c r="CM239" s="323"/>
      <c r="CN239" s="321" t="s">
        <v>7282</v>
      </c>
      <c r="CO239" s="323"/>
      <c r="CP239" s="323"/>
      <c r="CQ239" s="323"/>
      <c r="CR239" s="323"/>
      <c r="CS239" s="321" t="s">
        <v>7282</v>
      </c>
      <c r="CT239" s="323"/>
      <c r="CU239" s="323"/>
      <c r="CV239" s="321" t="s">
        <v>7282</v>
      </c>
      <c r="CW239" s="323"/>
      <c r="CX239" s="323"/>
      <c r="CY239" s="323"/>
      <c r="CZ239" s="321" t="s">
        <v>7282</v>
      </c>
      <c r="DA239" s="323"/>
      <c r="DB239" s="323"/>
      <c r="DC239" s="323"/>
      <c r="DD239" s="321" t="s">
        <v>7334</v>
      </c>
      <c r="DE239" s="323"/>
      <c r="DF239" s="323"/>
      <c r="DG239" s="321" t="s">
        <v>7282</v>
      </c>
      <c r="DH239" s="323"/>
      <c r="DI239" s="323"/>
      <c r="DJ239" s="321" t="s">
        <v>7282</v>
      </c>
      <c r="DK239" s="323"/>
      <c r="DL239" s="323"/>
      <c r="DM239" s="321" t="s">
        <v>7282</v>
      </c>
      <c r="DN239" s="323"/>
      <c r="DO239" s="323"/>
      <c r="DP239" s="321" t="s">
        <v>7282</v>
      </c>
      <c r="DQ239" s="323"/>
      <c r="DR239" s="323"/>
      <c r="DS239" s="321" t="s">
        <v>7282</v>
      </c>
      <c r="DT239" s="323"/>
      <c r="DU239" s="323"/>
      <c r="DV239" s="321" t="s">
        <v>7282</v>
      </c>
      <c r="DW239" s="323"/>
      <c r="DX239" s="323"/>
      <c r="DY239" s="321" t="s">
        <v>7282</v>
      </c>
      <c r="DZ239" s="323"/>
      <c r="EA239" s="323"/>
      <c r="EB239" s="321" t="s">
        <v>7282</v>
      </c>
      <c r="EC239" s="323"/>
      <c r="ED239" s="323"/>
      <c r="EE239" s="321" t="s">
        <v>7282</v>
      </c>
      <c r="EF239" s="323"/>
      <c r="EG239" s="323"/>
      <c r="EH239" s="321" t="s">
        <v>7282</v>
      </c>
      <c r="EI239" s="323"/>
      <c r="EJ239" s="323"/>
      <c r="EK239" s="323"/>
      <c r="EL239" s="321" t="s">
        <v>7282</v>
      </c>
      <c r="EM239" s="323"/>
      <c r="EN239" s="323"/>
      <c r="EO239" s="323"/>
      <c r="EP239" s="321" t="s">
        <v>7282</v>
      </c>
      <c r="EQ239" s="323"/>
      <c r="ER239" s="323"/>
      <c r="ES239" s="321" t="s">
        <v>7282</v>
      </c>
      <c r="ET239" s="323"/>
      <c r="EU239" s="323"/>
      <c r="EV239" s="321" t="s">
        <v>7282</v>
      </c>
      <c r="EW239" s="323"/>
      <c r="EX239" s="323"/>
      <c r="EY239" s="321" t="s">
        <v>7282</v>
      </c>
      <c r="EZ239" s="323"/>
      <c r="FA239" s="323"/>
      <c r="FB239" s="321" t="s">
        <v>873</v>
      </c>
      <c r="FC239" s="321" t="s">
        <v>7581</v>
      </c>
      <c r="FD239" s="321" t="s">
        <v>7303</v>
      </c>
      <c r="FE239" s="321" t="s">
        <v>7304</v>
      </c>
      <c r="FF239" s="329" t="s">
        <v>7305</v>
      </c>
      <c r="FG239" s="330" t="s">
        <v>7306</v>
      </c>
      <c r="FH239" s="331">
        <v>1.0</v>
      </c>
      <c r="FI239" s="332">
        <v>0.0909</v>
      </c>
      <c r="FJ239" s="331">
        <v>1.0</v>
      </c>
      <c r="FK239" s="332">
        <v>0.1</v>
      </c>
      <c r="FL239" s="331">
        <v>2.0</v>
      </c>
      <c r="FM239" s="332">
        <v>0.125</v>
      </c>
      <c r="FN239" s="331">
        <v>0.0</v>
      </c>
      <c r="FO239" s="332">
        <v>0.0</v>
      </c>
      <c r="FP239" s="331">
        <v>6.0</v>
      </c>
      <c r="FQ239" s="332">
        <v>1.0</v>
      </c>
      <c r="FR239" s="333">
        <v>1.0</v>
      </c>
      <c r="FS239" s="332">
        <v>0.1429</v>
      </c>
      <c r="FT239" s="331">
        <v>9.0</v>
      </c>
      <c r="FU239" s="332">
        <v>0.2143</v>
      </c>
      <c r="FW239" s="334" t="s">
        <v>7798</v>
      </c>
      <c r="FX239" s="334">
        <v>2.3283256804E10</v>
      </c>
      <c r="FY239" s="318" t="s">
        <v>547</v>
      </c>
      <c r="FZ239" s="335">
        <v>0.125</v>
      </c>
      <c r="GA239" s="318" t="s">
        <v>63</v>
      </c>
      <c r="GB239" s="336">
        <v>0.1</v>
      </c>
      <c r="GC239" s="337">
        <v>1.0</v>
      </c>
      <c r="GD239" s="335">
        <v>0.1429</v>
      </c>
      <c r="GE239" s="336">
        <v>0.0909</v>
      </c>
      <c r="GF239" s="336">
        <v>0.1</v>
      </c>
      <c r="GG239" s="336">
        <v>0.125</v>
      </c>
      <c r="GH239" s="336">
        <v>0.0</v>
      </c>
      <c r="GI239" s="338">
        <v>0.2143</v>
      </c>
    </row>
    <row r="240" ht="15.75" customHeight="1">
      <c r="B240" s="3" t="str">
        <f t="shared" si="1"/>
        <v>#REF!</v>
      </c>
      <c r="C240" s="320">
        <v>44369.45878472222</v>
      </c>
      <c r="D240" s="321" t="s">
        <v>7799</v>
      </c>
      <c r="E240" s="321" t="s">
        <v>7800</v>
      </c>
      <c r="F240" s="322">
        <v>2.3281535404E10</v>
      </c>
      <c r="G240" s="321">
        <v>2.3281535404E10</v>
      </c>
      <c r="H240" s="322">
        <v>1.157226574E9</v>
      </c>
      <c r="I240" s="321" t="s">
        <v>641</v>
      </c>
      <c r="J240" s="321" t="s">
        <v>7544</v>
      </c>
      <c r="K240" s="321" t="s">
        <v>4115</v>
      </c>
      <c r="L240" s="323"/>
      <c r="M240" s="323"/>
      <c r="N240" s="323"/>
      <c r="O240" s="323"/>
      <c r="P240" s="321" t="s">
        <v>7275</v>
      </c>
      <c r="Q240" s="321" t="s">
        <v>7276</v>
      </c>
      <c r="R240" s="321" t="s">
        <v>7277</v>
      </c>
      <c r="S240" s="324">
        <v>1.0</v>
      </c>
      <c r="T240" s="323"/>
      <c r="U240" s="323"/>
      <c r="V240" s="323"/>
      <c r="W240" s="321" t="s">
        <v>7507</v>
      </c>
      <c r="X240" s="323"/>
      <c r="Y240" s="323"/>
      <c r="Z240" s="322">
        <v>400.0</v>
      </c>
      <c r="AA240" s="323"/>
      <c r="AB240" s="323"/>
      <c r="AC240" s="326">
        <v>85.0</v>
      </c>
      <c r="AD240" s="323" t="s">
        <v>7279</v>
      </c>
      <c r="AE240" s="324">
        <v>5.0</v>
      </c>
      <c r="AF240" s="321" t="s">
        <v>7397</v>
      </c>
      <c r="AG240" s="323"/>
      <c r="AH240" s="323"/>
      <c r="AI240" s="322">
        <v>9.0</v>
      </c>
      <c r="AJ240" s="323"/>
      <c r="AK240" s="323"/>
      <c r="AL240" s="327">
        <v>238000.0</v>
      </c>
      <c r="AM240" s="323" t="s">
        <v>7279</v>
      </c>
      <c r="AN240" s="324">
        <v>5.0</v>
      </c>
      <c r="AO240" s="321" t="s">
        <v>7313</v>
      </c>
      <c r="AP240" s="323"/>
      <c r="AQ240" s="323"/>
      <c r="AR240" s="325" t="s">
        <v>7314</v>
      </c>
      <c r="AS240" s="323" t="s">
        <v>7279</v>
      </c>
      <c r="AT240" s="324">
        <v>6.0</v>
      </c>
      <c r="AU240" s="325" t="s">
        <v>7283</v>
      </c>
      <c r="AV240" s="323" t="s">
        <v>7279</v>
      </c>
      <c r="AW240" s="324">
        <v>6.0</v>
      </c>
      <c r="AX240" s="321"/>
      <c r="AY240" s="323"/>
      <c r="AZ240" s="323"/>
      <c r="BA240" s="321" t="s">
        <v>7801</v>
      </c>
      <c r="BB240" s="323"/>
      <c r="BC240" s="339"/>
      <c r="BD240" s="330" t="s">
        <v>7316</v>
      </c>
      <c r="BE240" s="323"/>
      <c r="BF240" s="323"/>
      <c r="BG240" s="321"/>
      <c r="BH240" s="323"/>
      <c r="BI240" s="323"/>
      <c r="BJ240" s="321" t="s">
        <v>7288</v>
      </c>
      <c r="BK240" s="323"/>
      <c r="BL240" s="323"/>
      <c r="BM240" s="325" t="s">
        <v>7289</v>
      </c>
      <c r="BN240" s="323" t="s">
        <v>7279</v>
      </c>
      <c r="BO240" s="324">
        <v>3.0</v>
      </c>
      <c r="BP240" s="324">
        <v>2.0</v>
      </c>
      <c r="BQ240" s="321" t="s">
        <v>7290</v>
      </c>
      <c r="BR240" s="323"/>
      <c r="BS240" s="323"/>
      <c r="BT240" s="325" t="s">
        <v>7291</v>
      </c>
      <c r="BU240" s="323" t="s">
        <v>7279</v>
      </c>
      <c r="BV240" s="324">
        <v>3.0</v>
      </c>
      <c r="BW240" s="324">
        <v>2.0</v>
      </c>
      <c r="BX240" s="325" t="s">
        <v>7352</v>
      </c>
      <c r="BY240" s="323" t="s">
        <v>7279</v>
      </c>
      <c r="BZ240" s="324">
        <v>3.0</v>
      </c>
      <c r="CA240" s="321" t="s">
        <v>7282</v>
      </c>
      <c r="CB240" s="323"/>
      <c r="CC240" s="323"/>
      <c r="CD240" s="325" t="s">
        <v>7292</v>
      </c>
      <c r="CE240" s="323" t="s">
        <v>7279</v>
      </c>
      <c r="CF240" s="324">
        <v>4.0</v>
      </c>
      <c r="CG240" s="321" t="s">
        <v>7282</v>
      </c>
      <c r="CH240" s="323"/>
      <c r="CI240" s="323"/>
      <c r="CJ240" s="321" t="s">
        <v>7332</v>
      </c>
      <c r="CK240" s="323"/>
      <c r="CL240" s="323"/>
      <c r="CM240" s="323"/>
      <c r="CN240" s="321" t="s">
        <v>7282</v>
      </c>
      <c r="CO240" s="323"/>
      <c r="CP240" s="323"/>
      <c r="CQ240" s="323"/>
      <c r="CR240" s="323"/>
      <c r="CS240" s="325" t="s">
        <v>7319</v>
      </c>
      <c r="CT240" s="323" t="s">
        <v>7279</v>
      </c>
      <c r="CU240" s="324">
        <v>2.0</v>
      </c>
      <c r="CV240" s="321" t="s">
        <v>7381</v>
      </c>
      <c r="CW240" s="323"/>
      <c r="CX240" s="323"/>
      <c r="CY240" s="323"/>
      <c r="CZ240" s="321" t="s">
        <v>7282</v>
      </c>
      <c r="DA240" s="323"/>
      <c r="DB240" s="323"/>
      <c r="DC240" s="323"/>
      <c r="DD240" s="321" t="s">
        <v>7334</v>
      </c>
      <c r="DE240" s="323"/>
      <c r="DF240" s="323"/>
      <c r="DG240" s="321" t="s">
        <v>7343</v>
      </c>
      <c r="DH240" s="323"/>
      <c r="DI240" s="323"/>
      <c r="DJ240" s="325" t="s">
        <v>7321</v>
      </c>
      <c r="DK240" s="323" t="s">
        <v>7279</v>
      </c>
      <c r="DL240" s="323">
        <v>1.0</v>
      </c>
      <c r="DM240" s="325" t="s">
        <v>7281</v>
      </c>
      <c r="DN240" s="323" t="s">
        <v>7279</v>
      </c>
      <c r="DO240" s="323">
        <v>1.0</v>
      </c>
      <c r="DP240" s="321" t="s">
        <v>7282</v>
      </c>
      <c r="DQ240" s="323"/>
      <c r="DR240" s="323"/>
      <c r="DS240" s="321" t="s">
        <v>7282</v>
      </c>
      <c r="DT240" s="323"/>
      <c r="DU240" s="323"/>
      <c r="DV240" s="325" t="s">
        <v>7298</v>
      </c>
      <c r="DW240" s="323" t="s">
        <v>7279</v>
      </c>
      <c r="DX240" s="323">
        <v>1.0</v>
      </c>
      <c r="DY240" s="325" t="s">
        <v>7297</v>
      </c>
      <c r="DZ240" s="323" t="s">
        <v>7279</v>
      </c>
      <c r="EA240" s="323">
        <v>1.0</v>
      </c>
      <c r="EB240" s="321" t="s">
        <v>7298</v>
      </c>
      <c r="EC240" s="323"/>
      <c r="ED240" s="323"/>
      <c r="EE240" s="321" t="s">
        <v>7282</v>
      </c>
      <c r="EF240" s="323"/>
      <c r="EG240" s="323"/>
      <c r="EH240" s="321" t="s">
        <v>7282</v>
      </c>
      <c r="EI240" s="323"/>
      <c r="EJ240" s="323"/>
      <c r="EK240" s="323"/>
      <c r="EL240" s="321" t="s">
        <v>7282</v>
      </c>
      <c r="EM240" s="323"/>
      <c r="EN240" s="323"/>
      <c r="EO240" s="323"/>
      <c r="EP240" s="321" t="s">
        <v>7282</v>
      </c>
      <c r="EQ240" s="323"/>
      <c r="ER240" s="323"/>
      <c r="ES240" s="321" t="s">
        <v>7282</v>
      </c>
      <c r="ET240" s="323"/>
      <c r="EU240" s="323"/>
      <c r="EV240" s="321" t="s">
        <v>7282</v>
      </c>
      <c r="EW240" s="323"/>
      <c r="EX240" s="323"/>
      <c r="EY240" s="321" t="s">
        <v>7282</v>
      </c>
      <c r="EZ240" s="323"/>
      <c r="FA240" s="323"/>
      <c r="FB240" s="321" t="s">
        <v>1584</v>
      </c>
      <c r="FC240" s="321" t="s">
        <v>7302</v>
      </c>
      <c r="FD240" s="321" t="s">
        <v>7335</v>
      </c>
      <c r="FE240" s="321" t="s">
        <v>7304</v>
      </c>
      <c r="FF240" s="329" t="s">
        <v>7374</v>
      </c>
      <c r="FG240" s="330" t="s">
        <v>7384</v>
      </c>
      <c r="FH240" s="331">
        <v>5.0</v>
      </c>
      <c r="FI240" s="332">
        <v>0.4545</v>
      </c>
      <c r="FJ240" s="331">
        <v>3.0</v>
      </c>
      <c r="FK240" s="332">
        <v>0.3</v>
      </c>
      <c r="FL240" s="331">
        <v>3.0</v>
      </c>
      <c r="FM240" s="332">
        <v>0.1875</v>
      </c>
      <c r="FN240" s="331">
        <v>1.0</v>
      </c>
      <c r="FO240" s="332">
        <v>0.125</v>
      </c>
      <c r="FP240" s="331">
        <v>2.0</v>
      </c>
      <c r="FQ240" s="332">
        <v>0.3333</v>
      </c>
      <c r="FR240" s="333">
        <v>2.0</v>
      </c>
      <c r="FS240" s="332">
        <v>0.2857</v>
      </c>
      <c r="FT240" s="331">
        <v>13.0</v>
      </c>
      <c r="FU240" s="332">
        <v>0.3095</v>
      </c>
      <c r="FW240" s="334" t="s">
        <v>7800</v>
      </c>
      <c r="FX240" s="334">
        <v>2.3281535404E10</v>
      </c>
      <c r="FY240" s="319" t="s">
        <v>61</v>
      </c>
      <c r="FZ240" s="337">
        <v>0.4545</v>
      </c>
      <c r="GA240" s="318" t="s">
        <v>63</v>
      </c>
      <c r="GB240" s="336">
        <v>0.3</v>
      </c>
      <c r="GC240" s="335">
        <v>0.3333</v>
      </c>
      <c r="GD240" s="335">
        <v>0.2857</v>
      </c>
      <c r="GE240" s="336">
        <v>0.4545</v>
      </c>
      <c r="GF240" s="336">
        <v>0.3</v>
      </c>
      <c r="GG240" s="336">
        <v>0.1875</v>
      </c>
      <c r="GH240" s="336">
        <v>0.125</v>
      </c>
      <c r="GI240" s="338">
        <v>0.3095</v>
      </c>
    </row>
    <row r="241" ht="15.75" customHeight="1">
      <c r="B241" s="3" t="str">
        <f t="shared" si="1"/>
        <v>#REF!</v>
      </c>
      <c r="C241" s="320">
        <v>44369.45878472222</v>
      </c>
      <c r="D241" s="321" t="s">
        <v>4435</v>
      </c>
      <c r="E241" s="321" t="s">
        <v>7802</v>
      </c>
      <c r="F241" s="322">
        <v>2.7178141118E10</v>
      </c>
      <c r="G241" s="321">
        <v>2.7178141118E10</v>
      </c>
      <c r="H241" s="322">
        <v>1.168361464E9</v>
      </c>
      <c r="I241" s="321" t="s">
        <v>641</v>
      </c>
      <c r="J241" s="321" t="s">
        <v>7475</v>
      </c>
      <c r="K241" s="321" t="s">
        <v>7392</v>
      </c>
      <c r="L241" s="323"/>
      <c r="M241" s="323"/>
      <c r="N241" s="324">
        <v>4.0</v>
      </c>
      <c r="O241" s="323"/>
      <c r="P241" s="321" t="s">
        <v>7338</v>
      </c>
      <c r="Q241" s="321" t="s">
        <v>7585</v>
      </c>
      <c r="R241" s="321" t="s">
        <v>7277</v>
      </c>
      <c r="S241" s="324">
        <v>1.0</v>
      </c>
      <c r="T241" s="323"/>
      <c r="U241" s="323"/>
      <c r="V241" s="323"/>
      <c r="W241" s="321" t="s">
        <v>7507</v>
      </c>
      <c r="X241" s="323"/>
      <c r="Y241" s="323"/>
      <c r="Z241" s="322">
        <v>80.0</v>
      </c>
      <c r="AA241" s="323"/>
      <c r="AB241" s="323"/>
      <c r="AC241" s="321"/>
      <c r="AD241" s="323"/>
      <c r="AE241" s="323"/>
      <c r="AF241" s="321" t="s">
        <v>7365</v>
      </c>
      <c r="AG241" s="323"/>
      <c r="AH241" s="323"/>
      <c r="AI241" s="322">
        <v>9.0</v>
      </c>
      <c r="AJ241" s="323"/>
      <c r="AK241" s="323"/>
      <c r="AL241" s="342">
        <v>158000.0</v>
      </c>
      <c r="AM241" s="323"/>
      <c r="AN241" s="323"/>
      <c r="AO241" s="321" t="s">
        <v>7313</v>
      </c>
      <c r="AP241" s="323"/>
      <c r="AQ241" s="323"/>
      <c r="AR241" s="325" t="s">
        <v>7314</v>
      </c>
      <c r="AS241" s="323" t="s">
        <v>7279</v>
      </c>
      <c r="AT241" s="324">
        <v>6.0</v>
      </c>
      <c r="AU241" s="321" t="s">
        <v>7282</v>
      </c>
      <c r="AV241" s="323"/>
      <c r="AW241" s="323"/>
      <c r="AX241" s="321" t="s">
        <v>7282</v>
      </c>
      <c r="AY241" s="323"/>
      <c r="AZ241" s="323"/>
      <c r="BA241" s="325" t="s">
        <v>7285</v>
      </c>
      <c r="BB241" s="323" t="s">
        <v>7279</v>
      </c>
      <c r="BC241" s="324">
        <v>6.0</v>
      </c>
      <c r="BD241" s="321" t="s">
        <v>7494</v>
      </c>
      <c r="BE241" s="323"/>
      <c r="BF241" s="323"/>
      <c r="BG241" s="321" t="s">
        <v>7282</v>
      </c>
      <c r="BH241" s="323"/>
      <c r="BI241" s="323"/>
      <c r="BJ241" s="325" t="s">
        <v>7342</v>
      </c>
      <c r="BK241" s="323" t="s">
        <v>7279</v>
      </c>
      <c r="BL241" s="324">
        <v>3.0</v>
      </c>
      <c r="BM241" s="325" t="s">
        <v>7289</v>
      </c>
      <c r="BN241" s="323" t="s">
        <v>7279</v>
      </c>
      <c r="BO241" s="324">
        <v>3.0</v>
      </c>
      <c r="BP241" s="324">
        <v>2.0</v>
      </c>
      <c r="BQ241" s="325" t="s">
        <v>7351</v>
      </c>
      <c r="BR241" s="323" t="s">
        <v>7279</v>
      </c>
      <c r="BS241" s="324">
        <v>3.0</v>
      </c>
      <c r="BT241" s="325" t="s">
        <v>7291</v>
      </c>
      <c r="BU241" s="323" t="s">
        <v>7279</v>
      </c>
      <c r="BV241" s="324">
        <v>3.0</v>
      </c>
      <c r="BW241" s="324">
        <v>2.0</v>
      </c>
      <c r="BX241" s="325" t="s">
        <v>7352</v>
      </c>
      <c r="BY241" s="323" t="s">
        <v>7279</v>
      </c>
      <c r="BZ241" s="324">
        <v>3.0</v>
      </c>
      <c r="CA241" s="321" t="s">
        <v>7282</v>
      </c>
      <c r="CB241" s="323"/>
      <c r="CC241" s="323"/>
      <c r="CD241" s="321" t="s">
        <v>7380</v>
      </c>
      <c r="CE241" s="323"/>
      <c r="CF241" s="323"/>
      <c r="CG241" s="321" t="s">
        <v>7282</v>
      </c>
      <c r="CH241" s="323"/>
      <c r="CI241" s="323"/>
      <c r="CJ241" s="321" t="s">
        <v>7282</v>
      </c>
      <c r="CK241" s="323"/>
      <c r="CL241" s="323"/>
      <c r="CM241" s="323"/>
      <c r="CN241" s="321"/>
      <c r="CO241" s="323"/>
      <c r="CP241" s="323"/>
      <c r="CQ241" s="323"/>
      <c r="CR241" s="323"/>
      <c r="CS241" s="321"/>
      <c r="CT241" s="323"/>
      <c r="CU241" s="323"/>
      <c r="CV241" s="321"/>
      <c r="CW241" s="323"/>
      <c r="CX241" s="323"/>
      <c r="CY241" s="323"/>
      <c r="CZ241" s="321"/>
      <c r="DA241" s="323"/>
      <c r="DB241" s="323"/>
      <c r="DC241" s="323"/>
      <c r="DD241" s="321"/>
      <c r="DE241" s="323"/>
      <c r="DF241" s="323"/>
      <c r="DG241" s="321"/>
      <c r="DH241" s="323"/>
      <c r="DI241" s="323"/>
      <c r="DJ241" s="321"/>
      <c r="DK241" s="323"/>
      <c r="DL241" s="323"/>
      <c r="DM241" s="321"/>
      <c r="DN241" s="323"/>
      <c r="DO241" s="323"/>
      <c r="DP241" s="321"/>
      <c r="DQ241" s="323"/>
      <c r="DR241" s="323"/>
      <c r="DS241" s="321"/>
      <c r="DT241" s="323"/>
      <c r="DU241" s="323"/>
      <c r="DV241" s="321"/>
      <c r="DW241" s="323"/>
      <c r="DX241" s="323"/>
      <c r="DY241" s="321"/>
      <c r="DZ241" s="323"/>
      <c r="EA241" s="323"/>
      <c r="EB241" s="321"/>
      <c r="EC241" s="323"/>
      <c r="ED241" s="323"/>
      <c r="EE241" s="321"/>
      <c r="EF241" s="323"/>
      <c r="EG241" s="323"/>
      <c r="EH241" s="321"/>
      <c r="EI241" s="323"/>
      <c r="EJ241" s="323"/>
      <c r="EK241" s="323"/>
      <c r="EL241" s="321"/>
      <c r="EM241" s="323"/>
      <c r="EN241" s="323"/>
      <c r="EO241" s="323"/>
      <c r="EP241" s="321"/>
      <c r="EQ241" s="323"/>
      <c r="ER241" s="323"/>
      <c r="ES241" s="321"/>
      <c r="ET241" s="323"/>
      <c r="EU241" s="323"/>
      <c r="EV241" s="321"/>
      <c r="EW241" s="323"/>
      <c r="EX241" s="323"/>
      <c r="EY241" s="321"/>
      <c r="EZ241" s="323"/>
      <c r="FA241" s="323"/>
      <c r="FB241" s="321"/>
      <c r="FC241" s="321"/>
      <c r="FD241" s="321"/>
      <c r="FE241" s="321"/>
      <c r="FF241" s="321"/>
      <c r="FG241" s="330"/>
      <c r="FH241" s="331">
        <v>1.0</v>
      </c>
      <c r="FI241" s="332">
        <v>0.0909</v>
      </c>
      <c r="FJ241" s="331">
        <v>2.0</v>
      </c>
      <c r="FK241" s="332">
        <v>0.2</v>
      </c>
      <c r="FL241" s="331">
        <v>5.0</v>
      </c>
      <c r="FM241" s="332">
        <v>0.3125</v>
      </c>
      <c r="FN241" s="331">
        <v>1.0</v>
      </c>
      <c r="FO241" s="332">
        <v>0.125</v>
      </c>
      <c r="FP241" s="331">
        <v>0.0</v>
      </c>
      <c r="FQ241" s="332">
        <v>0.0</v>
      </c>
      <c r="FR241" s="333">
        <v>2.0</v>
      </c>
      <c r="FS241" s="332">
        <v>0.2857</v>
      </c>
      <c r="FT241" s="331">
        <v>7.0</v>
      </c>
      <c r="FU241" s="332">
        <v>0.1667</v>
      </c>
      <c r="FW241" s="334" t="s">
        <v>7802</v>
      </c>
      <c r="FX241" s="334">
        <v>2.7178141118E10</v>
      </c>
      <c r="FY241" s="318" t="s">
        <v>547</v>
      </c>
      <c r="FZ241" s="335">
        <v>0.3125</v>
      </c>
      <c r="GA241" s="318" t="s">
        <v>63</v>
      </c>
      <c r="GB241" s="336">
        <v>0.2</v>
      </c>
      <c r="GC241" s="335">
        <v>0.0</v>
      </c>
      <c r="GD241" s="337">
        <v>0.2857</v>
      </c>
      <c r="GE241" s="336">
        <v>0.0909</v>
      </c>
      <c r="GF241" s="336">
        <v>0.2</v>
      </c>
      <c r="GG241" s="336">
        <v>0.3125</v>
      </c>
      <c r="GH241" s="336">
        <v>0.125</v>
      </c>
      <c r="GI241" s="338">
        <v>0.1667</v>
      </c>
    </row>
    <row r="242" ht="15.75" customHeight="1">
      <c r="B242" s="3" t="str">
        <f t="shared" si="1"/>
        <v>#REF!</v>
      </c>
      <c r="C242" s="320">
        <v>44369.4590625</v>
      </c>
      <c r="D242" s="321" t="s">
        <v>922</v>
      </c>
      <c r="E242" s="321" t="s">
        <v>303</v>
      </c>
      <c r="F242" s="322">
        <v>2.731651745E10</v>
      </c>
      <c r="G242" s="321">
        <v>2.731651745E10</v>
      </c>
      <c r="H242" s="322">
        <v>1.555874678E9</v>
      </c>
      <c r="I242" s="321" t="s">
        <v>641</v>
      </c>
      <c r="J242" s="321" t="s">
        <v>7328</v>
      </c>
      <c r="K242" s="321" t="s">
        <v>4115</v>
      </c>
      <c r="L242" s="323"/>
      <c r="M242" s="323"/>
      <c r="N242" s="323"/>
      <c r="O242" s="323"/>
      <c r="P242" s="321" t="s">
        <v>7338</v>
      </c>
      <c r="Q242" s="321" t="s">
        <v>7349</v>
      </c>
      <c r="R242" s="321" t="s">
        <v>7277</v>
      </c>
      <c r="S242" s="324">
        <v>1.0</v>
      </c>
      <c r="T242" s="323"/>
      <c r="U242" s="323"/>
      <c r="V242" s="323"/>
      <c r="W242" s="325" t="s">
        <v>7278</v>
      </c>
      <c r="X242" s="323" t="s">
        <v>7279</v>
      </c>
      <c r="Y242" s="324">
        <v>5.0</v>
      </c>
      <c r="Z242" s="326">
        <v>200.0</v>
      </c>
      <c r="AA242" s="323" t="s">
        <v>7279</v>
      </c>
      <c r="AB242" s="324">
        <v>5.0</v>
      </c>
      <c r="AC242" s="326">
        <v>85.0</v>
      </c>
      <c r="AD242" s="323" t="s">
        <v>7279</v>
      </c>
      <c r="AE242" s="324">
        <v>5.0</v>
      </c>
      <c r="AF242" s="325" t="s">
        <v>7312</v>
      </c>
      <c r="AG242" s="323" t="s">
        <v>7279</v>
      </c>
      <c r="AH242" s="324">
        <v>5.0</v>
      </c>
      <c r="AI242" s="326">
        <v>6.0</v>
      </c>
      <c r="AJ242" s="323" t="s">
        <v>7279</v>
      </c>
      <c r="AK242" s="324">
        <v>5.0</v>
      </c>
      <c r="AL242" s="327">
        <v>238000.0</v>
      </c>
      <c r="AM242" s="323" t="s">
        <v>7279</v>
      </c>
      <c r="AN242" s="324">
        <v>5.0</v>
      </c>
      <c r="AO242" s="325" t="s">
        <v>7281</v>
      </c>
      <c r="AP242" s="323" t="s">
        <v>7279</v>
      </c>
      <c r="AQ242" s="324">
        <v>6.0</v>
      </c>
      <c r="AR242" s="325" t="s">
        <v>7314</v>
      </c>
      <c r="AS242" s="323" t="s">
        <v>7279</v>
      </c>
      <c r="AT242" s="324">
        <v>6.0</v>
      </c>
      <c r="AU242" s="325" t="s">
        <v>7283</v>
      </c>
      <c r="AV242" s="323" t="s">
        <v>7279</v>
      </c>
      <c r="AW242" s="324">
        <v>6.0</v>
      </c>
      <c r="AX242" s="321" t="s">
        <v>7410</v>
      </c>
      <c r="AY242" s="323"/>
      <c r="AZ242" s="323"/>
      <c r="BA242" s="325" t="s">
        <v>7285</v>
      </c>
      <c r="BB242" s="323" t="s">
        <v>7279</v>
      </c>
      <c r="BC242" s="324">
        <v>6.0</v>
      </c>
      <c r="BD242" s="325" t="s">
        <v>7286</v>
      </c>
      <c r="BE242" s="323" t="s">
        <v>7279</v>
      </c>
      <c r="BF242" s="324">
        <v>6.0</v>
      </c>
      <c r="BG242" s="325" t="s">
        <v>7287</v>
      </c>
      <c r="BH242" s="323" t="s">
        <v>7279</v>
      </c>
      <c r="BI242" s="324">
        <v>6.0</v>
      </c>
      <c r="BJ242" s="321" t="s">
        <v>7288</v>
      </c>
      <c r="BK242" s="323"/>
      <c r="BL242" s="323"/>
      <c r="BM242" s="325" t="s">
        <v>7289</v>
      </c>
      <c r="BN242" s="323" t="s">
        <v>7279</v>
      </c>
      <c r="BO242" s="324">
        <v>3.0</v>
      </c>
      <c r="BP242" s="324">
        <v>2.0</v>
      </c>
      <c r="BQ242" s="321" t="s">
        <v>7290</v>
      </c>
      <c r="BR242" s="323"/>
      <c r="BS242" s="323"/>
      <c r="BT242" s="325" t="s">
        <v>7291</v>
      </c>
      <c r="BU242" s="323" t="s">
        <v>7279</v>
      </c>
      <c r="BV242" s="324">
        <v>3.0</v>
      </c>
      <c r="BW242" s="324">
        <v>2.0</v>
      </c>
      <c r="BX242" s="325" t="s">
        <v>7352</v>
      </c>
      <c r="BY242" s="323" t="s">
        <v>7279</v>
      </c>
      <c r="BZ242" s="324">
        <v>3.0</v>
      </c>
      <c r="CA242" s="325" t="s">
        <v>7353</v>
      </c>
      <c r="CB242" s="323" t="s">
        <v>7279</v>
      </c>
      <c r="CC242" s="324">
        <v>4.0</v>
      </c>
      <c r="CD242" s="325" t="s">
        <v>7292</v>
      </c>
      <c r="CE242" s="323" t="s">
        <v>7279</v>
      </c>
      <c r="CF242" s="324">
        <v>4.0</v>
      </c>
      <c r="CG242" s="325" t="s">
        <v>7334</v>
      </c>
      <c r="CH242" s="323" t="s">
        <v>7279</v>
      </c>
      <c r="CI242" s="324">
        <v>4.0</v>
      </c>
      <c r="CJ242" s="325" t="s">
        <v>7354</v>
      </c>
      <c r="CK242" s="323" t="s">
        <v>7279</v>
      </c>
      <c r="CL242" s="324">
        <v>4.0</v>
      </c>
      <c r="CM242" s="324">
        <v>2.0</v>
      </c>
      <c r="CN242" s="321" t="s">
        <v>7331</v>
      </c>
      <c r="CO242" s="323"/>
      <c r="CP242" s="323"/>
      <c r="CQ242" s="323"/>
      <c r="CR242" s="323"/>
      <c r="CS242" s="325" t="s">
        <v>7319</v>
      </c>
      <c r="CT242" s="323" t="s">
        <v>7279</v>
      </c>
      <c r="CU242" s="324">
        <v>2.0</v>
      </c>
      <c r="CV242" s="321" t="s">
        <v>7282</v>
      </c>
      <c r="CW242" s="323"/>
      <c r="CX242" s="323"/>
      <c r="CY242" s="323"/>
      <c r="CZ242" s="321" t="s">
        <v>7282</v>
      </c>
      <c r="DA242" s="323"/>
      <c r="DB242" s="323"/>
      <c r="DC242" s="323"/>
      <c r="DD242" s="321" t="s">
        <v>7293</v>
      </c>
      <c r="DE242" s="323"/>
      <c r="DF242" s="323"/>
      <c r="DG242" s="321" t="s">
        <v>7282</v>
      </c>
      <c r="DH242" s="323"/>
      <c r="DI242" s="323"/>
      <c r="DJ242" s="325" t="s">
        <v>7321</v>
      </c>
      <c r="DK242" s="323" t="s">
        <v>7279</v>
      </c>
      <c r="DL242" s="323">
        <v>1.0</v>
      </c>
      <c r="DM242" s="321" t="s">
        <v>7282</v>
      </c>
      <c r="DN242" s="323"/>
      <c r="DO242" s="323"/>
      <c r="DP242" s="321" t="s">
        <v>7282</v>
      </c>
      <c r="DQ242" s="323"/>
      <c r="DR242" s="323"/>
      <c r="DS242" s="321" t="s">
        <v>7282</v>
      </c>
      <c r="DT242" s="323"/>
      <c r="DU242" s="323"/>
      <c r="DV242" s="325" t="s">
        <v>7298</v>
      </c>
      <c r="DW242" s="323" t="s">
        <v>7279</v>
      </c>
      <c r="DX242" s="323">
        <v>1.0</v>
      </c>
      <c r="DY242" s="325" t="s">
        <v>7297</v>
      </c>
      <c r="DZ242" s="323" t="s">
        <v>7279</v>
      </c>
      <c r="EA242" s="323">
        <v>1.0</v>
      </c>
      <c r="EB242" s="321" t="s">
        <v>7298</v>
      </c>
      <c r="EC242" s="323"/>
      <c r="ED242" s="323"/>
      <c r="EE242" s="321" t="s">
        <v>7282</v>
      </c>
      <c r="EF242" s="323"/>
      <c r="EG242" s="323"/>
      <c r="EH242" s="321" t="s">
        <v>7282</v>
      </c>
      <c r="EI242" s="323"/>
      <c r="EJ242" s="323"/>
      <c r="EK242" s="323"/>
      <c r="EL242" s="321" t="s">
        <v>7282</v>
      </c>
      <c r="EM242" s="323"/>
      <c r="EN242" s="323"/>
      <c r="EO242" s="323"/>
      <c r="EP242" s="321" t="s">
        <v>7282</v>
      </c>
      <c r="EQ242" s="323"/>
      <c r="ER242" s="323"/>
      <c r="ES242" s="321" t="s">
        <v>7282</v>
      </c>
      <c r="ET242" s="323"/>
      <c r="EU242" s="323"/>
      <c r="EV242" s="321" t="s">
        <v>7282</v>
      </c>
      <c r="EW242" s="323"/>
      <c r="EX242" s="323"/>
      <c r="EY242" s="321" t="s">
        <v>7282</v>
      </c>
      <c r="EZ242" s="323"/>
      <c r="FA242" s="323"/>
      <c r="FB242" s="321" t="s">
        <v>928</v>
      </c>
      <c r="FC242" s="321" t="s">
        <v>7372</v>
      </c>
      <c r="FD242" s="321" t="s">
        <v>7303</v>
      </c>
      <c r="FE242" s="321" t="s">
        <v>7304</v>
      </c>
      <c r="FF242" s="329" t="s">
        <v>7305</v>
      </c>
      <c r="FG242" s="330" t="s">
        <v>7306</v>
      </c>
      <c r="FH242" s="331">
        <v>4.0</v>
      </c>
      <c r="FI242" s="332">
        <v>0.3636</v>
      </c>
      <c r="FJ242" s="331">
        <v>4.0</v>
      </c>
      <c r="FK242" s="332">
        <v>0.4</v>
      </c>
      <c r="FL242" s="331">
        <v>3.0</v>
      </c>
      <c r="FM242" s="332">
        <v>0.1875</v>
      </c>
      <c r="FN242" s="331">
        <v>4.0</v>
      </c>
      <c r="FO242" s="332">
        <v>0.5</v>
      </c>
      <c r="FP242" s="331">
        <v>6.0</v>
      </c>
      <c r="FQ242" s="332">
        <v>1.0</v>
      </c>
      <c r="FR242" s="333">
        <v>6.0</v>
      </c>
      <c r="FS242" s="332">
        <v>0.8571</v>
      </c>
      <c r="FT242" s="331">
        <v>23.0</v>
      </c>
      <c r="FU242" s="332">
        <v>0.5476</v>
      </c>
      <c r="FW242" s="318" t="s">
        <v>303</v>
      </c>
      <c r="FX242" s="318">
        <v>2.731651745E10</v>
      </c>
      <c r="FY242" s="318" t="s">
        <v>548</v>
      </c>
      <c r="FZ242" s="336">
        <v>0.5</v>
      </c>
      <c r="GA242" s="318" t="s">
        <v>63</v>
      </c>
      <c r="GB242" s="336">
        <v>0.4</v>
      </c>
      <c r="GC242" s="336">
        <v>1.0</v>
      </c>
      <c r="GD242" s="336">
        <v>0.8571</v>
      </c>
      <c r="GE242" s="336">
        <v>0.3636</v>
      </c>
      <c r="GF242" s="336">
        <v>0.4</v>
      </c>
      <c r="GG242" s="336">
        <v>0.1875</v>
      </c>
      <c r="GH242" s="336">
        <v>0.5</v>
      </c>
      <c r="GI242" s="336">
        <v>0.5476</v>
      </c>
    </row>
    <row r="243" ht="15.75" customHeight="1">
      <c r="B243" s="3" t="str">
        <f t="shared" si="1"/>
        <v>#REF!</v>
      </c>
      <c r="C243" s="320">
        <v>44369.45925925926</v>
      </c>
      <c r="D243" s="321" t="s">
        <v>975</v>
      </c>
      <c r="E243" s="321" t="s">
        <v>7803</v>
      </c>
      <c r="F243" s="322">
        <v>2.7213130116E10</v>
      </c>
      <c r="G243" s="321">
        <v>2.7213130116E10</v>
      </c>
      <c r="H243" s="322">
        <v>1.169724466E9</v>
      </c>
      <c r="I243" s="321" t="s">
        <v>715</v>
      </c>
      <c r="J243" s="321" t="s">
        <v>7337</v>
      </c>
      <c r="K243" s="321" t="s">
        <v>7392</v>
      </c>
      <c r="L243" s="323"/>
      <c r="M243" s="323"/>
      <c r="N243" s="324">
        <v>4.0</v>
      </c>
      <c r="O243" s="323"/>
      <c r="P243" s="321" t="s">
        <v>7309</v>
      </c>
      <c r="Q243" s="321" t="s">
        <v>7364</v>
      </c>
      <c r="R243" s="321" t="s">
        <v>7340</v>
      </c>
      <c r="S243" s="323"/>
      <c r="T243" s="323"/>
      <c r="U243" s="324">
        <v>4.0</v>
      </c>
      <c r="V243" s="323"/>
      <c r="W243" s="325" t="s">
        <v>7278</v>
      </c>
      <c r="X243" s="323" t="s">
        <v>7279</v>
      </c>
      <c r="Y243" s="324">
        <v>5.0</v>
      </c>
      <c r="Z243" s="326">
        <v>200.0</v>
      </c>
      <c r="AA243" s="323" t="s">
        <v>7279</v>
      </c>
      <c r="AB243" s="324">
        <v>5.0</v>
      </c>
      <c r="AC243" s="326">
        <v>85.0</v>
      </c>
      <c r="AD243" s="323" t="s">
        <v>7279</v>
      </c>
      <c r="AE243" s="324">
        <v>5.0</v>
      </c>
      <c r="AF243" s="325" t="s">
        <v>7312</v>
      </c>
      <c r="AG243" s="323" t="s">
        <v>7279</v>
      </c>
      <c r="AH243" s="324">
        <v>5.0</v>
      </c>
      <c r="AI243" s="326">
        <v>6.0</v>
      </c>
      <c r="AJ243" s="323" t="s">
        <v>7279</v>
      </c>
      <c r="AK243" s="324">
        <v>5.0</v>
      </c>
      <c r="AL243" s="327">
        <v>238000.0</v>
      </c>
      <c r="AM243" s="323" t="s">
        <v>7279</v>
      </c>
      <c r="AN243" s="324">
        <v>5.0</v>
      </c>
      <c r="AO243" s="325" t="s">
        <v>7281</v>
      </c>
      <c r="AP243" s="323" t="s">
        <v>7279</v>
      </c>
      <c r="AQ243" s="324">
        <v>6.0</v>
      </c>
      <c r="AR243" s="321" t="s">
        <v>7330</v>
      </c>
      <c r="AS243" s="323"/>
      <c r="AT243" s="323"/>
      <c r="AU243" s="325" t="s">
        <v>7283</v>
      </c>
      <c r="AV243" s="323" t="s">
        <v>7279</v>
      </c>
      <c r="AW243" s="324">
        <v>6.0</v>
      </c>
      <c r="AX243" s="321" t="s">
        <v>7341</v>
      </c>
      <c r="AY243" s="323"/>
      <c r="AZ243" s="323"/>
      <c r="BA243" s="325" t="s">
        <v>7285</v>
      </c>
      <c r="BB243" s="323" t="s">
        <v>7279</v>
      </c>
      <c r="BC243" s="324">
        <v>6.0</v>
      </c>
      <c r="BD243" s="325" t="s">
        <v>7286</v>
      </c>
      <c r="BE243" s="323" t="s">
        <v>7279</v>
      </c>
      <c r="BF243" s="324">
        <v>6.0</v>
      </c>
      <c r="BG243" s="325" t="s">
        <v>7287</v>
      </c>
      <c r="BH243" s="323" t="s">
        <v>7279</v>
      </c>
      <c r="BI243" s="324">
        <v>6.0</v>
      </c>
      <c r="BJ243" s="321" t="s">
        <v>7288</v>
      </c>
      <c r="BK243" s="323"/>
      <c r="BL243" s="323"/>
      <c r="BM243" s="325" t="s">
        <v>7289</v>
      </c>
      <c r="BN243" s="323" t="s">
        <v>7279</v>
      </c>
      <c r="BO243" s="324">
        <v>3.0</v>
      </c>
      <c r="BP243" s="324">
        <v>2.0</v>
      </c>
      <c r="BQ243" s="321" t="s">
        <v>7282</v>
      </c>
      <c r="BR243" s="323"/>
      <c r="BS243" s="323"/>
      <c r="BT243" s="321" t="s">
        <v>7282</v>
      </c>
      <c r="BU243" s="323"/>
      <c r="BV243" s="323"/>
      <c r="BW243" s="323"/>
      <c r="BX243" s="325" t="s">
        <v>7352</v>
      </c>
      <c r="BY243" s="323" t="s">
        <v>7279</v>
      </c>
      <c r="BZ243" s="324">
        <v>3.0</v>
      </c>
      <c r="CA243" s="321" t="s">
        <v>7282</v>
      </c>
      <c r="CB243" s="323"/>
      <c r="CC243" s="323"/>
      <c r="CD243" s="325" t="s">
        <v>7292</v>
      </c>
      <c r="CE243" s="323" t="s">
        <v>7279</v>
      </c>
      <c r="CF243" s="324">
        <v>4.0</v>
      </c>
      <c r="CG243" s="321" t="s">
        <v>7282</v>
      </c>
      <c r="CH243" s="323"/>
      <c r="CI243" s="323"/>
      <c r="CJ243" s="321" t="s">
        <v>7282</v>
      </c>
      <c r="CK243" s="323"/>
      <c r="CL243" s="323"/>
      <c r="CM243" s="323"/>
      <c r="CN243" s="321" t="s">
        <v>7282</v>
      </c>
      <c r="CO243" s="323"/>
      <c r="CP243" s="323"/>
      <c r="CQ243" s="323"/>
      <c r="CR243" s="323"/>
      <c r="CS243" s="325" t="s">
        <v>7319</v>
      </c>
      <c r="CT243" s="323" t="s">
        <v>7279</v>
      </c>
      <c r="CU243" s="324">
        <v>2.0</v>
      </c>
      <c r="CV243" s="321" t="s">
        <v>7282</v>
      </c>
      <c r="CW243" s="323"/>
      <c r="CX243" s="323"/>
      <c r="CY243" s="323"/>
      <c r="CZ243" s="321" t="s">
        <v>7465</v>
      </c>
      <c r="DA243" s="323"/>
      <c r="DB243" s="323"/>
      <c r="DC243" s="323"/>
      <c r="DD243" s="321" t="s">
        <v>7293</v>
      </c>
      <c r="DE243" s="323"/>
      <c r="DF243" s="323"/>
      <c r="DG243" s="325" t="s">
        <v>7320</v>
      </c>
      <c r="DH243" s="323" t="s">
        <v>7279</v>
      </c>
      <c r="DI243" s="323">
        <v>3.0</v>
      </c>
      <c r="DJ243" s="321" t="s">
        <v>7360</v>
      </c>
      <c r="DK243" s="323"/>
      <c r="DL243" s="323"/>
      <c r="DM243" s="321" t="s">
        <v>7295</v>
      </c>
      <c r="DN243" s="323"/>
      <c r="DO243" s="323"/>
      <c r="DP243" s="321" t="s">
        <v>7487</v>
      </c>
      <c r="DQ243" s="323"/>
      <c r="DR243" s="323"/>
      <c r="DS243" s="321" t="s">
        <v>7282</v>
      </c>
      <c r="DT243" s="323"/>
      <c r="DU243" s="323"/>
      <c r="DV243" s="321" t="s">
        <v>7296</v>
      </c>
      <c r="DW243" s="323"/>
      <c r="DX243" s="323"/>
      <c r="DY243" s="321" t="s">
        <v>7296</v>
      </c>
      <c r="DZ243" s="323"/>
      <c r="EA243" s="323"/>
      <c r="EB243" s="325" t="s">
        <v>7296</v>
      </c>
      <c r="EC243" s="323" t="s">
        <v>7279</v>
      </c>
      <c r="ED243" s="323">
        <v>1.0</v>
      </c>
      <c r="EE243" s="321" t="s">
        <v>7282</v>
      </c>
      <c r="EF243" s="323"/>
      <c r="EG243" s="323"/>
      <c r="EH243" s="321" t="s">
        <v>7282</v>
      </c>
      <c r="EI243" s="323"/>
      <c r="EJ243" s="323"/>
      <c r="EK243" s="323"/>
      <c r="EL243" s="321" t="s">
        <v>7282</v>
      </c>
      <c r="EM243" s="323"/>
      <c r="EN243" s="323"/>
      <c r="EO243" s="323"/>
      <c r="EP243" s="321" t="s">
        <v>7282</v>
      </c>
      <c r="EQ243" s="323"/>
      <c r="ER243" s="323"/>
      <c r="ES243" s="321" t="s">
        <v>7282</v>
      </c>
      <c r="ET243" s="323"/>
      <c r="EU243" s="323"/>
      <c r="EV243" s="321" t="s">
        <v>7282</v>
      </c>
      <c r="EW243" s="323"/>
      <c r="EX243" s="323"/>
      <c r="EY243" s="321"/>
      <c r="EZ243" s="323"/>
      <c r="FA243" s="323"/>
      <c r="FB243" s="321" t="s">
        <v>982</v>
      </c>
      <c r="FC243" s="321" t="s">
        <v>7372</v>
      </c>
      <c r="FD243" s="321" t="s">
        <v>7482</v>
      </c>
      <c r="FE243" s="321" t="s">
        <v>7488</v>
      </c>
      <c r="FF243" s="329" t="s">
        <v>7511</v>
      </c>
      <c r="FG243" s="330" t="s">
        <v>7306</v>
      </c>
      <c r="FH243" s="331">
        <v>1.0</v>
      </c>
      <c r="FI243" s="332">
        <v>0.0909</v>
      </c>
      <c r="FJ243" s="331">
        <v>2.0</v>
      </c>
      <c r="FK243" s="332">
        <v>0.2</v>
      </c>
      <c r="FL243" s="331">
        <v>3.0</v>
      </c>
      <c r="FM243" s="332">
        <v>0.1875</v>
      </c>
      <c r="FN243" s="331">
        <v>3.0</v>
      </c>
      <c r="FO243" s="332">
        <v>0.375</v>
      </c>
      <c r="FP243" s="331">
        <v>6.0</v>
      </c>
      <c r="FQ243" s="332">
        <v>1.0</v>
      </c>
      <c r="FR243" s="333">
        <v>5.0</v>
      </c>
      <c r="FS243" s="332">
        <v>0.7143</v>
      </c>
      <c r="FT243" s="331">
        <v>17.0</v>
      </c>
      <c r="FU243" s="332">
        <v>0.4048</v>
      </c>
      <c r="FW243" s="318" t="s">
        <v>7803</v>
      </c>
      <c r="FX243" s="318">
        <v>2.7213130116E10</v>
      </c>
      <c r="FY243" s="319" t="s">
        <v>548</v>
      </c>
      <c r="FZ243" s="336">
        <v>0.375</v>
      </c>
      <c r="GA243" s="318" t="s">
        <v>63</v>
      </c>
      <c r="GB243" s="336">
        <v>0.2</v>
      </c>
      <c r="GC243" s="336">
        <v>1.0</v>
      </c>
      <c r="GD243" s="336">
        <v>0.7143</v>
      </c>
      <c r="GE243" s="336">
        <v>0.0909</v>
      </c>
      <c r="GF243" s="336">
        <v>0.2</v>
      </c>
      <c r="GG243" s="336">
        <v>0.1875</v>
      </c>
      <c r="GH243" s="336">
        <v>0.375</v>
      </c>
      <c r="GI243" s="336">
        <v>0.4048</v>
      </c>
    </row>
    <row r="244" ht="15.75" customHeight="1">
      <c r="B244" s="3" t="str">
        <f t="shared" si="1"/>
        <v>#REF!</v>
      </c>
      <c r="C244" s="320">
        <v>44369.459282407406</v>
      </c>
      <c r="D244" s="321" t="s">
        <v>7804</v>
      </c>
      <c r="E244" s="321" t="s">
        <v>7805</v>
      </c>
      <c r="F244" s="321" t="s">
        <v>390</v>
      </c>
      <c r="G244" s="321">
        <v>2.7203222411E10</v>
      </c>
      <c r="H244" s="322">
        <v>1.550981484E9</v>
      </c>
      <c r="I244" s="321" t="s">
        <v>715</v>
      </c>
      <c r="J244" s="321" t="s">
        <v>7328</v>
      </c>
      <c r="K244" s="321" t="s">
        <v>4115</v>
      </c>
      <c r="L244" s="323"/>
      <c r="M244" s="323"/>
      <c r="N244" s="323"/>
      <c r="O244" s="323"/>
      <c r="P244" s="321" t="s">
        <v>7338</v>
      </c>
      <c r="Q244" s="321" t="s">
        <v>7329</v>
      </c>
      <c r="R244" s="321" t="s">
        <v>7310</v>
      </c>
      <c r="S244" s="323"/>
      <c r="T244" s="324">
        <v>2.0</v>
      </c>
      <c r="U244" s="323"/>
      <c r="V244" s="323"/>
      <c r="W244" s="325" t="s">
        <v>7278</v>
      </c>
      <c r="X244" s="323" t="s">
        <v>7279</v>
      </c>
      <c r="Y244" s="324">
        <v>5.0</v>
      </c>
      <c r="Z244" s="326">
        <v>200.0</v>
      </c>
      <c r="AA244" s="323" t="s">
        <v>7279</v>
      </c>
      <c r="AB244" s="324">
        <v>5.0</v>
      </c>
      <c r="AC244" s="326">
        <v>85.0</v>
      </c>
      <c r="AD244" s="323" t="s">
        <v>7279</v>
      </c>
      <c r="AE244" s="324">
        <v>5.0</v>
      </c>
      <c r="AF244" s="321" t="s">
        <v>7280</v>
      </c>
      <c r="AG244" s="323"/>
      <c r="AH244" s="323"/>
      <c r="AI244" s="326">
        <v>6.0</v>
      </c>
      <c r="AJ244" s="323" t="s">
        <v>7279</v>
      </c>
      <c r="AK244" s="324">
        <v>5.0</v>
      </c>
      <c r="AL244" s="327">
        <v>238000.0</v>
      </c>
      <c r="AM244" s="323" t="s">
        <v>7279</v>
      </c>
      <c r="AN244" s="324">
        <v>5.0</v>
      </c>
      <c r="AO244" s="325" t="s">
        <v>7281</v>
      </c>
      <c r="AP244" s="323" t="s">
        <v>7279</v>
      </c>
      <c r="AQ244" s="324">
        <v>6.0</v>
      </c>
      <c r="AR244" s="325" t="s">
        <v>7314</v>
      </c>
      <c r="AS244" s="323" t="s">
        <v>7279</v>
      </c>
      <c r="AT244" s="324">
        <v>6.0</v>
      </c>
      <c r="AU244" s="325" t="s">
        <v>7283</v>
      </c>
      <c r="AV244" s="323" t="s">
        <v>7279</v>
      </c>
      <c r="AW244" s="324">
        <v>6.0</v>
      </c>
      <c r="AX244" s="325" t="s">
        <v>7284</v>
      </c>
      <c r="AY244" s="323" t="s">
        <v>7279</v>
      </c>
      <c r="AZ244" s="324">
        <v>6.0</v>
      </c>
      <c r="BA244" s="321" t="s">
        <v>7315</v>
      </c>
      <c r="BB244" s="323"/>
      <c r="BC244" s="323"/>
      <c r="BD244" s="325" t="s">
        <v>7286</v>
      </c>
      <c r="BE244" s="323" t="s">
        <v>7279</v>
      </c>
      <c r="BF244" s="324">
        <v>6.0</v>
      </c>
      <c r="BG244" s="325" t="s">
        <v>7287</v>
      </c>
      <c r="BH244" s="323" t="s">
        <v>7279</v>
      </c>
      <c r="BI244" s="324">
        <v>6.0</v>
      </c>
      <c r="BJ244" s="325" t="s">
        <v>7342</v>
      </c>
      <c r="BK244" s="323" t="s">
        <v>7279</v>
      </c>
      <c r="BL244" s="324">
        <v>3.0</v>
      </c>
      <c r="BM244" s="325" t="s">
        <v>7289</v>
      </c>
      <c r="BN244" s="323" t="s">
        <v>7279</v>
      </c>
      <c r="BO244" s="324">
        <v>3.0</v>
      </c>
      <c r="BP244" s="324">
        <v>2.0</v>
      </c>
      <c r="BQ244" s="325" t="s">
        <v>7351</v>
      </c>
      <c r="BR244" s="323" t="s">
        <v>7279</v>
      </c>
      <c r="BS244" s="324">
        <v>3.0</v>
      </c>
      <c r="BT244" s="325" t="s">
        <v>7291</v>
      </c>
      <c r="BU244" s="323" t="s">
        <v>7279</v>
      </c>
      <c r="BV244" s="324">
        <v>3.0</v>
      </c>
      <c r="BW244" s="324">
        <v>2.0</v>
      </c>
      <c r="BX244" s="325" t="s">
        <v>7352</v>
      </c>
      <c r="BY244" s="323" t="s">
        <v>7279</v>
      </c>
      <c r="BZ244" s="324">
        <v>3.0</v>
      </c>
      <c r="CA244" s="321" t="s">
        <v>7399</v>
      </c>
      <c r="CB244" s="323"/>
      <c r="CC244" s="323"/>
      <c r="CD244" s="328" t="s">
        <v>7380</v>
      </c>
      <c r="CE244" s="323"/>
      <c r="CF244" s="323"/>
      <c r="CG244" s="343" t="s">
        <v>7334</v>
      </c>
      <c r="CH244" s="323" t="s">
        <v>7279</v>
      </c>
      <c r="CI244" s="324">
        <v>4.0</v>
      </c>
      <c r="CJ244" s="321" t="s">
        <v>7694</v>
      </c>
      <c r="CK244" s="323"/>
      <c r="CL244" s="323"/>
      <c r="CM244" s="323"/>
      <c r="CN244" s="325" t="s">
        <v>7421</v>
      </c>
      <c r="CO244" s="323" t="s">
        <v>7279</v>
      </c>
      <c r="CP244" s="324">
        <v>4.0</v>
      </c>
      <c r="CQ244" s="323"/>
      <c r="CR244" s="323"/>
      <c r="CS244" s="321" t="s">
        <v>7393</v>
      </c>
      <c r="CT244" s="323"/>
      <c r="CU244" s="323"/>
      <c r="CV244" s="325" t="s">
        <v>7356</v>
      </c>
      <c r="CW244" s="323" t="s">
        <v>7279</v>
      </c>
      <c r="CX244" s="324">
        <v>2.0</v>
      </c>
      <c r="CY244" s="324">
        <v>3.0</v>
      </c>
      <c r="CZ244" s="321" t="s">
        <v>7401</v>
      </c>
      <c r="DA244" s="323"/>
      <c r="DB244" s="323"/>
      <c r="DC244" s="323"/>
      <c r="DD244" s="321" t="s">
        <v>7293</v>
      </c>
      <c r="DE244" s="323"/>
      <c r="DF244" s="323"/>
      <c r="DG244" s="321" t="s">
        <v>7343</v>
      </c>
      <c r="DH244" s="323"/>
      <c r="DI244" s="323"/>
      <c r="DJ244" s="321" t="s">
        <v>7294</v>
      </c>
      <c r="DK244" s="323"/>
      <c r="DL244" s="323"/>
      <c r="DM244" s="321" t="s">
        <v>7295</v>
      </c>
      <c r="DN244" s="323"/>
      <c r="DO244" s="323"/>
      <c r="DP244" s="325" t="s">
        <v>7359</v>
      </c>
      <c r="DQ244" s="323" t="s">
        <v>7279</v>
      </c>
      <c r="DR244" s="323">
        <v>1.0</v>
      </c>
      <c r="DS244" s="325" t="s">
        <v>7387</v>
      </c>
      <c r="DT244" s="323" t="s">
        <v>7279</v>
      </c>
      <c r="DU244" s="323">
        <v>1.0</v>
      </c>
      <c r="DV244" s="321" t="s">
        <v>7296</v>
      </c>
      <c r="DW244" s="323"/>
      <c r="DX244" s="323"/>
      <c r="DY244" s="325" t="s">
        <v>7297</v>
      </c>
      <c r="DZ244" s="323" t="s">
        <v>7279</v>
      </c>
      <c r="EA244" s="323">
        <v>1.0</v>
      </c>
      <c r="EB244" s="321" t="s">
        <v>7298</v>
      </c>
      <c r="EC244" s="323"/>
      <c r="ED244" s="323"/>
      <c r="EE244" s="321" t="s">
        <v>7331</v>
      </c>
      <c r="EF244" s="323"/>
      <c r="EG244" s="323"/>
      <c r="EH244" s="321" t="s">
        <v>7282</v>
      </c>
      <c r="EI244" s="323"/>
      <c r="EJ244" s="323"/>
      <c r="EK244" s="323"/>
      <c r="EL244" s="325" t="s">
        <v>7345</v>
      </c>
      <c r="EM244" s="323" t="s">
        <v>7279</v>
      </c>
      <c r="EN244" s="323">
        <v>3.0</v>
      </c>
      <c r="EO244" s="323">
        <v>4.0</v>
      </c>
      <c r="EP244" s="326">
        <v>4.0</v>
      </c>
      <c r="EQ244" s="323" t="s">
        <v>7279</v>
      </c>
      <c r="ER244" s="323">
        <v>3.0</v>
      </c>
      <c r="ES244" s="321" t="s">
        <v>7382</v>
      </c>
      <c r="ET244" s="323"/>
      <c r="EU244" s="323"/>
      <c r="EV244" s="325" t="b">
        <v>0</v>
      </c>
      <c r="EW244" s="323" t="s">
        <v>7279</v>
      </c>
      <c r="EX244" s="323">
        <v>3.0</v>
      </c>
      <c r="EY244" s="325" t="s">
        <v>7383</v>
      </c>
      <c r="EZ244" s="323" t="s">
        <v>7279</v>
      </c>
      <c r="FA244" s="323">
        <v>3.0</v>
      </c>
      <c r="FB244" s="321" t="s">
        <v>765</v>
      </c>
      <c r="FC244" s="321" t="s">
        <v>7302</v>
      </c>
      <c r="FD244" s="321" t="s">
        <v>7303</v>
      </c>
      <c r="FE244" s="321" t="s">
        <v>7304</v>
      </c>
      <c r="FF244" s="329" t="s">
        <v>7511</v>
      </c>
      <c r="FG244" s="330" t="s">
        <v>7326</v>
      </c>
      <c r="FH244" s="331">
        <v>3.0</v>
      </c>
      <c r="FI244" s="332">
        <v>0.2727</v>
      </c>
      <c r="FJ244" s="331">
        <v>4.0</v>
      </c>
      <c r="FK244" s="332">
        <v>0.4</v>
      </c>
      <c r="FL244" s="331">
        <v>10.0</v>
      </c>
      <c r="FM244" s="332">
        <v>0.625</v>
      </c>
      <c r="FN244" s="331">
        <v>4.0</v>
      </c>
      <c r="FO244" s="332">
        <v>0.5</v>
      </c>
      <c r="FP244" s="331">
        <v>5.0</v>
      </c>
      <c r="FQ244" s="332">
        <v>0.8333</v>
      </c>
      <c r="FR244" s="333">
        <v>6.0</v>
      </c>
      <c r="FS244" s="332">
        <v>0.8571</v>
      </c>
      <c r="FT244" s="331">
        <v>26.0</v>
      </c>
      <c r="FU244" s="332">
        <v>0.619</v>
      </c>
      <c r="FW244" s="318" t="s">
        <v>7805</v>
      </c>
      <c r="FX244" s="318">
        <v>2.7203222411E10</v>
      </c>
      <c r="FY244" s="318" t="s">
        <v>547</v>
      </c>
      <c r="FZ244" s="336">
        <v>0.625</v>
      </c>
      <c r="GA244" s="318" t="s">
        <v>548</v>
      </c>
      <c r="GB244" s="336">
        <v>0.5</v>
      </c>
      <c r="GC244" s="336">
        <v>0.8333</v>
      </c>
      <c r="GD244" s="336">
        <v>0.8571</v>
      </c>
      <c r="GE244" s="336">
        <v>0.2727</v>
      </c>
      <c r="GF244" s="336">
        <v>0.4</v>
      </c>
      <c r="GG244" s="336">
        <v>0.625</v>
      </c>
      <c r="GH244" s="336">
        <v>0.5</v>
      </c>
      <c r="GI244" s="336">
        <v>0.619</v>
      </c>
    </row>
    <row r="245" ht="15.75" customHeight="1">
      <c r="B245" s="3" t="str">
        <f t="shared" si="1"/>
        <v>#REF!</v>
      </c>
      <c r="C245" s="320">
        <v>44369.459328703706</v>
      </c>
      <c r="D245" s="321" t="s">
        <v>6935</v>
      </c>
      <c r="E245" s="321" t="s">
        <v>7806</v>
      </c>
      <c r="F245" s="321" t="s">
        <v>6934</v>
      </c>
      <c r="G245" s="321">
        <v>2.3189020384E10</v>
      </c>
      <c r="H245" s="322">
        <v>1.163030953E9</v>
      </c>
      <c r="I245" s="321" t="s">
        <v>641</v>
      </c>
      <c r="J245" s="321" t="s">
        <v>7475</v>
      </c>
      <c r="K245" s="321" t="s">
        <v>4115</v>
      </c>
      <c r="L245" s="323"/>
      <c r="M245" s="323"/>
      <c r="N245" s="323"/>
      <c r="O245" s="323"/>
      <c r="P245" s="321" t="s">
        <v>7275</v>
      </c>
      <c r="Q245" s="321" t="s">
        <v>7417</v>
      </c>
      <c r="R245" s="321" t="s">
        <v>7310</v>
      </c>
      <c r="S245" s="323"/>
      <c r="T245" s="324">
        <v>2.0</v>
      </c>
      <c r="U245" s="323"/>
      <c r="V245" s="323"/>
      <c r="W245" s="325" t="s">
        <v>7278</v>
      </c>
      <c r="X245" s="323" t="s">
        <v>7279</v>
      </c>
      <c r="Y245" s="324">
        <v>5.0</v>
      </c>
      <c r="Z245" s="326">
        <v>200.0</v>
      </c>
      <c r="AA245" s="323" t="s">
        <v>7279</v>
      </c>
      <c r="AB245" s="324">
        <v>5.0</v>
      </c>
      <c r="AC245" s="326">
        <v>85.0</v>
      </c>
      <c r="AD245" s="323" t="s">
        <v>7279</v>
      </c>
      <c r="AE245" s="324">
        <v>5.0</v>
      </c>
      <c r="AF245" s="325" t="s">
        <v>7312</v>
      </c>
      <c r="AG245" s="323" t="s">
        <v>7279</v>
      </c>
      <c r="AH245" s="324">
        <v>5.0</v>
      </c>
      <c r="AI245" s="322">
        <v>7.0</v>
      </c>
      <c r="AJ245" s="323"/>
      <c r="AK245" s="323"/>
      <c r="AL245" s="342">
        <v>221000.0</v>
      </c>
      <c r="AM245" s="323"/>
      <c r="AN245" s="323"/>
      <c r="AO245" s="321" t="s">
        <v>7398</v>
      </c>
      <c r="AP245" s="323"/>
      <c r="AQ245" s="323"/>
      <c r="AR245" s="321" t="s">
        <v>7282</v>
      </c>
      <c r="AS245" s="323"/>
      <c r="AT245" s="323"/>
      <c r="AU245" s="321" t="s">
        <v>7282</v>
      </c>
      <c r="AV245" s="323"/>
      <c r="AW245" s="323"/>
      <c r="AX245" s="321" t="s">
        <v>7282</v>
      </c>
      <c r="AY245" s="323"/>
      <c r="AZ245" s="323"/>
      <c r="BA245" s="325" t="s">
        <v>7285</v>
      </c>
      <c r="BB245" s="323" t="s">
        <v>7279</v>
      </c>
      <c r="BC245" s="324">
        <v>6.0</v>
      </c>
      <c r="BD245" s="321" t="s">
        <v>7282</v>
      </c>
      <c r="BE245" s="323"/>
      <c r="BF245" s="323"/>
      <c r="BG245" s="321" t="s">
        <v>7282</v>
      </c>
      <c r="BH245" s="323"/>
      <c r="BI245" s="323"/>
      <c r="BJ245" s="325" t="s">
        <v>7342</v>
      </c>
      <c r="BK245" s="323" t="s">
        <v>7279</v>
      </c>
      <c r="BL245" s="324">
        <v>3.0</v>
      </c>
      <c r="BM245" s="325" t="s">
        <v>7289</v>
      </c>
      <c r="BN245" s="323" t="s">
        <v>7279</v>
      </c>
      <c r="BO245" s="324">
        <v>3.0</v>
      </c>
      <c r="BP245" s="324">
        <v>2.0</v>
      </c>
      <c r="BQ245" s="325" t="s">
        <v>7351</v>
      </c>
      <c r="BR245" s="323" t="s">
        <v>7279</v>
      </c>
      <c r="BS245" s="324">
        <v>3.0</v>
      </c>
      <c r="BT245" s="321" t="s">
        <v>7632</v>
      </c>
      <c r="BU245" s="323"/>
      <c r="BV245" s="323"/>
      <c r="BW245" s="323"/>
      <c r="BX245" s="325" t="s">
        <v>7352</v>
      </c>
      <c r="BY245" s="323" t="s">
        <v>7279</v>
      </c>
      <c r="BZ245" s="324">
        <v>3.0</v>
      </c>
      <c r="CA245" s="325" t="s">
        <v>7353</v>
      </c>
      <c r="CB245" s="323" t="s">
        <v>7279</v>
      </c>
      <c r="CC245" s="344">
        <v>4.0</v>
      </c>
      <c r="CD245" s="340" t="s">
        <v>7292</v>
      </c>
      <c r="CE245" s="323" t="s">
        <v>7279</v>
      </c>
      <c r="CF245" s="344">
        <v>4.0</v>
      </c>
      <c r="CG245" s="330"/>
      <c r="CH245" s="323"/>
      <c r="CI245" s="323"/>
      <c r="CJ245" s="321"/>
      <c r="CK245" s="323"/>
      <c r="CL245" s="323"/>
      <c r="CM245" s="323"/>
      <c r="CN245" s="321"/>
      <c r="CO245" s="323"/>
      <c r="CP245" s="323"/>
      <c r="CQ245" s="323"/>
      <c r="CR245" s="323"/>
      <c r="CS245" s="321"/>
      <c r="CT245" s="323"/>
      <c r="CU245" s="323"/>
      <c r="CV245" s="321"/>
      <c r="CW245" s="323"/>
      <c r="CX245" s="323"/>
      <c r="CY245" s="323"/>
      <c r="CZ245" s="321"/>
      <c r="DA245" s="323"/>
      <c r="DB245" s="323"/>
      <c r="DC245" s="323"/>
      <c r="DD245" s="321"/>
      <c r="DE245" s="323"/>
      <c r="DF245" s="323"/>
      <c r="DG245" s="321"/>
      <c r="DH245" s="323"/>
      <c r="DI245" s="323"/>
      <c r="DJ245" s="321"/>
      <c r="DK245" s="323"/>
      <c r="DL245" s="323"/>
      <c r="DM245" s="321"/>
      <c r="DN245" s="323"/>
      <c r="DO245" s="323"/>
      <c r="DP245" s="321"/>
      <c r="DQ245" s="323"/>
      <c r="DR245" s="323"/>
      <c r="DS245" s="321"/>
      <c r="DT245" s="323"/>
      <c r="DU245" s="323"/>
      <c r="DV245" s="321"/>
      <c r="DW245" s="323"/>
      <c r="DX245" s="323"/>
      <c r="DY245" s="321"/>
      <c r="DZ245" s="323"/>
      <c r="EA245" s="323"/>
      <c r="EB245" s="321"/>
      <c r="EC245" s="323"/>
      <c r="ED245" s="323"/>
      <c r="EE245" s="321"/>
      <c r="EF245" s="323"/>
      <c r="EG245" s="323"/>
      <c r="EH245" s="321"/>
      <c r="EI245" s="323"/>
      <c r="EJ245" s="323"/>
      <c r="EK245" s="323"/>
      <c r="EL245" s="321"/>
      <c r="EM245" s="323"/>
      <c r="EN245" s="323"/>
      <c r="EO245" s="323"/>
      <c r="EP245" s="321"/>
      <c r="EQ245" s="323"/>
      <c r="ER245" s="323"/>
      <c r="ES245" s="321"/>
      <c r="ET245" s="323"/>
      <c r="EU245" s="323"/>
      <c r="EV245" s="321"/>
      <c r="EW245" s="323"/>
      <c r="EX245" s="323"/>
      <c r="EY245" s="321"/>
      <c r="EZ245" s="323"/>
      <c r="FA245" s="323"/>
      <c r="FB245" s="321"/>
      <c r="FC245" s="321"/>
      <c r="FD245" s="321"/>
      <c r="FE245" s="321"/>
      <c r="FF245" s="329"/>
      <c r="FG245" s="330" t="s">
        <v>7326</v>
      </c>
      <c r="FH245" s="331">
        <v>0.0</v>
      </c>
      <c r="FI245" s="332">
        <v>0.0</v>
      </c>
      <c r="FJ245" s="331">
        <v>2.0</v>
      </c>
      <c r="FK245" s="332">
        <v>0.2</v>
      </c>
      <c r="FL245" s="331">
        <v>4.0</v>
      </c>
      <c r="FM245" s="332">
        <v>0.25</v>
      </c>
      <c r="FN245" s="331">
        <v>2.0</v>
      </c>
      <c r="FO245" s="332">
        <v>0.25</v>
      </c>
      <c r="FP245" s="331">
        <v>4.0</v>
      </c>
      <c r="FQ245" s="332">
        <v>0.6667</v>
      </c>
      <c r="FR245" s="333">
        <v>1.0</v>
      </c>
      <c r="FS245" s="332">
        <v>0.1429</v>
      </c>
      <c r="FT245" s="331">
        <v>11.0</v>
      </c>
      <c r="FU245" s="332">
        <v>0.2619</v>
      </c>
      <c r="FW245" s="334" t="s">
        <v>7806</v>
      </c>
      <c r="FX245" s="334">
        <v>2.3189020384E10</v>
      </c>
      <c r="FY245" s="318" t="s">
        <v>547</v>
      </c>
      <c r="FZ245" s="335">
        <v>0.25</v>
      </c>
      <c r="GA245" s="318" t="s">
        <v>548</v>
      </c>
      <c r="GB245" s="336">
        <v>0.25</v>
      </c>
      <c r="GC245" s="337">
        <v>0.6667</v>
      </c>
      <c r="GD245" s="335">
        <v>0.1429</v>
      </c>
      <c r="GE245" s="336">
        <v>0.0</v>
      </c>
      <c r="GF245" s="336">
        <v>0.2</v>
      </c>
      <c r="GG245" s="336">
        <v>0.25</v>
      </c>
      <c r="GH245" s="336">
        <v>0.25</v>
      </c>
      <c r="GI245" s="338">
        <v>0.2619</v>
      </c>
    </row>
    <row r="246" ht="15.75" customHeight="1">
      <c r="B246" s="3" t="str">
        <f t="shared" si="1"/>
        <v>#REF!</v>
      </c>
      <c r="C246" s="320">
        <v>44369.45962962963</v>
      </c>
      <c r="D246" s="321" t="s">
        <v>1061</v>
      </c>
      <c r="E246" s="321" t="s">
        <v>5473</v>
      </c>
      <c r="F246" s="322">
        <v>2.7929310824E10</v>
      </c>
      <c r="G246" s="321">
        <v>2.7929310824E10</v>
      </c>
      <c r="H246" s="322">
        <v>1.135899014E9</v>
      </c>
      <c r="I246" s="321" t="s">
        <v>622</v>
      </c>
      <c r="J246" s="321" t="s">
        <v>7274</v>
      </c>
      <c r="K246" s="321" t="s">
        <v>7807</v>
      </c>
      <c r="L246" s="324">
        <v>1.0</v>
      </c>
      <c r="M246" s="324">
        <v>2.0</v>
      </c>
      <c r="N246" s="323"/>
      <c r="O246" s="323"/>
      <c r="P246" s="321" t="s">
        <v>7338</v>
      </c>
      <c r="Q246" s="321" t="s">
        <v>7585</v>
      </c>
      <c r="R246" s="321" t="s">
        <v>7386</v>
      </c>
      <c r="S246" s="323"/>
      <c r="T246" s="323"/>
      <c r="U246" s="323"/>
      <c r="V246" s="324">
        <v>3.0</v>
      </c>
      <c r="W246" s="325" t="s">
        <v>7278</v>
      </c>
      <c r="X246" s="323" t="s">
        <v>7279</v>
      </c>
      <c r="Y246" s="324">
        <v>5.0</v>
      </c>
      <c r="Z246" s="326">
        <v>200.0</v>
      </c>
      <c r="AA246" s="323" t="s">
        <v>7279</v>
      </c>
      <c r="AB246" s="324">
        <v>5.0</v>
      </c>
      <c r="AC246" s="326">
        <v>85.0</v>
      </c>
      <c r="AD246" s="323" t="s">
        <v>7279</v>
      </c>
      <c r="AE246" s="324">
        <v>5.0</v>
      </c>
      <c r="AF246" s="321" t="s">
        <v>7397</v>
      </c>
      <c r="AG246" s="323"/>
      <c r="AH246" s="323"/>
      <c r="AI246" s="326">
        <v>6.0</v>
      </c>
      <c r="AJ246" s="323" t="s">
        <v>7279</v>
      </c>
      <c r="AK246" s="324">
        <v>5.0</v>
      </c>
      <c r="AL246" s="327">
        <v>238000.0</v>
      </c>
      <c r="AM246" s="323" t="s">
        <v>7279</v>
      </c>
      <c r="AN246" s="324">
        <v>5.0</v>
      </c>
      <c r="AO246" s="321" t="s">
        <v>7313</v>
      </c>
      <c r="AP246" s="323"/>
      <c r="AQ246" s="323"/>
      <c r="AR246" s="325" t="s">
        <v>7314</v>
      </c>
      <c r="AS246" s="323" t="s">
        <v>7279</v>
      </c>
      <c r="AT246" s="324">
        <v>6.0</v>
      </c>
      <c r="AU246" s="325" t="s">
        <v>7283</v>
      </c>
      <c r="AV246" s="323" t="s">
        <v>7279</v>
      </c>
      <c r="AW246" s="324">
        <v>6.0</v>
      </c>
      <c r="AX246" s="325" t="s">
        <v>7284</v>
      </c>
      <c r="AY246" s="323" t="s">
        <v>7279</v>
      </c>
      <c r="AZ246" s="324">
        <v>6.0</v>
      </c>
      <c r="BA246" s="325" t="s">
        <v>7285</v>
      </c>
      <c r="BB246" s="323" t="s">
        <v>7279</v>
      </c>
      <c r="BC246" s="324">
        <v>6.0</v>
      </c>
      <c r="BD246" s="321" t="s">
        <v>7316</v>
      </c>
      <c r="BE246" s="323"/>
      <c r="BF246" s="323"/>
      <c r="BG246" s="321" t="s">
        <v>7334</v>
      </c>
      <c r="BH246" s="323"/>
      <c r="BI246" s="323"/>
      <c r="BJ246" s="325" t="s">
        <v>7342</v>
      </c>
      <c r="BK246" s="323" t="s">
        <v>7279</v>
      </c>
      <c r="BL246" s="324">
        <v>3.0</v>
      </c>
      <c r="BM246" s="325" t="s">
        <v>7289</v>
      </c>
      <c r="BN246" s="323" t="s">
        <v>7279</v>
      </c>
      <c r="BO246" s="324">
        <v>3.0</v>
      </c>
      <c r="BP246" s="324">
        <v>2.0</v>
      </c>
      <c r="BQ246" s="321" t="s">
        <v>7290</v>
      </c>
      <c r="BR246" s="323"/>
      <c r="BS246" s="323"/>
      <c r="BT246" s="325" t="s">
        <v>7291</v>
      </c>
      <c r="BU246" s="323" t="s">
        <v>7279</v>
      </c>
      <c r="BV246" s="324">
        <v>3.0</v>
      </c>
      <c r="BW246" s="324">
        <v>2.0</v>
      </c>
      <c r="BX246" s="325" t="s">
        <v>7352</v>
      </c>
      <c r="BY246" s="323" t="s">
        <v>7279</v>
      </c>
      <c r="BZ246" s="324">
        <v>3.0</v>
      </c>
      <c r="CA246" s="325" t="s">
        <v>7353</v>
      </c>
      <c r="CB246" s="323" t="s">
        <v>7279</v>
      </c>
      <c r="CC246" s="324">
        <v>4.0</v>
      </c>
      <c r="CD246" s="321" t="s">
        <v>7318</v>
      </c>
      <c r="CE246" s="323"/>
      <c r="CF246" s="323"/>
      <c r="CG246" s="325" t="s">
        <v>7334</v>
      </c>
      <c r="CH246" s="323" t="s">
        <v>7279</v>
      </c>
      <c r="CI246" s="324">
        <v>4.0</v>
      </c>
      <c r="CJ246" s="325" t="s">
        <v>7354</v>
      </c>
      <c r="CK246" s="323" t="s">
        <v>7279</v>
      </c>
      <c r="CL246" s="324">
        <v>4.0</v>
      </c>
      <c r="CM246" s="324">
        <v>2.0</v>
      </c>
      <c r="CN246" s="325" t="s">
        <v>7355</v>
      </c>
      <c r="CO246" s="323"/>
      <c r="CP246" s="323"/>
      <c r="CQ246" s="323" t="s">
        <v>7279</v>
      </c>
      <c r="CR246" s="324">
        <v>4.0</v>
      </c>
      <c r="CS246" s="325" t="s">
        <v>7319</v>
      </c>
      <c r="CT246" s="323" t="s">
        <v>7279</v>
      </c>
      <c r="CU246" s="324">
        <v>2.0</v>
      </c>
      <c r="CV246" s="321" t="s">
        <v>7282</v>
      </c>
      <c r="CW246" s="323"/>
      <c r="CX246" s="323"/>
      <c r="CY246" s="323"/>
      <c r="CZ246" s="321" t="s">
        <v>7399</v>
      </c>
      <c r="DA246" s="323"/>
      <c r="DB246" s="323"/>
      <c r="DC246" s="323"/>
      <c r="DD246" s="321" t="s">
        <v>7334</v>
      </c>
      <c r="DE246" s="323"/>
      <c r="DF246" s="323"/>
      <c r="DG246" s="325" t="s">
        <v>7320</v>
      </c>
      <c r="DH246" s="323" t="s">
        <v>7279</v>
      </c>
      <c r="DI246" s="323">
        <v>3.0</v>
      </c>
      <c r="DJ246" s="325" t="s">
        <v>7321</v>
      </c>
      <c r="DK246" s="323" t="s">
        <v>7279</v>
      </c>
      <c r="DL246" s="323">
        <v>1.0</v>
      </c>
      <c r="DM246" s="321" t="s">
        <v>7282</v>
      </c>
      <c r="DN246" s="323"/>
      <c r="DO246" s="323"/>
      <c r="DP246" s="325" t="s">
        <v>7359</v>
      </c>
      <c r="DQ246" s="323" t="s">
        <v>7279</v>
      </c>
      <c r="DR246" s="323">
        <v>1.0</v>
      </c>
      <c r="DS246" s="321" t="s">
        <v>7426</v>
      </c>
      <c r="DT246" s="323"/>
      <c r="DU246" s="323"/>
      <c r="DV246" s="325" t="s">
        <v>7298</v>
      </c>
      <c r="DW246" s="323" t="s">
        <v>7279</v>
      </c>
      <c r="DX246" s="323">
        <v>1.0</v>
      </c>
      <c r="DY246" s="321" t="s">
        <v>7360</v>
      </c>
      <c r="DZ246" s="323"/>
      <c r="EA246" s="323"/>
      <c r="EB246" s="321" t="s">
        <v>7298</v>
      </c>
      <c r="EC246" s="323"/>
      <c r="ED246" s="323"/>
      <c r="EE246" s="321" t="s">
        <v>7282</v>
      </c>
      <c r="EF246" s="323"/>
      <c r="EG246" s="323"/>
      <c r="EH246" s="325" t="s">
        <v>7361</v>
      </c>
      <c r="EI246" s="323" t="s">
        <v>7279</v>
      </c>
      <c r="EJ246" s="323">
        <v>3.0</v>
      </c>
      <c r="EK246" s="323">
        <v>4.0</v>
      </c>
      <c r="EL246" s="325" t="s">
        <v>7345</v>
      </c>
      <c r="EM246" s="323" t="s">
        <v>7279</v>
      </c>
      <c r="EN246" s="323">
        <v>3.0</v>
      </c>
      <c r="EO246" s="323">
        <v>4.0</v>
      </c>
      <c r="EP246" s="321" t="s">
        <v>7282</v>
      </c>
      <c r="EQ246" s="323"/>
      <c r="ER246" s="323"/>
      <c r="ES246" s="321" t="s">
        <v>7282</v>
      </c>
      <c r="ET246" s="323"/>
      <c r="EU246" s="323"/>
      <c r="EV246" s="321" t="s">
        <v>7282</v>
      </c>
      <c r="EW246" s="323"/>
      <c r="EX246" s="323"/>
      <c r="EY246" s="321" t="s">
        <v>7282</v>
      </c>
      <c r="EZ246" s="323"/>
      <c r="FA246" s="323"/>
      <c r="FB246" s="321" t="s">
        <v>1067</v>
      </c>
      <c r="FC246" s="321" t="s">
        <v>7302</v>
      </c>
      <c r="FD246" s="328" t="s">
        <v>7346</v>
      </c>
      <c r="FE246" s="321" t="s">
        <v>7304</v>
      </c>
      <c r="FF246" s="329" t="s">
        <v>7374</v>
      </c>
      <c r="FG246" s="330" t="s">
        <v>7557</v>
      </c>
      <c r="FH246" s="331">
        <v>4.0</v>
      </c>
      <c r="FI246" s="332">
        <v>0.3636</v>
      </c>
      <c r="FJ246" s="331">
        <v>5.0</v>
      </c>
      <c r="FK246" s="332">
        <v>0.5</v>
      </c>
      <c r="FL246" s="331">
        <v>8.0</v>
      </c>
      <c r="FM246" s="332">
        <v>0.5</v>
      </c>
      <c r="FN246" s="331">
        <v>6.0</v>
      </c>
      <c r="FO246" s="332">
        <v>0.75</v>
      </c>
      <c r="FP246" s="331">
        <v>5.0</v>
      </c>
      <c r="FQ246" s="332">
        <v>0.8333</v>
      </c>
      <c r="FR246" s="333">
        <v>4.0</v>
      </c>
      <c r="FS246" s="332">
        <v>0.5714</v>
      </c>
      <c r="FT246" s="331">
        <v>24.0</v>
      </c>
      <c r="FU246" s="332">
        <v>0.5714</v>
      </c>
      <c r="FW246" s="318" t="s">
        <v>5473</v>
      </c>
      <c r="FX246" s="318">
        <v>2.7929310824E10</v>
      </c>
      <c r="FY246" s="318" t="s">
        <v>548</v>
      </c>
      <c r="FZ246" s="336">
        <v>0.75</v>
      </c>
      <c r="GA246" s="319" t="s">
        <v>547</v>
      </c>
      <c r="GB246" s="336">
        <v>0.5</v>
      </c>
      <c r="GC246" s="336">
        <v>0.8333</v>
      </c>
      <c r="GD246" s="336">
        <v>0.5714</v>
      </c>
      <c r="GE246" s="336">
        <v>0.3636</v>
      </c>
      <c r="GF246" s="336">
        <v>0.5</v>
      </c>
      <c r="GG246" s="336">
        <v>0.5</v>
      </c>
      <c r="GH246" s="336">
        <v>0.75</v>
      </c>
      <c r="GI246" s="336">
        <v>0.5714</v>
      </c>
    </row>
    <row r="247" ht="15.75" customHeight="1">
      <c r="B247" s="3" t="str">
        <f t="shared" si="1"/>
        <v>#REF!</v>
      </c>
      <c r="C247" s="320">
        <v>44369.459641203706</v>
      </c>
      <c r="D247" s="321" t="s">
        <v>1607</v>
      </c>
      <c r="E247" s="321" t="s">
        <v>7808</v>
      </c>
      <c r="F247" s="322">
        <v>2.7303540712E10</v>
      </c>
      <c r="G247" s="321">
        <v>2.7303540712E10</v>
      </c>
      <c r="H247" s="322">
        <v>1.154175772E9</v>
      </c>
      <c r="I247" s="321" t="s">
        <v>641</v>
      </c>
      <c r="J247" s="321" t="s">
        <v>7416</v>
      </c>
      <c r="K247" s="321" t="s">
        <v>4115</v>
      </c>
      <c r="L247" s="323"/>
      <c r="M247" s="323"/>
      <c r="N247" s="323"/>
      <c r="O247" s="323"/>
      <c r="P247" s="321" t="s">
        <v>7275</v>
      </c>
      <c r="Q247" s="321" t="s">
        <v>7349</v>
      </c>
      <c r="R247" s="321" t="s">
        <v>7340</v>
      </c>
      <c r="S247" s="323"/>
      <c r="T247" s="323"/>
      <c r="U247" s="324">
        <v>4.0</v>
      </c>
      <c r="V247" s="323"/>
      <c r="W247" s="321" t="s">
        <v>7311</v>
      </c>
      <c r="X247" s="323"/>
      <c r="Y247" s="323"/>
      <c r="Z247" s="326">
        <v>200.0</v>
      </c>
      <c r="AA247" s="323" t="s">
        <v>7279</v>
      </c>
      <c r="AB247" s="324">
        <v>5.0</v>
      </c>
      <c r="AC247" s="326">
        <v>85.0</v>
      </c>
      <c r="AD247" s="323" t="s">
        <v>7279</v>
      </c>
      <c r="AE247" s="324">
        <v>5.0</v>
      </c>
      <c r="AF247" s="325" t="s">
        <v>7312</v>
      </c>
      <c r="AG247" s="323" t="s">
        <v>7279</v>
      </c>
      <c r="AH247" s="324">
        <v>5.0</v>
      </c>
      <c r="AI247" s="322">
        <v>7.0</v>
      </c>
      <c r="AJ247" s="323"/>
      <c r="AK247" s="323"/>
      <c r="AL247" s="327">
        <v>238000.0</v>
      </c>
      <c r="AM247" s="323" t="s">
        <v>7279</v>
      </c>
      <c r="AN247" s="324">
        <v>5.0</v>
      </c>
      <c r="AO247" s="325" t="s">
        <v>7281</v>
      </c>
      <c r="AP247" s="323" t="s">
        <v>7279</v>
      </c>
      <c r="AQ247" s="324">
        <v>6.0</v>
      </c>
      <c r="AR247" s="325" t="s">
        <v>7314</v>
      </c>
      <c r="AS247" s="323" t="s">
        <v>7279</v>
      </c>
      <c r="AT247" s="324">
        <v>6.0</v>
      </c>
      <c r="AU247" s="325" t="s">
        <v>7283</v>
      </c>
      <c r="AV247" s="323" t="s">
        <v>7279</v>
      </c>
      <c r="AW247" s="324">
        <v>6.0</v>
      </c>
      <c r="AX247" s="325" t="s">
        <v>7284</v>
      </c>
      <c r="AY247" s="323" t="s">
        <v>7279</v>
      </c>
      <c r="AZ247" s="324">
        <v>6.0</v>
      </c>
      <c r="BA247" s="325" t="s">
        <v>7285</v>
      </c>
      <c r="BB247" s="323" t="s">
        <v>7279</v>
      </c>
      <c r="BC247" s="324">
        <v>6.0</v>
      </c>
      <c r="BD247" s="325" t="s">
        <v>7286</v>
      </c>
      <c r="BE247" s="323" t="s">
        <v>7279</v>
      </c>
      <c r="BF247" s="324">
        <v>6.0</v>
      </c>
      <c r="BG247" s="325" t="s">
        <v>7287</v>
      </c>
      <c r="BH247" s="323" t="s">
        <v>7279</v>
      </c>
      <c r="BI247" s="324">
        <v>6.0</v>
      </c>
      <c r="BJ247" s="325" t="s">
        <v>7342</v>
      </c>
      <c r="BK247" s="323" t="s">
        <v>7279</v>
      </c>
      <c r="BL247" s="324">
        <v>3.0</v>
      </c>
      <c r="BM247" s="325" t="s">
        <v>7289</v>
      </c>
      <c r="BN247" s="323" t="s">
        <v>7279</v>
      </c>
      <c r="BO247" s="324">
        <v>3.0</v>
      </c>
      <c r="BP247" s="324">
        <v>2.0</v>
      </c>
      <c r="BQ247" s="321" t="s">
        <v>7282</v>
      </c>
      <c r="BR247" s="323"/>
      <c r="BS247" s="323"/>
      <c r="BT247" s="325" t="s">
        <v>7291</v>
      </c>
      <c r="BU247" s="323" t="s">
        <v>7279</v>
      </c>
      <c r="BV247" s="324">
        <v>3.0</v>
      </c>
      <c r="BW247" s="324">
        <v>2.0</v>
      </c>
      <c r="BX247" s="321" t="s">
        <v>7282</v>
      </c>
      <c r="BY247" s="323"/>
      <c r="BZ247" s="323"/>
      <c r="CA247" s="325" t="s">
        <v>7353</v>
      </c>
      <c r="CB247" s="323" t="s">
        <v>7279</v>
      </c>
      <c r="CC247" s="324">
        <v>4.0</v>
      </c>
      <c r="CD247" s="325" t="s">
        <v>7292</v>
      </c>
      <c r="CE247" s="323" t="s">
        <v>7279</v>
      </c>
      <c r="CF247" s="324">
        <v>4.0</v>
      </c>
      <c r="CG247" s="321" t="s">
        <v>7282</v>
      </c>
      <c r="CH247" s="323"/>
      <c r="CI247" s="323"/>
      <c r="CJ247" s="321" t="s">
        <v>7282</v>
      </c>
      <c r="CK247" s="323"/>
      <c r="CL247" s="323"/>
      <c r="CM247" s="323"/>
      <c r="CN247" s="325" t="s">
        <v>7355</v>
      </c>
      <c r="CO247" s="323"/>
      <c r="CP247" s="323"/>
      <c r="CQ247" s="323" t="s">
        <v>7279</v>
      </c>
      <c r="CR247" s="324">
        <v>4.0</v>
      </c>
      <c r="CS247" s="325" t="s">
        <v>7319</v>
      </c>
      <c r="CT247" s="323" t="s">
        <v>7279</v>
      </c>
      <c r="CU247" s="324">
        <v>2.0</v>
      </c>
      <c r="CV247" s="321" t="s">
        <v>7282</v>
      </c>
      <c r="CW247" s="323"/>
      <c r="CX247" s="323"/>
      <c r="CY247" s="323"/>
      <c r="CZ247" s="321" t="s">
        <v>7401</v>
      </c>
      <c r="DA247" s="323"/>
      <c r="DB247" s="323"/>
      <c r="DC247" s="323"/>
      <c r="DD247" s="321" t="s">
        <v>7282</v>
      </c>
      <c r="DE247" s="323"/>
      <c r="DF247" s="323"/>
      <c r="DG247" s="325" t="s">
        <v>7320</v>
      </c>
      <c r="DH247" s="323" t="s">
        <v>7279</v>
      </c>
      <c r="DI247" s="323">
        <v>3.0</v>
      </c>
      <c r="DJ247" s="325" t="s">
        <v>7321</v>
      </c>
      <c r="DK247" s="323" t="s">
        <v>7279</v>
      </c>
      <c r="DL247" s="323">
        <v>1.0</v>
      </c>
      <c r="DM247" s="321" t="s">
        <v>7295</v>
      </c>
      <c r="DN247" s="323"/>
      <c r="DO247" s="323"/>
      <c r="DP247" s="325" t="s">
        <v>7359</v>
      </c>
      <c r="DQ247" s="323" t="s">
        <v>7279</v>
      </c>
      <c r="DR247" s="323">
        <v>1.0</v>
      </c>
      <c r="DS247" s="325" t="s">
        <v>7387</v>
      </c>
      <c r="DT247" s="323" t="s">
        <v>7279</v>
      </c>
      <c r="DU247" s="323">
        <v>1.0</v>
      </c>
      <c r="DV247" s="321" t="s">
        <v>7296</v>
      </c>
      <c r="DW247" s="323"/>
      <c r="DX247" s="323"/>
      <c r="DY247" s="321" t="s">
        <v>7282</v>
      </c>
      <c r="DZ247" s="323"/>
      <c r="EA247" s="323"/>
      <c r="EB247" s="325" t="s">
        <v>7296</v>
      </c>
      <c r="EC247" s="323" t="s">
        <v>7279</v>
      </c>
      <c r="ED247" s="323">
        <v>1.0</v>
      </c>
      <c r="EE247" s="325" t="s">
        <v>7324</v>
      </c>
      <c r="EF247" s="323" t="s">
        <v>7279</v>
      </c>
      <c r="EG247" s="323">
        <v>3.0</v>
      </c>
      <c r="EH247" s="325" t="s">
        <v>7361</v>
      </c>
      <c r="EI247" s="323" t="s">
        <v>7279</v>
      </c>
      <c r="EJ247" s="323">
        <v>3.0</v>
      </c>
      <c r="EK247" s="323">
        <v>4.0</v>
      </c>
      <c r="EL247" s="321" t="s">
        <v>7282</v>
      </c>
      <c r="EM247" s="323"/>
      <c r="EN247" s="323"/>
      <c r="EO247" s="323"/>
      <c r="EP247" s="326">
        <v>4.0</v>
      </c>
      <c r="EQ247" s="323" t="s">
        <v>7279</v>
      </c>
      <c r="ER247" s="323">
        <v>3.0</v>
      </c>
      <c r="ES247" s="321" t="s">
        <v>7282</v>
      </c>
      <c r="ET247" s="323"/>
      <c r="EU247" s="323"/>
      <c r="EV247" s="321" t="s">
        <v>7282</v>
      </c>
      <c r="EW247" s="323"/>
      <c r="EX247" s="323"/>
      <c r="EY247" s="321" t="s">
        <v>7282</v>
      </c>
      <c r="EZ247" s="323"/>
      <c r="FA247" s="323"/>
      <c r="FB247" s="321" t="s">
        <v>1612</v>
      </c>
      <c r="FC247" s="329" t="s">
        <v>7581</v>
      </c>
      <c r="FD247" s="352" t="s">
        <v>7335</v>
      </c>
      <c r="FE247" s="321"/>
      <c r="FF247" s="321"/>
      <c r="FG247" s="329"/>
      <c r="FH247" s="331">
        <v>4.0</v>
      </c>
      <c r="FI247" s="332">
        <v>0.3636</v>
      </c>
      <c r="FJ247" s="331">
        <v>3.0</v>
      </c>
      <c r="FK247" s="332">
        <v>0.3</v>
      </c>
      <c r="FL247" s="331">
        <v>7.0</v>
      </c>
      <c r="FM247" s="332">
        <v>0.4375</v>
      </c>
      <c r="FN247" s="331">
        <v>6.0</v>
      </c>
      <c r="FO247" s="332">
        <v>0.75</v>
      </c>
      <c r="FP247" s="331">
        <v>4.0</v>
      </c>
      <c r="FQ247" s="332">
        <v>0.6667</v>
      </c>
      <c r="FR247" s="333">
        <v>7.0</v>
      </c>
      <c r="FS247" s="332">
        <v>1.0</v>
      </c>
      <c r="FT247" s="331">
        <v>26.0</v>
      </c>
      <c r="FU247" s="332">
        <v>0.619</v>
      </c>
      <c r="FW247" s="318" t="s">
        <v>7808</v>
      </c>
      <c r="FX247" s="318">
        <v>2.7303540712E10</v>
      </c>
      <c r="FY247" s="319" t="s">
        <v>548</v>
      </c>
      <c r="FZ247" s="336">
        <v>0.75</v>
      </c>
      <c r="GA247" s="318" t="s">
        <v>547</v>
      </c>
      <c r="GB247" s="336">
        <v>0.4375</v>
      </c>
      <c r="GC247" s="336">
        <v>0.6667</v>
      </c>
      <c r="GD247" s="336">
        <v>1.0</v>
      </c>
      <c r="GE247" s="336">
        <v>0.3636</v>
      </c>
      <c r="GF247" s="336">
        <v>0.3</v>
      </c>
      <c r="GG247" s="336">
        <v>0.4375</v>
      </c>
      <c r="GH247" s="336">
        <v>0.75</v>
      </c>
      <c r="GI247" s="336">
        <v>0.619</v>
      </c>
    </row>
    <row r="248" ht="15.75" customHeight="1">
      <c r="B248" s="3" t="str">
        <f t="shared" si="1"/>
        <v>#REF!</v>
      </c>
      <c r="C248" s="320">
        <v>44369.459872685184</v>
      </c>
      <c r="D248" s="321" t="s">
        <v>5932</v>
      </c>
      <c r="E248" s="321" t="s">
        <v>7809</v>
      </c>
      <c r="F248" s="322">
        <v>2.7143042052E10</v>
      </c>
      <c r="G248" s="321">
        <v>2.7143042052E10</v>
      </c>
      <c r="H248" s="322">
        <v>1.16469253E9</v>
      </c>
      <c r="I248" s="321" t="s">
        <v>622</v>
      </c>
      <c r="J248" s="321" t="s">
        <v>7503</v>
      </c>
      <c r="K248" s="321" t="s">
        <v>4115</v>
      </c>
      <c r="L248" s="323"/>
      <c r="M248" s="323"/>
      <c r="N248" s="323"/>
      <c r="O248" s="323"/>
      <c r="P248" s="321" t="s">
        <v>7338</v>
      </c>
      <c r="Q248" s="321" t="s">
        <v>7556</v>
      </c>
      <c r="R248" s="321" t="s">
        <v>7386</v>
      </c>
      <c r="S248" s="323"/>
      <c r="T248" s="323"/>
      <c r="U248" s="323"/>
      <c r="V248" s="324">
        <v>3.0</v>
      </c>
      <c r="W248" s="321" t="s">
        <v>7507</v>
      </c>
      <c r="X248" s="323"/>
      <c r="Y248" s="323"/>
      <c r="Z248" s="322">
        <v>80.0</v>
      </c>
      <c r="AA248" s="323"/>
      <c r="AB248" s="323"/>
      <c r="AC248" s="322">
        <v>77.0</v>
      </c>
      <c r="AD248" s="323"/>
      <c r="AE248" s="323"/>
      <c r="AF248" s="321" t="s">
        <v>7280</v>
      </c>
      <c r="AG248" s="323"/>
      <c r="AH248" s="323"/>
      <c r="AI248" s="322">
        <v>9.0</v>
      </c>
      <c r="AJ248" s="323"/>
      <c r="AK248" s="323"/>
      <c r="AL248" s="342">
        <v>158000.0</v>
      </c>
      <c r="AM248" s="323"/>
      <c r="AN248" s="323"/>
      <c r="AO248" s="321"/>
      <c r="AP248" s="323"/>
      <c r="AQ248" s="323"/>
      <c r="AR248" s="321"/>
      <c r="AS248" s="323"/>
      <c r="AT248" s="323"/>
      <c r="AU248" s="321"/>
      <c r="AV248" s="323"/>
      <c r="AW248" s="323"/>
      <c r="AX248" s="321"/>
      <c r="AY248" s="323"/>
      <c r="AZ248" s="323"/>
      <c r="BA248" s="321"/>
      <c r="BB248" s="323"/>
      <c r="BC248" s="323"/>
      <c r="BD248" s="321"/>
      <c r="BE248" s="323"/>
      <c r="BF248" s="323"/>
      <c r="BG248" s="321"/>
      <c r="BH248" s="323"/>
      <c r="BI248" s="323"/>
      <c r="BJ248" s="321"/>
      <c r="BK248" s="323"/>
      <c r="BL248" s="323"/>
      <c r="BM248" s="321"/>
      <c r="BN248" s="323"/>
      <c r="BO248" s="323"/>
      <c r="BP248" s="323"/>
      <c r="BQ248" s="321"/>
      <c r="BR248" s="323"/>
      <c r="BS248" s="323"/>
      <c r="BT248" s="321"/>
      <c r="BU248" s="323"/>
      <c r="BV248" s="323"/>
      <c r="BW248" s="323"/>
      <c r="BX248" s="321"/>
      <c r="BY248" s="323"/>
      <c r="BZ248" s="323"/>
      <c r="CA248" s="321"/>
      <c r="CB248" s="323"/>
      <c r="CC248" s="323"/>
      <c r="CD248" s="321"/>
      <c r="CE248" s="323"/>
      <c r="CF248" s="323"/>
      <c r="CG248" s="321"/>
      <c r="CH248" s="323"/>
      <c r="CI248" s="323"/>
      <c r="CJ248" s="321"/>
      <c r="CK248" s="323"/>
      <c r="CL248" s="323"/>
      <c r="CM248" s="323"/>
      <c r="CN248" s="321"/>
      <c r="CO248" s="323"/>
      <c r="CP248" s="323"/>
      <c r="CQ248" s="323"/>
      <c r="CR248" s="323"/>
      <c r="CS248" s="328"/>
      <c r="CT248" s="323"/>
      <c r="CU248" s="323"/>
      <c r="CV248" s="321"/>
      <c r="CW248" s="323"/>
      <c r="CX248" s="323"/>
      <c r="CY248" s="323"/>
      <c r="CZ248" s="321"/>
      <c r="DA248" s="323"/>
      <c r="DB248" s="323"/>
      <c r="DC248" s="323"/>
      <c r="DD248" s="321"/>
      <c r="DE248" s="323"/>
      <c r="DF248" s="323"/>
      <c r="DG248" s="321"/>
      <c r="DH248" s="323"/>
      <c r="DI248" s="323"/>
      <c r="DJ248" s="321"/>
      <c r="DK248" s="323"/>
      <c r="DL248" s="323"/>
      <c r="DM248" s="328"/>
      <c r="DN248" s="323"/>
      <c r="DO248" s="323"/>
      <c r="DP248" s="321"/>
      <c r="DQ248" s="323"/>
      <c r="DR248" s="323"/>
      <c r="DS248" s="321"/>
      <c r="DT248" s="323"/>
      <c r="DU248" s="323"/>
      <c r="DV248" s="321"/>
      <c r="DW248" s="323"/>
      <c r="DX248" s="323"/>
      <c r="DY248" s="321"/>
      <c r="DZ248" s="323"/>
      <c r="EA248" s="323"/>
      <c r="EB248" s="321"/>
      <c r="EC248" s="323"/>
      <c r="ED248" s="323"/>
      <c r="EE248" s="321"/>
      <c r="EF248" s="323"/>
      <c r="EG248" s="323"/>
      <c r="EH248" s="321"/>
      <c r="EI248" s="323"/>
      <c r="EJ248" s="323"/>
      <c r="EK248" s="323"/>
      <c r="EL248" s="321"/>
      <c r="EM248" s="323"/>
      <c r="EN248" s="323"/>
      <c r="EO248" s="323"/>
      <c r="EP248" s="321"/>
      <c r="EQ248" s="323"/>
      <c r="ER248" s="323"/>
      <c r="ES248" s="321"/>
      <c r="ET248" s="323"/>
      <c r="EU248" s="323"/>
      <c r="EV248" s="321"/>
      <c r="EW248" s="323"/>
      <c r="EX248" s="323"/>
      <c r="EY248" s="321"/>
      <c r="EZ248" s="323"/>
      <c r="FA248" s="323"/>
      <c r="FB248" s="321"/>
      <c r="FC248" s="321"/>
      <c r="FD248" s="321"/>
      <c r="FE248" s="321"/>
      <c r="FF248" s="321"/>
      <c r="FG248" s="330"/>
      <c r="FH248" s="331">
        <v>0.0</v>
      </c>
      <c r="FI248" s="332">
        <v>0.0</v>
      </c>
      <c r="FJ248" s="331">
        <v>0.0</v>
      </c>
      <c r="FK248" s="332">
        <v>0.0</v>
      </c>
      <c r="FL248" s="331">
        <v>1.0</v>
      </c>
      <c r="FM248" s="332">
        <v>0.0625</v>
      </c>
      <c r="FN248" s="331">
        <v>0.0</v>
      </c>
      <c r="FO248" s="332">
        <v>0.0</v>
      </c>
      <c r="FP248" s="331">
        <v>0.0</v>
      </c>
      <c r="FQ248" s="332">
        <v>0.0</v>
      </c>
      <c r="FR248" s="333">
        <v>0.0</v>
      </c>
      <c r="FS248" s="332">
        <v>0.0</v>
      </c>
      <c r="FT248" s="331">
        <v>0.0</v>
      </c>
      <c r="FU248" s="332">
        <v>0.0</v>
      </c>
      <c r="FW248" s="334" t="s">
        <v>7809</v>
      </c>
      <c r="FX248" s="334">
        <v>2.7143042052E10</v>
      </c>
      <c r="FY248" s="319" t="s">
        <v>547</v>
      </c>
      <c r="FZ248" s="335">
        <v>0.0625</v>
      </c>
      <c r="GA248" s="354"/>
      <c r="GB248" s="354"/>
      <c r="GC248" s="335">
        <v>0.0</v>
      </c>
      <c r="GD248" s="335">
        <v>0.0</v>
      </c>
      <c r="GE248" s="336">
        <v>0.0</v>
      </c>
      <c r="GF248" s="336">
        <v>0.0</v>
      </c>
      <c r="GG248" s="336">
        <v>0.0625</v>
      </c>
      <c r="GH248" s="336">
        <v>0.0</v>
      </c>
      <c r="GI248" s="338">
        <v>0.0</v>
      </c>
    </row>
    <row r="249" ht="15.75" customHeight="1">
      <c r="B249" s="3" t="str">
        <f t="shared" si="1"/>
        <v>#REF!</v>
      </c>
      <c r="C249" s="320">
        <v>44369.46083333333</v>
      </c>
      <c r="D249" s="321" t="s">
        <v>7810</v>
      </c>
      <c r="E249" s="321" t="s">
        <v>7811</v>
      </c>
      <c r="F249" s="322">
        <v>2.7938820193E10</v>
      </c>
      <c r="G249" s="321">
        <v>2.7938820193E10</v>
      </c>
      <c r="H249" s="322">
        <v>1.158370013E9</v>
      </c>
      <c r="I249" s="321" t="s">
        <v>715</v>
      </c>
      <c r="J249" s="321" t="s">
        <v>7328</v>
      </c>
      <c r="K249" s="321" t="s">
        <v>4115</v>
      </c>
      <c r="L249" s="323"/>
      <c r="M249" s="323"/>
      <c r="N249" s="323"/>
      <c r="O249" s="323"/>
      <c r="P249" s="321" t="s">
        <v>7275</v>
      </c>
      <c r="Q249" s="321" t="s">
        <v>7425</v>
      </c>
      <c r="R249" s="321" t="s">
        <v>7340</v>
      </c>
      <c r="S249" s="323"/>
      <c r="T249" s="323"/>
      <c r="U249" s="324">
        <v>4.0</v>
      </c>
      <c r="V249" s="323"/>
      <c r="W249" s="325" t="s">
        <v>7278</v>
      </c>
      <c r="X249" s="323" t="s">
        <v>7279</v>
      </c>
      <c r="Y249" s="324">
        <v>5.0</v>
      </c>
      <c r="Z249" s="322">
        <v>80.0</v>
      </c>
      <c r="AA249" s="323"/>
      <c r="AB249" s="323"/>
      <c r="AC249" s="326">
        <v>85.0</v>
      </c>
      <c r="AD249" s="323" t="s">
        <v>7279</v>
      </c>
      <c r="AE249" s="324">
        <v>5.0</v>
      </c>
      <c r="AF249" s="325" t="s">
        <v>7312</v>
      </c>
      <c r="AG249" s="323" t="s">
        <v>7279</v>
      </c>
      <c r="AH249" s="324">
        <v>5.0</v>
      </c>
      <c r="AI249" s="322">
        <v>7.0</v>
      </c>
      <c r="AJ249" s="323"/>
      <c r="AK249" s="323"/>
      <c r="AL249" s="327">
        <v>238000.0</v>
      </c>
      <c r="AM249" s="323" t="s">
        <v>7279</v>
      </c>
      <c r="AN249" s="324">
        <v>5.0</v>
      </c>
      <c r="AO249" s="321" t="s">
        <v>7313</v>
      </c>
      <c r="AP249" s="323"/>
      <c r="AQ249" s="323"/>
      <c r="AR249" s="325" t="s">
        <v>7314</v>
      </c>
      <c r="AS249" s="323" t="s">
        <v>7279</v>
      </c>
      <c r="AT249" s="324">
        <v>6.0</v>
      </c>
      <c r="AU249" s="325" t="s">
        <v>7283</v>
      </c>
      <c r="AV249" s="323" t="s">
        <v>7279</v>
      </c>
      <c r="AW249" s="324">
        <v>6.0</v>
      </c>
      <c r="AX249" s="321" t="s">
        <v>7341</v>
      </c>
      <c r="AY249" s="323"/>
      <c r="AZ249" s="323"/>
      <c r="BA249" s="325" t="s">
        <v>7285</v>
      </c>
      <c r="BB249" s="323" t="s">
        <v>7279</v>
      </c>
      <c r="BC249" s="324">
        <v>6.0</v>
      </c>
      <c r="BD249" s="321" t="s">
        <v>7316</v>
      </c>
      <c r="BE249" s="323"/>
      <c r="BF249" s="323"/>
      <c r="BG249" s="325" t="s">
        <v>7287</v>
      </c>
      <c r="BH249" s="323" t="s">
        <v>7279</v>
      </c>
      <c r="BI249" s="324">
        <v>6.0</v>
      </c>
      <c r="BJ249" s="321" t="s">
        <v>7288</v>
      </c>
      <c r="BK249" s="323"/>
      <c r="BL249" s="323"/>
      <c r="BM249" s="325" t="s">
        <v>7289</v>
      </c>
      <c r="BN249" s="323" t="s">
        <v>7279</v>
      </c>
      <c r="BO249" s="324">
        <v>3.0</v>
      </c>
      <c r="BP249" s="324">
        <v>2.0</v>
      </c>
      <c r="BQ249" s="325" t="s">
        <v>7351</v>
      </c>
      <c r="BR249" s="323" t="s">
        <v>7279</v>
      </c>
      <c r="BS249" s="324">
        <v>3.0</v>
      </c>
      <c r="BT249" s="325" t="s">
        <v>7291</v>
      </c>
      <c r="BU249" s="323" t="s">
        <v>7279</v>
      </c>
      <c r="BV249" s="324">
        <v>3.0</v>
      </c>
      <c r="BW249" s="324">
        <v>2.0</v>
      </c>
      <c r="BX249" s="325" t="s">
        <v>7352</v>
      </c>
      <c r="BY249" s="323" t="s">
        <v>7279</v>
      </c>
      <c r="BZ249" s="324">
        <v>3.0</v>
      </c>
      <c r="CA249" s="325" t="s">
        <v>7353</v>
      </c>
      <c r="CB249" s="323" t="s">
        <v>7279</v>
      </c>
      <c r="CC249" s="324">
        <v>4.0</v>
      </c>
      <c r="CD249" s="325" t="s">
        <v>7292</v>
      </c>
      <c r="CE249" s="323" t="s">
        <v>7279</v>
      </c>
      <c r="CF249" s="324">
        <v>4.0</v>
      </c>
      <c r="CG249" s="321" t="s">
        <v>7569</v>
      </c>
      <c r="CH249" s="323"/>
      <c r="CI249" s="323"/>
      <c r="CJ249" s="325" t="s">
        <v>7354</v>
      </c>
      <c r="CK249" s="323" t="s">
        <v>7279</v>
      </c>
      <c r="CL249" s="324">
        <v>4.0</v>
      </c>
      <c r="CM249" s="324">
        <v>2.0</v>
      </c>
      <c r="CN249" s="321" t="s">
        <v>7331</v>
      </c>
      <c r="CO249" s="323"/>
      <c r="CP249" s="323"/>
      <c r="CQ249" s="323"/>
      <c r="CR249" s="339"/>
      <c r="CS249" s="340" t="s">
        <v>7319</v>
      </c>
      <c r="CT249" s="323" t="s">
        <v>7279</v>
      </c>
      <c r="CU249" s="324">
        <v>2.0</v>
      </c>
      <c r="CV249" s="321"/>
      <c r="CW249" s="323"/>
      <c r="CX249" s="323"/>
      <c r="CY249" s="323"/>
      <c r="CZ249" s="321" t="s">
        <v>7399</v>
      </c>
      <c r="DA249" s="323"/>
      <c r="DB249" s="323"/>
      <c r="DC249" s="323"/>
      <c r="DD249" s="325" t="s">
        <v>7357</v>
      </c>
      <c r="DE249" s="323" t="s">
        <v>7279</v>
      </c>
      <c r="DF249" s="323">
        <v>1.0</v>
      </c>
      <c r="DG249" s="325" t="s">
        <v>7320</v>
      </c>
      <c r="DH249" s="323" t="s">
        <v>7279</v>
      </c>
      <c r="DI249" s="323">
        <v>3.0</v>
      </c>
      <c r="DJ249" s="325" t="s">
        <v>7321</v>
      </c>
      <c r="DK249" s="323" t="s">
        <v>7279</v>
      </c>
      <c r="DL249" s="339">
        <v>1.0</v>
      </c>
      <c r="DM249" s="330" t="s">
        <v>7322</v>
      </c>
      <c r="DN249" s="323"/>
      <c r="DO249" s="323"/>
      <c r="DP249" s="321"/>
      <c r="DQ249" s="323"/>
      <c r="DR249" s="323"/>
      <c r="DS249" s="321" t="s">
        <v>7192</v>
      </c>
      <c r="DT249" s="323"/>
      <c r="DU249" s="323"/>
      <c r="DV249" s="325" t="s">
        <v>7298</v>
      </c>
      <c r="DW249" s="323" t="s">
        <v>7279</v>
      </c>
      <c r="DX249" s="323">
        <v>1.0</v>
      </c>
      <c r="DY249" s="321" t="s">
        <v>7296</v>
      </c>
      <c r="DZ249" s="323"/>
      <c r="EA249" s="323"/>
      <c r="EB249" s="325" t="s">
        <v>7296</v>
      </c>
      <c r="EC249" s="323" t="s">
        <v>7279</v>
      </c>
      <c r="ED249" s="323">
        <v>1.0</v>
      </c>
      <c r="EE249" s="321" t="s">
        <v>7549</v>
      </c>
      <c r="EF249" s="323"/>
      <c r="EG249" s="323"/>
      <c r="EH249" s="321" t="s">
        <v>7570</v>
      </c>
      <c r="EI249" s="323"/>
      <c r="EJ249" s="323"/>
      <c r="EK249" s="323"/>
      <c r="EL249" s="321" t="s">
        <v>7394</v>
      </c>
      <c r="EM249" s="323"/>
      <c r="EN249" s="323"/>
      <c r="EO249" s="323"/>
      <c r="EP249" s="326">
        <v>4.0</v>
      </c>
      <c r="EQ249" s="323" t="s">
        <v>7279</v>
      </c>
      <c r="ER249" s="323">
        <v>3.0</v>
      </c>
      <c r="ES249" s="325" t="s">
        <v>7388</v>
      </c>
      <c r="ET249" s="323" t="s">
        <v>7279</v>
      </c>
      <c r="EU249" s="323">
        <v>3.0</v>
      </c>
      <c r="EV249" s="325" t="b">
        <v>0</v>
      </c>
      <c r="EW249" s="323" t="s">
        <v>7279</v>
      </c>
      <c r="EX249" s="323">
        <v>3.0</v>
      </c>
      <c r="EY249" s="321" t="s">
        <v>7470</v>
      </c>
      <c r="EZ249" s="323"/>
      <c r="FA249" s="323"/>
      <c r="FB249" s="321" t="s">
        <v>1075</v>
      </c>
      <c r="FC249" s="321" t="s">
        <v>7302</v>
      </c>
      <c r="FD249" s="321" t="s">
        <v>7346</v>
      </c>
      <c r="FE249" s="321" t="s">
        <v>7488</v>
      </c>
      <c r="FF249" s="329" t="s">
        <v>7305</v>
      </c>
      <c r="FG249" s="330" t="s">
        <v>7306</v>
      </c>
      <c r="FH249" s="331">
        <v>4.0</v>
      </c>
      <c r="FI249" s="332">
        <v>0.3636</v>
      </c>
      <c r="FJ249" s="331">
        <v>4.0</v>
      </c>
      <c r="FK249" s="332">
        <v>0.4</v>
      </c>
      <c r="FL249" s="331">
        <v>8.0</v>
      </c>
      <c r="FM249" s="332">
        <v>0.5</v>
      </c>
      <c r="FN249" s="331">
        <v>5.0</v>
      </c>
      <c r="FO249" s="332">
        <v>0.625</v>
      </c>
      <c r="FP249" s="331">
        <v>4.0</v>
      </c>
      <c r="FQ249" s="332">
        <v>0.6667</v>
      </c>
      <c r="FR249" s="333">
        <v>4.0</v>
      </c>
      <c r="FS249" s="332">
        <v>0.5714</v>
      </c>
      <c r="FT249" s="331">
        <v>24.0</v>
      </c>
      <c r="FU249" s="332">
        <v>0.5714</v>
      </c>
      <c r="FW249" s="318" t="s">
        <v>7811</v>
      </c>
      <c r="FX249" s="318">
        <v>2.7938820193E10</v>
      </c>
      <c r="FY249" s="319" t="s">
        <v>548</v>
      </c>
      <c r="FZ249" s="336">
        <v>0.625</v>
      </c>
      <c r="GA249" s="318" t="s">
        <v>547</v>
      </c>
      <c r="GB249" s="336">
        <v>0.5</v>
      </c>
      <c r="GC249" s="336">
        <v>0.6667</v>
      </c>
      <c r="GD249" s="336">
        <v>0.5714</v>
      </c>
      <c r="GE249" s="336">
        <v>0.3636</v>
      </c>
      <c r="GF249" s="336">
        <v>0.4</v>
      </c>
      <c r="GG249" s="336">
        <v>0.5</v>
      </c>
      <c r="GH249" s="336">
        <v>0.625</v>
      </c>
      <c r="GI249" s="336">
        <v>0.5714</v>
      </c>
    </row>
    <row r="250" ht="15.75" customHeight="1">
      <c r="B250" s="3" t="str">
        <f t="shared" si="1"/>
        <v>#REF!</v>
      </c>
      <c r="C250" s="320">
        <v>44369.46167824074</v>
      </c>
      <c r="D250" s="321" t="s">
        <v>7812</v>
      </c>
      <c r="E250" s="321" t="s">
        <v>7813</v>
      </c>
      <c r="F250" s="322">
        <v>2.7382666203E10</v>
      </c>
      <c r="G250" s="321">
        <v>2.7382666203E10</v>
      </c>
      <c r="H250" s="322">
        <v>1.132976911E9</v>
      </c>
      <c r="I250" s="321" t="s">
        <v>1436</v>
      </c>
      <c r="J250" s="321" t="s">
        <v>7274</v>
      </c>
      <c r="K250" s="321" t="s">
        <v>7392</v>
      </c>
      <c r="L250" s="323"/>
      <c r="M250" s="323"/>
      <c r="N250" s="324">
        <v>4.0</v>
      </c>
      <c r="O250" s="323"/>
      <c r="P250" s="321" t="s">
        <v>7275</v>
      </c>
      <c r="Q250" s="321" t="s">
        <v>7417</v>
      </c>
      <c r="R250" s="321" t="s">
        <v>7277</v>
      </c>
      <c r="S250" s="324">
        <v>1.0</v>
      </c>
      <c r="T250" s="323"/>
      <c r="U250" s="323"/>
      <c r="V250" s="323"/>
      <c r="W250" s="325" t="s">
        <v>7278</v>
      </c>
      <c r="X250" s="323" t="s">
        <v>7279</v>
      </c>
      <c r="Y250" s="324">
        <v>5.0</v>
      </c>
      <c r="Z250" s="326">
        <v>200.0</v>
      </c>
      <c r="AA250" s="323" t="s">
        <v>7279</v>
      </c>
      <c r="AB250" s="324">
        <v>5.0</v>
      </c>
      <c r="AC250" s="326">
        <v>85.0</v>
      </c>
      <c r="AD250" s="323" t="s">
        <v>7279</v>
      </c>
      <c r="AE250" s="324">
        <v>5.0</v>
      </c>
      <c r="AF250" s="321" t="s">
        <v>7280</v>
      </c>
      <c r="AG250" s="323"/>
      <c r="AH250" s="323"/>
      <c r="AI250" s="326">
        <v>6.0</v>
      </c>
      <c r="AJ250" s="323" t="s">
        <v>7279</v>
      </c>
      <c r="AK250" s="324">
        <v>5.0</v>
      </c>
      <c r="AL250" s="342">
        <v>180000.0</v>
      </c>
      <c r="AM250" s="323"/>
      <c r="AN250" s="323"/>
      <c r="AO250" s="325" t="s">
        <v>7281</v>
      </c>
      <c r="AP250" s="323" t="s">
        <v>7279</v>
      </c>
      <c r="AQ250" s="324">
        <v>6.0</v>
      </c>
      <c r="AR250" s="325" t="s">
        <v>7314</v>
      </c>
      <c r="AS250" s="323" t="s">
        <v>7279</v>
      </c>
      <c r="AT250" s="324">
        <v>6.0</v>
      </c>
      <c r="AU250" s="325" t="s">
        <v>7283</v>
      </c>
      <c r="AV250" s="323" t="s">
        <v>7279</v>
      </c>
      <c r="AW250" s="324">
        <v>6.0</v>
      </c>
      <c r="AX250" s="321" t="s">
        <v>7331</v>
      </c>
      <c r="AY250" s="323"/>
      <c r="AZ250" s="323"/>
      <c r="BA250" s="321" t="s">
        <v>7282</v>
      </c>
      <c r="BB250" s="323"/>
      <c r="BC250" s="323"/>
      <c r="BD250" s="325" t="s">
        <v>7286</v>
      </c>
      <c r="BE250" s="323" t="s">
        <v>7279</v>
      </c>
      <c r="BF250" s="324">
        <v>6.0</v>
      </c>
      <c r="BG250" s="325" t="s">
        <v>7287</v>
      </c>
      <c r="BH250" s="323" t="s">
        <v>7279</v>
      </c>
      <c r="BI250" s="324">
        <v>6.0</v>
      </c>
      <c r="BJ250" s="321" t="s">
        <v>7660</v>
      </c>
      <c r="BK250" s="323"/>
      <c r="BL250" s="323"/>
      <c r="BM250" s="325" t="s">
        <v>7289</v>
      </c>
      <c r="BN250" s="323" t="s">
        <v>7279</v>
      </c>
      <c r="BO250" s="324">
        <v>3.0</v>
      </c>
      <c r="BP250" s="324">
        <v>2.0</v>
      </c>
      <c r="BQ250" s="321" t="s">
        <v>7282</v>
      </c>
      <c r="BR250" s="323"/>
      <c r="BS250" s="323"/>
      <c r="BT250" s="325" t="s">
        <v>7291</v>
      </c>
      <c r="BU250" s="323" t="s">
        <v>7279</v>
      </c>
      <c r="BV250" s="324">
        <v>3.0</v>
      </c>
      <c r="BW250" s="324">
        <v>2.0</v>
      </c>
      <c r="BX250" s="325" t="s">
        <v>7352</v>
      </c>
      <c r="BY250" s="323" t="s">
        <v>7279</v>
      </c>
      <c r="BZ250" s="324">
        <v>3.0</v>
      </c>
      <c r="CA250" s="325" t="s">
        <v>7353</v>
      </c>
      <c r="CB250" s="323" t="s">
        <v>7279</v>
      </c>
      <c r="CC250" s="324">
        <v>4.0</v>
      </c>
      <c r="CD250" s="321" t="s">
        <v>7282</v>
      </c>
      <c r="CE250" s="323"/>
      <c r="CF250" s="323"/>
      <c r="CG250" s="325" t="s">
        <v>7334</v>
      </c>
      <c r="CH250" s="323" t="s">
        <v>7279</v>
      </c>
      <c r="CI250" s="324">
        <v>4.0</v>
      </c>
      <c r="CJ250" s="321" t="s">
        <v>7282</v>
      </c>
      <c r="CK250" s="323"/>
      <c r="CL250" s="323"/>
      <c r="CM250" s="323"/>
      <c r="CN250" s="321" t="s">
        <v>7331</v>
      </c>
      <c r="CO250" s="323"/>
      <c r="CP250" s="323"/>
      <c r="CQ250" s="323"/>
      <c r="CR250" s="323"/>
      <c r="CS250" s="343" t="s">
        <v>7319</v>
      </c>
      <c r="CT250" s="323" t="s">
        <v>7279</v>
      </c>
      <c r="CU250" s="324">
        <v>2.0</v>
      </c>
      <c r="CV250" s="321" t="s">
        <v>7282</v>
      </c>
      <c r="CW250" s="323"/>
      <c r="CX250" s="323"/>
      <c r="CY250" s="323"/>
      <c r="CZ250" s="321" t="s">
        <v>7282</v>
      </c>
      <c r="DA250" s="323"/>
      <c r="DB250" s="323"/>
      <c r="DC250" s="323"/>
      <c r="DD250" s="321" t="s">
        <v>7334</v>
      </c>
      <c r="DE250" s="323"/>
      <c r="DF250" s="323"/>
      <c r="DG250" s="321" t="s">
        <v>7282</v>
      </c>
      <c r="DH250" s="323"/>
      <c r="DI250" s="323"/>
      <c r="DJ250" s="325" t="s">
        <v>7321</v>
      </c>
      <c r="DK250" s="323" t="s">
        <v>7279</v>
      </c>
      <c r="DL250" s="323">
        <v>1.0</v>
      </c>
      <c r="DM250" s="321" t="s">
        <v>7282</v>
      </c>
      <c r="DN250" s="323"/>
      <c r="DO250" s="323"/>
      <c r="DP250" s="321" t="s">
        <v>7282</v>
      </c>
      <c r="DQ250" s="323"/>
      <c r="DR250" s="323"/>
      <c r="DS250" s="321" t="s">
        <v>7192</v>
      </c>
      <c r="DT250" s="323"/>
      <c r="DU250" s="323"/>
      <c r="DV250" s="321" t="s">
        <v>7282</v>
      </c>
      <c r="DW250" s="323"/>
      <c r="DX250" s="323"/>
      <c r="DY250" s="321" t="s">
        <v>7282</v>
      </c>
      <c r="DZ250" s="323"/>
      <c r="EA250" s="323"/>
      <c r="EB250" s="321" t="s">
        <v>7297</v>
      </c>
      <c r="EC250" s="323"/>
      <c r="ED250" s="323"/>
      <c r="EE250" s="321" t="s">
        <v>7282</v>
      </c>
      <c r="EF250" s="323"/>
      <c r="EG250" s="323"/>
      <c r="EH250" s="321" t="s">
        <v>7282</v>
      </c>
      <c r="EI250" s="323"/>
      <c r="EJ250" s="323"/>
      <c r="EK250" s="323"/>
      <c r="EL250" s="321" t="s">
        <v>7282</v>
      </c>
      <c r="EM250" s="323"/>
      <c r="EN250" s="323"/>
      <c r="EO250" s="323"/>
      <c r="EP250" s="326">
        <v>4.0</v>
      </c>
      <c r="EQ250" s="323" t="s">
        <v>7279</v>
      </c>
      <c r="ER250" s="323">
        <v>3.0</v>
      </c>
      <c r="ES250" s="321" t="s">
        <v>7282</v>
      </c>
      <c r="ET250" s="323"/>
      <c r="EU250" s="323"/>
      <c r="EV250" s="321" t="s">
        <v>7282</v>
      </c>
      <c r="EW250" s="323"/>
      <c r="EX250" s="323"/>
      <c r="EY250" s="321" t="s">
        <v>7282</v>
      </c>
      <c r="EZ250" s="323"/>
      <c r="FA250" s="323"/>
      <c r="FB250" s="321" t="s">
        <v>1437</v>
      </c>
      <c r="FC250" s="321" t="s">
        <v>7372</v>
      </c>
      <c r="FD250" s="321" t="s">
        <v>7303</v>
      </c>
      <c r="FE250" s="321" t="s">
        <v>7304</v>
      </c>
      <c r="FF250" s="329" t="s">
        <v>7305</v>
      </c>
      <c r="FG250" s="330" t="s">
        <v>7306</v>
      </c>
      <c r="FH250" s="331">
        <v>2.0</v>
      </c>
      <c r="FI250" s="332">
        <v>0.1818</v>
      </c>
      <c r="FJ250" s="331">
        <v>3.0</v>
      </c>
      <c r="FK250" s="332">
        <v>0.3</v>
      </c>
      <c r="FL250" s="331">
        <v>4.0</v>
      </c>
      <c r="FM250" s="332">
        <v>0.25</v>
      </c>
      <c r="FN250" s="331">
        <v>4.0</v>
      </c>
      <c r="FO250" s="332">
        <v>0.5</v>
      </c>
      <c r="FP250" s="331">
        <v>4.0</v>
      </c>
      <c r="FQ250" s="332">
        <v>0.6667</v>
      </c>
      <c r="FR250" s="333">
        <v>5.0</v>
      </c>
      <c r="FS250" s="332">
        <v>0.7143</v>
      </c>
      <c r="FT250" s="331">
        <v>17.0</v>
      </c>
      <c r="FU250" s="332">
        <v>0.4048</v>
      </c>
      <c r="FW250" s="318" t="s">
        <v>7813</v>
      </c>
      <c r="FX250" s="318">
        <v>2.7382666203E10</v>
      </c>
      <c r="FY250" s="318" t="s">
        <v>548</v>
      </c>
      <c r="FZ250" s="336">
        <v>0.5</v>
      </c>
      <c r="GA250" s="318" t="s">
        <v>63</v>
      </c>
      <c r="GB250" s="336">
        <v>0.3</v>
      </c>
      <c r="GC250" s="336">
        <v>0.6667</v>
      </c>
      <c r="GD250" s="336">
        <v>0.7143</v>
      </c>
      <c r="GE250" s="336">
        <v>0.1818</v>
      </c>
      <c r="GF250" s="336">
        <v>0.3</v>
      </c>
      <c r="GG250" s="336">
        <v>0.25</v>
      </c>
      <c r="GH250" s="336">
        <v>0.5</v>
      </c>
      <c r="GI250" s="336">
        <v>0.4048</v>
      </c>
    </row>
    <row r="251" ht="15.75" customHeight="1">
      <c r="B251" s="3" t="str">
        <f t="shared" si="1"/>
        <v>#REF!</v>
      </c>
      <c r="C251" s="320">
        <v>44369.46219907407</v>
      </c>
      <c r="D251" s="321" t="s">
        <v>7814</v>
      </c>
      <c r="E251" s="321" t="s">
        <v>7815</v>
      </c>
      <c r="F251" s="322">
        <v>2.7269880487E10</v>
      </c>
      <c r="G251" s="321">
        <v>2.7269880487E10</v>
      </c>
      <c r="H251" s="322">
        <v>1.165999564E9</v>
      </c>
      <c r="I251" s="321" t="s">
        <v>622</v>
      </c>
      <c r="J251" s="321" t="s">
        <v>7791</v>
      </c>
      <c r="K251" s="321" t="s">
        <v>7537</v>
      </c>
      <c r="L251" s="324">
        <v>1.0</v>
      </c>
      <c r="M251" s="323"/>
      <c r="N251" s="323"/>
      <c r="O251" s="323"/>
      <c r="P251" s="321" t="s">
        <v>7275</v>
      </c>
      <c r="Q251" s="321" t="s">
        <v>7364</v>
      </c>
      <c r="R251" s="321" t="s">
        <v>7310</v>
      </c>
      <c r="S251" s="323"/>
      <c r="T251" s="324">
        <v>2.0</v>
      </c>
      <c r="U251" s="323"/>
      <c r="V251" s="323"/>
      <c r="W251" s="325" t="s">
        <v>7278</v>
      </c>
      <c r="X251" s="323" t="s">
        <v>7279</v>
      </c>
      <c r="Y251" s="324">
        <v>5.0</v>
      </c>
      <c r="Z251" s="326">
        <v>200.0</v>
      </c>
      <c r="AA251" s="323" t="s">
        <v>7279</v>
      </c>
      <c r="AB251" s="324">
        <v>5.0</v>
      </c>
      <c r="AC251" s="326">
        <v>85.0</v>
      </c>
      <c r="AD251" s="323" t="s">
        <v>7279</v>
      </c>
      <c r="AE251" s="324">
        <v>5.0</v>
      </c>
      <c r="AF251" s="321" t="s">
        <v>7280</v>
      </c>
      <c r="AG251" s="323"/>
      <c r="AH251" s="323"/>
      <c r="AI251" s="326">
        <v>6.0</v>
      </c>
      <c r="AJ251" s="323" t="s">
        <v>7279</v>
      </c>
      <c r="AK251" s="324">
        <v>5.0</v>
      </c>
      <c r="AL251" s="327">
        <v>238000.0</v>
      </c>
      <c r="AM251" s="323" t="s">
        <v>7279</v>
      </c>
      <c r="AN251" s="324">
        <v>5.0</v>
      </c>
      <c r="AO251" s="325" t="s">
        <v>7281</v>
      </c>
      <c r="AP251" s="323" t="s">
        <v>7279</v>
      </c>
      <c r="AQ251" s="324">
        <v>6.0</v>
      </c>
      <c r="AR251" s="321" t="s">
        <v>7330</v>
      </c>
      <c r="AS251" s="323"/>
      <c r="AT251" s="323"/>
      <c r="AU251" s="325" t="s">
        <v>7283</v>
      </c>
      <c r="AV251" s="323" t="s">
        <v>7279</v>
      </c>
      <c r="AW251" s="324">
        <v>6.0</v>
      </c>
      <c r="AX251" s="321" t="s">
        <v>7341</v>
      </c>
      <c r="AY251" s="323"/>
      <c r="AZ251" s="323"/>
      <c r="BA251" s="321" t="s">
        <v>7315</v>
      </c>
      <c r="BB251" s="323"/>
      <c r="BC251" s="323"/>
      <c r="BD251" s="325" t="s">
        <v>7286</v>
      </c>
      <c r="BE251" s="323" t="s">
        <v>7279</v>
      </c>
      <c r="BF251" s="324">
        <v>6.0</v>
      </c>
      <c r="BG251" s="325" t="s">
        <v>7287</v>
      </c>
      <c r="BH251" s="323" t="s">
        <v>7279</v>
      </c>
      <c r="BI251" s="324">
        <v>6.0</v>
      </c>
      <c r="BJ251" s="325" t="s">
        <v>7342</v>
      </c>
      <c r="BK251" s="323" t="s">
        <v>7279</v>
      </c>
      <c r="BL251" s="324">
        <v>3.0</v>
      </c>
      <c r="BM251" s="325" t="s">
        <v>7289</v>
      </c>
      <c r="BN251" s="323" t="s">
        <v>7279</v>
      </c>
      <c r="BO251" s="324">
        <v>3.0</v>
      </c>
      <c r="BP251" s="324">
        <v>2.0</v>
      </c>
      <c r="BQ251" s="325" t="s">
        <v>7351</v>
      </c>
      <c r="BR251" s="323" t="s">
        <v>7279</v>
      </c>
      <c r="BS251" s="324">
        <v>3.0</v>
      </c>
      <c r="BT251" s="321" t="s">
        <v>7500</v>
      </c>
      <c r="BU251" s="323"/>
      <c r="BV251" s="323"/>
      <c r="BW251" s="323"/>
      <c r="BX251" s="325" t="s">
        <v>7352</v>
      </c>
      <c r="BY251" s="323" t="s">
        <v>7279</v>
      </c>
      <c r="BZ251" s="324">
        <v>3.0</v>
      </c>
      <c r="CA251" s="325" t="s">
        <v>7353</v>
      </c>
      <c r="CB251" s="323" t="s">
        <v>7279</v>
      </c>
      <c r="CC251" s="324">
        <v>4.0</v>
      </c>
      <c r="CD251" s="321" t="s">
        <v>7318</v>
      </c>
      <c r="CE251" s="323"/>
      <c r="CF251" s="323"/>
      <c r="CG251" s="325" t="s">
        <v>7334</v>
      </c>
      <c r="CH251" s="323" t="s">
        <v>7279</v>
      </c>
      <c r="CI251" s="324">
        <v>4.0</v>
      </c>
      <c r="CJ251" s="321" t="s">
        <v>7694</v>
      </c>
      <c r="CK251" s="323"/>
      <c r="CL251" s="323"/>
      <c r="CM251" s="323"/>
      <c r="CN251" s="325" t="s">
        <v>7355</v>
      </c>
      <c r="CO251" s="323"/>
      <c r="CP251" s="323"/>
      <c r="CQ251" s="323" t="s">
        <v>7279</v>
      </c>
      <c r="CR251" s="344">
        <v>4.0</v>
      </c>
      <c r="CS251" s="340" t="s">
        <v>7319</v>
      </c>
      <c r="CT251" s="323" t="s">
        <v>7279</v>
      </c>
      <c r="CU251" s="324">
        <v>2.0</v>
      </c>
      <c r="CV251" s="321"/>
      <c r="CW251" s="323"/>
      <c r="CX251" s="323"/>
      <c r="CY251" s="323"/>
      <c r="CZ251" s="325" t="s">
        <v>7333</v>
      </c>
      <c r="DA251" s="323" t="s">
        <v>7279</v>
      </c>
      <c r="DB251" s="324">
        <v>2.0</v>
      </c>
      <c r="DC251" s="323">
        <v>1.0</v>
      </c>
      <c r="DD251" s="325" t="s">
        <v>7357</v>
      </c>
      <c r="DE251" s="323" t="s">
        <v>7279</v>
      </c>
      <c r="DF251" s="323">
        <v>1.0</v>
      </c>
      <c r="DG251" s="321" t="s">
        <v>7343</v>
      </c>
      <c r="DH251" s="323"/>
      <c r="DI251" s="323"/>
      <c r="DJ251" s="325" t="s">
        <v>7321</v>
      </c>
      <c r="DK251" s="323" t="s">
        <v>7279</v>
      </c>
      <c r="DL251" s="323">
        <v>1.0</v>
      </c>
      <c r="DM251" s="321" t="s">
        <v>7295</v>
      </c>
      <c r="DN251" s="323"/>
      <c r="DO251" s="323"/>
      <c r="DP251" s="325" t="s">
        <v>7359</v>
      </c>
      <c r="DQ251" s="323" t="s">
        <v>7279</v>
      </c>
      <c r="DR251" s="323">
        <v>1.0</v>
      </c>
      <c r="DS251" s="321" t="s">
        <v>7192</v>
      </c>
      <c r="DT251" s="323"/>
      <c r="DU251" s="323"/>
      <c r="DV251" s="321" t="s">
        <v>7344</v>
      </c>
      <c r="DW251" s="323"/>
      <c r="DX251" s="323"/>
      <c r="DY251" s="325" t="s">
        <v>7297</v>
      </c>
      <c r="DZ251" s="323" t="s">
        <v>7279</v>
      </c>
      <c r="EA251" s="323">
        <v>1.0</v>
      </c>
      <c r="EB251" s="321" t="s">
        <v>7297</v>
      </c>
      <c r="EC251" s="323"/>
      <c r="ED251" s="323"/>
      <c r="EE251" s="325" t="s">
        <v>7324</v>
      </c>
      <c r="EF251" s="323" t="s">
        <v>7279</v>
      </c>
      <c r="EG251" s="323">
        <v>3.0</v>
      </c>
      <c r="EH251" s="321" t="s">
        <v>7325</v>
      </c>
      <c r="EI251" s="323"/>
      <c r="EJ251" s="323"/>
      <c r="EK251" s="323"/>
      <c r="EL251" s="325" t="s">
        <v>7345</v>
      </c>
      <c r="EM251" s="323" t="s">
        <v>7279</v>
      </c>
      <c r="EN251" s="323">
        <v>3.0</v>
      </c>
      <c r="EO251" s="323">
        <v>4.0</v>
      </c>
      <c r="EP251" s="321" t="s">
        <v>7478</v>
      </c>
      <c r="EQ251" s="323"/>
      <c r="ER251" s="323"/>
      <c r="ES251" s="321"/>
      <c r="ET251" s="323"/>
      <c r="EU251" s="323"/>
      <c r="EV251" s="321" t="b">
        <v>1</v>
      </c>
      <c r="EW251" s="323"/>
      <c r="EX251" s="323"/>
      <c r="EY251" s="321" t="s">
        <v>7436</v>
      </c>
      <c r="EZ251" s="323"/>
      <c r="FA251" s="323"/>
      <c r="FB251" s="321" t="s">
        <v>1612</v>
      </c>
      <c r="FC251" s="321" t="s">
        <v>7581</v>
      </c>
      <c r="FD251" s="321" t="s">
        <v>7303</v>
      </c>
      <c r="FE251" s="321" t="s">
        <v>7304</v>
      </c>
      <c r="FF251" s="329" t="s">
        <v>7305</v>
      </c>
      <c r="FG251" s="330" t="s">
        <v>7384</v>
      </c>
      <c r="FH251" s="331">
        <v>6.0</v>
      </c>
      <c r="FI251" s="332">
        <v>0.5455</v>
      </c>
      <c r="FJ251" s="331">
        <v>4.0</v>
      </c>
      <c r="FK251" s="332">
        <v>0.4</v>
      </c>
      <c r="FL251" s="331">
        <v>6.0</v>
      </c>
      <c r="FM251" s="332">
        <v>0.375</v>
      </c>
      <c r="FN251" s="331">
        <v>4.0</v>
      </c>
      <c r="FO251" s="332">
        <v>0.5</v>
      </c>
      <c r="FP251" s="331">
        <v>5.0</v>
      </c>
      <c r="FQ251" s="332">
        <v>0.8333</v>
      </c>
      <c r="FR251" s="333">
        <v>4.0</v>
      </c>
      <c r="FS251" s="332">
        <v>0.5714</v>
      </c>
      <c r="FT251" s="331">
        <v>24.0</v>
      </c>
      <c r="FU251" s="332">
        <v>0.5714</v>
      </c>
      <c r="FW251" s="318" t="s">
        <v>7815</v>
      </c>
      <c r="FX251" s="318">
        <v>2.7269880487E10</v>
      </c>
      <c r="FY251" s="318" t="s">
        <v>61</v>
      </c>
      <c r="FZ251" s="336">
        <v>0.5455</v>
      </c>
      <c r="GA251" s="318" t="s">
        <v>548</v>
      </c>
      <c r="GB251" s="336">
        <v>0.5</v>
      </c>
      <c r="GC251" s="336">
        <v>0.8333</v>
      </c>
      <c r="GD251" s="336">
        <v>0.5714</v>
      </c>
      <c r="GE251" s="336">
        <v>0.5455</v>
      </c>
      <c r="GF251" s="336">
        <v>0.4</v>
      </c>
      <c r="GG251" s="336">
        <v>0.375</v>
      </c>
      <c r="GH251" s="336">
        <v>0.5</v>
      </c>
      <c r="GI251" s="336">
        <v>0.5714</v>
      </c>
    </row>
    <row r="252" ht="15.75" customHeight="1">
      <c r="B252" s="3" t="str">
        <f t="shared" si="1"/>
        <v>#REF!</v>
      </c>
      <c r="C252" s="320">
        <v>44369.46270833333</v>
      </c>
      <c r="D252" s="321" t="s">
        <v>5919</v>
      </c>
      <c r="E252" s="321" t="s">
        <v>7816</v>
      </c>
      <c r="F252" s="322">
        <v>2.7162885133E10</v>
      </c>
      <c r="G252" s="321">
        <v>2.7162885133E10</v>
      </c>
      <c r="H252" s="322">
        <v>4.4499861E7</v>
      </c>
      <c r="I252" s="321" t="s">
        <v>715</v>
      </c>
      <c r="J252" s="321" t="s">
        <v>7308</v>
      </c>
      <c r="K252" s="321" t="s">
        <v>7392</v>
      </c>
      <c r="L252" s="323"/>
      <c r="M252" s="323"/>
      <c r="N252" s="324">
        <v>4.0</v>
      </c>
      <c r="O252" s="323"/>
      <c r="P252" s="321" t="s">
        <v>7338</v>
      </c>
      <c r="Q252" s="321" t="s">
        <v>7329</v>
      </c>
      <c r="R252" s="321" t="s">
        <v>7277</v>
      </c>
      <c r="S252" s="324">
        <v>1.0</v>
      </c>
      <c r="T252" s="323"/>
      <c r="U252" s="323"/>
      <c r="V252" s="323"/>
      <c r="W252" s="325" t="s">
        <v>7278</v>
      </c>
      <c r="X252" s="323" t="s">
        <v>7279</v>
      </c>
      <c r="Y252" s="324">
        <v>5.0</v>
      </c>
      <c r="Z252" s="326">
        <v>200.0</v>
      </c>
      <c r="AA252" s="323" t="s">
        <v>7279</v>
      </c>
      <c r="AB252" s="324">
        <v>5.0</v>
      </c>
      <c r="AC252" s="326">
        <v>85.0</v>
      </c>
      <c r="AD252" s="323" t="s">
        <v>7279</v>
      </c>
      <c r="AE252" s="324">
        <v>5.0</v>
      </c>
      <c r="AF252" s="325" t="s">
        <v>7312</v>
      </c>
      <c r="AG252" s="323" t="s">
        <v>7279</v>
      </c>
      <c r="AH252" s="324">
        <v>5.0</v>
      </c>
      <c r="AI252" s="326">
        <v>6.0</v>
      </c>
      <c r="AJ252" s="323" t="s">
        <v>7279</v>
      </c>
      <c r="AK252" s="324">
        <v>5.0</v>
      </c>
      <c r="AL252" s="327">
        <v>238000.0</v>
      </c>
      <c r="AM252" s="323" t="s">
        <v>7279</v>
      </c>
      <c r="AN252" s="324">
        <v>5.0</v>
      </c>
      <c r="AO252" s="321" t="s">
        <v>7313</v>
      </c>
      <c r="AP252" s="323"/>
      <c r="AQ252" s="323"/>
      <c r="AR252" s="325" t="s">
        <v>7314</v>
      </c>
      <c r="AS252" s="323" t="s">
        <v>7279</v>
      </c>
      <c r="AT252" s="324">
        <v>6.0</v>
      </c>
      <c r="AU252" s="321" t="s">
        <v>7282</v>
      </c>
      <c r="AV252" s="323"/>
      <c r="AW252" s="323"/>
      <c r="AX252" s="321" t="s">
        <v>7282</v>
      </c>
      <c r="AY252" s="323"/>
      <c r="AZ252" s="323"/>
      <c r="BA252" s="321" t="s">
        <v>7315</v>
      </c>
      <c r="BB252" s="323"/>
      <c r="BC252" s="323"/>
      <c r="BD252" s="321" t="s">
        <v>7282</v>
      </c>
      <c r="BE252" s="323"/>
      <c r="BF252" s="323"/>
      <c r="BG252" s="321" t="s">
        <v>7517</v>
      </c>
      <c r="BH252" s="323"/>
      <c r="BI252" s="323"/>
      <c r="BJ252" s="321" t="s">
        <v>7288</v>
      </c>
      <c r="BK252" s="323"/>
      <c r="BL252" s="323"/>
      <c r="BM252" s="321" t="s">
        <v>7282</v>
      </c>
      <c r="BN252" s="323"/>
      <c r="BO252" s="323"/>
      <c r="BP252" s="323"/>
      <c r="BQ252" s="321" t="s">
        <v>7282</v>
      </c>
      <c r="BR252" s="323"/>
      <c r="BS252" s="323"/>
      <c r="BT252" s="321"/>
      <c r="BU252" s="323"/>
      <c r="BV252" s="323"/>
      <c r="BW252" s="323"/>
      <c r="BX252" s="321" t="s">
        <v>7282</v>
      </c>
      <c r="BY252" s="323"/>
      <c r="BZ252" s="323"/>
      <c r="CA252" s="321" t="s">
        <v>7282</v>
      </c>
      <c r="CB252" s="323"/>
      <c r="CC252" s="323"/>
      <c r="CD252" s="321" t="s">
        <v>7282</v>
      </c>
      <c r="CE252" s="323"/>
      <c r="CF252" s="323"/>
      <c r="CG252" s="321" t="s">
        <v>7419</v>
      </c>
      <c r="CH252" s="323"/>
      <c r="CI252" s="323"/>
      <c r="CJ252" s="321" t="s">
        <v>7282</v>
      </c>
      <c r="CK252" s="323"/>
      <c r="CL252" s="323"/>
      <c r="CM252" s="323"/>
      <c r="CN252" s="321" t="s">
        <v>7282</v>
      </c>
      <c r="CO252" s="323"/>
      <c r="CP252" s="323"/>
      <c r="CQ252" s="323"/>
      <c r="CR252" s="323"/>
      <c r="CS252" s="321" t="s">
        <v>7668</v>
      </c>
      <c r="CT252" s="323"/>
      <c r="CU252" s="323"/>
      <c r="CV252" s="321" t="s">
        <v>7282</v>
      </c>
      <c r="CW252" s="323"/>
      <c r="CX252" s="323"/>
      <c r="CY252" s="323"/>
      <c r="CZ252" s="321" t="s">
        <v>7282</v>
      </c>
      <c r="DA252" s="323"/>
      <c r="DB252" s="323"/>
      <c r="DC252" s="323"/>
      <c r="DD252" s="321" t="s">
        <v>7293</v>
      </c>
      <c r="DE252" s="323"/>
      <c r="DF252" s="323"/>
      <c r="DG252" s="321" t="s">
        <v>7402</v>
      </c>
      <c r="DH252" s="323"/>
      <c r="DI252" s="323"/>
      <c r="DJ252" s="325" t="s">
        <v>7321</v>
      </c>
      <c r="DK252" s="323" t="s">
        <v>7279</v>
      </c>
      <c r="DL252" s="323">
        <v>1.0</v>
      </c>
      <c r="DM252" s="321" t="s">
        <v>7322</v>
      </c>
      <c r="DN252" s="323"/>
      <c r="DO252" s="323"/>
      <c r="DP252" s="325" t="s">
        <v>7359</v>
      </c>
      <c r="DQ252" s="323" t="s">
        <v>7279</v>
      </c>
      <c r="DR252" s="323">
        <v>1.0</v>
      </c>
      <c r="DS252" s="321" t="s">
        <v>7282</v>
      </c>
      <c r="DT252" s="323"/>
      <c r="DU252" s="323"/>
      <c r="DV252" s="321" t="s">
        <v>7296</v>
      </c>
      <c r="DW252" s="323"/>
      <c r="DX252" s="323"/>
      <c r="DY252" s="321" t="s">
        <v>7298</v>
      </c>
      <c r="DZ252" s="323"/>
      <c r="EA252" s="323"/>
      <c r="EB252" s="321" t="s">
        <v>7297</v>
      </c>
      <c r="EC252" s="323"/>
      <c r="ED252" s="323"/>
      <c r="EE252" s="325" t="s">
        <v>7324</v>
      </c>
      <c r="EF252" s="323" t="s">
        <v>7279</v>
      </c>
      <c r="EG252" s="323">
        <v>3.0</v>
      </c>
      <c r="EH252" s="321" t="s">
        <v>7282</v>
      </c>
      <c r="EI252" s="323"/>
      <c r="EJ252" s="323"/>
      <c r="EK252" s="323"/>
      <c r="EL252" s="325" t="s">
        <v>7345</v>
      </c>
      <c r="EM252" s="323" t="s">
        <v>7279</v>
      </c>
      <c r="EN252" s="323">
        <v>3.0</v>
      </c>
      <c r="EO252" s="323">
        <v>4.0</v>
      </c>
      <c r="EP252" s="341">
        <v>44235.0</v>
      </c>
      <c r="EQ252" s="323"/>
      <c r="ER252" s="323"/>
      <c r="ES252" s="321" t="s">
        <v>7282</v>
      </c>
      <c r="ET252" s="323"/>
      <c r="EU252" s="323"/>
      <c r="EV252" s="325" t="b">
        <v>0</v>
      </c>
      <c r="EW252" s="323" t="s">
        <v>7279</v>
      </c>
      <c r="EX252" s="323">
        <v>3.0</v>
      </c>
      <c r="EY252" s="321" t="s">
        <v>7470</v>
      </c>
      <c r="EZ252" s="323"/>
      <c r="FA252" s="323"/>
      <c r="FB252" s="321" t="s">
        <v>928</v>
      </c>
      <c r="FC252" s="321" t="s">
        <v>7372</v>
      </c>
      <c r="FD252" s="321" t="s">
        <v>7335</v>
      </c>
      <c r="FE252" s="321" t="s">
        <v>7304</v>
      </c>
      <c r="FF252" s="329" t="s">
        <v>7305</v>
      </c>
      <c r="FG252" s="330" t="s">
        <v>7306</v>
      </c>
      <c r="FH252" s="331">
        <v>3.0</v>
      </c>
      <c r="FI252" s="332">
        <v>0.2727</v>
      </c>
      <c r="FJ252" s="331">
        <v>0.0</v>
      </c>
      <c r="FK252" s="332">
        <v>0.0</v>
      </c>
      <c r="FL252" s="331">
        <v>3.0</v>
      </c>
      <c r="FM252" s="332">
        <v>0.1875</v>
      </c>
      <c r="FN252" s="331">
        <v>2.0</v>
      </c>
      <c r="FO252" s="332">
        <v>0.25</v>
      </c>
      <c r="FP252" s="331">
        <v>6.0</v>
      </c>
      <c r="FQ252" s="332">
        <v>1.0</v>
      </c>
      <c r="FR252" s="333">
        <v>1.0</v>
      </c>
      <c r="FS252" s="332">
        <v>0.1429</v>
      </c>
      <c r="FT252" s="331">
        <v>12.0</v>
      </c>
      <c r="FU252" s="332">
        <v>0.2857</v>
      </c>
      <c r="FW252" s="334" t="s">
        <v>7816</v>
      </c>
      <c r="FX252" s="334">
        <v>2.7162885133E10</v>
      </c>
      <c r="FY252" s="319" t="s">
        <v>61</v>
      </c>
      <c r="FZ252" s="335">
        <v>0.2727</v>
      </c>
      <c r="GA252" s="318" t="s">
        <v>548</v>
      </c>
      <c r="GB252" s="336">
        <v>0.25</v>
      </c>
      <c r="GC252" s="337">
        <v>1.0</v>
      </c>
      <c r="GD252" s="335">
        <v>0.1429</v>
      </c>
      <c r="GE252" s="336">
        <v>0.2727</v>
      </c>
      <c r="GF252" s="336">
        <v>0.0</v>
      </c>
      <c r="GG252" s="336">
        <v>0.1875</v>
      </c>
      <c r="GH252" s="336">
        <v>0.25</v>
      </c>
      <c r="GI252" s="338">
        <v>0.2857</v>
      </c>
    </row>
    <row r="253" ht="15.75" customHeight="1">
      <c r="B253" s="3" t="str">
        <f t="shared" si="1"/>
        <v>#REF!</v>
      </c>
      <c r="C253" s="320">
        <v>44369.46480324074</v>
      </c>
      <c r="D253" s="321" t="s">
        <v>4812</v>
      </c>
      <c r="E253" s="321" t="s">
        <v>7817</v>
      </c>
      <c r="F253" s="322">
        <v>2.7251974603E10</v>
      </c>
      <c r="G253" s="321">
        <v>2.7251974603E10</v>
      </c>
      <c r="H253" s="322">
        <v>1.141442394E9</v>
      </c>
      <c r="I253" s="321" t="s">
        <v>622</v>
      </c>
      <c r="J253" s="321" t="s">
        <v>7490</v>
      </c>
      <c r="K253" s="321" t="s">
        <v>4115</v>
      </c>
      <c r="L253" s="323"/>
      <c r="M253" s="323"/>
      <c r="N253" s="323"/>
      <c r="O253" s="323"/>
      <c r="P253" s="321" t="s">
        <v>7338</v>
      </c>
      <c r="Q253" s="321" t="s">
        <v>7379</v>
      </c>
      <c r="R253" s="321" t="s">
        <v>7277</v>
      </c>
      <c r="S253" s="324">
        <v>1.0</v>
      </c>
      <c r="T253" s="323"/>
      <c r="U253" s="323"/>
      <c r="V253" s="323"/>
      <c r="W253" s="325" t="s">
        <v>7278</v>
      </c>
      <c r="X253" s="323" t="s">
        <v>7279</v>
      </c>
      <c r="Y253" s="324">
        <v>5.0</v>
      </c>
      <c r="Z253" s="326">
        <v>200.0</v>
      </c>
      <c r="AA253" s="323" t="s">
        <v>7279</v>
      </c>
      <c r="AB253" s="324">
        <v>5.0</v>
      </c>
      <c r="AC253" s="326">
        <v>85.0</v>
      </c>
      <c r="AD253" s="323" t="s">
        <v>7279</v>
      </c>
      <c r="AE253" s="324">
        <v>5.0</v>
      </c>
      <c r="AF253" s="325" t="s">
        <v>7312</v>
      </c>
      <c r="AG253" s="323" t="s">
        <v>7279</v>
      </c>
      <c r="AH253" s="324">
        <v>5.0</v>
      </c>
      <c r="AI253" s="322">
        <v>7.0</v>
      </c>
      <c r="AJ253" s="323"/>
      <c r="AK253" s="323"/>
      <c r="AL253" s="327">
        <v>238000.0</v>
      </c>
      <c r="AM253" s="323" t="s">
        <v>7279</v>
      </c>
      <c r="AN253" s="324">
        <v>5.0</v>
      </c>
      <c r="AO253" s="321" t="s">
        <v>7313</v>
      </c>
      <c r="AP253" s="323"/>
      <c r="AQ253" s="323"/>
      <c r="AR253" s="321" t="s">
        <v>7330</v>
      </c>
      <c r="AS253" s="323"/>
      <c r="AT253" s="323"/>
      <c r="AU253" s="325" t="s">
        <v>7283</v>
      </c>
      <c r="AV253" s="323" t="s">
        <v>7279</v>
      </c>
      <c r="AW253" s="324">
        <v>6.0</v>
      </c>
      <c r="AX253" s="321" t="s">
        <v>7341</v>
      </c>
      <c r="AY253" s="323"/>
      <c r="AZ253" s="323"/>
      <c r="BA253" s="321" t="s">
        <v>7282</v>
      </c>
      <c r="BB253" s="323"/>
      <c r="BC253" s="323"/>
      <c r="BD253" s="321" t="s">
        <v>7316</v>
      </c>
      <c r="BE253" s="323"/>
      <c r="BF253" s="323"/>
      <c r="BG253" s="321" t="s">
        <v>7366</v>
      </c>
      <c r="BH253" s="323"/>
      <c r="BI253" s="323"/>
      <c r="BJ253" s="321" t="s">
        <v>7288</v>
      </c>
      <c r="BK253" s="323"/>
      <c r="BL253" s="323"/>
      <c r="BM253" s="321" t="s">
        <v>7440</v>
      </c>
      <c r="BN253" s="323"/>
      <c r="BO253" s="323"/>
      <c r="BP253" s="323"/>
      <c r="BQ253" s="325" t="s">
        <v>7351</v>
      </c>
      <c r="BR253" s="323" t="s">
        <v>7279</v>
      </c>
      <c r="BS253" s="324">
        <v>3.0</v>
      </c>
      <c r="BT253" s="321" t="s">
        <v>7282</v>
      </c>
      <c r="BU253" s="323"/>
      <c r="BV253" s="323"/>
      <c r="BW253" s="323"/>
      <c r="BX253" s="325" t="s">
        <v>7352</v>
      </c>
      <c r="BY253" s="323" t="s">
        <v>7279</v>
      </c>
      <c r="BZ253" s="324">
        <v>3.0</v>
      </c>
      <c r="CA253" s="321" t="s">
        <v>7282</v>
      </c>
      <c r="CB253" s="323"/>
      <c r="CC253" s="323"/>
      <c r="CD253" s="321" t="s">
        <v>7282</v>
      </c>
      <c r="CE253" s="323"/>
      <c r="CF253" s="323"/>
      <c r="CG253" s="321" t="s">
        <v>7282</v>
      </c>
      <c r="CH253" s="323"/>
      <c r="CI253" s="323"/>
      <c r="CJ253" s="321" t="s">
        <v>7282</v>
      </c>
      <c r="CK253" s="323"/>
      <c r="CL253" s="323"/>
      <c r="CM253" s="323"/>
      <c r="CN253" s="321" t="s">
        <v>7282</v>
      </c>
      <c r="CO253" s="323"/>
      <c r="CP253" s="323"/>
      <c r="CQ253" s="323"/>
      <c r="CR253" s="323"/>
      <c r="CS253" s="321" t="s">
        <v>7282</v>
      </c>
      <c r="CT253" s="323"/>
      <c r="CU253" s="323"/>
      <c r="CV253" s="321" t="s">
        <v>7282</v>
      </c>
      <c r="CW253" s="323"/>
      <c r="CX253" s="323"/>
      <c r="CY253" s="323"/>
      <c r="CZ253" s="321" t="s">
        <v>7282</v>
      </c>
      <c r="DA253" s="323"/>
      <c r="DB253" s="323"/>
      <c r="DC253" s="323"/>
      <c r="DD253" s="321" t="s">
        <v>7282</v>
      </c>
      <c r="DE253" s="323"/>
      <c r="DF253" s="323"/>
      <c r="DG253" s="321" t="s">
        <v>7282</v>
      </c>
      <c r="DH253" s="323"/>
      <c r="DI253" s="323"/>
      <c r="DJ253" s="325" t="s">
        <v>7321</v>
      </c>
      <c r="DK253" s="323" t="s">
        <v>7279</v>
      </c>
      <c r="DL253" s="323">
        <v>1.0</v>
      </c>
      <c r="DM253" s="321" t="s">
        <v>7295</v>
      </c>
      <c r="DN253" s="323"/>
      <c r="DO253" s="323"/>
      <c r="DP253" s="325" t="s">
        <v>7359</v>
      </c>
      <c r="DQ253" s="323" t="s">
        <v>7279</v>
      </c>
      <c r="DR253" s="323">
        <v>1.0</v>
      </c>
      <c r="DS253" s="321" t="s">
        <v>7282</v>
      </c>
      <c r="DT253" s="323"/>
      <c r="DU253" s="323"/>
      <c r="DV253" s="321" t="s">
        <v>7282</v>
      </c>
      <c r="DW253" s="323"/>
      <c r="DX253" s="323"/>
      <c r="DY253" s="321" t="s">
        <v>7282</v>
      </c>
      <c r="DZ253" s="323"/>
      <c r="EA253" s="323"/>
      <c r="EB253" s="321" t="s">
        <v>7298</v>
      </c>
      <c r="EC253" s="323"/>
      <c r="ED253" s="323"/>
      <c r="EE253" s="321" t="s">
        <v>7282</v>
      </c>
      <c r="EF253" s="323"/>
      <c r="EG253" s="323"/>
      <c r="EH253" s="321" t="s">
        <v>7282</v>
      </c>
      <c r="EI253" s="323"/>
      <c r="EJ253" s="323"/>
      <c r="EK253" s="323"/>
      <c r="EL253" s="325" t="s">
        <v>7345</v>
      </c>
      <c r="EM253" s="323" t="s">
        <v>7279</v>
      </c>
      <c r="EN253" s="323">
        <v>3.0</v>
      </c>
      <c r="EO253" s="323">
        <v>4.0</v>
      </c>
      <c r="EP253" s="326">
        <v>4.0</v>
      </c>
      <c r="EQ253" s="323" t="s">
        <v>7279</v>
      </c>
      <c r="ER253" s="323">
        <v>3.0</v>
      </c>
      <c r="ES253" s="321" t="s">
        <v>7282</v>
      </c>
      <c r="ET253" s="323"/>
      <c r="EU253" s="323"/>
      <c r="EV253" s="321" t="b">
        <v>1</v>
      </c>
      <c r="EW253" s="323"/>
      <c r="EX253" s="323"/>
      <c r="EY253" s="321" t="s">
        <v>7282</v>
      </c>
      <c r="EZ253" s="323"/>
      <c r="FA253" s="323"/>
      <c r="FB253" s="321" t="s">
        <v>1670</v>
      </c>
      <c r="FC253" s="321" t="s">
        <v>7302</v>
      </c>
      <c r="FD253" s="321" t="s">
        <v>7303</v>
      </c>
      <c r="FE253" s="321" t="s">
        <v>7304</v>
      </c>
      <c r="FF253" s="329" t="s">
        <v>7305</v>
      </c>
      <c r="FG253" s="330" t="s">
        <v>7456</v>
      </c>
      <c r="FH253" s="331">
        <v>3.0</v>
      </c>
      <c r="FI253" s="332">
        <v>0.2727</v>
      </c>
      <c r="FJ253" s="331">
        <v>0.0</v>
      </c>
      <c r="FK253" s="332">
        <v>0.0</v>
      </c>
      <c r="FL253" s="331">
        <v>4.0</v>
      </c>
      <c r="FM253" s="332">
        <v>0.25</v>
      </c>
      <c r="FN253" s="331">
        <v>2.0</v>
      </c>
      <c r="FO253" s="332">
        <v>0.25</v>
      </c>
      <c r="FP253" s="331">
        <v>5.0</v>
      </c>
      <c r="FQ253" s="332">
        <v>0.8333</v>
      </c>
      <c r="FR253" s="333">
        <v>1.0</v>
      </c>
      <c r="FS253" s="332">
        <v>0.1429</v>
      </c>
      <c r="FT253" s="331">
        <v>12.0</v>
      </c>
      <c r="FU253" s="332">
        <v>0.2857</v>
      </c>
      <c r="FW253" s="334" t="s">
        <v>7817</v>
      </c>
      <c r="FX253" s="334">
        <v>2.7251974603E10</v>
      </c>
      <c r="FY253" s="319" t="s">
        <v>61</v>
      </c>
      <c r="FZ253" s="335">
        <v>0.2727</v>
      </c>
      <c r="GA253" s="355" t="s">
        <v>547</v>
      </c>
      <c r="GB253" s="336">
        <v>0.25</v>
      </c>
      <c r="GC253" s="337">
        <v>0.8333</v>
      </c>
      <c r="GD253" s="335">
        <v>0.1429</v>
      </c>
      <c r="GE253" s="336">
        <v>0.2727</v>
      </c>
      <c r="GF253" s="336">
        <v>0.0</v>
      </c>
      <c r="GG253" s="336">
        <v>0.25</v>
      </c>
      <c r="GH253" s="336">
        <v>0.25</v>
      </c>
      <c r="GI253" s="338">
        <v>0.2857</v>
      </c>
    </row>
    <row r="254" ht="15.75" customHeight="1">
      <c r="B254" s="3" t="str">
        <f t="shared" si="1"/>
        <v>#REF!</v>
      </c>
      <c r="C254" s="320">
        <v>44369.46673611111</v>
      </c>
      <c r="D254" s="321" t="s">
        <v>3842</v>
      </c>
      <c r="E254" s="321" t="s">
        <v>7818</v>
      </c>
      <c r="F254" s="321" t="s">
        <v>216</v>
      </c>
      <c r="G254" s="321">
        <v>2.7221577553E10</v>
      </c>
      <c r="H254" s="322">
        <v>1.128693003E9</v>
      </c>
      <c r="I254" s="321" t="s">
        <v>641</v>
      </c>
      <c r="J254" s="321" t="s">
        <v>7438</v>
      </c>
      <c r="K254" s="321" t="s">
        <v>7392</v>
      </c>
      <c r="L254" s="323"/>
      <c r="M254" s="323"/>
      <c r="N254" s="324">
        <v>4.0</v>
      </c>
      <c r="O254" s="323"/>
      <c r="P254" s="321" t="s">
        <v>7275</v>
      </c>
      <c r="Q254" s="321" t="s">
        <v>7406</v>
      </c>
      <c r="R254" s="321" t="s">
        <v>7340</v>
      </c>
      <c r="S254" s="323"/>
      <c r="T254" s="323"/>
      <c r="U254" s="324">
        <v>4.0</v>
      </c>
      <c r="V254" s="323"/>
      <c r="W254" s="325" t="s">
        <v>7278</v>
      </c>
      <c r="X254" s="323" t="s">
        <v>7279</v>
      </c>
      <c r="Y254" s="324">
        <v>5.0</v>
      </c>
      <c r="Z254" s="322">
        <v>400.0</v>
      </c>
      <c r="AA254" s="323"/>
      <c r="AB254" s="323"/>
      <c r="AC254" s="326">
        <v>85.0</v>
      </c>
      <c r="AD254" s="323" t="s">
        <v>7279</v>
      </c>
      <c r="AE254" s="324">
        <v>5.0</v>
      </c>
      <c r="AF254" s="321" t="s">
        <v>7365</v>
      </c>
      <c r="AG254" s="323"/>
      <c r="AH254" s="323"/>
      <c r="AI254" s="326">
        <v>6.0</v>
      </c>
      <c r="AJ254" s="323" t="s">
        <v>7279</v>
      </c>
      <c r="AK254" s="324">
        <v>5.0</v>
      </c>
      <c r="AL254" s="342">
        <v>221000.0</v>
      </c>
      <c r="AM254" s="323"/>
      <c r="AN254" s="323"/>
      <c r="AO254" s="321" t="s">
        <v>7313</v>
      </c>
      <c r="AP254" s="323"/>
      <c r="AQ254" s="323"/>
      <c r="AR254" s="325" t="s">
        <v>7314</v>
      </c>
      <c r="AS254" s="323" t="s">
        <v>7279</v>
      </c>
      <c r="AT254" s="324">
        <v>6.0</v>
      </c>
      <c r="AU254" s="325" t="s">
        <v>7283</v>
      </c>
      <c r="AV254" s="323" t="s">
        <v>7279</v>
      </c>
      <c r="AW254" s="324">
        <v>6.0</v>
      </c>
      <c r="AX254" s="321" t="s">
        <v>7331</v>
      </c>
      <c r="AY254" s="323"/>
      <c r="AZ254" s="323"/>
      <c r="BA254" s="325" t="s">
        <v>7285</v>
      </c>
      <c r="BB254" s="323" t="s">
        <v>7279</v>
      </c>
      <c r="BC254" s="324">
        <v>6.0</v>
      </c>
      <c r="BD254" s="325" t="s">
        <v>7286</v>
      </c>
      <c r="BE254" s="323" t="s">
        <v>7279</v>
      </c>
      <c r="BF254" s="324">
        <v>6.0</v>
      </c>
      <c r="BG254" s="321" t="s">
        <v>7334</v>
      </c>
      <c r="BH254" s="323"/>
      <c r="BI254" s="323"/>
      <c r="BJ254" s="325" t="s">
        <v>7342</v>
      </c>
      <c r="BK254" s="323" t="s">
        <v>7279</v>
      </c>
      <c r="BL254" s="324">
        <v>3.0</v>
      </c>
      <c r="BM254" s="321" t="s">
        <v>7440</v>
      </c>
      <c r="BN254" s="323"/>
      <c r="BO254" s="323"/>
      <c r="BP254" s="323"/>
      <c r="BQ254" s="321" t="s">
        <v>7367</v>
      </c>
      <c r="BR254" s="323"/>
      <c r="BS254" s="323"/>
      <c r="BT254" s="325" t="s">
        <v>7291</v>
      </c>
      <c r="BU254" s="323" t="s">
        <v>7279</v>
      </c>
      <c r="BV254" s="324">
        <v>3.0</v>
      </c>
      <c r="BW254" s="324">
        <v>2.0</v>
      </c>
      <c r="BX254" s="325" t="s">
        <v>7352</v>
      </c>
      <c r="BY254" s="323" t="s">
        <v>7279</v>
      </c>
      <c r="BZ254" s="324">
        <v>3.0</v>
      </c>
      <c r="CA254" s="325" t="s">
        <v>7353</v>
      </c>
      <c r="CB254" s="323" t="s">
        <v>7279</v>
      </c>
      <c r="CC254" s="324">
        <v>4.0</v>
      </c>
      <c r="CD254" s="321" t="s">
        <v>7380</v>
      </c>
      <c r="CE254" s="323"/>
      <c r="CF254" s="323"/>
      <c r="CG254" s="321" t="s">
        <v>7477</v>
      </c>
      <c r="CH254" s="323"/>
      <c r="CI254" s="323"/>
      <c r="CJ254" s="325" t="s">
        <v>7354</v>
      </c>
      <c r="CK254" s="323" t="s">
        <v>7279</v>
      </c>
      <c r="CL254" s="324">
        <v>4.0</v>
      </c>
      <c r="CM254" s="324">
        <v>2.0</v>
      </c>
      <c r="CN254" s="321" t="s">
        <v>7400</v>
      </c>
      <c r="CO254" s="323"/>
      <c r="CP254" s="323"/>
      <c r="CQ254" s="323"/>
      <c r="CR254" s="323"/>
      <c r="CS254" s="325" t="s">
        <v>7319</v>
      </c>
      <c r="CT254" s="323" t="s">
        <v>7279</v>
      </c>
      <c r="CU254" s="324">
        <v>2.0</v>
      </c>
      <c r="CV254" s="321" t="s">
        <v>7381</v>
      </c>
      <c r="CW254" s="323"/>
      <c r="CX254" s="323"/>
      <c r="CY254" s="323"/>
      <c r="CZ254" s="321" t="s">
        <v>7399</v>
      </c>
      <c r="DA254" s="323"/>
      <c r="DB254" s="323"/>
      <c r="DC254" s="323"/>
      <c r="DD254" s="321" t="s">
        <v>7334</v>
      </c>
      <c r="DE254" s="323"/>
      <c r="DF254" s="323"/>
      <c r="DG254" s="321" t="s">
        <v>7343</v>
      </c>
      <c r="DH254" s="323"/>
      <c r="DI254" s="323"/>
      <c r="DJ254" s="325" t="s">
        <v>7321</v>
      </c>
      <c r="DK254" s="323" t="s">
        <v>7279</v>
      </c>
      <c r="DL254" s="323">
        <v>1.0</v>
      </c>
      <c r="DM254" s="325" t="s">
        <v>7281</v>
      </c>
      <c r="DN254" s="323" t="s">
        <v>7279</v>
      </c>
      <c r="DO254" s="323">
        <v>1.0</v>
      </c>
      <c r="DP254" s="325" t="s">
        <v>7359</v>
      </c>
      <c r="DQ254" s="323" t="s">
        <v>7279</v>
      </c>
      <c r="DR254" s="323">
        <v>1.0</v>
      </c>
      <c r="DS254" s="325" t="s">
        <v>7387</v>
      </c>
      <c r="DT254" s="323" t="s">
        <v>7279</v>
      </c>
      <c r="DU254" s="323">
        <v>1.0</v>
      </c>
      <c r="DV254" s="325" t="s">
        <v>7298</v>
      </c>
      <c r="DW254" s="323" t="s">
        <v>7279</v>
      </c>
      <c r="DX254" s="323">
        <v>1.0</v>
      </c>
      <c r="DY254" s="321" t="s">
        <v>7296</v>
      </c>
      <c r="DZ254" s="323"/>
      <c r="EA254" s="323"/>
      <c r="EB254" s="325" t="s">
        <v>7296</v>
      </c>
      <c r="EC254" s="323" t="s">
        <v>7279</v>
      </c>
      <c r="ED254" s="323">
        <v>1.0</v>
      </c>
      <c r="EE254" s="325" t="s">
        <v>7324</v>
      </c>
      <c r="EF254" s="323" t="s">
        <v>7279</v>
      </c>
      <c r="EG254" s="323">
        <v>3.0</v>
      </c>
      <c r="EH254" s="321" t="s">
        <v>7325</v>
      </c>
      <c r="EI254" s="323"/>
      <c r="EJ254" s="323"/>
      <c r="EK254" s="323"/>
      <c r="EL254" s="325" t="s">
        <v>7345</v>
      </c>
      <c r="EM254" s="323" t="s">
        <v>7279</v>
      </c>
      <c r="EN254" s="323">
        <v>3.0</v>
      </c>
      <c r="EO254" s="323">
        <v>4.0</v>
      </c>
      <c r="EP254" s="321" t="s">
        <v>7478</v>
      </c>
      <c r="EQ254" s="323"/>
      <c r="ER254" s="323"/>
      <c r="ES254" s="321" t="s">
        <v>7412</v>
      </c>
      <c r="ET254" s="323"/>
      <c r="EU254" s="323"/>
      <c r="EV254" s="321" t="s">
        <v>7407</v>
      </c>
      <c r="EW254" s="323"/>
      <c r="EX254" s="323"/>
      <c r="EY254" s="325" t="s">
        <v>7383</v>
      </c>
      <c r="EZ254" s="323" t="s">
        <v>7279</v>
      </c>
      <c r="FA254" s="323">
        <v>3.0</v>
      </c>
      <c r="FB254" s="321" t="s">
        <v>1085</v>
      </c>
      <c r="FC254" s="321" t="s">
        <v>7302</v>
      </c>
      <c r="FD254" s="321" t="s">
        <v>7303</v>
      </c>
      <c r="FE254" s="321" t="s">
        <v>7304</v>
      </c>
      <c r="FF254" s="329" t="s">
        <v>7305</v>
      </c>
      <c r="FG254" s="330" t="s">
        <v>7306</v>
      </c>
      <c r="FH254" s="331">
        <v>6.0</v>
      </c>
      <c r="FI254" s="332">
        <v>0.5455</v>
      </c>
      <c r="FJ254" s="331">
        <v>3.0</v>
      </c>
      <c r="FK254" s="332">
        <v>0.3</v>
      </c>
      <c r="FL254" s="331">
        <v>6.0</v>
      </c>
      <c r="FM254" s="332">
        <v>0.375</v>
      </c>
      <c r="FN254" s="331">
        <v>5.0</v>
      </c>
      <c r="FO254" s="332">
        <v>0.625</v>
      </c>
      <c r="FP254" s="331">
        <v>3.0</v>
      </c>
      <c r="FQ254" s="332">
        <v>0.5</v>
      </c>
      <c r="FR254" s="333">
        <v>4.0</v>
      </c>
      <c r="FS254" s="332">
        <v>0.5714</v>
      </c>
      <c r="FT254" s="331">
        <v>22.0</v>
      </c>
      <c r="FU254" s="332">
        <v>0.5238</v>
      </c>
      <c r="FW254" s="318" t="s">
        <v>7818</v>
      </c>
      <c r="FX254" s="318">
        <v>2.7221577553E10</v>
      </c>
      <c r="FY254" s="319" t="s">
        <v>548</v>
      </c>
      <c r="FZ254" s="336">
        <v>0.625</v>
      </c>
      <c r="GA254" s="318" t="s">
        <v>61</v>
      </c>
      <c r="GB254" s="336">
        <v>0.5455</v>
      </c>
      <c r="GC254" s="336">
        <v>0.5</v>
      </c>
      <c r="GD254" s="336">
        <v>0.5714</v>
      </c>
      <c r="GE254" s="336">
        <v>0.5455</v>
      </c>
      <c r="GF254" s="336">
        <v>0.3</v>
      </c>
      <c r="GG254" s="336">
        <v>0.375</v>
      </c>
      <c r="GH254" s="336">
        <v>0.625</v>
      </c>
      <c r="GI254" s="336">
        <v>0.5238</v>
      </c>
    </row>
    <row r="255" ht="15.75" customHeight="1">
      <c r="B255" s="3" t="str">
        <f t="shared" si="1"/>
        <v>#REF!</v>
      </c>
      <c r="C255" s="320">
        <v>44372.63979166667</v>
      </c>
      <c r="D255" s="321" t="s">
        <v>7819</v>
      </c>
      <c r="E255" s="321" t="s">
        <v>7820</v>
      </c>
      <c r="F255" s="322">
        <v>2.727150906E10</v>
      </c>
      <c r="G255" s="356">
        <v>2.727150906E10</v>
      </c>
      <c r="H255" s="322">
        <v>1.151812354E9</v>
      </c>
      <c r="I255" s="321" t="s">
        <v>715</v>
      </c>
      <c r="J255" s="321" t="s">
        <v>7435</v>
      </c>
      <c r="K255" s="321" t="s">
        <v>4115</v>
      </c>
      <c r="L255" s="323"/>
      <c r="M255" s="323"/>
      <c r="N255" s="323"/>
      <c r="O255" s="323"/>
      <c r="P255" s="321" t="s">
        <v>7338</v>
      </c>
      <c r="Q255" s="321" t="s">
        <v>7439</v>
      </c>
      <c r="R255" s="321" t="s">
        <v>7340</v>
      </c>
      <c r="S255" s="323"/>
      <c r="T255" s="323"/>
      <c r="U255" s="324">
        <v>4.0</v>
      </c>
      <c r="V255" s="323"/>
      <c r="W255" s="325" t="s">
        <v>7278</v>
      </c>
      <c r="X255" s="323" t="s">
        <v>7279</v>
      </c>
      <c r="Y255" s="324">
        <v>5.0</v>
      </c>
      <c r="Z255" s="326">
        <v>200.0</v>
      </c>
      <c r="AA255" s="323" t="s">
        <v>7279</v>
      </c>
      <c r="AB255" s="324">
        <v>5.0</v>
      </c>
      <c r="AC255" s="326">
        <v>85.0</v>
      </c>
      <c r="AD255" s="323" t="s">
        <v>7279</v>
      </c>
      <c r="AE255" s="324">
        <v>5.0</v>
      </c>
      <c r="AF255" s="325" t="s">
        <v>7312</v>
      </c>
      <c r="AG255" s="323" t="s">
        <v>7279</v>
      </c>
      <c r="AH255" s="324">
        <v>5.0</v>
      </c>
      <c r="AI255" s="326">
        <v>6.0</v>
      </c>
      <c r="AJ255" s="323" t="s">
        <v>7279</v>
      </c>
      <c r="AK255" s="324">
        <v>5.0</v>
      </c>
      <c r="AL255" s="327">
        <v>238000.0</v>
      </c>
      <c r="AM255" s="323" t="s">
        <v>7279</v>
      </c>
      <c r="AN255" s="324">
        <v>5.0</v>
      </c>
      <c r="AO255" s="321" t="s">
        <v>7282</v>
      </c>
      <c r="AP255" s="323"/>
      <c r="AQ255" s="323"/>
      <c r="AR255" s="321" t="s">
        <v>7282</v>
      </c>
      <c r="AS255" s="323"/>
      <c r="AT255" s="323"/>
      <c r="AU255" s="321" t="s">
        <v>7282</v>
      </c>
      <c r="AV255" s="323"/>
      <c r="AW255" s="323"/>
      <c r="AX255" s="325" t="s">
        <v>7284</v>
      </c>
      <c r="AY255" s="323" t="s">
        <v>7279</v>
      </c>
      <c r="AZ255" s="324">
        <v>6.0</v>
      </c>
      <c r="BA255" s="321" t="s">
        <v>7282</v>
      </c>
      <c r="BB255" s="323"/>
      <c r="BC255" s="323"/>
      <c r="BD255" s="321" t="s">
        <v>7282</v>
      </c>
      <c r="BE255" s="323"/>
      <c r="BF255" s="323"/>
      <c r="BG255" s="321" t="s">
        <v>7282</v>
      </c>
      <c r="BH255" s="323"/>
      <c r="BI255" s="323"/>
      <c r="BJ255" s="321" t="s">
        <v>7282</v>
      </c>
      <c r="BK255" s="323"/>
      <c r="BL255" s="323"/>
      <c r="BM255" s="325" t="s">
        <v>7289</v>
      </c>
      <c r="BN255" s="323" t="s">
        <v>7279</v>
      </c>
      <c r="BO255" s="324">
        <v>3.0</v>
      </c>
      <c r="BP255" s="324">
        <v>2.0</v>
      </c>
      <c r="BQ255" s="321" t="s">
        <v>7282</v>
      </c>
      <c r="BR255" s="323"/>
      <c r="BS255" s="323"/>
      <c r="BT255" s="321" t="s">
        <v>7282</v>
      </c>
      <c r="BU255" s="323"/>
      <c r="BV255" s="323"/>
      <c r="BW255" s="323"/>
      <c r="BX255" s="321" t="s">
        <v>7282</v>
      </c>
      <c r="BY255" s="323"/>
      <c r="BZ255" s="323"/>
      <c r="CA255" s="321" t="s">
        <v>7282</v>
      </c>
      <c r="CB255" s="323"/>
      <c r="CC255" s="323"/>
      <c r="CD255" s="321" t="s">
        <v>7282</v>
      </c>
      <c r="CE255" s="323"/>
      <c r="CF255" s="323"/>
      <c r="CG255" s="321" t="s">
        <v>7282</v>
      </c>
      <c r="CH255" s="323"/>
      <c r="CI255" s="323"/>
      <c r="CJ255" s="321" t="s">
        <v>7282</v>
      </c>
      <c r="CK255" s="323"/>
      <c r="CL255" s="323"/>
      <c r="CM255" s="321"/>
      <c r="CN255" s="321" t="s">
        <v>7282</v>
      </c>
      <c r="CO255" s="323"/>
      <c r="CP255" s="323"/>
      <c r="CQ255" s="323"/>
      <c r="CR255" s="323"/>
      <c r="CS255" s="321" t="s">
        <v>7282</v>
      </c>
      <c r="CT255" s="323"/>
      <c r="CU255" s="323"/>
      <c r="CV255" s="321" t="s">
        <v>7282</v>
      </c>
      <c r="CW255" s="323"/>
      <c r="CX255" s="323"/>
      <c r="CY255" s="323"/>
      <c r="CZ255" s="321" t="s">
        <v>7282</v>
      </c>
      <c r="DA255" s="323"/>
      <c r="DB255" s="323"/>
      <c r="DC255" s="323"/>
      <c r="DD255" s="321" t="s">
        <v>7282</v>
      </c>
      <c r="DE255" s="323"/>
      <c r="DF255" s="323"/>
      <c r="DG255" s="321" t="s">
        <v>7282</v>
      </c>
      <c r="DH255" s="323"/>
      <c r="DI255" s="323"/>
      <c r="DJ255" s="325" t="s">
        <v>7321</v>
      </c>
      <c r="DK255" s="323" t="s">
        <v>7279</v>
      </c>
      <c r="DL255" s="323">
        <v>1.0</v>
      </c>
      <c r="DM255" s="321" t="s">
        <v>7282</v>
      </c>
      <c r="DN255" s="323"/>
      <c r="DO255" s="323"/>
      <c r="DP255" s="321" t="s">
        <v>7282</v>
      </c>
      <c r="DQ255" s="323"/>
      <c r="DR255" s="323"/>
      <c r="DS255" s="321" t="s">
        <v>7282</v>
      </c>
      <c r="DT255" s="323"/>
      <c r="DU255" s="323"/>
      <c r="DV255" s="321" t="s">
        <v>7282</v>
      </c>
      <c r="DW255" s="323"/>
      <c r="DX255" s="323"/>
      <c r="DY255" s="321" t="s">
        <v>7282</v>
      </c>
      <c r="DZ255" s="323"/>
      <c r="EA255" s="323"/>
      <c r="EB255" s="321" t="s">
        <v>7282</v>
      </c>
      <c r="EC255" s="323"/>
      <c r="ED255" s="323"/>
      <c r="EE255" s="321" t="s">
        <v>7282</v>
      </c>
      <c r="EF255" s="323"/>
      <c r="EG255" s="323"/>
      <c r="EH255" s="321" t="s">
        <v>7282</v>
      </c>
      <c r="EI255" s="323"/>
      <c r="EJ255" s="323"/>
      <c r="EK255" s="323"/>
      <c r="EL255" s="321" t="s">
        <v>7282</v>
      </c>
      <c r="EM255" s="323"/>
      <c r="EN255" s="323"/>
      <c r="EO255" s="323"/>
      <c r="EP255" s="321" t="s">
        <v>7282</v>
      </c>
      <c r="EQ255" s="323"/>
      <c r="ER255" s="323"/>
      <c r="ES255" s="321" t="s">
        <v>7282</v>
      </c>
      <c r="ET255" s="323"/>
      <c r="EU255" s="323"/>
      <c r="EV255" s="321" t="s">
        <v>7282</v>
      </c>
      <c r="EW255" s="323"/>
      <c r="EX255" s="323"/>
      <c r="EY255" s="321" t="s">
        <v>7282</v>
      </c>
      <c r="EZ255" s="323"/>
      <c r="FA255" s="323"/>
      <c r="FB255" s="321" t="s">
        <v>7821</v>
      </c>
      <c r="FC255" s="321" t="s">
        <v>7302</v>
      </c>
      <c r="FD255" s="321" t="s">
        <v>7346</v>
      </c>
      <c r="FE255" s="321" t="s">
        <v>7304</v>
      </c>
      <c r="FF255" s="329" t="s">
        <v>7305</v>
      </c>
      <c r="FG255" s="330" t="s">
        <v>7326</v>
      </c>
      <c r="FH255" s="331">
        <v>1.0</v>
      </c>
      <c r="FI255" s="332">
        <v>0.0909</v>
      </c>
      <c r="FJ255" s="331">
        <v>1.0</v>
      </c>
      <c r="FK255" s="332">
        <v>0.1</v>
      </c>
      <c r="FL255" s="331">
        <v>1.0</v>
      </c>
      <c r="FM255" s="332">
        <v>0.0625</v>
      </c>
      <c r="FN255" s="331">
        <v>1.0</v>
      </c>
      <c r="FO255" s="332">
        <v>0.125</v>
      </c>
      <c r="FP255" s="331">
        <v>6.0</v>
      </c>
      <c r="FQ255" s="332">
        <v>1.0</v>
      </c>
      <c r="FR255" s="333">
        <v>1.0</v>
      </c>
      <c r="FS255" s="332">
        <v>0.1429</v>
      </c>
      <c r="FT255" s="331">
        <v>9.0</v>
      </c>
      <c r="FU255" s="332">
        <v>0.2143</v>
      </c>
      <c r="FW255" s="334" t="s">
        <v>7820</v>
      </c>
      <c r="FX255" s="334">
        <v>2.727150906E10</v>
      </c>
      <c r="FY255" s="319" t="s">
        <v>548</v>
      </c>
      <c r="FZ255" s="335">
        <v>0.125</v>
      </c>
      <c r="GA255" s="318" t="s">
        <v>63</v>
      </c>
      <c r="GB255" s="336">
        <v>0.1</v>
      </c>
      <c r="GC255" s="337">
        <v>1.0</v>
      </c>
      <c r="GD255" s="335">
        <v>0.1429</v>
      </c>
      <c r="GE255" s="336">
        <v>0.0909</v>
      </c>
      <c r="GF255" s="336">
        <v>0.1</v>
      </c>
      <c r="GG255" s="336">
        <v>0.0625</v>
      </c>
      <c r="GH255" s="336">
        <v>0.125</v>
      </c>
      <c r="GI255" s="338">
        <v>0.2143</v>
      </c>
    </row>
    <row r="256" ht="15.75" customHeight="1">
      <c r="B256" s="3" t="str">
        <f t="shared" si="1"/>
        <v>#REF!</v>
      </c>
      <c r="C256" s="320">
        <v>44372.64077546296</v>
      </c>
      <c r="D256" s="321" t="s">
        <v>4208</v>
      </c>
      <c r="E256" s="321" t="s">
        <v>7822</v>
      </c>
      <c r="F256" s="321" t="s">
        <v>4207</v>
      </c>
      <c r="G256" s="356">
        <v>2.7405133984E10</v>
      </c>
      <c r="H256" s="322">
        <v>1.125070808E9</v>
      </c>
      <c r="I256" s="321" t="s">
        <v>715</v>
      </c>
      <c r="J256" s="321" t="s">
        <v>7370</v>
      </c>
      <c r="K256" s="321" t="s">
        <v>7392</v>
      </c>
      <c r="L256" s="323"/>
      <c r="M256" s="323"/>
      <c r="N256" s="324">
        <v>4.0</v>
      </c>
      <c r="O256" s="323"/>
      <c r="P256" s="321" t="s">
        <v>7405</v>
      </c>
      <c r="Q256" s="321" t="s">
        <v>7329</v>
      </c>
      <c r="R256" s="321" t="s">
        <v>7310</v>
      </c>
      <c r="S256" s="323"/>
      <c r="T256" s="324">
        <v>2.0</v>
      </c>
      <c r="U256" s="323"/>
      <c r="V256" s="323"/>
      <c r="W256" s="325" t="s">
        <v>7278</v>
      </c>
      <c r="X256" s="323" t="s">
        <v>7279</v>
      </c>
      <c r="Y256" s="324">
        <v>5.0</v>
      </c>
      <c r="Z256" s="326">
        <v>200.0</v>
      </c>
      <c r="AA256" s="323" t="s">
        <v>7279</v>
      </c>
      <c r="AB256" s="324">
        <v>5.0</v>
      </c>
      <c r="AC256" s="326">
        <v>85.0</v>
      </c>
      <c r="AD256" s="323" t="s">
        <v>7279</v>
      </c>
      <c r="AE256" s="324">
        <v>5.0</v>
      </c>
      <c r="AF256" s="325" t="s">
        <v>7312</v>
      </c>
      <c r="AG256" s="323" t="s">
        <v>7279</v>
      </c>
      <c r="AH256" s="324">
        <v>5.0</v>
      </c>
      <c r="AI256" s="326">
        <v>6.0</v>
      </c>
      <c r="AJ256" s="323" t="s">
        <v>7279</v>
      </c>
      <c r="AK256" s="324">
        <v>5.0</v>
      </c>
      <c r="AL256" s="327">
        <v>238000.0</v>
      </c>
      <c r="AM256" s="323" t="s">
        <v>7279</v>
      </c>
      <c r="AN256" s="324">
        <v>5.0</v>
      </c>
      <c r="AO256" s="325" t="s">
        <v>7281</v>
      </c>
      <c r="AP256" s="323" t="s">
        <v>7279</v>
      </c>
      <c r="AQ256" s="324">
        <v>6.0</v>
      </c>
      <c r="AR256" s="325" t="s">
        <v>7314</v>
      </c>
      <c r="AS256" s="323" t="s">
        <v>7279</v>
      </c>
      <c r="AT256" s="324">
        <v>6.0</v>
      </c>
      <c r="AU256" s="325" t="s">
        <v>7283</v>
      </c>
      <c r="AV256" s="323" t="s">
        <v>7279</v>
      </c>
      <c r="AW256" s="324">
        <v>6.0</v>
      </c>
      <c r="AX256" s="325" t="s">
        <v>7284</v>
      </c>
      <c r="AY256" s="323" t="s">
        <v>7279</v>
      </c>
      <c r="AZ256" s="324">
        <v>6.0</v>
      </c>
      <c r="BA256" s="325" t="s">
        <v>7285</v>
      </c>
      <c r="BB256" s="323" t="s">
        <v>7279</v>
      </c>
      <c r="BC256" s="324">
        <v>6.0</v>
      </c>
      <c r="BD256" s="321" t="s">
        <v>7316</v>
      </c>
      <c r="BE256" s="323"/>
      <c r="BF256" s="323"/>
      <c r="BG256" s="321" t="s">
        <v>7282</v>
      </c>
      <c r="BH256" s="323"/>
      <c r="BI256" s="323"/>
      <c r="BJ256" s="321" t="s">
        <v>7350</v>
      </c>
      <c r="BK256" s="323"/>
      <c r="BL256" s="323"/>
      <c r="BM256" s="325" t="s">
        <v>7289</v>
      </c>
      <c r="BN256" s="323" t="s">
        <v>7279</v>
      </c>
      <c r="BO256" s="324">
        <v>3.0</v>
      </c>
      <c r="BP256" s="324">
        <v>2.0</v>
      </c>
      <c r="BQ256" s="321" t="s">
        <v>7290</v>
      </c>
      <c r="BR256" s="323"/>
      <c r="BS256" s="323"/>
      <c r="BT256" s="325" t="s">
        <v>7291</v>
      </c>
      <c r="BU256" s="323" t="s">
        <v>7279</v>
      </c>
      <c r="BV256" s="324">
        <v>3.0</v>
      </c>
      <c r="BW256" s="324">
        <v>2.0</v>
      </c>
      <c r="BX256" s="321" t="s">
        <v>7282</v>
      </c>
      <c r="BY256" s="323"/>
      <c r="BZ256" s="323"/>
      <c r="CA256" s="321" t="s">
        <v>7282</v>
      </c>
      <c r="CB256" s="323"/>
      <c r="CC256" s="323"/>
      <c r="CD256" s="321" t="s">
        <v>7282</v>
      </c>
      <c r="CE256" s="323"/>
      <c r="CF256" s="323"/>
      <c r="CG256" s="321" t="s">
        <v>7282</v>
      </c>
      <c r="CH256" s="323"/>
      <c r="CI256" s="323"/>
      <c r="CJ256" s="321" t="s">
        <v>7332</v>
      </c>
      <c r="CK256" s="323"/>
      <c r="CL256" s="323"/>
      <c r="CM256" s="321"/>
      <c r="CN256" s="325" t="s">
        <v>7355</v>
      </c>
      <c r="CO256" s="323"/>
      <c r="CP256" s="323"/>
      <c r="CQ256" s="323" t="s">
        <v>7279</v>
      </c>
      <c r="CR256" s="324">
        <v>4.0</v>
      </c>
      <c r="CS256" s="325" t="s">
        <v>7319</v>
      </c>
      <c r="CT256" s="323" t="s">
        <v>7279</v>
      </c>
      <c r="CU256" s="324">
        <v>2.0</v>
      </c>
      <c r="CV256" s="321" t="s">
        <v>7282</v>
      </c>
      <c r="CW256" s="323"/>
      <c r="CX256" s="323"/>
      <c r="CY256" s="323"/>
      <c r="CZ256" s="321" t="s">
        <v>7465</v>
      </c>
      <c r="DA256" s="323"/>
      <c r="DB256" s="323"/>
      <c r="DC256" s="323"/>
      <c r="DD256" s="321" t="s">
        <v>7334</v>
      </c>
      <c r="DE256" s="323"/>
      <c r="DF256" s="323"/>
      <c r="DG256" s="321" t="s">
        <v>7282</v>
      </c>
      <c r="DH256" s="323"/>
      <c r="DI256" s="323"/>
      <c r="DJ256" s="325" t="s">
        <v>7321</v>
      </c>
      <c r="DK256" s="323" t="s">
        <v>7279</v>
      </c>
      <c r="DL256" s="323">
        <v>1.0</v>
      </c>
      <c r="DM256" s="321" t="s">
        <v>7368</v>
      </c>
      <c r="DN256" s="323"/>
      <c r="DO256" s="323"/>
      <c r="DP256" s="325" t="s">
        <v>7359</v>
      </c>
      <c r="DQ256" s="323"/>
      <c r="DR256" s="323"/>
      <c r="DS256" s="321" t="s">
        <v>7192</v>
      </c>
      <c r="DT256" s="323"/>
      <c r="DU256" s="323"/>
      <c r="DV256" s="321" t="s">
        <v>7296</v>
      </c>
      <c r="DW256" s="323"/>
      <c r="DX256" s="323"/>
      <c r="DY256" s="321" t="s">
        <v>7282</v>
      </c>
      <c r="DZ256" s="323"/>
      <c r="EA256" s="323"/>
      <c r="EB256" s="321" t="s">
        <v>7298</v>
      </c>
      <c r="EC256" s="323"/>
      <c r="ED256" s="323"/>
      <c r="EE256" s="321" t="s">
        <v>7282</v>
      </c>
      <c r="EF256" s="323"/>
      <c r="EG256" s="323"/>
      <c r="EH256" s="321" t="s">
        <v>7282</v>
      </c>
      <c r="EI256" s="323"/>
      <c r="EJ256" s="323"/>
      <c r="EK256" s="323"/>
      <c r="EL256" s="321" t="s">
        <v>7345</v>
      </c>
      <c r="EM256" s="323"/>
      <c r="EN256" s="323"/>
      <c r="EO256" s="323"/>
      <c r="EP256" s="322">
        <v>4.0</v>
      </c>
      <c r="EQ256" s="323"/>
      <c r="ER256" s="323"/>
      <c r="ES256" s="321" t="s">
        <v>7382</v>
      </c>
      <c r="ET256" s="323"/>
      <c r="EU256" s="323"/>
      <c r="EV256" s="321" t="s">
        <v>7407</v>
      </c>
      <c r="EW256" s="323"/>
      <c r="EX256" s="323"/>
      <c r="EY256" s="321" t="s">
        <v>7282</v>
      </c>
      <c r="EZ256" s="323"/>
      <c r="FA256" s="323"/>
      <c r="FB256" s="321" t="s">
        <v>7449</v>
      </c>
      <c r="FC256" s="321" t="s">
        <v>7302</v>
      </c>
      <c r="FD256" s="321" t="s">
        <v>7303</v>
      </c>
      <c r="FE256" s="321" t="s">
        <v>7304</v>
      </c>
      <c r="FF256" s="329" t="s">
        <v>7305</v>
      </c>
      <c r="FG256" s="330" t="s">
        <v>7326</v>
      </c>
      <c r="FH256" s="331">
        <v>1.0</v>
      </c>
      <c r="FI256" s="332">
        <v>0.0909</v>
      </c>
      <c r="FJ256" s="331">
        <v>4.0</v>
      </c>
      <c r="FK256" s="332">
        <v>0.4</v>
      </c>
      <c r="FL256" s="331">
        <v>2.0</v>
      </c>
      <c r="FM256" s="332">
        <v>0.125</v>
      </c>
      <c r="FN256" s="331">
        <v>2.0</v>
      </c>
      <c r="FO256" s="332">
        <v>0.25</v>
      </c>
      <c r="FP256" s="331">
        <v>6.0</v>
      </c>
      <c r="FQ256" s="332">
        <v>1.0</v>
      </c>
      <c r="FR256" s="333">
        <v>5.0</v>
      </c>
      <c r="FS256" s="332">
        <v>0.7143</v>
      </c>
      <c r="FT256" s="331">
        <v>16.0</v>
      </c>
      <c r="FU256" s="332">
        <v>0.381</v>
      </c>
      <c r="FW256" s="318" t="s">
        <v>7822</v>
      </c>
      <c r="FX256" s="318">
        <v>2.7405133984E10</v>
      </c>
      <c r="FY256" s="318" t="s">
        <v>548</v>
      </c>
      <c r="FZ256" s="336">
        <v>0.5</v>
      </c>
      <c r="GA256" s="319" t="s">
        <v>63</v>
      </c>
      <c r="GB256" s="336">
        <v>0.4</v>
      </c>
      <c r="GC256" s="336">
        <v>1.0</v>
      </c>
      <c r="GD256" s="336">
        <v>0.7143</v>
      </c>
      <c r="GE256" s="336">
        <v>0.1818</v>
      </c>
      <c r="GF256" s="336">
        <v>0.4</v>
      </c>
      <c r="GG256" s="336">
        <v>0.25</v>
      </c>
      <c r="GH256" s="336">
        <v>0.5</v>
      </c>
      <c r="GI256" s="336">
        <v>0.4524</v>
      </c>
    </row>
    <row r="257" ht="15.75" customHeight="1">
      <c r="B257" s="3" t="str">
        <f t="shared" si="1"/>
        <v>#REF!</v>
      </c>
      <c r="C257" s="320">
        <v>44372.64405092593</v>
      </c>
      <c r="D257" s="321" t="s">
        <v>1731</v>
      </c>
      <c r="E257" s="321" t="s">
        <v>7823</v>
      </c>
      <c r="F257" s="322">
        <v>2.7186087297E10</v>
      </c>
      <c r="G257" s="356">
        <v>2.7186087297E10</v>
      </c>
      <c r="H257" s="322">
        <v>1.168372134E9</v>
      </c>
      <c r="I257" s="321" t="s">
        <v>622</v>
      </c>
      <c r="J257" s="321" t="s">
        <v>7328</v>
      </c>
      <c r="K257" s="321" t="s">
        <v>4115</v>
      </c>
      <c r="L257" s="323"/>
      <c r="M257" s="323"/>
      <c r="N257" s="323"/>
      <c r="O257" s="323"/>
      <c r="P257" s="321" t="s">
        <v>7309</v>
      </c>
      <c r="Q257" s="321" t="s">
        <v>7425</v>
      </c>
      <c r="R257" s="321" t="s">
        <v>7340</v>
      </c>
      <c r="S257" s="323"/>
      <c r="T257" s="323"/>
      <c r="U257" s="324">
        <v>4.0</v>
      </c>
      <c r="V257" s="323"/>
      <c r="W257" s="325" t="s">
        <v>7278</v>
      </c>
      <c r="X257" s="323" t="s">
        <v>7279</v>
      </c>
      <c r="Y257" s="324">
        <v>5.0</v>
      </c>
      <c r="Z257" s="326">
        <v>200.0</v>
      </c>
      <c r="AA257" s="323" t="s">
        <v>7279</v>
      </c>
      <c r="AB257" s="324">
        <v>5.0</v>
      </c>
      <c r="AC257" s="322">
        <v>77.0</v>
      </c>
      <c r="AD257" s="323"/>
      <c r="AE257" s="323"/>
      <c r="AF257" s="325" t="s">
        <v>7312</v>
      </c>
      <c r="AG257" s="323" t="s">
        <v>7279</v>
      </c>
      <c r="AH257" s="324">
        <v>5.0</v>
      </c>
      <c r="AI257" s="322">
        <v>9.0</v>
      </c>
      <c r="AJ257" s="323"/>
      <c r="AK257" s="323"/>
      <c r="AL257" s="342">
        <v>158000.0</v>
      </c>
      <c r="AM257" s="323"/>
      <c r="AN257" s="323"/>
      <c r="AO257" s="321" t="s">
        <v>7313</v>
      </c>
      <c r="AP257" s="323"/>
      <c r="AQ257" s="323"/>
      <c r="AR257" s="325" t="s">
        <v>7314</v>
      </c>
      <c r="AS257" s="323" t="s">
        <v>7279</v>
      </c>
      <c r="AT257" s="324">
        <v>6.0</v>
      </c>
      <c r="AU257" s="325" t="s">
        <v>7283</v>
      </c>
      <c r="AV257" s="323" t="s">
        <v>7279</v>
      </c>
      <c r="AW257" s="324">
        <v>6.0</v>
      </c>
      <c r="AX257" s="325" t="s">
        <v>7284</v>
      </c>
      <c r="AY257" s="323" t="s">
        <v>7279</v>
      </c>
      <c r="AZ257" s="324">
        <v>6.0</v>
      </c>
      <c r="BA257" s="321" t="s">
        <v>7282</v>
      </c>
      <c r="BB257" s="323"/>
      <c r="BC257" s="323"/>
      <c r="BD257" s="325" t="s">
        <v>7286</v>
      </c>
      <c r="BE257" s="323" t="s">
        <v>7279</v>
      </c>
      <c r="BF257" s="324">
        <v>6.0</v>
      </c>
      <c r="BG257" s="325" t="s">
        <v>7287</v>
      </c>
      <c r="BH257" s="323" t="s">
        <v>7279</v>
      </c>
      <c r="BI257" s="324">
        <v>6.0</v>
      </c>
      <c r="BJ257" s="321" t="s">
        <v>7288</v>
      </c>
      <c r="BK257" s="323"/>
      <c r="BL257" s="323"/>
      <c r="BM257" s="325" t="s">
        <v>7289</v>
      </c>
      <c r="BN257" s="323" t="s">
        <v>7279</v>
      </c>
      <c r="BO257" s="324">
        <v>3.0</v>
      </c>
      <c r="BP257" s="324">
        <v>2.0</v>
      </c>
      <c r="BQ257" s="321" t="s">
        <v>7282</v>
      </c>
      <c r="BR257" s="323"/>
      <c r="BS257" s="323"/>
      <c r="BT257" s="321" t="s">
        <v>7282</v>
      </c>
      <c r="BU257" s="323"/>
      <c r="BV257" s="323"/>
      <c r="BW257" s="323"/>
      <c r="BX257" s="321" t="s">
        <v>7282</v>
      </c>
      <c r="BY257" s="323"/>
      <c r="BZ257" s="323"/>
      <c r="CA257" s="321" t="s">
        <v>7399</v>
      </c>
      <c r="CB257" s="323"/>
      <c r="CC257" s="323"/>
      <c r="CD257" s="321" t="s">
        <v>7282</v>
      </c>
      <c r="CE257" s="323"/>
      <c r="CF257" s="323"/>
      <c r="CG257" s="321" t="s">
        <v>7419</v>
      </c>
      <c r="CH257" s="323"/>
      <c r="CI257" s="323"/>
      <c r="CJ257" s="321" t="s">
        <v>7332</v>
      </c>
      <c r="CK257" s="323"/>
      <c r="CL257" s="323"/>
      <c r="CM257" s="321"/>
      <c r="CN257" s="321" t="s">
        <v>7400</v>
      </c>
      <c r="CO257" s="323"/>
      <c r="CP257" s="323"/>
      <c r="CQ257" s="323"/>
      <c r="CR257" s="323"/>
      <c r="CS257" s="325" t="s">
        <v>7319</v>
      </c>
      <c r="CT257" s="323" t="s">
        <v>7279</v>
      </c>
      <c r="CU257" s="324">
        <v>2.0</v>
      </c>
      <c r="CV257" s="321" t="s">
        <v>7282</v>
      </c>
      <c r="CW257" s="323"/>
      <c r="CX257" s="323"/>
      <c r="CY257" s="323"/>
      <c r="CZ257" s="321" t="s">
        <v>7282</v>
      </c>
      <c r="DA257" s="323"/>
      <c r="DB257" s="323"/>
      <c r="DC257" s="323"/>
      <c r="DD257" s="321" t="s">
        <v>7293</v>
      </c>
      <c r="DE257" s="323"/>
      <c r="DF257" s="323"/>
      <c r="DG257" s="321" t="s">
        <v>7343</v>
      </c>
      <c r="DH257" s="323"/>
      <c r="DI257" s="323"/>
      <c r="DJ257" s="325" t="s">
        <v>7321</v>
      </c>
      <c r="DK257" s="323" t="s">
        <v>7279</v>
      </c>
      <c r="DL257" s="323">
        <v>1.0</v>
      </c>
      <c r="DM257" s="325" t="s">
        <v>7281</v>
      </c>
      <c r="DN257" s="323" t="s">
        <v>7279</v>
      </c>
      <c r="DO257" s="323">
        <v>1.0</v>
      </c>
      <c r="DP257" s="325" t="s">
        <v>7359</v>
      </c>
      <c r="DQ257" s="323"/>
      <c r="DR257" s="323"/>
      <c r="DS257" s="321" t="s">
        <v>7530</v>
      </c>
      <c r="DT257" s="323"/>
      <c r="DU257" s="323"/>
      <c r="DV257" s="321" t="s">
        <v>7296</v>
      </c>
      <c r="DW257" s="323"/>
      <c r="DX257" s="323"/>
      <c r="DY257" s="321" t="s">
        <v>7298</v>
      </c>
      <c r="DZ257" s="323"/>
      <c r="EA257" s="323"/>
      <c r="EB257" s="321" t="s">
        <v>7297</v>
      </c>
      <c r="EC257" s="323"/>
      <c r="ED257" s="323"/>
      <c r="EE257" s="321" t="s">
        <v>7282</v>
      </c>
      <c r="EF257" s="323"/>
      <c r="EG257" s="323"/>
      <c r="EH257" s="321" t="s">
        <v>7282</v>
      </c>
      <c r="EI257" s="323"/>
      <c r="EJ257" s="323"/>
      <c r="EK257" s="323"/>
      <c r="EL257" s="321" t="s">
        <v>7282</v>
      </c>
      <c r="EM257" s="323"/>
      <c r="EN257" s="323"/>
      <c r="EO257" s="323"/>
      <c r="EP257" s="321" t="s">
        <v>7282</v>
      </c>
      <c r="EQ257" s="323"/>
      <c r="ER257" s="323"/>
      <c r="ES257" s="321" t="s">
        <v>7282</v>
      </c>
      <c r="ET257" s="323"/>
      <c r="EU257" s="323"/>
      <c r="EV257" s="321" t="s">
        <v>7407</v>
      </c>
      <c r="EW257" s="323"/>
      <c r="EX257" s="323"/>
      <c r="EY257" s="321" t="s">
        <v>7282</v>
      </c>
      <c r="EZ257" s="323"/>
      <c r="FA257" s="323"/>
      <c r="FB257" s="321" t="s">
        <v>1737</v>
      </c>
      <c r="FC257" s="321" t="s">
        <v>7581</v>
      </c>
      <c r="FD257" s="321" t="s">
        <v>7335</v>
      </c>
      <c r="FE257" s="321" t="s">
        <v>7304</v>
      </c>
      <c r="FF257" s="329" t="s">
        <v>7305</v>
      </c>
      <c r="FG257" s="330" t="s">
        <v>7456</v>
      </c>
      <c r="FH257" s="331">
        <v>2.0</v>
      </c>
      <c r="FI257" s="332">
        <v>0.1818</v>
      </c>
      <c r="FJ257" s="331">
        <v>2.0</v>
      </c>
      <c r="FK257" s="332">
        <v>0.2</v>
      </c>
      <c r="FL257" s="331">
        <v>1.0</v>
      </c>
      <c r="FM257" s="332">
        <v>0.0625</v>
      </c>
      <c r="FN257" s="331">
        <v>1.0</v>
      </c>
      <c r="FO257" s="332">
        <v>0.125</v>
      </c>
      <c r="FP257" s="331">
        <v>3.0</v>
      </c>
      <c r="FQ257" s="332">
        <v>0.5</v>
      </c>
      <c r="FR257" s="333">
        <v>5.0</v>
      </c>
      <c r="FS257" s="332">
        <v>0.7143</v>
      </c>
      <c r="FT257" s="331">
        <v>12.0</v>
      </c>
      <c r="FU257" s="332">
        <v>0.2857</v>
      </c>
      <c r="FW257" s="334" t="s">
        <v>7823</v>
      </c>
      <c r="FX257" s="334">
        <v>2.718687297E9</v>
      </c>
      <c r="FY257" s="318" t="s">
        <v>61</v>
      </c>
      <c r="FZ257" s="335">
        <v>0.2727</v>
      </c>
      <c r="GA257" s="318" t="s">
        <v>63</v>
      </c>
      <c r="GB257" s="336">
        <v>0.2</v>
      </c>
      <c r="GC257" s="337">
        <v>0.5</v>
      </c>
      <c r="GD257" s="337">
        <v>0.7143</v>
      </c>
      <c r="GE257" s="336">
        <v>0.2727</v>
      </c>
      <c r="GF257" s="336">
        <v>0.2</v>
      </c>
      <c r="GG257" s="336">
        <v>0.0625</v>
      </c>
      <c r="GH257" s="336">
        <v>0.125</v>
      </c>
      <c r="GI257" s="338">
        <v>0.3095</v>
      </c>
    </row>
    <row r="258" ht="15.75" customHeight="1">
      <c r="B258" s="3" t="str">
        <f t="shared" si="1"/>
        <v>#REF!</v>
      </c>
      <c r="C258" s="320">
        <v>44372.64493055556</v>
      </c>
      <c r="D258" s="321" t="s">
        <v>4873</v>
      </c>
      <c r="E258" s="321" t="s">
        <v>7824</v>
      </c>
      <c r="F258" s="322">
        <v>2.7316047853E10</v>
      </c>
      <c r="G258" s="356">
        <v>2.7316047853E10</v>
      </c>
      <c r="H258" s="322">
        <v>1.564352394E9</v>
      </c>
      <c r="I258" s="321" t="s">
        <v>622</v>
      </c>
      <c r="J258" s="321" t="s">
        <v>7435</v>
      </c>
      <c r="K258" s="321" t="s">
        <v>4115</v>
      </c>
      <c r="L258" s="323"/>
      <c r="M258" s="323"/>
      <c r="N258" s="323"/>
      <c r="O258" s="323"/>
      <c r="P258" s="321" t="s">
        <v>7309</v>
      </c>
      <c r="Q258" s="321" t="s">
        <v>7349</v>
      </c>
      <c r="R258" s="321" t="s">
        <v>7277</v>
      </c>
      <c r="S258" s="324">
        <v>1.0</v>
      </c>
      <c r="T258" s="323"/>
      <c r="U258" s="323"/>
      <c r="V258" s="323"/>
      <c r="W258" s="321" t="s">
        <v>7311</v>
      </c>
      <c r="X258" s="323"/>
      <c r="Y258" s="323"/>
      <c r="Z258" s="322">
        <v>80.0</v>
      </c>
      <c r="AA258" s="323"/>
      <c r="AB258" s="323"/>
      <c r="AC258" s="326">
        <v>85.0</v>
      </c>
      <c r="AD258" s="323" t="s">
        <v>7279</v>
      </c>
      <c r="AE258" s="324">
        <v>5.0</v>
      </c>
      <c r="AF258" s="325" t="s">
        <v>7312</v>
      </c>
      <c r="AG258" s="323" t="s">
        <v>7279</v>
      </c>
      <c r="AH258" s="324">
        <v>5.0</v>
      </c>
      <c r="AI258" s="326">
        <v>6.0</v>
      </c>
      <c r="AJ258" s="323" t="s">
        <v>7279</v>
      </c>
      <c r="AK258" s="324">
        <v>5.0</v>
      </c>
      <c r="AL258" s="327">
        <v>238000.0</v>
      </c>
      <c r="AM258" s="323" t="s">
        <v>7279</v>
      </c>
      <c r="AN258" s="324">
        <v>5.0</v>
      </c>
      <c r="AO258" s="321" t="s">
        <v>7509</v>
      </c>
      <c r="AP258" s="323"/>
      <c r="AQ258" s="323"/>
      <c r="AR258" s="325" t="s">
        <v>7314</v>
      </c>
      <c r="AS258" s="323" t="s">
        <v>7279</v>
      </c>
      <c r="AT258" s="324">
        <v>6.0</v>
      </c>
      <c r="AU258" s="325" t="s">
        <v>7283</v>
      </c>
      <c r="AV258" s="323" t="s">
        <v>7279</v>
      </c>
      <c r="AW258" s="324">
        <v>6.0</v>
      </c>
      <c r="AX258" s="321" t="s">
        <v>7331</v>
      </c>
      <c r="AY258" s="323"/>
      <c r="AZ258" s="323"/>
      <c r="BA258" s="321" t="s">
        <v>7315</v>
      </c>
      <c r="BB258" s="323"/>
      <c r="BC258" s="323"/>
      <c r="BD258" s="321" t="s">
        <v>7316</v>
      </c>
      <c r="BE258" s="323"/>
      <c r="BF258" s="323"/>
      <c r="BG258" s="321" t="s">
        <v>7360</v>
      </c>
      <c r="BH258" s="323"/>
      <c r="BI258" s="323"/>
      <c r="BJ258" s="321" t="s">
        <v>7288</v>
      </c>
      <c r="BK258" s="323"/>
      <c r="BL258" s="323"/>
      <c r="BM258" s="325" t="s">
        <v>7289</v>
      </c>
      <c r="BN258" s="323" t="s">
        <v>7279</v>
      </c>
      <c r="BO258" s="324">
        <v>3.0</v>
      </c>
      <c r="BP258" s="324">
        <v>2.0</v>
      </c>
      <c r="BQ258" s="321" t="s">
        <v>7290</v>
      </c>
      <c r="BR258" s="323"/>
      <c r="BS258" s="323"/>
      <c r="BT258" s="325" t="s">
        <v>7291</v>
      </c>
      <c r="BU258" s="323" t="s">
        <v>7279</v>
      </c>
      <c r="BV258" s="324">
        <v>3.0</v>
      </c>
      <c r="BW258" s="324">
        <v>2.0</v>
      </c>
      <c r="BX258" s="321" t="s">
        <v>7282</v>
      </c>
      <c r="BY258" s="323"/>
      <c r="BZ258" s="323"/>
      <c r="CA258" s="321" t="s">
        <v>7399</v>
      </c>
      <c r="CB258" s="323"/>
      <c r="CC258" s="323"/>
      <c r="CD258" s="321" t="s">
        <v>7282</v>
      </c>
      <c r="CE258" s="323"/>
      <c r="CF258" s="323"/>
      <c r="CG258" s="325" t="s">
        <v>7334</v>
      </c>
      <c r="CH258" s="323" t="s">
        <v>7279</v>
      </c>
      <c r="CI258" s="324">
        <v>4.0</v>
      </c>
      <c r="CJ258" s="325" t="s">
        <v>7354</v>
      </c>
      <c r="CK258" s="323" t="s">
        <v>7279</v>
      </c>
      <c r="CL258" s="324">
        <v>4.0</v>
      </c>
      <c r="CM258" s="321"/>
      <c r="CN258" s="325" t="s">
        <v>7421</v>
      </c>
      <c r="CO258" s="323" t="s">
        <v>7279</v>
      </c>
      <c r="CP258" s="324">
        <v>4.0</v>
      </c>
      <c r="CQ258" s="323"/>
      <c r="CR258" s="323"/>
      <c r="CS258" s="325" t="s">
        <v>7319</v>
      </c>
      <c r="CT258" s="323" t="s">
        <v>7279</v>
      </c>
      <c r="CU258" s="324">
        <v>2.0</v>
      </c>
      <c r="CV258" s="321" t="s">
        <v>7381</v>
      </c>
      <c r="CW258" s="323"/>
      <c r="CX258" s="323"/>
      <c r="CY258" s="323"/>
      <c r="CZ258" s="325" t="s">
        <v>7333</v>
      </c>
      <c r="DA258" s="323" t="s">
        <v>7279</v>
      </c>
      <c r="DB258" s="324">
        <v>2.0</v>
      </c>
      <c r="DC258" s="323">
        <v>1.0</v>
      </c>
      <c r="DD258" s="321" t="s">
        <v>7293</v>
      </c>
      <c r="DE258" s="323"/>
      <c r="DF258" s="323"/>
      <c r="DG258" s="321" t="s">
        <v>7402</v>
      </c>
      <c r="DH258" s="323"/>
      <c r="DI258" s="323"/>
      <c r="DJ258" s="325" t="s">
        <v>7321</v>
      </c>
      <c r="DK258" s="323" t="s">
        <v>7279</v>
      </c>
      <c r="DL258" s="323">
        <v>1.0</v>
      </c>
      <c r="DM258" s="325" t="s">
        <v>7281</v>
      </c>
      <c r="DN258" s="323" t="s">
        <v>7279</v>
      </c>
      <c r="DO258" s="323">
        <v>1.0</v>
      </c>
      <c r="DP258" s="325" t="s">
        <v>7359</v>
      </c>
      <c r="DQ258" s="323"/>
      <c r="DR258" s="323"/>
      <c r="DS258" s="321" t="s">
        <v>7426</v>
      </c>
      <c r="DT258" s="323"/>
      <c r="DU258" s="323"/>
      <c r="DV258" s="321" t="s">
        <v>7296</v>
      </c>
      <c r="DW258" s="323"/>
      <c r="DX258" s="323"/>
      <c r="DY258" s="321" t="s">
        <v>7297</v>
      </c>
      <c r="DZ258" s="323"/>
      <c r="EA258" s="323"/>
      <c r="EB258" s="321" t="s">
        <v>7360</v>
      </c>
      <c r="EC258" s="323"/>
      <c r="ED258" s="323"/>
      <c r="EE258" s="321" t="s">
        <v>7324</v>
      </c>
      <c r="EF258" s="323"/>
      <c r="EG258" s="323"/>
      <c r="EH258" s="321" t="s">
        <v>7325</v>
      </c>
      <c r="EI258" s="323"/>
      <c r="EJ258" s="323"/>
      <c r="EK258" s="323"/>
      <c r="EL258" s="321" t="s">
        <v>7394</v>
      </c>
      <c r="EM258" s="323"/>
      <c r="EN258" s="323"/>
      <c r="EO258" s="323"/>
      <c r="EP258" s="322">
        <v>4.0</v>
      </c>
      <c r="EQ258" s="323"/>
      <c r="ER258" s="323"/>
      <c r="ES258" s="321" t="s">
        <v>7282</v>
      </c>
      <c r="ET258" s="323"/>
      <c r="EU258" s="323"/>
      <c r="EV258" s="321" t="s">
        <v>7407</v>
      </c>
      <c r="EW258" s="323"/>
      <c r="EX258" s="323"/>
      <c r="EY258" s="321" t="s">
        <v>7282</v>
      </c>
      <c r="EZ258" s="323"/>
      <c r="FA258" s="323"/>
      <c r="FB258" s="321" t="s">
        <v>1367</v>
      </c>
      <c r="FC258" s="321" t="s">
        <v>7302</v>
      </c>
      <c r="FD258" s="321" t="s">
        <v>7335</v>
      </c>
      <c r="FE258" s="321" t="s">
        <v>7304</v>
      </c>
      <c r="FF258" s="329" t="s">
        <v>7305</v>
      </c>
      <c r="FG258" s="330" t="s">
        <v>7326</v>
      </c>
      <c r="FH258" s="331">
        <v>4.0</v>
      </c>
      <c r="FI258" s="332">
        <v>0.3636</v>
      </c>
      <c r="FJ258" s="331">
        <v>4.0</v>
      </c>
      <c r="FK258" s="332">
        <v>0.4</v>
      </c>
      <c r="FL258" s="331">
        <v>2.0</v>
      </c>
      <c r="FM258" s="332">
        <v>0.125</v>
      </c>
      <c r="FN258" s="331">
        <v>3.0</v>
      </c>
      <c r="FO258" s="332">
        <v>0.375</v>
      </c>
      <c r="FP258" s="331">
        <v>4.0</v>
      </c>
      <c r="FQ258" s="332">
        <v>0.6667</v>
      </c>
      <c r="FR258" s="333">
        <v>2.0</v>
      </c>
      <c r="FS258" s="332">
        <v>0.2857</v>
      </c>
      <c r="FT258" s="331">
        <v>15.0</v>
      </c>
      <c r="FU258" s="332">
        <v>0.3571</v>
      </c>
      <c r="FW258" s="318" t="s">
        <v>7824</v>
      </c>
      <c r="FX258" s="318">
        <v>2.7316047853E10</v>
      </c>
      <c r="FY258" s="319" t="s">
        <v>61</v>
      </c>
      <c r="FZ258" s="336">
        <v>0.5455</v>
      </c>
      <c r="GA258" s="318" t="s">
        <v>548</v>
      </c>
      <c r="GB258" s="336">
        <v>0.5</v>
      </c>
      <c r="GC258" s="336">
        <v>0.6667</v>
      </c>
      <c r="GD258" s="336">
        <v>0.2857</v>
      </c>
      <c r="GE258" s="336">
        <v>0.5455</v>
      </c>
      <c r="GF258" s="336">
        <v>0.4</v>
      </c>
      <c r="GG258" s="336">
        <v>0.25</v>
      </c>
      <c r="GH258" s="336">
        <v>0.5</v>
      </c>
      <c r="GI258" s="336">
        <v>0.4524</v>
      </c>
    </row>
    <row r="259" ht="15.75" customHeight="1">
      <c r="B259" s="3" t="str">
        <f t="shared" si="1"/>
        <v>#REF!</v>
      </c>
      <c r="C259" s="320">
        <v>44372.64497685185</v>
      </c>
      <c r="D259" s="321" t="s">
        <v>4568</v>
      </c>
      <c r="E259" s="321" t="s">
        <v>7825</v>
      </c>
      <c r="F259" s="322">
        <v>2.726326645E10</v>
      </c>
      <c r="G259" s="356">
        <v>2.726326645E10</v>
      </c>
      <c r="H259" s="322">
        <v>1.166510764E9</v>
      </c>
      <c r="I259" s="321" t="s">
        <v>641</v>
      </c>
      <c r="J259" s="321" t="s">
        <v>7765</v>
      </c>
      <c r="K259" s="321" t="s">
        <v>4115</v>
      </c>
      <c r="L259" s="323"/>
      <c r="M259" s="323"/>
      <c r="N259" s="323"/>
      <c r="O259" s="323"/>
      <c r="P259" s="321" t="s">
        <v>7275</v>
      </c>
      <c r="Q259" s="321" t="s">
        <v>7406</v>
      </c>
      <c r="R259" s="321" t="s">
        <v>7277</v>
      </c>
      <c r="S259" s="324">
        <v>1.0</v>
      </c>
      <c r="T259" s="323"/>
      <c r="U259" s="323"/>
      <c r="V259" s="323"/>
      <c r="W259" s="325" t="s">
        <v>7278</v>
      </c>
      <c r="X259" s="323" t="s">
        <v>7279</v>
      </c>
      <c r="Y259" s="324">
        <v>5.0</v>
      </c>
      <c r="Z259" s="322">
        <v>80.0</v>
      </c>
      <c r="AA259" s="323"/>
      <c r="AB259" s="323"/>
      <c r="AC259" s="322">
        <v>77.0</v>
      </c>
      <c r="AD259" s="323"/>
      <c r="AE259" s="323"/>
      <c r="AF259" s="325" t="s">
        <v>7312</v>
      </c>
      <c r="AG259" s="323" t="s">
        <v>7279</v>
      </c>
      <c r="AH259" s="324">
        <v>5.0</v>
      </c>
      <c r="AI259" s="322">
        <v>9.0</v>
      </c>
      <c r="AJ259" s="323"/>
      <c r="AK259" s="323"/>
      <c r="AL259" s="327">
        <v>238000.0</v>
      </c>
      <c r="AM259" s="323" t="s">
        <v>7279</v>
      </c>
      <c r="AN259" s="324">
        <v>5.0</v>
      </c>
      <c r="AO259" s="325" t="s">
        <v>7281</v>
      </c>
      <c r="AP259" s="323" t="s">
        <v>7279</v>
      </c>
      <c r="AQ259" s="324">
        <v>6.0</v>
      </c>
      <c r="AR259" s="321" t="s">
        <v>7282</v>
      </c>
      <c r="AS259" s="323"/>
      <c r="AT259" s="323"/>
      <c r="AU259" s="321" t="s">
        <v>7282</v>
      </c>
      <c r="AV259" s="323"/>
      <c r="AW259" s="323"/>
      <c r="AX259" s="321" t="s">
        <v>7410</v>
      </c>
      <c r="AY259" s="323"/>
      <c r="AZ259" s="323"/>
      <c r="BA259" s="325" t="s">
        <v>7285</v>
      </c>
      <c r="BB259" s="323" t="s">
        <v>7279</v>
      </c>
      <c r="BC259" s="324">
        <v>6.0</v>
      </c>
      <c r="BD259" s="325" t="s">
        <v>7286</v>
      </c>
      <c r="BE259" s="323" t="s">
        <v>7279</v>
      </c>
      <c r="BF259" s="324">
        <v>6.0</v>
      </c>
      <c r="BG259" s="321" t="s">
        <v>7282</v>
      </c>
      <c r="BH259" s="323"/>
      <c r="BI259" s="323"/>
      <c r="BJ259" s="325" t="s">
        <v>7342</v>
      </c>
      <c r="BK259" s="323" t="s">
        <v>7279</v>
      </c>
      <c r="BL259" s="324">
        <v>3.0</v>
      </c>
      <c r="BM259" s="325" t="s">
        <v>7289</v>
      </c>
      <c r="BN259" s="323" t="s">
        <v>7279</v>
      </c>
      <c r="BO259" s="324">
        <v>3.0</v>
      </c>
      <c r="BP259" s="324">
        <v>2.0</v>
      </c>
      <c r="BQ259" s="321" t="s">
        <v>7290</v>
      </c>
      <c r="BR259" s="323"/>
      <c r="BS259" s="323"/>
      <c r="BT259" s="325" t="s">
        <v>7291</v>
      </c>
      <c r="BU259" s="323" t="s">
        <v>7279</v>
      </c>
      <c r="BV259" s="324">
        <v>3.0</v>
      </c>
      <c r="BW259" s="324">
        <v>2.0</v>
      </c>
      <c r="BX259" s="321" t="s">
        <v>7282</v>
      </c>
      <c r="BY259" s="323"/>
      <c r="BZ259" s="323"/>
      <c r="CA259" s="321" t="s">
        <v>7282</v>
      </c>
      <c r="CB259" s="323"/>
      <c r="CC259" s="323"/>
      <c r="CD259" s="321" t="s">
        <v>7282</v>
      </c>
      <c r="CE259" s="323"/>
      <c r="CF259" s="323"/>
      <c r="CG259" s="321" t="s">
        <v>7282</v>
      </c>
      <c r="CH259" s="323"/>
      <c r="CI259" s="323"/>
      <c r="CJ259" s="321" t="s">
        <v>7694</v>
      </c>
      <c r="CK259" s="323"/>
      <c r="CL259" s="323"/>
      <c r="CM259" s="321"/>
      <c r="CN259" s="321" t="s">
        <v>7331</v>
      </c>
      <c r="CO259" s="323"/>
      <c r="CP259" s="323"/>
      <c r="CQ259" s="323"/>
      <c r="CR259" s="323"/>
      <c r="CS259" s="321" t="s">
        <v>7668</v>
      </c>
      <c r="CT259" s="323"/>
      <c r="CU259" s="323"/>
      <c r="CV259" s="321" t="s">
        <v>7282</v>
      </c>
      <c r="CW259" s="323"/>
      <c r="CX259" s="323"/>
      <c r="CY259" s="323"/>
      <c r="CZ259" s="321" t="s">
        <v>7401</v>
      </c>
      <c r="DA259" s="323"/>
      <c r="DB259" s="323"/>
      <c r="DC259" s="323"/>
      <c r="DD259" s="321" t="s">
        <v>7477</v>
      </c>
      <c r="DE259" s="323"/>
      <c r="DF259" s="323"/>
      <c r="DG259" s="321" t="s">
        <v>7343</v>
      </c>
      <c r="DH259" s="323"/>
      <c r="DI259" s="323"/>
      <c r="DJ259" s="325" t="s">
        <v>7321</v>
      </c>
      <c r="DK259" s="323" t="s">
        <v>7279</v>
      </c>
      <c r="DL259" s="323">
        <v>1.0</v>
      </c>
      <c r="DM259" s="325" t="s">
        <v>7281</v>
      </c>
      <c r="DN259" s="323" t="s">
        <v>7279</v>
      </c>
      <c r="DO259" s="323">
        <v>1.0</v>
      </c>
      <c r="DP259" s="321" t="s">
        <v>7282</v>
      </c>
      <c r="DQ259" s="323"/>
      <c r="DR259" s="323"/>
      <c r="DS259" s="321" t="s">
        <v>7282</v>
      </c>
      <c r="DT259" s="323"/>
      <c r="DU259" s="323"/>
      <c r="DV259" s="321" t="s">
        <v>7296</v>
      </c>
      <c r="DW259" s="323"/>
      <c r="DX259" s="323"/>
      <c r="DY259" s="321" t="s">
        <v>7298</v>
      </c>
      <c r="DZ259" s="323"/>
      <c r="EA259" s="323"/>
      <c r="EB259" s="321" t="s">
        <v>7297</v>
      </c>
      <c r="EC259" s="323"/>
      <c r="ED259" s="323"/>
      <c r="EE259" s="321" t="s">
        <v>7549</v>
      </c>
      <c r="EF259" s="323"/>
      <c r="EG259" s="323"/>
      <c r="EH259" s="321" t="s">
        <v>7325</v>
      </c>
      <c r="EI259" s="323"/>
      <c r="EJ259" s="323"/>
      <c r="EK259" s="323"/>
      <c r="EL259" s="321" t="s">
        <v>7411</v>
      </c>
      <c r="EM259" s="323"/>
      <c r="EN259" s="323"/>
      <c r="EO259" s="323"/>
      <c r="EP259" s="322">
        <v>4.0</v>
      </c>
      <c r="EQ259" s="323"/>
      <c r="ER259" s="323"/>
      <c r="ES259" s="321" t="s">
        <v>7382</v>
      </c>
      <c r="ET259" s="323"/>
      <c r="EU259" s="323"/>
      <c r="EV259" s="321" t="s">
        <v>7407</v>
      </c>
      <c r="EW259" s="323"/>
      <c r="EX259" s="323"/>
      <c r="EY259" s="321" t="s">
        <v>7300</v>
      </c>
      <c r="EZ259" s="323"/>
      <c r="FA259" s="323"/>
      <c r="FB259" s="321" t="s">
        <v>7826</v>
      </c>
      <c r="FC259" s="321" t="s">
        <v>7302</v>
      </c>
      <c r="FD259" s="321" t="s">
        <v>7303</v>
      </c>
      <c r="FE259" s="321" t="s">
        <v>7304</v>
      </c>
      <c r="FF259" s="329" t="s">
        <v>7305</v>
      </c>
      <c r="FG259" s="330" t="s">
        <v>7326</v>
      </c>
      <c r="FH259" s="331">
        <v>3.0</v>
      </c>
      <c r="FI259" s="332">
        <v>0.2727</v>
      </c>
      <c r="FJ259" s="331">
        <v>2.0</v>
      </c>
      <c r="FK259" s="332">
        <v>0.2</v>
      </c>
      <c r="FL259" s="331">
        <v>3.0</v>
      </c>
      <c r="FM259" s="332">
        <v>0.1875</v>
      </c>
      <c r="FN259" s="331">
        <v>0.0</v>
      </c>
      <c r="FO259" s="332">
        <v>0.0</v>
      </c>
      <c r="FP259" s="331">
        <v>3.0</v>
      </c>
      <c r="FQ259" s="332">
        <v>0.5</v>
      </c>
      <c r="FR259" s="333">
        <v>3.0</v>
      </c>
      <c r="FS259" s="332">
        <v>0.4286</v>
      </c>
      <c r="FT259" s="331">
        <v>11.0</v>
      </c>
      <c r="FU259" s="332">
        <v>0.2619</v>
      </c>
      <c r="FW259" s="334" t="s">
        <v>7825</v>
      </c>
      <c r="FX259" s="334">
        <v>2.726326645E10</v>
      </c>
      <c r="FY259" s="319" t="s">
        <v>61</v>
      </c>
      <c r="FZ259" s="335">
        <v>0.2727</v>
      </c>
      <c r="GA259" s="318" t="s">
        <v>547</v>
      </c>
      <c r="GB259" s="336">
        <v>0.25</v>
      </c>
      <c r="GC259" s="337">
        <v>0.5</v>
      </c>
      <c r="GD259" s="337">
        <v>0.4286</v>
      </c>
      <c r="GE259" s="336">
        <v>0.2727</v>
      </c>
      <c r="GF259" s="336">
        <v>0.2</v>
      </c>
      <c r="GG259" s="336">
        <v>0.25</v>
      </c>
      <c r="GH259" s="336">
        <v>0.125</v>
      </c>
      <c r="GI259" s="338">
        <v>0.2857</v>
      </c>
    </row>
    <row r="260" ht="15.75" customHeight="1">
      <c r="B260" s="3" t="str">
        <f t="shared" si="1"/>
        <v>#REF!</v>
      </c>
      <c r="C260" s="320">
        <v>44372.64534722222</v>
      </c>
      <c r="D260" s="321" t="s">
        <v>7827</v>
      </c>
      <c r="E260" s="321" t="s">
        <v>7828</v>
      </c>
      <c r="F260" s="321" t="s">
        <v>4887</v>
      </c>
      <c r="G260" s="356">
        <v>2.7286305089E10</v>
      </c>
      <c r="H260" s="322">
        <v>1.161329095E9</v>
      </c>
      <c r="I260" s="321" t="s">
        <v>715</v>
      </c>
      <c r="J260" s="321" t="s">
        <v>7765</v>
      </c>
      <c r="K260" s="321" t="s">
        <v>4115</v>
      </c>
      <c r="L260" s="323"/>
      <c r="M260" s="323"/>
      <c r="N260" s="323"/>
      <c r="O260" s="323"/>
      <c r="P260" s="321" t="s">
        <v>7275</v>
      </c>
      <c r="Q260" s="321" t="s">
        <v>7364</v>
      </c>
      <c r="R260" s="321" t="s">
        <v>7340</v>
      </c>
      <c r="S260" s="323"/>
      <c r="T260" s="323"/>
      <c r="U260" s="324">
        <v>4.0</v>
      </c>
      <c r="V260" s="323"/>
      <c r="W260" s="325" t="s">
        <v>7278</v>
      </c>
      <c r="X260" s="323" t="s">
        <v>7279</v>
      </c>
      <c r="Y260" s="324">
        <v>5.0</v>
      </c>
      <c r="Z260" s="322">
        <v>80.0</v>
      </c>
      <c r="AA260" s="323"/>
      <c r="AB260" s="323"/>
      <c r="AC260" s="322">
        <v>77.0</v>
      </c>
      <c r="AD260" s="323"/>
      <c r="AE260" s="323"/>
      <c r="AF260" s="321" t="s">
        <v>7365</v>
      </c>
      <c r="AG260" s="323"/>
      <c r="AH260" s="323"/>
      <c r="AI260" s="322">
        <v>9.0</v>
      </c>
      <c r="AJ260" s="323"/>
      <c r="AK260" s="323"/>
      <c r="AL260" s="327">
        <v>238000.0</v>
      </c>
      <c r="AM260" s="323" t="s">
        <v>7279</v>
      </c>
      <c r="AN260" s="324">
        <v>5.0</v>
      </c>
      <c r="AO260" s="325" t="s">
        <v>7281</v>
      </c>
      <c r="AP260" s="323" t="s">
        <v>7279</v>
      </c>
      <c r="AQ260" s="324">
        <v>6.0</v>
      </c>
      <c r="AR260" s="321" t="s">
        <v>7409</v>
      </c>
      <c r="AS260" s="323"/>
      <c r="AT260" s="323"/>
      <c r="AU260" s="325" t="s">
        <v>7283</v>
      </c>
      <c r="AV260" s="323" t="s">
        <v>7279</v>
      </c>
      <c r="AW260" s="324">
        <v>6.0</v>
      </c>
      <c r="AX260" s="325" t="s">
        <v>7284</v>
      </c>
      <c r="AY260" s="323" t="s">
        <v>7279</v>
      </c>
      <c r="AZ260" s="324">
        <v>6.0</v>
      </c>
      <c r="BA260" s="321" t="s">
        <v>7282</v>
      </c>
      <c r="BB260" s="323"/>
      <c r="BC260" s="323"/>
      <c r="BD260" s="321" t="s">
        <v>7316</v>
      </c>
      <c r="BE260" s="323"/>
      <c r="BF260" s="323"/>
      <c r="BG260" s="321" t="s">
        <v>7366</v>
      </c>
      <c r="BH260" s="323"/>
      <c r="BI260" s="323"/>
      <c r="BJ260" s="325" t="s">
        <v>7342</v>
      </c>
      <c r="BK260" s="323" t="s">
        <v>7279</v>
      </c>
      <c r="BL260" s="324">
        <v>3.0</v>
      </c>
      <c r="BM260" s="325" t="s">
        <v>7289</v>
      </c>
      <c r="BN260" s="323" t="s">
        <v>7279</v>
      </c>
      <c r="BO260" s="324">
        <v>3.0</v>
      </c>
      <c r="BP260" s="324">
        <v>2.0</v>
      </c>
      <c r="BQ260" s="321" t="s">
        <v>7290</v>
      </c>
      <c r="BR260" s="323"/>
      <c r="BS260" s="323"/>
      <c r="BT260" s="321" t="s">
        <v>7282</v>
      </c>
      <c r="BU260" s="323"/>
      <c r="BV260" s="323"/>
      <c r="BW260" s="323"/>
      <c r="BX260" s="321" t="s">
        <v>7282</v>
      </c>
      <c r="BY260" s="323"/>
      <c r="BZ260" s="323"/>
      <c r="CA260" s="321" t="s">
        <v>7282</v>
      </c>
      <c r="CB260" s="323"/>
      <c r="CC260" s="323"/>
      <c r="CD260" s="321" t="s">
        <v>7282</v>
      </c>
      <c r="CE260" s="323"/>
      <c r="CF260" s="323"/>
      <c r="CG260" s="321" t="s">
        <v>7282</v>
      </c>
      <c r="CH260" s="323"/>
      <c r="CI260" s="323"/>
      <c r="CJ260" s="321" t="s">
        <v>7282</v>
      </c>
      <c r="CK260" s="323"/>
      <c r="CL260" s="323"/>
      <c r="CM260" s="321"/>
      <c r="CN260" s="321" t="s">
        <v>7282</v>
      </c>
      <c r="CO260" s="323"/>
      <c r="CP260" s="323"/>
      <c r="CQ260" s="323"/>
      <c r="CR260" s="323"/>
      <c r="CS260" s="321" t="s">
        <v>7668</v>
      </c>
      <c r="CT260" s="323"/>
      <c r="CU260" s="323"/>
      <c r="CV260" s="321" t="s">
        <v>7282</v>
      </c>
      <c r="CW260" s="323"/>
      <c r="CX260" s="323"/>
      <c r="CY260" s="323"/>
      <c r="CZ260" s="321" t="s">
        <v>7282</v>
      </c>
      <c r="DA260" s="323"/>
      <c r="DB260" s="323"/>
      <c r="DC260" s="323"/>
      <c r="DD260" s="321" t="s">
        <v>7477</v>
      </c>
      <c r="DE260" s="323"/>
      <c r="DF260" s="323"/>
      <c r="DG260" s="321"/>
      <c r="DH260" s="323"/>
      <c r="DI260" s="323"/>
      <c r="DJ260" s="321" t="s">
        <v>7294</v>
      </c>
      <c r="DK260" s="323"/>
      <c r="DL260" s="323"/>
      <c r="DM260" s="321" t="s">
        <v>7322</v>
      </c>
      <c r="DN260" s="323"/>
      <c r="DO260" s="323"/>
      <c r="DP260" s="321" t="s">
        <v>7282</v>
      </c>
      <c r="DQ260" s="323"/>
      <c r="DR260" s="323"/>
      <c r="DS260" s="321" t="s">
        <v>7282</v>
      </c>
      <c r="DT260" s="323"/>
      <c r="DU260" s="323"/>
      <c r="DV260" s="321" t="s">
        <v>7298</v>
      </c>
      <c r="DW260" s="323"/>
      <c r="DX260" s="323"/>
      <c r="DY260" s="321" t="s">
        <v>7296</v>
      </c>
      <c r="DZ260" s="323"/>
      <c r="EA260" s="323"/>
      <c r="EB260" s="321" t="s">
        <v>7298</v>
      </c>
      <c r="EC260" s="323"/>
      <c r="ED260" s="323"/>
      <c r="EE260" s="321" t="s">
        <v>7282</v>
      </c>
      <c r="EF260" s="323"/>
      <c r="EG260" s="323"/>
      <c r="EH260" s="321" t="s">
        <v>7282</v>
      </c>
      <c r="EI260" s="323"/>
      <c r="EJ260" s="323"/>
      <c r="EK260" s="323"/>
      <c r="EL260" s="321" t="s">
        <v>7282</v>
      </c>
      <c r="EM260" s="323"/>
      <c r="EN260" s="323"/>
      <c r="EO260" s="323"/>
      <c r="EP260" s="321" t="s">
        <v>7282</v>
      </c>
      <c r="EQ260" s="323"/>
      <c r="ER260" s="323"/>
      <c r="ES260" s="321" t="s">
        <v>7282</v>
      </c>
      <c r="ET260" s="323"/>
      <c r="EU260" s="323"/>
      <c r="EV260" s="321" t="s">
        <v>7282</v>
      </c>
      <c r="EW260" s="323"/>
      <c r="EX260" s="323"/>
      <c r="EY260" s="321" t="s">
        <v>7282</v>
      </c>
      <c r="EZ260" s="323"/>
      <c r="FA260" s="323"/>
      <c r="FB260" s="321" t="s">
        <v>7829</v>
      </c>
      <c r="FC260" s="321" t="s">
        <v>7302</v>
      </c>
      <c r="FD260" s="321" t="s">
        <v>7303</v>
      </c>
      <c r="FE260" s="321" t="s">
        <v>7304</v>
      </c>
      <c r="FF260" s="329" t="s">
        <v>7305</v>
      </c>
      <c r="FG260" s="330" t="s">
        <v>7326</v>
      </c>
      <c r="FH260" s="331">
        <v>0.0</v>
      </c>
      <c r="FI260" s="332">
        <v>0.0</v>
      </c>
      <c r="FJ260" s="331">
        <v>1.0</v>
      </c>
      <c r="FK260" s="332">
        <v>0.1</v>
      </c>
      <c r="FL260" s="331">
        <v>2.0</v>
      </c>
      <c r="FM260" s="332">
        <v>0.125</v>
      </c>
      <c r="FN260" s="331">
        <v>1.0</v>
      </c>
      <c r="FO260" s="332">
        <v>0.125</v>
      </c>
      <c r="FP260" s="331">
        <v>2.0</v>
      </c>
      <c r="FQ260" s="332">
        <v>0.3333</v>
      </c>
      <c r="FR260" s="333">
        <v>3.0</v>
      </c>
      <c r="FS260" s="332">
        <v>0.4286</v>
      </c>
      <c r="FT260" s="331">
        <v>7.0</v>
      </c>
      <c r="FU260" s="332">
        <v>0.1667</v>
      </c>
      <c r="FW260" s="334" t="s">
        <v>7828</v>
      </c>
      <c r="FX260" s="334">
        <v>2.7286305089E10</v>
      </c>
      <c r="FY260" s="319" t="s">
        <v>548</v>
      </c>
      <c r="FZ260" s="335">
        <v>0.125</v>
      </c>
      <c r="GA260" s="318" t="s">
        <v>547</v>
      </c>
      <c r="GB260" s="336">
        <v>0.125</v>
      </c>
      <c r="GC260" s="335">
        <v>0.3333</v>
      </c>
      <c r="GD260" s="335">
        <v>0.4286</v>
      </c>
      <c r="GE260" s="336">
        <v>0.0909</v>
      </c>
      <c r="GF260" s="336">
        <v>0.1</v>
      </c>
      <c r="GG260" s="336">
        <v>0.125</v>
      </c>
      <c r="GH260" s="336">
        <v>0.125</v>
      </c>
      <c r="GI260" s="338">
        <v>0.1905</v>
      </c>
    </row>
    <row r="261" ht="15.75" customHeight="1">
      <c r="B261" s="3" t="str">
        <f t="shared" si="1"/>
        <v>#REF!</v>
      </c>
      <c r="C261" s="320">
        <v>44372.64548611111</v>
      </c>
      <c r="D261" s="321" t="s">
        <v>4691</v>
      </c>
      <c r="E261" s="321" t="s">
        <v>7830</v>
      </c>
      <c r="F261" s="321" t="s">
        <v>4690</v>
      </c>
      <c r="G261" s="356">
        <v>2.7268007542E10</v>
      </c>
      <c r="H261" s="322">
        <v>1.565262852E9</v>
      </c>
      <c r="I261" s="321" t="s">
        <v>641</v>
      </c>
      <c r="J261" s="321" t="s">
        <v>7274</v>
      </c>
      <c r="K261" s="321" t="s">
        <v>7392</v>
      </c>
      <c r="L261" s="323"/>
      <c r="M261" s="323"/>
      <c r="N261" s="324">
        <v>4.0</v>
      </c>
      <c r="O261" s="323"/>
      <c r="P261" s="321" t="s">
        <v>7338</v>
      </c>
      <c r="Q261" s="321" t="s">
        <v>7276</v>
      </c>
      <c r="R261" s="321" t="s">
        <v>7310</v>
      </c>
      <c r="S261" s="323"/>
      <c r="T261" s="324">
        <v>2.0</v>
      </c>
      <c r="U261" s="323"/>
      <c r="V261" s="323"/>
      <c r="W261" s="325" t="s">
        <v>7278</v>
      </c>
      <c r="X261" s="323" t="s">
        <v>7279</v>
      </c>
      <c r="Y261" s="324">
        <v>5.0</v>
      </c>
      <c r="Z261" s="326">
        <v>200.0</v>
      </c>
      <c r="AA261" s="323" t="s">
        <v>7279</v>
      </c>
      <c r="AB261" s="324">
        <v>5.0</v>
      </c>
      <c r="AC261" s="326">
        <v>85.0</v>
      </c>
      <c r="AD261" s="323" t="s">
        <v>7279</v>
      </c>
      <c r="AE261" s="324">
        <v>5.0</v>
      </c>
      <c r="AF261" s="325" t="s">
        <v>7312</v>
      </c>
      <c r="AG261" s="323" t="s">
        <v>7279</v>
      </c>
      <c r="AH261" s="324">
        <v>5.0</v>
      </c>
      <c r="AI261" s="322">
        <v>7.0</v>
      </c>
      <c r="AJ261" s="323"/>
      <c r="AK261" s="323"/>
      <c r="AL261" s="327">
        <v>238000.0</v>
      </c>
      <c r="AM261" s="323" t="s">
        <v>7279</v>
      </c>
      <c r="AN261" s="324">
        <v>5.0</v>
      </c>
      <c r="AO261" s="325" t="s">
        <v>7281</v>
      </c>
      <c r="AP261" s="323" t="s">
        <v>7279</v>
      </c>
      <c r="AQ261" s="324">
        <v>6.0</v>
      </c>
      <c r="AR261" s="325" t="s">
        <v>7314</v>
      </c>
      <c r="AS261" s="323" t="s">
        <v>7279</v>
      </c>
      <c r="AT261" s="324">
        <v>6.0</v>
      </c>
      <c r="AU261" s="325" t="s">
        <v>7283</v>
      </c>
      <c r="AV261" s="323" t="s">
        <v>7279</v>
      </c>
      <c r="AW261" s="324">
        <v>6.0</v>
      </c>
      <c r="AX261" s="321" t="s">
        <v>7331</v>
      </c>
      <c r="AY261" s="323"/>
      <c r="AZ261" s="323"/>
      <c r="BA261" s="325" t="s">
        <v>7285</v>
      </c>
      <c r="BB261" s="323" t="s">
        <v>7279</v>
      </c>
      <c r="BC261" s="324">
        <v>6.0</v>
      </c>
      <c r="BD261" s="325" t="s">
        <v>7286</v>
      </c>
      <c r="BE261" s="323" t="s">
        <v>7279</v>
      </c>
      <c r="BF261" s="324">
        <v>6.0</v>
      </c>
      <c r="BG261" s="321" t="s">
        <v>7334</v>
      </c>
      <c r="BH261" s="323"/>
      <c r="BI261" s="323"/>
      <c r="BJ261" s="321" t="s">
        <v>7288</v>
      </c>
      <c r="BK261" s="323"/>
      <c r="BL261" s="323"/>
      <c r="BM261" s="325" t="s">
        <v>7289</v>
      </c>
      <c r="BN261" s="323" t="s">
        <v>7279</v>
      </c>
      <c r="BO261" s="324">
        <v>3.0</v>
      </c>
      <c r="BP261" s="324">
        <v>2.0</v>
      </c>
      <c r="BQ261" s="325" t="s">
        <v>7351</v>
      </c>
      <c r="BR261" s="323" t="s">
        <v>7279</v>
      </c>
      <c r="BS261" s="324">
        <v>3.0</v>
      </c>
      <c r="BT261" s="325" t="s">
        <v>7291</v>
      </c>
      <c r="BU261" s="323" t="s">
        <v>7279</v>
      </c>
      <c r="BV261" s="324">
        <v>3.0</v>
      </c>
      <c r="BW261" s="324">
        <v>2.0</v>
      </c>
      <c r="BX261" s="325" t="s">
        <v>7352</v>
      </c>
      <c r="BY261" s="323" t="s">
        <v>7279</v>
      </c>
      <c r="BZ261" s="324">
        <v>3.0</v>
      </c>
      <c r="CA261" s="325" t="s">
        <v>7353</v>
      </c>
      <c r="CB261" s="323" t="s">
        <v>7279</v>
      </c>
      <c r="CC261" s="324">
        <v>4.0</v>
      </c>
      <c r="CD261" s="321" t="s">
        <v>7282</v>
      </c>
      <c r="CE261" s="323"/>
      <c r="CF261" s="323"/>
      <c r="CG261" s="321" t="s">
        <v>7282</v>
      </c>
      <c r="CH261" s="323"/>
      <c r="CI261" s="323"/>
      <c r="CJ261" s="321" t="s">
        <v>7332</v>
      </c>
      <c r="CK261" s="323"/>
      <c r="CL261" s="323"/>
      <c r="CM261" s="321"/>
      <c r="CN261" s="321" t="s">
        <v>7282</v>
      </c>
      <c r="CO261" s="323"/>
      <c r="CP261" s="323"/>
      <c r="CQ261" s="323"/>
      <c r="CR261" s="323"/>
      <c r="CS261" s="325" t="s">
        <v>7319</v>
      </c>
      <c r="CT261" s="323" t="s">
        <v>7279</v>
      </c>
      <c r="CU261" s="324">
        <v>2.0</v>
      </c>
      <c r="CV261" s="321" t="s">
        <v>7282</v>
      </c>
      <c r="CW261" s="323"/>
      <c r="CX261" s="323"/>
      <c r="CY261" s="323"/>
      <c r="CZ261" s="321" t="s">
        <v>7465</v>
      </c>
      <c r="DA261" s="323"/>
      <c r="DB261" s="323"/>
      <c r="DC261" s="323"/>
      <c r="DD261" s="325" t="s">
        <v>7357</v>
      </c>
      <c r="DE261" s="323" t="s">
        <v>7279</v>
      </c>
      <c r="DF261" s="323">
        <v>1.0</v>
      </c>
      <c r="DG261" s="325" t="s">
        <v>7320</v>
      </c>
      <c r="DH261" s="323" t="s">
        <v>7279</v>
      </c>
      <c r="DI261" s="323">
        <v>3.0</v>
      </c>
      <c r="DJ261" s="325" t="s">
        <v>7321</v>
      </c>
      <c r="DK261" s="323" t="s">
        <v>7279</v>
      </c>
      <c r="DL261" s="323">
        <v>1.0</v>
      </c>
      <c r="DM261" s="321" t="s">
        <v>7282</v>
      </c>
      <c r="DN261" s="323"/>
      <c r="DO261" s="323"/>
      <c r="DP261" s="321" t="s">
        <v>7282</v>
      </c>
      <c r="DQ261" s="323"/>
      <c r="DR261" s="323"/>
      <c r="DS261" s="321" t="s">
        <v>7387</v>
      </c>
      <c r="DT261" s="323"/>
      <c r="DU261" s="323"/>
      <c r="DV261" s="321" t="s">
        <v>7298</v>
      </c>
      <c r="DW261" s="323"/>
      <c r="DX261" s="323"/>
      <c r="DY261" s="321" t="s">
        <v>7297</v>
      </c>
      <c r="DZ261" s="323"/>
      <c r="EA261" s="323"/>
      <c r="EB261" s="321" t="s">
        <v>7360</v>
      </c>
      <c r="EC261" s="323"/>
      <c r="ED261" s="323"/>
      <c r="EE261" s="321" t="s">
        <v>7331</v>
      </c>
      <c r="EF261" s="323"/>
      <c r="EG261" s="323"/>
      <c r="EH261" s="321" t="s">
        <v>7282</v>
      </c>
      <c r="EI261" s="323"/>
      <c r="EJ261" s="323"/>
      <c r="EK261" s="323"/>
      <c r="EL261" s="321" t="s">
        <v>7282</v>
      </c>
      <c r="EM261" s="323"/>
      <c r="EN261" s="323"/>
      <c r="EO261" s="323"/>
      <c r="EP261" s="321" t="s">
        <v>7282</v>
      </c>
      <c r="EQ261" s="323"/>
      <c r="ER261" s="323"/>
      <c r="ES261" s="321" t="s">
        <v>7282</v>
      </c>
      <c r="ET261" s="323"/>
      <c r="EU261" s="323"/>
      <c r="EV261" s="321" t="s">
        <v>7282</v>
      </c>
      <c r="EW261" s="323"/>
      <c r="EX261" s="323"/>
      <c r="EY261" s="321" t="s">
        <v>7282</v>
      </c>
      <c r="EZ261" s="323"/>
      <c r="FA261" s="323"/>
      <c r="FB261" s="321" t="s">
        <v>1360</v>
      </c>
      <c r="FC261" s="321" t="s">
        <v>7302</v>
      </c>
      <c r="FD261" s="321" t="s">
        <v>7303</v>
      </c>
      <c r="FE261" s="321" t="s">
        <v>7304</v>
      </c>
      <c r="FF261" s="329" t="s">
        <v>7305</v>
      </c>
      <c r="FG261" s="330" t="s">
        <v>7326</v>
      </c>
      <c r="FH261" s="331">
        <v>2.0</v>
      </c>
      <c r="FI261" s="332">
        <v>0.1818</v>
      </c>
      <c r="FJ261" s="331">
        <v>4.0</v>
      </c>
      <c r="FK261" s="332">
        <v>0.4</v>
      </c>
      <c r="FL261" s="331">
        <v>5.0</v>
      </c>
      <c r="FM261" s="332">
        <v>0.3125</v>
      </c>
      <c r="FN261" s="331">
        <v>2.0</v>
      </c>
      <c r="FO261" s="332">
        <v>0.25</v>
      </c>
      <c r="FP261" s="331">
        <v>5.0</v>
      </c>
      <c r="FQ261" s="332">
        <v>0.8333</v>
      </c>
      <c r="FR261" s="333">
        <v>5.0</v>
      </c>
      <c r="FS261" s="332">
        <v>0.7143</v>
      </c>
      <c r="FT261" s="331">
        <v>19.0</v>
      </c>
      <c r="FU261" s="332">
        <v>0.4524</v>
      </c>
      <c r="FW261" s="318" t="s">
        <v>7830</v>
      </c>
      <c r="FX261" s="318">
        <v>2.7268007542E10</v>
      </c>
      <c r="FY261" s="318" t="s">
        <v>61</v>
      </c>
      <c r="FZ261" s="336">
        <v>0.4545</v>
      </c>
      <c r="GA261" s="319" t="s">
        <v>63</v>
      </c>
      <c r="GB261" s="336">
        <v>0.4</v>
      </c>
      <c r="GC261" s="336">
        <v>0.8333</v>
      </c>
      <c r="GD261" s="336">
        <v>0.7143</v>
      </c>
      <c r="GE261" s="336">
        <v>0.4545</v>
      </c>
      <c r="GF261" s="336">
        <v>0.4</v>
      </c>
      <c r="GG261" s="336">
        <v>0.3125</v>
      </c>
      <c r="GH261" s="336">
        <v>0.25</v>
      </c>
      <c r="GI261" s="336">
        <v>0.5238</v>
      </c>
    </row>
    <row r="262" ht="15.75" customHeight="1">
      <c r="B262" s="3" t="str">
        <f t="shared" si="1"/>
        <v>#REF!</v>
      </c>
      <c r="C262" s="320">
        <v>44372.6462962963</v>
      </c>
      <c r="D262" s="321" t="s">
        <v>7831</v>
      </c>
      <c r="E262" s="321" t="s">
        <v>7832</v>
      </c>
      <c r="F262" s="322">
        <v>2.7236963573E10</v>
      </c>
      <c r="G262" s="356">
        <v>2.7236963573E10</v>
      </c>
      <c r="H262" s="322">
        <v>1.126987744E9</v>
      </c>
      <c r="I262" s="321" t="s">
        <v>641</v>
      </c>
      <c r="J262" s="321" t="s">
        <v>7337</v>
      </c>
      <c r="K262" s="321" t="s">
        <v>4115</v>
      </c>
      <c r="L262" s="323"/>
      <c r="M262" s="323"/>
      <c r="N262" s="323"/>
      <c r="O262" s="323"/>
      <c r="P262" s="321" t="s">
        <v>7309</v>
      </c>
      <c r="Q262" s="321" t="s">
        <v>7556</v>
      </c>
      <c r="R262" s="321" t="s">
        <v>7310</v>
      </c>
      <c r="S262" s="323"/>
      <c r="T262" s="324">
        <v>2.0</v>
      </c>
      <c r="U262" s="323"/>
      <c r="V262" s="323"/>
      <c r="W262" s="325" t="s">
        <v>7278</v>
      </c>
      <c r="X262" s="323" t="s">
        <v>7279</v>
      </c>
      <c r="Y262" s="324">
        <v>5.0</v>
      </c>
      <c r="Z262" s="322">
        <v>80.0</v>
      </c>
      <c r="AA262" s="323"/>
      <c r="AB262" s="323"/>
      <c r="AC262" s="326">
        <v>85.0</v>
      </c>
      <c r="AD262" s="323" t="s">
        <v>7279</v>
      </c>
      <c r="AE262" s="324">
        <v>5.0</v>
      </c>
      <c r="AF262" s="321" t="s">
        <v>7365</v>
      </c>
      <c r="AG262" s="323"/>
      <c r="AH262" s="323"/>
      <c r="AI262" s="322">
        <v>9.0</v>
      </c>
      <c r="AJ262" s="323"/>
      <c r="AK262" s="323"/>
      <c r="AL262" s="327">
        <v>238000.0</v>
      </c>
      <c r="AM262" s="323" t="s">
        <v>7279</v>
      </c>
      <c r="AN262" s="324">
        <v>5.0</v>
      </c>
      <c r="AO262" s="321" t="s">
        <v>7313</v>
      </c>
      <c r="AP262" s="323"/>
      <c r="AQ262" s="323"/>
      <c r="AR262" s="325" t="s">
        <v>7314</v>
      </c>
      <c r="AS262" s="323" t="s">
        <v>7279</v>
      </c>
      <c r="AT262" s="324">
        <v>6.0</v>
      </c>
      <c r="AU262" s="325" t="s">
        <v>7283</v>
      </c>
      <c r="AV262" s="323" t="s">
        <v>7279</v>
      </c>
      <c r="AW262" s="324">
        <v>6.0</v>
      </c>
      <c r="AX262" s="321" t="s">
        <v>7341</v>
      </c>
      <c r="AY262" s="323"/>
      <c r="AZ262" s="323"/>
      <c r="BA262" s="321" t="s">
        <v>7315</v>
      </c>
      <c r="BB262" s="323"/>
      <c r="BC262" s="323"/>
      <c r="BD262" s="321" t="s">
        <v>7494</v>
      </c>
      <c r="BE262" s="323"/>
      <c r="BF262" s="323"/>
      <c r="BG262" s="325" t="s">
        <v>7287</v>
      </c>
      <c r="BH262" s="323" t="s">
        <v>7279</v>
      </c>
      <c r="BI262" s="324">
        <v>6.0</v>
      </c>
      <c r="BJ262" s="325" t="s">
        <v>7342</v>
      </c>
      <c r="BK262" s="323" t="s">
        <v>7279</v>
      </c>
      <c r="BL262" s="324">
        <v>3.0</v>
      </c>
      <c r="BM262" s="325" t="s">
        <v>7289</v>
      </c>
      <c r="BN262" s="323" t="s">
        <v>7279</v>
      </c>
      <c r="BO262" s="324">
        <v>3.0</v>
      </c>
      <c r="BP262" s="324">
        <v>2.0</v>
      </c>
      <c r="BQ262" s="321" t="s">
        <v>7290</v>
      </c>
      <c r="BR262" s="323"/>
      <c r="BS262" s="323"/>
      <c r="BT262" s="325" t="s">
        <v>7291</v>
      </c>
      <c r="BU262" s="323" t="s">
        <v>7279</v>
      </c>
      <c r="BV262" s="324">
        <v>3.0</v>
      </c>
      <c r="BW262" s="324">
        <v>2.0</v>
      </c>
      <c r="BX262" s="325" t="s">
        <v>7352</v>
      </c>
      <c r="BY262" s="323" t="s">
        <v>7279</v>
      </c>
      <c r="BZ262" s="324">
        <v>3.0</v>
      </c>
      <c r="CA262" s="321" t="s">
        <v>7282</v>
      </c>
      <c r="CB262" s="323"/>
      <c r="CC262" s="323"/>
      <c r="CD262" s="321" t="s">
        <v>7380</v>
      </c>
      <c r="CE262" s="323"/>
      <c r="CF262" s="323"/>
      <c r="CG262" s="321" t="s">
        <v>7282</v>
      </c>
      <c r="CH262" s="323"/>
      <c r="CI262" s="323"/>
      <c r="CJ262" s="321" t="s">
        <v>7400</v>
      </c>
      <c r="CK262" s="323"/>
      <c r="CL262" s="323"/>
      <c r="CM262" s="321"/>
      <c r="CN262" s="321" t="s">
        <v>7400</v>
      </c>
      <c r="CO262" s="323"/>
      <c r="CP262" s="323"/>
      <c r="CQ262" s="323"/>
      <c r="CR262" s="323"/>
      <c r="CS262" s="325" t="s">
        <v>7319</v>
      </c>
      <c r="CT262" s="323" t="s">
        <v>7279</v>
      </c>
      <c r="CU262" s="324">
        <v>2.0</v>
      </c>
      <c r="CV262" s="325" t="s">
        <v>7356</v>
      </c>
      <c r="CW262" s="323" t="s">
        <v>7279</v>
      </c>
      <c r="CX262" s="324">
        <v>2.0</v>
      </c>
      <c r="CY262" s="324">
        <v>3.0</v>
      </c>
      <c r="CZ262" s="321" t="s">
        <v>7465</v>
      </c>
      <c r="DA262" s="323"/>
      <c r="DB262" s="323"/>
      <c r="DC262" s="323"/>
      <c r="DD262" s="321" t="s">
        <v>7334</v>
      </c>
      <c r="DE262" s="323"/>
      <c r="DF262" s="323"/>
      <c r="DG262" s="321" t="s">
        <v>7402</v>
      </c>
      <c r="DH262" s="323"/>
      <c r="DI262" s="323"/>
      <c r="DJ262" s="325" t="s">
        <v>7321</v>
      </c>
      <c r="DK262" s="323" t="s">
        <v>7279</v>
      </c>
      <c r="DL262" s="323">
        <v>1.0</v>
      </c>
      <c r="DM262" s="321" t="s">
        <v>7322</v>
      </c>
      <c r="DN262" s="323"/>
      <c r="DO262" s="323"/>
      <c r="DP262" s="321" t="s">
        <v>7487</v>
      </c>
      <c r="DQ262" s="323"/>
      <c r="DR262" s="323"/>
      <c r="DS262" s="321" t="s">
        <v>7192</v>
      </c>
      <c r="DT262" s="323"/>
      <c r="DU262" s="323"/>
      <c r="DV262" s="321" t="s">
        <v>7298</v>
      </c>
      <c r="DW262" s="323"/>
      <c r="DX262" s="323"/>
      <c r="DY262" s="321" t="s">
        <v>7298</v>
      </c>
      <c r="DZ262" s="323"/>
      <c r="EA262" s="323"/>
      <c r="EB262" s="321" t="s">
        <v>7296</v>
      </c>
      <c r="EC262" s="323"/>
      <c r="ED262" s="323"/>
      <c r="EE262" s="321" t="s">
        <v>7324</v>
      </c>
      <c r="EF262" s="323"/>
      <c r="EG262" s="323"/>
      <c r="EH262" s="321" t="s">
        <v>7325</v>
      </c>
      <c r="EI262" s="323"/>
      <c r="EJ262" s="323"/>
      <c r="EK262" s="323"/>
      <c r="EL262" s="321" t="s">
        <v>7394</v>
      </c>
      <c r="EM262" s="323"/>
      <c r="EN262" s="323"/>
      <c r="EO262" s="323"/>
      <c r="EP262" s="321" t="s">
        <v>7282</v>
      </c>
      <c r="EQ262" s="323"/>
      <c r="ER262" s="323"/>
      <c r="ES262" s="321" t="s">
        <v>7382</v>
      </c>
      <c r="ET262" s="323"/>
      <c r="EU262" s="323"/>
      <c r="EV262" s="321" t="b">
        <v>1</v>
      </c>
      <c r="EW262" s="323"/>
      <c r="EX262" s="323"/>
      <c r="EY262" s="321" t="s">
        <v>7282</v>
      </c>
      <c r="EZ262" s="323"/>
      <c r="FA262" s="323"/>
      <c r="FB262" s="321" t="s">
        <v>1036</v>
      </c>
      <c r="FC262" s="321" t="s">
        <v>7581</v>
      </c>
      <c r="FD262" s="321" t="s">
        <v>7303</v>
      </c>
      <c r="FE262" s="321" t="s">
        <v>7304</v>
      </c>
      <c r="FF262" s="329" t="s">
        <v>7360</v>
      </c>
      <c r="FG262" s="330" t="s">
        <v>7384</v>
      </c>
      <c r="FH262" s="331">
        <v>1.0</v>
      </c>
      <c r="FI262" s="332">
        <v>0.0909</v>
      </c>
      <c r="FJ262" s="331">
        <v>5.0</v>
      </c>
      <c r="FK262" s="332">
        <v>0.5</v>
      </c>
      <c r="FL262" s="331">
        <v>5.0</v>
      </c>
      <c r="FM262" s="332">
        <v>0.3125</v>
      </c>
      <c r="FN262" s="331">
        <v>0.0</v>
      </c>
      <c r="FO262" s="332">
        <v>0.0</v>
      </c>
      <c r="FP262" s="331">
        <v>3.0</v>
      </c>
      <c r="FQ262" s="332">
        <v>0.5</v>
      </c>
      <c r="FR262" s="333">
        <v>3.0</v>
      </c>
      <c r="FS262" s="332">
        <v>0.4286</v>
      </c>
      <c r="FT262" s="331">
        <v>13.0</v>
      </c>
      <c r="FU262" s="332">
        <v>0.3095</v>
      </c>
      <c r="FW262" s="334" t="s">
        <v>7832</v>
      </c>
      <c r="FX262" s="334">
        <v>2.7236963573E10</v>
      </c>
      <c r="FY262" s="319" t="s">
        <v>63</v>
      </c>
      <c r="FZ262" s="337">
        <v>0.5</v>
      </c>
      <c r="GA262" s="318" t="s">
        <v>547</v>
      </c>
      <c r="GB262" s="336">
        <v>0.375</v>
      </c>
      <c r="GC262" s="337">
        <v>0.5</v>
      </c>
      <c r="GD262" s="337">
        <v>0.4286</v>
      </c>
      <c r="GE262" s="336">
        <v>0.2727</v>
      </c>
      <c r="GF262" s="336">
        <v>0.5</v>
      </c>
      <c r="GG262" s="336">
        <v>0.375</v>
      </c>
      <c r="GH262" s="336">
        <v>0.0</v>
      </c>
      <c r="GI262" s="338">
        <v>0.381</v>
      </c>
    </row>
    <row r="263" ht="15.75" customHeight="1">
      <c r="B263" s="3" t="str">
        <f t="shared" si="1"/>
        <v>#REF!</v>
      </c>
      <c r="C263" s="320">
        <v>44372.647199074076</v>
      </c>
      <c r="D263" s="321" t="s">
        <v>7833</v>
      </c>
      <c r="E263" s="321" t="s">
        <v>7834</v>
      </c>
      <c r="F263" s="321" t="s">
        <v>6720</v>
      </c>
      <c r="G263" s="356">
        <v>2.7239684926E10</v>
      </c>
      <c r="H263" s="322">
        <v>1.134425477E9</v>
      </c>
      <c r="I263" s="321" t="s">
        <v>622</v>
      </c>
      <c r="J263" s="321" t="s">
        <v>7337</v>
      </c>
      <c r="K263" s="321" t="s">
        <v>7392</v>
      </c>
      <c r="L263" s="323"/>
      <c r="M263" s="323"/>
      <c r="N263" s="324">
        <v>4.0</v>
      </c>
      <c r="O263" s="323"/>
      <c r="P263" s="321" t="s">
        <v>7338</v>
      </c>
      <c r="Q263" s="321" t="s">
        <v>7329</v>
      </c>
      <c r="R263" s="321" t="s">
        <v>7386</v>
      </c>
      <c r="S263" s="323"/>
      <c r="T263" s="323"/>
      <c r="U263" s="323"/>
      <c r="V263" s="324">
        <v>3.0</v>
      </c>
      <c r="W263" s="325" t="s">
        <v>7278</v>
      </c>
      <c r="X263" s="323" t="s">
        <v>7279</v>
      </c>
      <c r="Y263" s="324">
        <v>5.0</v>
      </c>
      <c r="Z263" s="326">
        <v>200.0</v>
      </c>
      <c r="AA263" s="323" t="s">
        <v>7279</v>
      </c>
      <c r="AB263" s="324">
        <v>5.0</v>
      </c>
      <c r="AC263" s="322">
        <v>77.0</v>
      </c>
      <c r="AD263" s="323"/>
      <c r="AE263" s="323"/>
      <c r="AF263" s="325" t="s">
        <v>7312</v>
      </c>
      <c r="AG263" s="323" t="s">
        <v>7279</v>
      </c>
      <c r="AH263" s="324">
        <v>5.0</v>
      </c>
      <c r="AI263" s="326">
        <v>6.0</v>
      </c>
      <c r="AJ263" s="323" t="s">
        <v>7279</v>
      </c>
      <c r="AK263" s="324">
        <v>5.0</v>
      </c>
      <c r="AL263" s="327">
        <v>238000.0</v>
      </c>
      <c r="AM263" s="323" t="s">
        <v>7279</v>
      </c>
      <c r="AN263" s="324">
        <v>5.0</v>
      </c>
      <c r="AO263" s="325" t="s">
        <v>7281</v>
      </c>
      <c r="AP263" s="323" t="s">
        <v>7279</v>
      </c>
      <c r="AQ263" s="324">
        <v>6.0</v>
      </c>
      <c r="AR263" s="325" t="s">
        <v>7314</v>
      </c>
      <c r="AS263" s="323" t="s">
        <v>7279</v>
      </c>
      <c r="AT263" s="324">
        <v>6.0</v>
      </c>
      <c r="AU263" s="325" t="s">
        <v>7283</v>
      </c>
      <c r="AV263" s="323" t="s">
        <v>7279</v>
      </c>
      <c r="AW263" s="324">
        <v>6.0</v>
      </c>
      <c r="AX263" s="321" t="s">
        <v>7410</v>
      </c>
      <c r="AY263" s="323"/>
      <c r="AZ263" s="323"/>
      <c r="BA263" s="325" t="s">
        <v>7285</v>
      </c>
      <c r="BB263" s="323" t="s">
        <v>7279</v>
      </c>
      <c r="BC263" s="324">
        <v>6.0</v>
      </c>
      <c r="BD263" s="321" t="s">
        <v>7316</v>
      </c>
      <c r="BE263" s="323"/>
      <c r="BF263" s="323"/>
      <c r="BG263" s="321" t="s">
        <v>7334</v>
      </c>
      <c r="BH263" s="323"/>
      <c r="BI263" s="323"/>
      <c r="BJ263" s="321" t="s">
        <v>7288</v>
      </c>
      <c r="BK263" s="323"/>
      <c r="BL263" s="323"/>
      <c r="BM263" s="325" t="s">
        <v>7289</v>
      </c>
      <c r="BN263" s="323" t="s">
        <v>7279</v>
      </c>
      <c r="BO263" s="324">
        <v>3.0</v>
      </c>
      <c r="BP263" s="324">
        <v>2.0</v>
      </c>
      <c r="BQ263" s="325" t="s">
        <v>7351</v>
      </c>
      <c r="BR263" s="323" t="s">
        <v>7279</v>
      </c>
      <c r="BS263" s="324">
        <v>3.0</v>
      </c>
      <c r="BT263" s="325" t="s">
        <v>7291</v>
      </c>
      <c r="BU263" s="323" t="s">
        <v>7279</v>
      </c>
      <c r="BV263" s="324">
        <v>3.0</v>
      </c>
      <c r="BW263" s="324">
        <v>2.0</v>
      </c>
      <c r="BX263" s="325" t="s">
        <v>7352</v>
      </c>
      <c r="BY263" s="323" t="s">
        <v>7279</v>
      </c>
      <c r="BZ263" s="324">
        <v>3.0</v>
      </c>
      <c r="CA263" s="321" t="s">
        <v>7282</v>
      </c>
      <c r="CB263" s="323"/>
      <c r="CC263" s="323"/>
      <c r="CD263" s="321" t="s">
        <v>7380</v>
      </c>
      <c r="CE263" s="323"/>
      <c r="CF263" s="323"/>
      <c r="CG263" s="325" t="s">
        <v>7334</v>
      </c>
      <c r="CH263" s="323" t="s">
        <v>7279</v>
      </c>
      <c r="CI263" s="324">
        <v>4.0</v>
      </c>
      <c r="CJ263" s="321" t="s">
        <v>7400</v>
      </c>
      <c r="CK263" s="323"/>
      <c r="CL263" s="323"/>
      <c r="CM263" s="321"/>
      <c r="CN263" s="321" t="s">
        <v>7282</v>
      </c>
      <c r="CO263" s="323"/>
      <c r="CP263" s="323"/>
      <c r="CQ263" s="323"/>
      <c r="CR263" s="323"/>
      <c r="CS263" s="325" t="s">
        <v>7319</v>
      </c>
      <c r="CT263" s="323" t="s">
        <v>7279</v>
      </c>
      <c r="CU263" s="324">
        <v>2.0</v>
      </c>
      <c r="CV263" s="321" t="s">
        <v>7381</v>
      </c>
      <c r="CW263" s="323"/>
      <c r="CX263" s="323"/>
      <c r="CY263" s="323"/>
      <c r="CZ263" s="321" t="s">
        <v>7399</v>
      </c>
      <c r="DA263" s="323"/>
      <c r="DB263" s="323"/>
      <c r="DC263" s="323"/>
      <c r="DD263" s="321" t="s">
        <v>7334</v>
      </c>
      <c r="DE263" s="323"/>
      <c r="DF263" s="323"/>
      <c r="DG263" s="321" t="s">
        <v>7343</v>
      </c>
      <c r="DH263" s="323"/>
      <c r="DI263" s="323"/>
      <c r="DJ263" s="325" t="s">
        <v>7321</v>
      </c>
      <c r="DK263" s="323" t="s">
        <v>7279</v>
      </c>
      <c r="DL263" s="323">
        <v>1.0</v>
      </c>
      <c r="DM263" s="325" t="s">
        <v>7281</v>
      </c>
      <c r="DN263" s="323" t="s">
        <v>7279</v>
      </c>
      <c r="DO263" s="323">
        <v>1.0</v>
      </c>
      <c r="DP263" s="325" t="s">
        <v>7359</v>
      </c>
      <c r="DQ263" s="323"/>
      <c r="DR263" s="323"/>
      <c r="DS263" s="321" t="s">
        <v>7282</v>
      </c>
      <c r="DT263" s="323"/>
      <c r="DU263" s="323"/>
      <c r="DV263" s="321" t="s">
        <v>7296</v>
      </c>
      <c r="DW263" s="323"/>
      <c r="DX263" s="323"/>
      <c r="DY263" s="321" t="s">
        <v>7298</v>
      </c>
      <c r="DZ263" s="323"/>
      <c r="EA263" s="323"/>
      <c r="EB263" s="321" t="s">
        <v>7297</v>
      </c>
      <c r="EC263" s="323"/>
      <c r="ED263" s="323"/>
      <c r="EE263" s="321" t="s">
        <v>7324</v>
      </c>
      <c r="EF263" s="323"/>
      <c r="EG263" s="323"/>
      <c r="EH263" s="321" t="s">
        <v>7325</v>
      </c>
      <c r="EI263" s="323"/>
      <c r="EJ263" s="323"/>
      <c r="EK263" s="323"/>
      <c r="EL263" s="321" t="s">
        <v>7394</v>
      </c>
      <c r="EM263" s="323"/>
      <c r="EN263" s="323"/>
      <c r="EO263" s="323"/>
      <c r="EP263" s="321" t="s">
        <v>7282</v>
      </c>
      <c r="EQ263" s="323"/>
      <c r="ER263" s="323"/>
      <c r="ES263" s="321" t="s">
        <v>7282</v>
      </c>
      <c r="ET263" s="323"/>
      <c r="EU263" s="323"/>
      <c r="EV263" s="321" t="b">
        <v>0</v>
      </c>
      <c r="EW263" s="323"/>
      <c r="EX263" s="323"/>
      <c r="EY263" s="321" t="s">
        <v>7470</v>
      </c>
      <c r="EZ263" s="323"/>
      <c r="FA263" s="323"/>
      <c r="FB263" s="321" t="s">
        <v>7835</v>
      </c>
      <c r="FC263" s="321" t="s">
        <v>7372</v>
      </c>
      <c r="FD263" s="321" t="s">
        <v>7303</v>
      </c>
      <c r="FE263" s="321" t="s">
        <v>7304</v>
      </c>
      <c r="FF263" s="329" t="s">
        <v>7305</v>
      </c>
      <c r="FG263" s="330" t="s">
        <v>7306</v>
      </c>
      <c r="FH263" s="331">
        <v>2.0</v>
      </c>
      <c r="FI263" s="332">
        <v>0.1818</v>
      </c>
      <c r="FJ263" s="331">
        <v>3.0</v>
      </c>
      <c r="FK263" s="332">
        <v>0.3</v>
      </c>
      <c r="FL263" s="331">
        <v>5.0</v>
      </c>
      <c r="FM263" s="332">
        <v>0.3125</v>
      </c>
      <c r="FN263" s="331">
        <v>2.0</v>
      </c>
      <c r="FO263" s="332">
        <v>0.25</v>
      </c>
      <c r="FP263" s="331">
        <v>5.0</v>
      </c>
      <c r="FQ263" s="332">
        <v>0.8333</v>
      </c>
      <c r="FR263" s="333">
        <v>4.0</v>
      </c>
      <c r="FS263" s="332">
        <v>0.5714</v>
      </c>
      <c r="FT263" s="331">
        <v>17.0</v>
      </c>
      <c r="FU263" s="332">
        <v>0.4048</v>
      </c>
      <c r="FW263" s="318" t="s">
        <v>7834</v>
      </c>
      <c r="FX263" s="318">
        <v>2.7239684926E10</v>
      </c>
      <c r="FY263" s="319" t="s">
        <v>547</v>
      </c>
      <c r="FZ263" s="336">
        <v>0.4375</v>
      </c>
      <c r="GA263" s="318" t="s">
        <v>63</v>
      </c>
      <c r="GB263" s="336">
        <v>0.3</v>
      </c>
      <c r="GC263" s="336">
        <v>0.8333</v>
      </c>
      <c r="GD263" s="336">
        <v>0.5714</v>
      </c>
      <c r="GE263" s="336">
        <v>0.2727</v>
      </c>
      <c r="GF263" s="336">
        <v>0.3</v>
      </c>
      <c r="GG263" s="336">
        <v>0.4375</v>
      </c>
      <c r="GH263" s="336">
        <v>0.25</v>
      </c>
      <c r="GI263" s="336">
        <v>0.4762</v>
      </c>
    </row>
    <row r="264" ht="15.75" customHeight="1">
      <c r="B264" s="3" t="str">
        <f t="shared" si="1"/>
        <v>#REF!</v>
      </c>
      <c r="C264" s="320">
        <v>44372.64780092592</v>
      </c>
      <c r="D264" s="321" t="s">
        <v>7836</v>
      </c>
      <c r="E264" s="321" t="s">
        <v>7837</v>
      </c>
      <c r="F264" s="322">
        <v>2.738154149E10</v>
      </c>
      <c r="G264" s="356">
        <v>2.738154149E10</v>
      </c>
      <c r="H264" s="322">
        <v>1.13112001E9</v>
      </c>
      <c r="I264" s="321" t="s">
        <v>641</v>
      </c>
      <c r="J264" s="321" t="s">
        <v>7328</v>
      </c>
      <c r="K264" s="321" t="s">
        <v>4115</v>
      </c>
      <c r="L264" s="323"/>
      <c r="M264" s="323"/>
      <c r="N264" s="323"/>
      <c r="O264" s="323"/>
      <c r="P264" s="321" t="s">
        <v>7275</v>
      </c>
      <c r="Q264" s="321" t="s">
        <v>7329</v>
      </c>
      <c r="R264" s="321" t="s">
        <v>7386</v>
      </c>
      <c r="S264" s="323"/>
      <c r="T264" s="323"/>
      <c r="U264" s="323"/>
      <c r="V264" s="324">
        <v>3.0</v>
      </c>
      <c r="W264" s="325" t="s">
        <v>7278</v>
      </c>
      <c r="X264" s="323" t="s">
        <v>7279</v>
      </c>
      <c r="Y264" s="324">
        <v>5.0</v>
      </c>
      <c r="Z264" s="326">
        <v>200.0</v>
      </c>
      <c r="AA264" s="323" t="s">
        <v>7279</v>
      </c>
      <c r="AB264" s="324">
        <v>5.0</v>
      </c>
      <c r="AC264" s="326">
        <v>85.0</v>
      </c>
      <c r="AD264" s="323" t="s">
        <v>7279</v>
      </c>
      <c r="AE264" s="324">
        <v>5.0</v>
      </c>
      <c r="AF264" s="325" t="s">
        <v>7312</v>
      </c>
      <c r="AG264" s="323" t="s">
        <v>7279</v>
      </c>
      <c r="AH264" s="324">
        <v>5.0</v>
      </c>
      <c r="AI264" s="326">
        <v>6.0</v>
      </c>
      <c r="AJ264" s="323" t="s">
        <v>7279</v>
      </c>
      <c r="AK264" s="324">
        <v>5.0</v>
      </c>
      <c r="AL264" s="327">
        <v>238000.0</v>
      </c>
      <c r="AM264" s="323" t="s">
        <v>7279</v>
      </c>
      <c r="AN264" s="324">
        <v>5.0</v>
      </c>
      <c r="AO264" s="321" t="s">
        <v>7313</v>
      </c>
      <c r="AP264" s="323"/>
      <c r="AQ264" s="323"/>
      <c r="AR264" s="321" t="s">
        <v>7282</v>
      </c>
      <c r="AS264" s="323"/>
      <c r="AT264" s="323"/>
      <c r="AU264" s="325" t="s">
        <v>7283</v>
      </c>
      <c r="AV264" s="323" t="s">
        <v>7279</v>
      </c>
      <c r="AW264" s="324">
        <v>6.0</v>
      </c>
      <c r="AX264" s="321" t="s">
        <v>7410</v>
      </c>
      <c r="AY264" s="323"/>
      <c r="AZ264" s="323"/>
      <c r="BA264" s="325" t="s">
        <v>7285</v>
      </c>
      <c r="BB264" s="323" t="s">
        <v>7279</v>
      </c>
      <c r="BC264" s="324">
        <v>6.0</v>
      </c>
      <c r="BD264" s="325" t="s">
        <v>7286</v>
      </c>
      <c r="BE264" s="323" t="s">
        <v>7279</v>
      </c>
      <c r="BF264" s="324">
        <v>6.0</v>
      </c>
      <c r="BG264" s="325" t="s">
        <v>7287</v>
      </c>
      <c r="BH264" s="323" t="s">
        <v>7279</v>
      </c>
      <c r="BI264" s="324">
        <v>6.0</v>
      </c>
      <c r="BJ264" s="325" t="s">
        <v>7342</v>
      </c>
      <c r="BK264" s="323" t="s">
        <v>7279</v>
      </c>
      <c r="BL264" s="324">
        <v>3.0</v>
      </c>
      <c r="BM264" s="325" t="s">
        <v>7289</v>
      </c>
      <c r="BN264" s="323" t="s">
        <v>7279</v>
      </c>
      <c r="BO264" s="324">
        <v>3.0</v>
      </c>
      <c r="BP264" s="324">
        <v>2.0</v>
      </c>
      <c r="BQ264" s="321" t="s">
        <v>7290</v>
      </c>
      <c r="BR264" s="323"/>
      <c r="BS264" s="323"/>
      <c r="BT264" s="325" t="s">
        <v>7291</v>
      </c>
      <c r="BU264" s="323" t="s">
        <v>7279</v>
      </c>
      <c r="BV264" s="324">
        <v>3.0</v>
      </c>
      <c r="BW264" s="324">
        <v>2.0</v>
      </c>
      <c r="BX264" s="321" t="s">
        <v>7282</v>
      </c>
      <c r="BY264" s="323"/>
      <c r="BZ264" s="323"/>
      <c r="CA264" s="321" t="s">
        <v>7282</v>
      </c>
      <c r="CB264" s="323"/>
      <c r="CC264" s="323"/>
      <c r="CD264" s="321" t="s">
        <v>7282</v>
      </c>
      <c r="CE264" s="323"/>
      <c r="CF264" s="323"/>
      <c r="CG264" s="321" t="s">
        <v>7282</v>
      </c>
      <c r="CH264" s="323"/>
      <c r="CI264" s="323"/>
      <c r="CJ264" s="321" t="s">
        <v>7282</v>
      </c>
      <c r="CK264" s="323"/>
      <c r="CL264" s="323"/>
      <c r="CM264" s="321"/>
      <c r="CN264" s="321" t="s">
        <v>7282</v>
      </c>
      <c r="CO264" s="323"/>
      <c r="CP264" s="323"/>
      <c r="CQ264" s="323"/>
      <c r="CR264" s="323"/>
      <c r="CS264" s="325" t="s">
        <v>7319</v>
      </c>
      <c r="CT264" s="323" t="s">
        <v>7279</v>
      </c>
      <c r="CU264" s="324">
        <v>2.0</v>
      </c>
      <c r="CV264" s="321" t="s">
        <v>7282</v>
      </c>
      <c r="CW264" s="323"/>
      <c r="CX264" s="323"/>
      <c r="CY264" s="323"/>
      <c r="CZ264" s="321" t="s">
        <v>7282</v>
      </c>
      <c r="DA264" s="323"/>
      <c r="DB264" s="323"/>
      <c r="DC264" s="323"/>
      <c r="DD264" s="321" t="s">
        <v>7282</v>
      </c>
      <c r="DE264" s="323"/>
      <c r="DF264" s="323"/>
      <c r="DG264" s="321" t="s">
        <v>7282</v>
      </c>
      <c r="DH264" s="323"/>
      <c r="DI264" s="323"/>
      <c r="DJ264" s="325" t="s">
        <v>7321</v>
      </c>
      <c r="DK264" s="323" t="s">
        <v>7279</v>
      </c>
      <c r="DL264" s="323">
        <v>1.0</v>
      </c>
      <c r="DM264" s="321" t="s">
        <v>7282</v>
      </c>
      <c r="DN264" s="323"/>
      <c r="DO264" s="323"/>
      <c r="DP264" s="321" t="s">
        <v>7282</v>
      </c>
      <c r="DQ264" s="323"/>
      <c r="DR264" s="323"/>
      <c r="DS264" s="321" t="s">
        <v>7282</v>
      </c>
      <c r="DT264" s="323"/>
      <c r="DU264" s="323"/>
      <c r="DV264" s="321" t="s">
        <v>7298</v>
      </c>
      <c r="DW264" s="323"/>
      <c r="DX264" s="323"/>
      <c r="DY264" s="321" t="s">
        <v>7282</v>
      </c>
      <c r="DZ264" s="323"/>
      <c r="EA264" s="323"/>
      <c r="EB264" s="321" t="s">
        <v>7282</v>
      </c>
      <c r="EC264" s="323"/>
      <c r="ED264" s="323"/>
      <c r="EE264" s="321" t="s">
        <v>7324</v>
      </c>
      <c r="EF264" s="323"/>
      <c r="EG264" s="323"/>
      <c r="EH264" s="321" t="s">
        <v>7282</v>
      </c>
      <c r="EI264" s="323"/>
      <c r="EJ264" s="323"/>
      <c r="EK264" s="323"/>
      <c r="EL264" s="321" t="s">
        <v>7282</v>
      </c>
      <c r="EM264" s="323"/>
      <c r="EN264" s="323"/>
      <c r="EO264" s="323"/>
      <c r="EP264" s="321" t="s">
        <v>7282</v>
      </c>
      <c r="EQ264" s="323"/>
      <c r="ER264" s="323"/>
      <c r="ES264" s="321" t="s">
        <v>7282</v>
      </c>
      <c r="ET264" s="323"/>
      <c r="EU264" s="323"/>
      <c r="EV264" s="321" t="s">
        <v>7282</v>
      </c>
      <c r="EW264" s="323"/>
      <c r="EX264" s="323"/>
      <c r="EY264" s="321" t="s">
        <v>7282</v>
      </c>
      <c r="EZ264" s="323"/>
      <c r="FA264" s="323"/>
      <c r="FB264" s="321" t="s">
        <v>7838</v>
      </c>
      <c r="FC264" s="321" t="s">
        <v>7302</v>
      </c>
      <c r="FD264" s="321" t="s">
        <v>7303</v>
      </c>
      <c r="FE264" s="321" t="s">
        <v>7304</v>
      </c>
      <c r="FF264" s="329" t="s">
        <v>7305</v>
      </c>
      <c r="FG264" s="330" t="s">
        <v>7306</v>
      </c>
      <c r="FH264" s="331">
        <v>1.0</v>
      </c>
      <c r="FI264" s="332">
        <v>0.0909</v>
      </c>
      <c r="FJ264" s="331">
        <v>3.0</v>
      </c>
      <c r="FK264" s="332">
        <v>0.3</v>
      </c>
      <c r="FL264" s="331">
        <v>4.0</v>
      </c>
      <c r="FM264" s="332">
        <v>0.25</v>
      </c>
      <c r="FN264" s="331">
        <v>0.0</v>
      </c>
      <c r="FO264" s="332">
        <v>0.0</v>
      </c>
      <c r="FP264" s="331">
        <v>6.0</v>
      </c>
      <c r="FQ264" s="332">
        <v>1.0</v>
      </c>
      <c r="FR264" s="333">
        <v>4.0</v>
      </c>
      <c r="FS264" s="332">
        <v>0.5714</v>
      </c>
      <c r="FT264" s="331">
        <v>15.0</v>
      </c>
      <c r="FU264" s="332">
        <v>0.3571</v>
      </c>
      <c r="FW264" s="318" t="s">
        <v>7837</v>
      </c>
      <c r="FX264" s="318">
        <v>2.738154149E10</v>
      </c>
      <c r="FY264" s="319" t="s">
        <v>547</v>
      </c>
      <c r="FZ264" s="336">
        <v>0.3125</v>
      </c>
      <c r="GA264" s="318" t="s">
        <v>63</v>
      </c>
      <c r="GB264" s="336">
        <v>0.3</v>
      </c>
      <c r="GC264" s="336">
        <v>1.0</v>
      </c>
      <c r="GD264" s="336">
        <v>0.5714</v>
      </c>
      <c r="GE264" s="336">
        <v>0.1818</v>
      </c>
      <c r="GF264" s="336">
        <v>0.3</v>
      </c>
      <c r="GG264" s="336">
        <v>0.3125</v>
      </c>
      <c r="GH264" s="336">
        <v>0.0</v>
      </c>
      <c r="GI264" s="336">
        <v>0.4048</v>
      </c>
    </row>
    <row r="265" ht="15.75" customHeight="1">
      <c r="B265" s="3" t="str">
        <f t="shared" si="1"/>
        <v>#REF!</v>
      </c>
      <c r="C265" s="320">
        <v>44372.64803240741</v>
      </c>
      <c r="D265" s="321" t="s">
        <v>7839</v>
      </c>
      <c r="E265" s="321" t="s">
        <v>7840</v>
      </c>
      <c r="F265" s="321" t="s">
        <v>2042</v>
      </c>
      <c r="G265" s="356">
        <v>2.7286306913E10</v>
      </c>
      <c r="H265" s="322">
        <v>1.164764973E9</v>
      </c>
      <c r="I265" s="321" t="s">
        <v>715</v>
      </c>
      <c r="J265" s="321" t="s">
        <v>7462</v>
      </c>
      <c r="K265" s="321" t="s">
        <v>4115</v>
      </c>
      <c r="L265" s="323"/>
      <c r="M265" s="323"/>
      <c r="N265" s="323"/>
      <c r="O265" s="323"/>
      <c r="P265" s="321" t="s">
        <v>7275</v>
      </c>
      <c r="Q265" s="321" t="s">
        <v>7379</v>
      </c>
      <c r="R265" s="321" t="s">
        <v>7310</v>
      </c>
      <c r="S265" s="323"/>
      <c r="T265" s="324">
        <v>2.0</v>
      </c>
      <c r="U265" s="323"/>
      <c r="V265" s="323"/>
      <c r="W265" s="325" t="s">
        <v>7278</v>
      </c>
      <c r="X265" s="323" t="s">
        <v>7279</v>
      </c>
      <c r="Y265" s="324">
        <v>5.0</v>
      </c>
      <c r="Z265" s="321"/>
      <c r="AA265" s="323"/>
      <c r="AB265" s="323"/>
      <c r="AC265" s="326">
        <v>85.0</v>
      </c>
      <c r="AD265" s="323" t="s">
        <v>7279</v>
      </c>
      <c r="AE265" s="324">
        <v>5.0</v>
      </c>
      <c r="AF265" s="325" t="s">
        <v>7312</v>
      </c>
      <c r="AG265" s="323" t="s">
        <v>7279</v>
      </c>
      <c r="AH265" s="324">
        <v>5.0</v>
      </c>
      <c r="AI265" s="326">
        <v>6.0</v>
      </c>
      <c r="AJ265" s="323" t="s">
        <v>7279</v>
      </c>
      <c r="AK265" s="324">
        <v>5.0</v>
      </c>
      <c r="AL265" s="342">
        <v>158000.0</v>
      </c>
      <c r="AM265" s="323"/>
      <c r="AN265" s="323"/>
      <c r="AO265" s="321" t="s">
        <v>7509</v>
      </c>
      <c r="AP265" s="323"/>
      <c r="AQ265" s="323"/>
      <c r="AR265" s="321" t="s">
        <v>7282</v>
      </c>
      <c r="AS265" s="323"/>
      <c r="AT265" s="323"/>
      <c r="AU265" s="325" t="s">
        <v>7283</v>
      </c>
      <c r="AV265" s="323" t="s">
        <v>7279</v>
      </c>
      <c r="AW265" s="324">
        <v>6.0</v>
      </c>
      <c r="AX265" s="321" t="s">
        <v>7410</v>
      </c>
      <c r="AY265" s="323"/>
      <c r="AZ265" s="323"/>
      <c r="BA265" s="321" t="s">
        <v>7282</v>
      </c>
      <c r="BB265" s="323"/>
      <c r="BC265" s="323"/>
      <c r="BD265" s="325" t="s">
        <v>7286</v>
      </c>
      <c r="BE265" s="323" t="s">
        <v>7279</v>
      </c>
      <c r="BF265" s="324">
        <v>6.0</v>
      </c>
      <c r="BG265" s="321" t="s">
        <v>7282</v>
      </c>
      <c r="BH265" s="323"/>
      <c r="BI265" s="323"/>
      <c r="BJ265" s="325" t="s">
        <v>7342</v>
      </c>
      <c r="BK265" s="323" t="s">
        <v>7279</v>
      </c>
      <c r="BL265" s="324">
        <v>3.0</v>
      </c>
      <c r="BM265" s="325" t="s">
        <v>7289</v>
      </c>
      <c r="BN265" s="323" t="s">
        <v>7279</v>
      </c>
      <c r="BO265" s="324">
        <v>3.0</v>
      </c>
      <c r="BP265" s="324">
        <v>2.0</v>
      </c>
      <c r="BQ265" s="321" t="s">
        <v>7290</v>
      </c>
      <c r="BR265" s="323"/>
      <c r="BS265" s="323"/>
      <c r="BT265" s="325" t="s">
        <v>7291</v>
      </c>
      <c r="BU265" s="323" t="s">
        <v>7279</v>
      </c>
      <c r="BV265" s="324">
        <v>3.0</v>
      </c>
      <c r="BW265" s="324">
        <v>2.0</v>
      </c>
      <c r="BX265" s="325" t="s">
        <v>7352</v>
      </c>
      <c r="BY265" s="323" t="s">
        <v>7279</v>
      </c>
      <c r="BZ265" s="324">
        <v>3.0</v>
      </c>
      <c r="CA265" s="321" t="s">
        <v>7399</v>
      </c>
      <c r="CB265" s="323"/>
      <c r="CC265" s="323"/>
      <c r="CD265" s="321" t="s">
        <v>7282</v>
      </c>
      <c r="CE265" s="323"/>
      <c r="CF265" s="323"/>
      <c r="CG265" s="321" t="s">
        <v>7282</v>
      </c>
      <c r="CH265" s="323"/>
      <c r="CI265" s="323"/>
      <c r="CJ265" s="321" t="s">
        <v>7400</v>
      </c>
      <c r="CK265" s="323"/>
      <c r="CL265" s="323"/>
      <c r="CM265" s="321"/>
      <c r="CN265" s="325" t="s">
        <v>7355</v>
      </c>
      <c r="CO265" s="323"/>
      <c r="CP265" s="323"/>
      <c r="CQ265" s="323" t="s">
        <v>7279</v>
      </c>
      <c r="CR265" s="324">
        <v>4.0</v>
      </c>
      <c r="CS265" s="325" t="s">
        <v>7319</v>
      </c>
      <c r="CT265" s="323" t="s">
        <v>7279</v>
      </c>
      <c r="CU265" s="324">
        <v>2.0</v>
      </c>
      <c r="CV265" s="321" t="s">
        <v>7381</v>
      </c>
      <c r="CW265" s="323"/>
      <c r="CX265" s="323"/>
      <c r="CY265" s="323"/>
      <c r="CZ265" s="321" t="s">
        <v>7282</v>
      </c>
      <c r="DA265" s="323"/>
      <c r="DB265" s="323"/>
      <c r="DC265" s="323"/>
      <c r="DD265" s="321" t="s">
        <v>7334</v>
      </c>
      <c r="DE265" s="323"/>
      <c r="DF265" s="323"/>
      <c r="DG265" s="321" t="s">
        <v>7282</v>
      </c>
      <c r="DH265" s="323"/>
      <c r="DI265" s="323"/>
      <c r="DJ265" s="325" t="s">
        <v>7321</v>
      </c>
      <c r="DK265" s="323" t="s">
        <v>7279</v>
      </c>
      <c r="DL265" s="323">
        <v>1.0</v>
      </c>
      <c r="DM265" s="321" t="s">
        <v>7295</v>
      </c>
      <c r="DN265" s="323"/>
      <c r="DO265" s="323"/>
      <c r="DP265" s="321" t="s">
        <v>7282</v>
      </c>
      <c r="DQ265" s="323"/>
      <c r="DR265" s="323"/>
      <c r="DS265" s="321" t="s">
        <v>7282</v>
      </c>
      <c r="DT265" s="323"/>
      <c r="DU265" s="323"/>
      <c r="DV265" s="321" t="s">
        <v>7282</v>
      </c>
      <c r="DW265" s="323"/>
      <c r="DX265" s="323"/>
      <c r="DY265" s="321" t="s">
        <v>7297</v>
      </c>
      <c r="DZ265" s="323"/>
      <c r="EA265" s="323"/>
      <c r="EB265" s="321" t="s">
        <v>7282</v>
      </c>
      <c r="EC265" s="323"/>
      <c r="ED265" s="323"/>
      <c r="EE265" s="321" t="s">
        <v>7282</v>
      </c>
      <c r="EF265" s="323"/>
      <c r="EG265" s="323"/>
      <c r="EH265" s="321" t="s">
        <v>7325</v>
      </c>
      <c r="EI265" s="323"/>
      <c r="EJ265" s="323"/>
      <c r="EK265" s="323"/>
      <c r="EL265" s="321" t="s">
        <v>7282</v>
      </c>
      <c r="EM265" s="323"/>
      <c r="EN265" s="323"/>
      <c r="EO265" s="323"/>
      <c r="EP265" s="321" t="s">
        <v>7282</v>
      </c>
      <c r="EQ265" s="323"/>
      <c r="ER265" s="323"/>
      <c r="ES265" s="321" t="s">
        <v>7282</v>
      </c>
      <c r="ET265" s="323"/>
      <c r="EU265" s="323"/>
      <c r="EV265" s="321" t="s">
        <v>7282</v>
      </c>
      <c r="EW265" s="323"/>
      <c r="EX265" s="323"/>
      <c r="EY265" s="321" t="s">
        <v>7282</v>
      </c>
      <c r="EZ265" s="323"/>
      <c r="FA265" s="323"/>
      <c r="FB265" s="321" t="s">
        <v>765</v>
      </c>
      <c r="FC265" s="321" t="s">
        <v>7302</v>
      </c>
      <c r="FD265" s="321" t="s">
        <v>7335</v>
      </c>
      <c r="FE265" s="321" t="s">
        <v>7304</v>
      </c>
      <c r="FF265" s="329" t="s">
        <v>7305</v>
      </c>
      <c r="FG265" s="330" t="s">
        <v>7326</v>
      </c>
      <c r="FH265" s="331">
        <v>1.0</v>
      </c>
      <c r="FI265" s="332">
        <v>0.0909</v>
      </c>
      <c r="FJ265" s="331">
        <v>4.0</v>
      </c>
      <c r="FK265" s="332">
        <v>0.4</v>
      </c>
      <c r="FL265" s="331">
        <v>4.0</v>
      </c>
      <c r="FM265" s="332">
        <v>0.25</v>
      </c>
      <c r="FN265" s="331">
        <v>1.0</v>
      </c>
      <c r="FO265" s="332">
        <v>0.125</v>
      </c>
      <c r="FP265" s="331">
        <v>4.0</v>
      </c>
      <c r="FQ265" s="332">
        <v>0.6667</v>
      </c>
      <c r="FR265" s="333">
        <v>2.0</v>
      </c>
      <c r="FS265" s="332">
        <v>0.2857</v>
      </c>
      <c r="FT265" s="331">
        <v>13.0</v>
      </c>
      <c r="FU265" s="332">
        <v>0.3095</v>
      </c>
      <c r="FW265" s="334" t="s">
        <v>7840</v>
      </c>
      <c r="FX265" s="334">
        <v>2.7286306913E10</v>
      </c>
      <c r="FY265" s="319" t="s">
        <v>63</v>
      </c>
      <c r="FZ265" s="337">
        <v>0.4</v>
      </c>
      <c r="GA265" s="357" t="s">
        <v>547</v>
      </c>
      <c r="GB265" s="336">
        <v>0.25</v>
      </c>
      <c r="GC265" s="337">
        <v>0.6667</v>
      </c>
      <c r="GD265" s="335">
        <v>0.2857</v>
      </c>
      <c r="GE265" s="336">
        <v>0.1818</v>
      </c>
      <c r="GF265" s="336">
        <v>0.4</v>
      </c>
      <c r="GG265" s="336">
        <v>0.25</v>
      </c>
      <c r="GH265" s="336">
        <v>0.125</v>
      </c>
      <c r="GI265" s="338">
        <v>0.3333</v>
      </c>
    </row>
    <row r="266" ht="15.75" customHeight="1">
      <c r="B266" s="3" t="str">
        <f t="shared" si="1"/>
        <v>#REF!</v>
      </c>
      <c r="C266" s="320">
        <v>44372.64875</v>
      </c>
      <c r="D266" s="321" t="s">
        <v>6440</v>
      </c>
      <c r="E266" s="321" t="s">
        <v>7841</v>
      </c>
      <c r="F266" s="322">
        <v>2.7352020317E10</v>
      </c>
      <c r="G266" s="356">
        <v>2.7352020317E10</v>
      </c>
      <c r="H266" s="322">
        <v>1.544951294E9</v>
      </c>
      <c r="I266" s="321" t="s">
        <v>622</v>
      </c>
      <c r="J266" s="321" t="s">
        <v>7438</v>
      </c>
      <c r="K266" s="321" t="s">
        <v>4115</v>
      </c>
      <c r="L266" s="323"/>
      <c r="M266" s="323"/>
      <c r="N266" s="323"/>
      <c r="O266" s="323"/>
      <c r="P266" s="321" t="s">
        <v>7405</v>
      </c>
      <c r="Q266" s="321" t="s">
        <v>7339</v>
      </c>
      <c r="R266" s="321" t="s">
        <v>7340</v>
      </c>
      <c r="S266" s="323"/>
      <c r="T266" s="323"/>
      <c r="U266" s="324">
        <v>4.0</v>
      </c>
      <c r="V266" s="323"/>
      <c r="W266" s="325" t="s">
        <v>7278</v>
      </c>
      <c r="X266" s="323" t="s">
        <v>7279</v>
      </c>
      <c r="Y266" s="324">
        <v>5.0</v>
      </c>
      <c r="Z266" s="326">
        <v>200.0</v>
      </c>
      <c r="AA266" s="323" t="s">
        <v>7279</v>
      </c>
      <c r="AB266" s="324">
        <v>5.0</v>
      </c>
      <c r="AC266" s="326">
        <v>85.0</v>
      </c>
      <c r="AD266" s="323" t="s">
        <v>7279</v>
      </c>
      <c r="AE266" s="324">
        <v>5.0</v>
      </c>
      <c r="AF266" s="325" t="s">
        <v>7312</v>
      </c>
      <c r="AG266" s="323" t="s">
        <v>7279</v>
      </c>
      <c r="AH266" s="324">
        <v>5.0</v>
      </c>
      <c r="AI266" s="326">
        <v>6.0</v>
      </c>
      <c r="AJ266" s="323" t="s">
        <v>7279</v>
      </c>
      <c r="AK266" s="324">
        <v>5.0</v>
      </c>
      <c r="AL266" s="327">
        <v>238000.0</v>
      </c>
      <c r="AM266" s="323" t="s">
        <v>7279</v>
      </c>
      <c r="AN266" s="324">
        <v>5.0</v>
      </c>
      <c r="AO266" s="321" t="s">
        <v>7313</v>
      </c>
      <c r="AP266" s="323"/>
      <c r="AQ266" s="323"/>
      <c r="AR266" s="325" t="s">
        <v>7314</v>
      </c>
      <c r="AS266" s="323" t="s">
        <v>7279</v>
      </c>
      <c r="AT266" s="324">
        <v>6.0</v>
      </c>
      <c r="AU266" s="321" t="s">
        <v>7282</v>
      </c>
      <c r="AV266" s="323"/>
      <c r="AW266" s="323"/>
      <c r="AX266" s="321" t="s">
        <v>7331</v>
      </c>
      <c r="AY266" s="323"/>
      <c r="AZ266" s="323"/>
      <c r="BA266" s="325" t="s">
        <v>7285</v>
      </c>
      <c r="BB266" s="323" t="s">
        <v>7279</v>
      </c>
      <c r="BC266" s="324">
        <v>6.0</v>
      </c>
      <c r="BD266" s="321" t="s">
        <v>7282</v>
      </c>
      <c r="BE266" s="323"/>
      <c r="BF266" s="323"/>
      <c r="BG266" s="321" t="s">
        <v>7282</v>
      </c>
      <c r="BH266" s="323"/>
      <c r="BI266" s="323"/>
      <c r="BJ266" s="321" t="s">
        <v>7350</v>
      </c>
      <c r="BK266" s="323"/>
      <c r="BL266" s="323"/>
      <c r="BM266" s="325" t="s">
        <v>7289</v>
      </c>
      <c r="BN266" s="323" t="s">
        <v>7279</v>
      </c>
      <c r="BO266" s="324">
        <v>3.0</v>
      </c>
      <c r="BP266" s="324">
        <v>2.0</v>
      </c>
      <c r="BQ266" s="321" t="s">
        <v>7290</v>
      </c>
      <c r="BR266" s="323"/>
      <c r="BS266" s="323"/>
      <c r="BT266" s="325" t="s">
        <v>7291</v>
      </c>
      <c r="BU266" s="323" t="s">
        <v>7279</v>
      </c>
      <c r="BV266" s="324">
        <v>3.0</v>
      </c>
      <c r="BW266" s="324">
        <v>2.0</v>
      </c>
      <c r="BX266" s="325" t="s">
        <v>7352</v>
      </c>
      <c r="BY266" s="323" t="s">
        <v>7279</v>
      </c>
      <c r="BZ266" s="324">
        <v>3.0</v>
      </c>
      <c r="CA266" s="325" t="s">
        <v>7353</v>
      </c>
      <c r="CB266" s="323" t="s">
        <v>7279</v>
      </c>
      <c r="CC266" s="324">
        <v>4.0</v>
      </c>
      <c r="CD266" s="325" t="s">
        <v>7292</v>
      </c>
      <c r="CE266" s="323" t="s">
        <v>7279</v>
      </c>
      <c r="CF266" s="324">
        <v>4.0</v>
      </c>
      <c r="CG266" s="321" t="s">
        <v>7282</v>
      </c>
      <c r="CH266" s="323"/>
      <c r="CI266" s="323"/>
      <c r="CJ266" s="321" t="s">
        <v>7332</v>
      </c>
      <c r="CK266" s="323"/>
      <c r="CL266" s="323"/>
      <c r="CM266" s="321"/>
      <c r="CN266" s="325" t="s">
        <v>7355</v>
      </c>
      <c r="CO266" s="323"/>
      <c r="CP266" s="323"/>
      <c r="CQ266" s="323" t="s">
        <v>7279</v>
      </c>
      <c r="CR266" s="324">
        <v>4.0</v>
      </c>
      <c r="CS266" s="325" t="s">
        <v>7319</v>
      </c>
      <c r="CT266" s="323" t="s">
        <v>7279</v>
      </c>
      <c r="CU266" s="324">
        <v>2.0</v>
      </c>
      <c r="CV266" s="321" t="s">
        <v>7282</v>
      </c>
      <c r="CW266" s="323"/>
      <c r="CX266" s="323"/>
      <c r="CY266" s="323"/>
      <c r="CZ266" s="321" t="s">
        <v>7282</v>
      </c>
      <c r="DA266" s="323"/>
      <c r="DB266" s="323"/>
      <c r="DC266" s="323"/>
      <c r="DD266" s="321" t="s">
        <v>7334</v>
      </c>
      <c r="DE266" s="323"/>
      <c r="DF266" s="323"/>
      <c r="DG266" s="321" t="s">
        <v>7282</v>
      </c>
      <c r="DH266" s="323"/>
      <c r="DI266" s="323"/>
      <c r="DJ266" s="325" t="s">
        <v>7321</v>
      </c>
      <c r="DK266" s="323" t="s">
        <v>7279</v>
      </c>
      <c r="DL266" s="323">
        <v>1.0</v>
      </c>
      <c r="DM266" s="321" t="s">
        <v>7282</v>
      </c>
      <c r="DN266" s="323"/>
      <c r="DO266" s="323"/>
      <c r="DP266" s="321" t="s">
        <v>7282</v>
      </c>
      <c r="DQ266" s="323"/>
      <c r="DR266" s="323"/>
      <c r="DS266" s="321" t="s">
        <v>7192</v>
      </c>
      <c r="DT266" s="323"/>
      <c r="DU266" s="323"/>
      <c r="DV266" s="321" t="s">
        <v>7344</v>
      </c>
      <c r="DW266" s="323"/>
      <c r="DX266" s="323"/>
      <c r="DY266" s="321" t="s">
        <v>7297</v>
      </c>
      <c r="DZ266" s="323"/>
      <c r="EA266" s="323"/>
      <c r="EB266" s="321" t="s">
        <v>7296</v>
      </c>
      <c r="EC266" s="323"/>
      <c r="ED266" s="323"/>
      <c r="EE266" s="321" t="s">
        <v>7282</v>
      </c>
      <c r="EF266" s="323"/>
      <c r="EG266" s="323"/>
      <c r="EH266" s="321" t="s">
        <v>7282</v>
      </c>
      <c r="EI266" s="323"/>
      <c r="EJ266" s="323"/>
      <c r="EK266" s="323"/>
      <c r="EL266" s="321" t="s">
        <v>7282</v>
      </c>
      <c r="EM266" s="323"/>
      <c r="EN266" s="323"/>
      <c r="EO266" s="323"/>
      <c r="EP266" s="321" t="s">
        <v>7282</v>
      </c>
      <c r="EQ266" s="323"/>
      <c r="ER266" s="323"/>
      <c r="ES266" s="321" t="s">
        <v>7282</v>
      </c>
      <c r="ET266" s="323"/>
      <c r="EU266" s="323"/>
      <c r="EV266" s="321" t="b">
        <v>1</v>
      </c>
      <c r="EW266" s="323"/>
      <c r="EX266" s="323"/>
      <c r="EY266" s="321" t="s">
        <v>7282</v>
      </c>
      <c r="EZ266" s="323"/>
      <c r="FA266" s="323"/>
      <c r="FB266" s="321" t="s">
        <v>7479</v>
      </c>
      <c r="FC266" s="321" t="s">
        <v>7302</v>
      </c>
      <c r="FD266" s="321" t="s">
        <v>7303</v>
      </c>
      <c r="FE266" s="321" t="s">
        <v>7304</v>
      </c>
      <c r="FF266" s="329" t="s">
        <v>7305</v>
      </c>
      <c r="FG266" s="330" t="s">
        <v>7306</v>
      </c>
      <c r="FH266" s="331">
        <v>1.0</v>
      </c>
      <c r="FI266" s="332">
        <v>0.0909</v>
      </c>
      <c r="FJ266" s="331">
        <v>3.0</v>
      </c>
      <c r="FK266" s="332">
        <v>0.3</v>
      </c>
      <c r="FL266" s="331">
        <v>3.0</v>
      </c>
      <c r="FM266" s="332">
        <v>0.1875</v>
      </c>
      <c r="FN266" s="331">
        <v>4.0</v>
      </c>
      <c r="FO266" s="332">
        <v>0.5</v>
      </c>
      <c r="FP266" s="331">
        <v>6.0</v>
      </c>
      <c r="FQ266" s="332">
        <v>1.0</v>
      </c>
      <c r="FR266" s="333">
        <v>2.0</v>
      </c>
      <c r="FS266" s="332">
        <v>0.2857</v>
      </c>
      <c r="FT266" s="331">
        <v>16.0</v>
      </c>
      <c r="FU266" s="332">
        <v>0.381</v>
      </c>
      <c r="FW266" s="318" t="s">
        <v>7841</v>
      </c>
      <c r="FX266" s="318">
        <v>2.7352020317E10</v>
      </c>
      <c r="FY266" s="319" t="s">
        <v>548</v>
      </c>
      <c r="FZ266" s="336">
        <v>0.5</v>
      </c>
      <c r="GA266" s="318" t="s">
        <v>63</v>
      </c>
      <c r="GB266" s="336">
        <v>0.3</v>
      </c>
      <c r="GC266" s="336">
        <v>1.0</v>
      </c>
      <c r="GD266" s="336">
        <v>0.2857</v>
      </c>
      <c r="GE266" s="336">
        <v>0.2727</v>
      </c>
      <c r="GF266" s="336">
        <v>0.3</v>
      </c>
      <c r="GG266" s="336">
        <v>0.1875</v>
      </c>
      <c r="GH266" s="336">
        <v>0.5</v>
      </c>
      <c r="GI266" s="336">
        <v>0.4286</v>
      </c>
    </row>
    <row r="267" ht="15.75" customHeight="1">
      <c r="B267" s="3" t="str">
        <f t="shared" si="1"/>
        <v>#REF!</v>
      </c>
      <c r="C267" s="320">
        <v>44372.64892361111</v>
      </c>
      <c r="D267" s="321" t="s">
        <v>1293</v>
      </c>
      <c r="E267" s="321" t="s">
        <v>7842</v>
      </c>
      <c r="F267" s="322">
        <v>2.7249832338E10</v>
      </c>
      <c r="G267" s="356">
        <v>2.7249832338E10</v>
      </c>
      <c r="H267" s="322">
        <v>1.568091512E9</v>
      </c>
      <c r="I267" s="321" t="s">
        <v>715</v>
      </c>
      <c r="J267" s="321" t="s">
        <v>7416</v>
      </c>
      <c r="K267" s="321" t="s">
        <v>4115</v>
      </c>
      <c r="L267" s="323"/>
      <c r="M267" s="323"/>
      <c r="N267" s="323"/>
      <c r="O267" s="323"/>
      <c r="P267" s="321" t="s">
        <v>7338</v>
      </c>
      <c r="Q267" s="321" t="s">
        <v>7379</v>
      </c>
      <c r="R267" s="321" t="s">
        <v>7340</v>
      </c>
      <c r="S267" s="323"/>
      <c r="T267" s="323"/>
      <c r="U267" s="324">
        <v>4.0</v>
      </c>
      <c r="V267" s="323"/>
      <c r="W267" s="325" t="s">
        <v>7278</v>
      </c>
      <c r="X267" s="323" t="s">
        <v>7279</v>
      </c>
      <c r="Y267" s="324">
        <v>5.0</v>
      </c>
      <c r="Z267" s="326">
        <v>200.0</v>
      </c>
      <c r="AA267" s="323" t="s">
        <v>7279</v>
      </c>
      <c r="AB267" s="324">
        <v>5.0</v>
      </c>
      <c r="AC267" s="326">
        <v>85.0</v>
      </c>
      <c r="AD267" s="323" t="s">
        <v>7279</v>
      </c>
      <c r="AE267" s="324">
        <v>5.0</v>
      </c>
      <c r="AF267" s="325" t="s">
        <v>7312</v>
      </c>
      <c r="AG267" s="323" t="s">
        <v>7279</v>
      </c>
      <c r="AH267" s="324">
        <v>5.0</v>
      </c>
      <c r="AI267" s="326">
        <v>6.0</v>
      </c>
      <c r="AJ267" s="323" t="s">
        <v>7279</v>
      </c>
      <c r="AK267" s="324">
        <v>5.0</v>
      </c>
      <c r="AL267" s="327">
        <v>238000.0</v>
      </c>
      <c r="AM267" s="323" t="s">
        <v>7279</v>
      </c>
      <c r="AN267" s="324">
        <v>5.0</v>
      </c>
      <c r="AO267" s="325" t="s">
        <v>7281</v>
      </c>
      <c r="AP267" s="323" t="s">
        <v>7279</v>
      </c>
      <c r="AQ267" s="324">
        <v>6.0</v>
      </c>
      <c r="AR267" s="325" t="s">
        <v>7314</v>
      </c>
      <c r="AS267" s="323" t="s">
        <v>7279</v>
      </c>
      <c r="AT267" s="324">
        <v>6.0</v>
      </c>
      <c r="AU267" s="325" t="s">
        <v>7283</v>
      </c>
      <c r="AV267" s="323" t="s">
        <v>7279</v>
      </c>
      <c r="AW267" s="324">
        <v>6.0</v>
      </c>
      <c r="AX267" s="325" t="s">
        <v>7284</v>
      </c>
      <c r="AY267" s="323" t="s">
        <v>7279</v>
      </c>
      <c r="AZ267" s="324">
        <v>6.0</v>
      </c>
      <c r="BA267" s="325" t="s">
        <v>7285</v>
      </c>
      <c r="BB267" s="323" t="s">
        <v>7279</v>
      </c>
      <c r="BC267" s="324">
        <v>6.0</v>
      </c>
      <c r="BD267" s="325" t="s">
        <v>7286</v>
      </c>
      <c r="BE267" s="323" t="s">
        <v>7279</v>
      </c>
      <c r="BF267" s="324">
        <v>6.0</v>
      </c>
      <c r="BG267" s="325" t="s">
        <v>7287</v>
      </c>
      <c r="BH267" s="323" t="s">
        <v>7279</v>
      </c>
      <c r="BI267" s="324">
        <v>6.0</v>
      </c>
      <c r="BJ267" s="321" t="s">
        <v>7288</v>
      </c>
      <c r="BK267" s="323"/>
      <c r="BL267" s="323"/>
      <c r="BM267" s="321" t="s">
        <v>7440</v>
      </c>
      <c r="BN267" s="323"/>
      <c r="BO267" s="323"/>
      <c r="BP267" s="323"/>
      <c r="BQ267" s="321" t="s">
        <v>7290</v>
      </c>
      <c r="BR267" s="323"/>
      <c r="BS267" s="323"/>
      <c r="BT267" s="325" t="s">
        <v>7291</v>
      </c>
      <c r="BU267" s="323" t="s">
        <v>7279</v>
      </c>
      <c r="BV267" s="324">
        <v>3.0</v>
      </c>
      <c r="BW267" s="324">
        <v>2.0</v>
      </c>
      <c r="BX267" s="321" t="s">
        <v>7282</v>
      </c>
      <c r="BY267" s="323"/>
      <c r="BZ267" s="323"/>
      <c r="CA267" s="321" t="s">
        <v>7282</v>
      </c>
      <c r="CB267" s="323"/>
      <c r="CC267" s="323"/>
      <c r="CD267" s="321" t="s">
        <v>7380</v>
      </c>
      <c r="CE267" s="323"/>
      <c r="CF267" s="323"/>
      <c r="CG267" s="321" t="s">
        <v>7282</v>
      </c>
      <c r="CH267" s="323"/>
      <c r="CI267" s="323"/>
      <c r="CJ267" s="321" t="s">
        <v>7282</v>
      </c>
      <c r="CK267" s="323"/>
      <c r="CL267" s="323"/>
      <c r="CM267" s="321"/>
      <c r="CN267" s="321" t="s">
        <v>7282</v>
      </c>
      <c r="CO267" s="323"/>
      <c r="CP267" s="323"/>
      <c r="CQ267" s="323"/>
      <c r="CR267" s="323"/>
      <c r="CS267" s="325" t="s">
        <v>7319</v>
      </c>
      <c r="CT267" s="323" t="s">
        <v>7279</v>
      </c>
      <c r="CU267" s="324">
        <v>2.0</v>
      </c>
      <c r="CV267" s="321" t="s">
        <v>7282</v>
      </c>
      <c r="CW267" s="323"/>
      <c r="CX267" s="323"/>
      <c r="CY267" s="323"/>
      <c r="CZ267" s="321" t="s">
        <v>7282</v>
      </c>
      <c r="DA267" s="323"/>
      <c r="DB267" s="323"/>
      <c r="DC267" s="323"/>
      <c r="DD267" s="325" t="s">
        <v>7357</v>
      </c>
      <c r="DE267" s="323" t="s">
        <v>7279</v>
      </c>
      <c r="DF267" s="323">
        <v>1.0</v>
      </c>
      <c r="DG267" s="321" t="s">
        <v>7282</v>
      </c>
      <c r="DH267" s="323"/>
      <c r="DI267" s="323"/>
      <c r="DJ267" s="325" t="s">
        <v>7321</v>
      </c>
      <c r="DK267" s="323" t="s">
        <v>7279</v>
      </c>
      <c r="DL267" s="323">
        <v>1.0</v>
      </c>
      <c r="DM267" s="321" t="s">
        <v>7282</v>
      </c>
      <c r="DN267" s="323"/>
      <c r="DO267" s="323"/>
      <c r="DP267" s="325" t="s">
        <v>7359</v>
      </c>
      <c r="DQ267" s="323"/>
      <c r="DR267" s="323"/>
      <c r="DS267" s="321" t="s">
        <v>7192</v>
      </c>
      <c r="DT267" s="323"/>
      <c r="DU267" s="323"/>
      <c r="DV267" s="321" t="s">
        <v>7296</v>
      </c>
      <c r="DW267" s="323"/>
      <c r="DX267" s="323"/>
      <c r="DY267" s="321" t="s">
        <v>7297</v>
      </c>
      <c r="DZ267" s="323"/>
      <c r="EA267" s="323"/>
      <c r="EB267" s="321" t="s">
        <v>7296</v>
      </c>
      <c r="EC267" s="323"/>
      <c r="ED267" s="323"/>
      <c r="EE267" s="321" t="s">
        <v>7549</v>
      </c>
      <c r="EF267" s="323"/>
      <c r="EG267" s="323"/>
      <c r="EH267" s="321" t="s">
        <v>7282</v>
      </c>
      <c r="EI267" s="323"/>
      <c r="EJ267" s="323"/>
      <c r="EK267" s="323"/>
      <c r="EL267" s="321" t="s">
        <v>7282</v>
      </c>
      <c r="EM267" s="323"/>
      <c r="EN267" s="323"/>
      <c r="EO267" s="323"/>
      <c r="EP267" s="322">
        <v>4.0</v>
      </c>
      <c r="EQ267" s="323"/>
      <c r="ER267" s="323"/>
      <c r="ES267" s="321" t="s">
        <v>7282</v>
      </c>
      <c r="ET267" s="323"/>
      <c r="EU267" s="323"/>
      <c r="EV267" s="321" t="b">
        <v>0</v>
      </c>
      <c r="EW267" s="323"/>
      <c r="EX267" s="323"/>
      <c r="EY267" s="321" t="s">
        <v>7282</v>
      </c>
      <c r="EZ267" s="323"/>
      <c r="FA267" s="323"/>
      <c r="FB267" s="321" t="s">
        <v>834</v>
      </c>
      <c r="FC267" s="321" t="s">
        <v>7372</v>
      </c>
      <c r="FD267" s="321" t="s">
        <v>7303</v>
      </c>
      <c r="FE267" s="321" t="s">
        <v>7488</v>
      </c>
      <c r="FF267" s="329" t="s">
        <v>7305</v>
      </c>
      <c r="FG267" s="330" t="s">
        <v>7384</v>
      </c>
      <c r="FH267" s="331">
        <v>2.0</v>
      </c>
      <c r="FI267" s="332">
        <v>0.1818</v>
      </c>
      <c r="FJ267" s="331">
        <v>2.0</v>
      </c>
      <c r="FK267" s="332">
        <v>0.2</v>
      </c>
      <c r="FL267" s="331">
        <v>1.0</v>
      </c>
      <c r="FM267" s="332">
        <v>0.0625</v>
      </c>
      <c r="FN267" s="331">
        <v>1.0</v>
      </c>
      <c r="FO267" s="332">
        <v>0.125</v>
      </c>
      <c r="FP267" s="331">
        <v>6.0</v>
      </c>
      <c r="FQ267" s="332">
        <v>1.0</v>
      </c>
      <c r="FR267" s="333">
        <v>7.0</v>
      </c>
      <c r="FS267" s="332">
        <v>1.0</v>
      </c>
      <c r="FT267" s="331">
        <v>17.0</v>
      </c>
      <c r="FU267" s="332">
        <v>0.4048</v>
      </c>
      <c r="FW267" s="318" t="s">
        <v>7842</v>
      </c>
      <c r="FX267" s="318">
        <v>2.7249832338E10</v>
      </c>
      <c r="FY267" s="318" t="s">
        <v>61</v>
      </c>
      <c r="FZ267" s="336">
        <v>0.4545</v>
      </c>
      <c r="GA267" s="319" t="s">
        <v>548</v>
      </c>
      <c r="GB267" s="336">
        <v>0.25</v>
      </c>
      <c r="GC267" s="336">
        <v>1.0</v>
      </c>
      <c r="GD267" s="336">
        <v>1.0</v>
      </c>
      <c r="GE267" s="336">
        <v>0.4545</v>
      </c>
      <c r="GF267" s="336">
        <v>0.2</v>
      </c>
      <c r="GG267" s="336">
        <v>0.1875</v>
      </c>
      <c r="GH267" s="336">
        <v>0.25</v>
      </c>
      <c r="GI267" s="336">
        <v>0.5238</v>
      </c>
    </row>
    <row r="268" ht="15.75" customHeight="1">
      <c r="B268" s="3" t="str">
        <f t="shared" si="1"/>
        <v>#REF!</v>
      </c>
      <c r="C268" s="320">
        <v>44372.64900462963</v>
      </c>
      <c r="D268" s="321" t="s">
        <v>829</v>
      </c>
      <c r="E268" s="321" t="s">
        <v>7843</v>
      </c>
      <c r="F268" s="322">
        <v>2.7238471406E10</v>
      </c>
      <c r="G268" s="356">
        <v>2.7238471406E10</v>
      </c>
      <c r="H268" s="322">
        <v>1.555694996E9</v>
      </c>
      <c r="I268" s="321" t="s">
        <v>641</v>
      </c>
      <c r="J268" s="321" t="s">
        <v>7435</v>
      </c>
      <c r="K268" s="321" t="s">
        <v>4115</v>
      </c>
      <c r="L268" s="323"/>
      <c r="M268" s="323"/>
      <c r="N268" s="323"/>
      <c r="O268" s="323"/>
      <c r="P268" s="321" t="s">
        <v>7275</v>
      </c>
      <c r="Q268" s="321" t="s">
        <v>7364</v>
      </c>
      <c r="R268" s="321" t="s">
        <v>7340</v>
      </c>
      <c r="S268" s="323"/>
      <c r="T268" s="323"/>
      <c r="U268" s="324">
        <v>4.0</v>
      </c>
      <c r="V268" s="323"/>
      <c r="W268" s="325" t="s">
        <v>7278</v>
      </c>
      <c r="X268" s="323" t="s">
        <v>7279</v>
      </c>
      <c r="Y268" s="324">
        <v>5.0</v>
      </c>
      <c r="Z268" s="326">
        <v>200.0</v>
      </c>
      <c r="AA268" s="323" t="s">
        <v>7279</v>
      </c>
      <c r="AB268" s="324">
        <v>5.0</v>
      </c>
      <c r="AC268" s="326">
        <v>85.0</v>
      </c>
      <c r="AD268" s="323" t="s">
        <v>7279</v>
      </c>
      <c r="AE268" s="324">
        <v>5.0</v>
      </c>
      <c r="AF268" s="321" t="s">
        <v>7365</v>
      </c>
      <c r="AG268" s="323"/>
      <c r="AH268" s="323"/>
      <c r="AI268" s="322">
        <v>7.0</v>
      </c>
      <c r="AJ268" s="323"/>
      <c r="AK268" s="323"/>
      <c r="AL268" s="327">
        <v>238000.0</v>
      </c>
      <c r="AM268" s="323" t="s">
        <v>7279</v>
      </c>
      <c r="AN268" s="324">
        <v>5.0</v>
      </c>
      <c r="AO268" s="321" t="s">
        <v>7313</v>
      </c>
      <c r="AP268" s="323"/>
      <c r="AQ268" s="323"/>
      <c r="AR268" s="325" t="s">
        <v>7314</v>
      </c>
      <c r="AS268" s="323" t="s">
        <v>7279</v>
      </c>
      <c r="AT268" s="324">
        <v>6.0</v>
      </c>
      <c r="AU268" s="325" t="s">
        <v>7283</v>
      </c>
      <c r="AV268" s="323" t="s">
        <v>7279</v>
      </c>
      <c r="AW268" s="324">
        <v>6.0</v>
      </c>
      <c r="AX268" s="321" t="s">
        <v>7331</v>
      </c>
      <c r="AY268" s="323"/>
      <c r="AZ268" s="323"/>
      <c r="BA268" s="321" t="s">
        <v>7315</v>
      </c>
      <c r="BB268" s="323"/>
      <c r="BC268" s="323"/>
      <c r="BD268" s="321" t="s">
        <v>7316</v>
      </c>
      <c r="BE268" s="323"/>
      <c r="BF268" s="323"/>
      <c r="BG268" s="325" t="s">
        <v>7287</v>
      </c>
      <c r="BH268" s="323" t="s">
        <v>7279</v>
      </c>
      <c r="BI268" s="324">
        <v>6.0</v>
      </c>
      <c r="BJ268" s="321" t="s">
        <v>7288</v>
      </c>
      <c r="BK268" s="323"/>
      <c r="BL268" s="323"/>
      <c r="BM268" s="325" t="s">
        <v>7289</v>
      </c>
      <c r="BN268" s="323" t="s">
        <v>7279</v>
      </c>
      <c r="BO268" s="324">
        <v>3.0</v>
      </c>
      <c r="BP268" s="324">
        <v>2.0</v>
      </c>
      <c r="BQ268" s="325" t="s">
        <v>7351</v>
      </c>
      <c r="BR268" s="323" t="s">
        <v>7279</v>
      </c>
      <c r="BS268" s="324">
        <v>3.0</v>
      </c>
      <c r="BT268" s="325" t="s">
        <v>7291</v>
      </c>
      <c r="BU268" s="323" t="s">
        <v>7279</v>
      </c>
      <c r="BV268" s="324">
        <v>3.0</v>
      </c>
      <c r="BW268" s="324">
        <v>2.0</v>
      </c>
      <c r="BX268" s="325" t="s">
        <v>7352</v>
      </c>
      <c r="BY268" s="323" t="s">
        <v>7279</v>
      </c>
      <c r="BZ268" s="324">
        <v>3.0</v>
      </c>
      <c r="CA268" s="325" t="s">
        <v>7353</v>
      </c>
      <c r="CB268" s="323" t="s">
        <v>7279</v>
      </c>
      <c r="CC268" s="324">
        <v>4.0</v>
      </c>
      <c r="CD268" s="321" t="s">
        <v>7380</v>
      </c>
      <c r="CE268" s="323"/>
      <c r="CF268" s="323"/>
      <c r="CG268" s="321" t="s">
        <v>7282</v>
      </c>
      <c r="CH268" s="323"/>
      <c r="CI268" s="323"/>
      <c r="CJ268" s="321" t="s">
        <v>7332</v>
      </c>
      <c r="CK268" s="323"/>
      <c r="CL268" s="323"/>
      <c r="CM268" s="321"/>
      <c r="CN268" s="325" t="s">
        <v>7421</v>
      </c>
      <c r="CO268" s="323" t="s">
        <v>7279</v>
      </c>
      <c r="CP268" s="324">
        <v>4.0</v>
      </c>
      <c r="CQ268" s="323"/>
      <c r="CR268" s="323"/>
      <c r="CS268" s="325" t="s">
        <v>7319</v>
      </c>
      <c r="CT268" s="323" t="s">
        <v>7279</v>
      </c>
      <c r="CU268" s="324">
        <v>2.0</v>
      </c>
      <c r="CV268" s="321" t="s">
        <v>7282</v>
      </c>
      <c r="CW268" s="323"/>
      <c r="CX268" s="323"/>
      <c r="CY268" s="323"/>
      <c r="CZ268" s="321" t="s">
        <v>7282</v>
      </c>
      <c r="DA268" s="323"/>
      <c r="DB268" s="323"/>
      <c r="DC268" s="323"/>
      <c r="DD268" s="321" t="s">
        <v>7293</v>
      </c>
      <c r="DE268" s="323"/>
      <c r="DF268" s="323"/>
      <c r="DG268" s="321" t="s">
        <v>7282</v>
      </c>
      <c r="DH268" s="323"/>
      <c r="DI268" s="323"/>
      <c r="DJ268" s="325" t="s">
        <v>7321</v>
      </c>
      <c r="DK268" s="323" t="s">
        <v>7279</v>
      </c>
      <c r="DL268" s="323">
        <v>1.0</v>
      </c>
      <c r="DM268" s="321" t="s">
        <v>7282</v>
      </c>
      <c r="DN268" s="323"/>
      <c r="DO268" s="323"/>
      <c r="DP268" s="321" t="s">
        <v>7282</v>
      </c>
      <c r="DQ268" s="323"/>
      <c r="DR268" s="323"/>
      <c r="DS268" s="321" t="s">
        <v>7530</v>
      </c>
      <c r="DT268" s="323"/>
      <c r="DU268" s="323"/>
      <c r="DV268" s="321" t="s">
        <v>7282</v>
      </c>
      <c r="DW268" s="323"/>
      <c r="DX268" s="323"/>
      <c r="DY268" s="321" t="s">
        <v>7282</v>
      </c>
      <c r="DZ268" s="323"/>
      <c r="EA268" s="323"/>
      <c r="EB268" s="321" t="s">
        <v>7296</v>
      </c>
      <c r="EC268" s="323"/>
      <c r="ED268" s="323"/>
      <c r="EE268" s="321" t="s">
        <v>7324</v>
      </c>
      <c r="EF268" s="323"/>
      <c r="EG268" s="323"/>
      <c r="EH268" s="321" t="s">
        <v>7282</v>
      </c>
      <c r="EI268" s="323"/>
      <c r="EJ268" s="323"/>
      <c r="EK268" s="323"/>
      <c r="EL268" s="321" t="s">
        <v>7282</v>
      </c>
      <c r="EM268" s="323"/>
      <c r="EN268" s="323"/>
      <c r="EO268" s="323"/>
      <c r="EP268" s="321" t="s">
        <v>7282</v>
      </c>
      <c r="EQ268" s="323"/>
      <c r="ER268" s="323"/>
      <c r="ES268" s="321" t="s">
        <v>7282</v>
      </c>
      <c r="ET268" s="323"/>
      <c r="EU268" s="323"/>
      <c r="EV268" s="321" t="s">
        <v>7282</v>
      </c>
      <c r="EW268" s="323"/>
      <c r="EX268" s="323"/>
      <c r="EY268" s="321" t="s">
        <v>7282</v>
      </c>
      <c r="EZ268" s="323"/>
      <c r="FA268" s="323"/>
      <c r="FB268" s="321" t="s">
        <v>834</v>
      </c>
      <c r="FC268" s="321" t="s">
        <v>7581</v>
      </c>
      <c r="FD268" s="321" t="s">
        <v>7303</v>
      </c>
      <c r="FE268" s="321" t="s">
        <v>7304</v>
      </c>
      <c r="FF268" s="329" t="s">
        <v>7305</v>
      </c>
      <c r="FG268" s="330" t="s">
        <v>7306</v>
      </c>
      <c r="FH268" s="331">
        <v>1.0</v>
      </c>
      <c r="FI268" s="332">
        <v>0.0909</v>
      </c>
      <c r="FJ268" s="331">
        <v>3.0</v>
      </c>
      <c r="FK268" s="332">
        <v>0.3</v>
      </c>
      <c r="FL268" s="331">
        <v>4.0</v>
      </c>
      <c r="FM268" s="332">
        <v>0.25</v>
      </c>
      <c r="FN268" s="331">
        <v>3.0</v>
      </c>
      <c r="FO268" s="332">
        <v>0.375</v>
      </c>
      <c r="FP268" s="331">
        <v>4.0</v>
      </c>
      <c r="FQ268" s="332">
        <v>0.6667</v>
      </c>
      <c r="FR268" s="333">
        <v>3.0</v>
      </c>
      <c r="FS268" s="332">
        <v>0.4286</v>
      </c>
      <c r="FT268" s="331">
        <v>15.0</v>
      </c>
      <c r="FU268" s="332">
        <v>0.3571</v>
      </c>
      <c r="FW268" s="334" t="s">
        <v>7843</v>
      </c>
      <c r="FX268" s="334">
        <v>2.7238471406E10</v>
      </c>
      <c r="FY268" s="319" t="s">
        <v>548</v>
      </c>
      <c r="FZ268" s="335">
        <v>0.375</v>
      </c>
      <c r="GA268" s="318" t="s">
        <v>547</v>
      </c>
      <c r="GB268" s="336">
        <v>0.3125</v>
      </c>
      <c r="GC268" s="337">
        <v>0.6667</v>
      </c>
      <c r="GD268" s="337">
        <v>0.4286</v>
      </c>
      <c r="GE268" s="336">
        <v>0.1818</v>
      </c>
      <c r="GF268" s="336">
        <v>0.3</v>
      </c>
      <c r="GG268" s="336">
        <v>0.3125</v>
      </c>
      <c r="GH268" s="336">
        <v>0.375</v>
      </c>
      <c r="GI268" s="338">
        <v>0.4048</v>
      </c>
    </row>
    <row r="269" ht="15.75" customHeight="1">
      <c r="B269" s="3" t="str">
        <f t="shared" si="1"/>
        <v>#REF!</v>
      </c>
      <c r="C269" s="320">
        <v>44372.65027777778</v>
      </c>
      <c r="D269" s="321" t="s">
        <v>4826</v>
      </c>
      <c r="E269" s="321" t="s">
        <v>7844</v>
      </c>
      <c r="F269" s="322">
        <v>2.7171107003E10</v>
      </c>
      <c r="G269" s="356">
        <v>2.7171107003E10</v>
      </c>
      <c r="H269" s="322">
        <v>1.562801292E9</v>
      </c>
      <c r="I269" s="321" t="s">
        <v>1436</v>
      </c>
      <c r="J269" s="321" t="s">
        <v>7845</v>
      </c>
      <c r="K269" s="321" t="s">
        <v>4115</v>
      </c>
      <c r="L269" s="323"/>
      <c r="M269" s="323"/>
      <c r="N269" s="323"/>
      <c r="O269" s="323"/>
      <c r="P269" s="321" t="s">
        <v>7309</v>
      </c>
      <c r="Q269" s="321" t="s">
        <v>7360</v>
      </c>
      <c r="R269" s="321" t="s">
        <v>7340</v>
      </c>
      <c r="S269" s="323"/>
      <c r="T269" s="323"/>
      <c r="U269" s="324">
        <v>4.0</v>
      </c>
      <c r="V269" s="323"/>
      <c r="W269" s="321" t="s">
        <v>7311</v>
      </c>
      <c r="X269" s="323"/>
      <c r="Y269" s="323"/>
      <c r="Z269" s="326">
        <v>200.0</v>
      </c>
      <c r="AA269" s="323" t="s">
        <v>7279</v>
      </c>
      <c r="AB269" s="324">
        <v>5.0</v>
      </c>
      <c r="AC269" s="326">
        <v>85.0</v>
      </c>
      <c r="AD269" s="323" t="s">
        <v>7279</v>
      </c>
      <c r="AE269" s="324">
        <v>5.0</v>
      </c>
      <c r="AF269" s="325" t="s">
        <v>7312</v>
      </c>
      <c r="AG269" s="323" t="s">
        <v>7279</v>
      </c>
      <c r="AH269" s="324">
        <v>5.0</v>
      </c>
      <c r="AI269" s="326">
        <v>6.0</v>
      </c>
      <c r="AJ269" s="323" t="s">
        <v>7279</v>
      </c>
      <c r="AK269" s="324">
        <v>5.0</v>
      </c>
      <c r="AL269" s="327">
        <v>238000.0</v>
      </c>
      <c r="AM269" s="323" t="s">
        <v>7279</v>
      </c>
      <c r="AN269" s="324">
        <v>5.0</v>
      </c>
      <c r="AO269" s="325" t="s">
        <v>7281</v>
      </c>
      <c r="AP269" s="323" t="s">
        <v>7279</v>
      </c>
      <c r="AQ269" s="324">
        <v>6.0</v>
      </c>
      <c r="AR269" s="321" t="s">
        <v>7282</v>
      </c>
      <c r="AS269" s="323"/>
      <c r="AT269" s="323"/>
      <c r="AU269" s="321" t="s">
        <v>7282</v>
      </c>
      <c r="AV269" s="323"/>
      <c r="AW269" s="323"/>
      <c r="AX269" s="321" t="s">
        <v>7282</v>
      </c>
      <c r="AY269" s="323"/>
      <c r="AZ269" s="323"/>
      <c r="BA269" s="321" t="s">
        <v>7282</v>
      </c>
      <c r="BB269" s="323"/>
      <c r="BC269" s="323"/>
      <c r="BD269" s="321" t="s">
        <v>7282</v>
      </c>
      <c r="BE269" s="323"/>
      <c r="BF269" s="323"/>
      <c r="BG269" s="321" t="s">
        <v>7282</v>
      </c>
      <c r="BH269" s="323"/>
      <c r="BI269" s="323"/>
      <c r="BJ269" s="321" t="s">
        <v>7282</v>
      </c>
      <c r="BK269" s="323"/>
      <c r="BL269" s="323"/>
      <c r="BM269" s="321" t="s">
        <v>7282</v>
      </c>
      <c r="BN269" s="323"/>
      <c r="BO269" s="323"/>
      <c r="BP269" s="323"/>
      <c r="BQ269" s="321" t="s">
        <v>7282</v>
      </c>
      <c r="BR269" s="323"/>
      <c r="BS269" s="323"/>
      <c r="BT269" s="321" t="s">
        <v>7282</v>
      </c>
      <c r="BU269" s="323"/>
      <c r="BV269" s="323"/>
      <c r="BW269" s="323"/>
      <c r="BX269" s="321" t="s">
        <v>7282</v>
      </c>
      <c r="BY269" s="323"/>
      <c r="BZ269" s="323"/>
      <c r="CA269" s="321" t="s">
        <v>7282</v>
      </c>
      <c r="CB269" s="323"/>
      <c r="CC269" s="323"/>
      <c r="CD269" s="321" t="s">
        <v>7282</v>
      </c>
      <c r="CE269" s="323"/>
      <c r="CF269" s="323"/>
      <c r="CG269" s="321" t="s">
        <v>7282</v>
      </c>
      <c r="CH269" s="323"/>
      <c r="CI269" s="323"/>
      <c r="CJ269" s="321" t="s">
        <v>7282</v>
      </c>
      <c r="CK269" s="323"/>
      <c r="CL269" s="323"/>
      <c r="CM269" s="321"/>
      <c r="CN269" s="321" t="s">
        <v>7282</v>
      </c>
      <c r="CO269" s="323"/>
      <c r="CP269" s="323"/>
      <c r="CQ269" s="323"/>
      <c r="CR269" s="323"/>
      <c r="CS269" s="321" t="s">
        <v>7282</v>
      </c>
      <c r="CT269" s="323"/>
      <c r="CU269" s="323"/>
      <c r="CV269" s="321" t="s">
        <v>7282</v>
      </c>
      <c r="CW269" s="323"/>
      <c r="CX269" s="323"/>
      <c r="CY269" s="323"/>
      <c r="CZ269" s="321" t="s">
        <v>7282</v>
      </c>
      <c r="DA269" s="323"/>
      <c r="DB269" s="323"/>
      <c r="DC269" s="323"/>
      <c r="DD269" s="321" t="s">
        <v>7282</v>
      </c>
      <c r="DE269" s="323"/>
      <c r="DF269" s="323"/>
      <c r="DG269" s="321" t="s">
        <v>7282</v>
      </c>
      <c r="DH269" s="323"/>
      <c r="DI269" s="323"/>
      <c r="DJ269" s="321" t="s">
        <v>7282</v>
      </c>
      <c r="DK269" s="323"/>
      <c r="DL269" s="323"/>
      <c r="DM269" s="321" t="s">
        <v>7282</v>
      </c>
      <c r="DN269" s="323"/>
      <c r="DO269" s="323"/>
      <c r="DP269" s="321" t="s">
        <v>7282</v>
      </c>
      <c r="DQ269" s="323"/>
      <c r="DR269" s="323"/>
      <c r="DS269" s="321" t="s">
        <v>7282</v>
      </c>
      <c r="DT269" s="323"/>
      <c r="DU269" s="323"/>
      <c r="DV269" s="321" t="s">
        <v>7282</v>
      </c>
      <c r="DW269" s="323"/>
      <c r="DX269" s="323"/>
      <c r="DY269" s="321" t="s">
        <v>7282</v>
      </c>
      <c r="DZ269" s="323"/>
      <c r="EA269" s="323"/>
      <c r="EB269" s="321" t="s">
        <v>7282</v>
      </c>
      <c r="EC269" s="323"/>
      <c r="ED269" s="323"/>
      <c r="EE269" s="321" t="s">
        <v>7282</v>
      </c>
      <c r="EF269" s="323"/>
      <c r="EG269" s="323"/>
      <c r="EH269" s="321" t="s">
        <v>7282</v>
      </c>
      <c r="EI269" s="323"/>
      <c r="EJ269" s="323"/>
      <c r="EK269" s="323"/>
      <c r="EL269" s="321" t="s">
        <v>7282</v>
      </c>
      <c r="EM269" s="323"/>
      <c r="EN269" s="323"/>
      <c r="EO269" s="323"/>
      <c r="EP269" s="321" t="s">
        <v>7282</v>
      </c>
      <c r="EQ269" s="323"/>
      <c r="ER269" s="323"/>
      <c r="ES269" s="321" t="s">
        <v>7282</v>
      </c>
      <c r="ET269" s="323"/>
      <c r="EU269" s="323"/>
      <c r="EV269" s="321" t="s">
        <v>7282</v>
      </c>
      <c r="EW269" s="323"/>
      <c r="EX269" s="323"/>
      <c r="EY269" s="321" t="s">
        <v>7282</v>
      </c>
      <c r="EZ269" s="323"/>
      <c r="FA269" s="323"/>
      <c r="FB269" s="321" t="s">
        <v>755</v>
      </c>
      <c r="FC269" s="321" t="s">
        <v>7581</v>
      </c>
      <c r="FD269" s="321" t="s">
        <v>7303</v>
      </c>
      <c r="FE269" s="321" t="s">
        <v>7488</v>
      </c>
      <c r="FF269" s="329" t="s">
        <v>7511</v>
      </c>
      <c r="FG269" s="330" t="s">
        <v>7306</v>
      </c>
      <c r="FH269" s="331">
        <v>0.0</v>
      </c>
      <c r="FI269" s="332">
        <v>0.0</v>
      </c>
      <c r="FJ269" s="331">
        <v>0.0</v>
      </c>
      <c r="FK269" s="332">
        <v>0.0</v>
      </c>
      <c r="FL269" s="331">
        <v>0.0</v>
      </c>
      <c r="FM269" s="332">
        <v>0.0</v>
      </c>
      <c r="FN269" s="331">
        <v>1.0</v>
      </c>
      <c r="FO269" s="332">
        <v>0.125</v>
      </c>
      <c r="FP269" s="331">
        <v>5.0</v>
      </c>
      <c r="FQ269" s="332">
        <v>0.8333</v>
      </c>
      <c r="FR269" s="333">
        <v>1.0</v>
      </c>
      <c r="FS269" s="332">
        <v>0.1429</v>
      </c>
      <c r="FT269" s="331">
        <v>6.0</v>
      </c>
      <c r="FU269" s="332">
        <v>0.1429</v>
      </c>
      <c r="FW269" s="334" t="s">
        <v>7844</v>
      </c>
      <c r="FX269" s="334">
        <v>2.7171107003E10</v>
      </c>
      <c r="FY269" s="319" t="s">
        <v>548</v>
      </c>
      <c r="FZ269" s="335">
        <v>0.125</v>
      </c>
      <c r="GA269" s="354"/>
      <c r="GB269" s="354"/>
      <c r="GC269" s="337">
        <v>0.8333</v>
      </c>
      <c r="GD269" s="335">
        <v>0.1429</v>
      </c>
      <c r="GE269" s="336">
        <v>0.0</v>
      </c>
      <c r="GF269" s="336">
        <v>0.0</v>
      </c>
      <c r="GG269" s="336">
        <v>0.0</v>
      </c>
      <c r="GH269" s="336">
        <v>0.125</v>
      </c>
      <c r="GI269" s="338">
        <v>0.1429</v>
      </c>
    </row>
    <row r="270" ht="15.75" customHeight="1">
      <c r="B270" s="3" t="str">
        <f t="shared" si="1"/>
        <v>#REF!</v>
      </c>
      <c r="C270" s="320">
        <v>44372.65047453704</v>
      </c>
      <c r="D270" s="321" t="s">
        <v>7846</v>
      </c>
      <c r="E270" s="321" t="s">
        <v>7847</v>
      </c>
      <c r="F270" s="322">
        <v>2.7354775781E10</v>
      </c>
      <c r="G270" s="356">
        <v>2.7354775781E10</v>
      </c>
      <c r="H270" s="322">
        <v>3.874684732E9</v>
      </c>
      <c r="I270" s="321" t="s">
        <v>622</v>
      </c>
      <c r="J270" s="321" t="s">
        <v>7424</v>
      </c>
      <c r="K270" s="321" t="s">
        <v>4115</v>
      </c>
      <c r="L270" s="323"/>
      <c r="M270" s="323"/>
      <c r="N270" s="323"/>
      <c r="O270" s="323"/>
      <c r="P270" s="321" t="s">
        <v>7275</v>
      </c>
      <c r="Q270" s="321" t="s">
        <v>7349</v>
      </c>
      <c r="R270" s="321" t="s">
        <v>7340</v>
      </c>
      <c r="S270" s="323"/>
      <c r="T270" s="323"/>
      <c r="U270" s="324">
        <v>4.0</v>
      </c>
      <c r="V270" s="323"/>
      <c r="W270" s="325" t="s">
        <v>7278</v>
      </c>
      <c r="X270" s="323" t="s">
        <v>7279</v>
      </c>
      <c r="Y270" s="324">
        <v>5.0</v>
      </c>
      <c r="Z270" s="326">
        <v>200.0</v>
      </c>
      <c r="AA270" s="323" t="s">
        <v>7279</v>
      </c>
      <c r="AB270" s="324">
        <v>5.0</v>
      </c>
      <c r="AC270" s="326">
        <v>85.0</v>
      </c>
      <c r="AD270" s="323" t="s">
        <v>7279</v>
      </c>
      <c r="AE270" s="324">
        <v>5.0</v>
      </c>
      <c r="AF270" s="325" t="s">
        <v>7312</v>
      </c>
      <c r="AG270" s="323" t="s">
        <v>7279</v>
      </c>
      <c r="AH270" s="324">
        <v>5.0</v>
      </c>
      <c r="AI270" s="326">
        <v>6.0</v>
      </c>
      <c r="AJ270" s="323" t="s">
        <v>7279</v>
      </c>
      <c r="AK270" s="324">
        <v>5.0</v>
      </c>
      <c r="AL270" s="327">
        <v>238000.0</v>
      </c>
      <c r="AM270" s="323" t="s">
        <v>7279</v>
      </c>
      <c r="AN270" s="324">
        <v>5.0</v>
      </c>
      <c r="AO270" s="325" t="s">
        <v>7281</v>
      </c>
      <c r="AP270" s="323" t="s">
        <v>7279</v>
      </c>
      <c r="AQ270" s="324">
        <v>6.0</v>
      </c>
      <c r="AR270" s="325" t="s">
        <v>7314</v>
      </c>
      <c r="AS270" s="323" t="s">
        <v>7279</v>
      </c>
      <c r="AT270" s="324">
        <v>6.0</v>
      </c>
      <c r="AU270" s="325" t="s">
        <v>7283</v>
      </c>
      <c r="AV270" s="323" t="s">
        <v>7279</v>
      </c>
      <c r="AW270" s="324">
        <v>6.0</v>
      </c>
      <c r="AX270" s="325" t="s">
        <v>7284</v>
      </c>
      <c r="AY270" s="323" t="s">
        <v>7279</v>
      </c>
      <c r="AZ270" s="324">
        <v>6.0</v>
      </c>
      <c r="BA270" s="325" t="s">
        <v>7285</v>
      </c>
      <c r="BB270" s="323" t="s">
        <v>7279</v>
      </c>
      <c r="BC270" s="324">
        <v>6.0</v>
      </c>
      <c r="BD270" s="325" t="s">
        <v>7286</v>
      </c>
      <c r="BE270" s="323" t="s">
        <v>7279</v>
      </c>
      <c r="BF270" s="324">
        <v>6.0</v>
      </c>
      <c r="BG270" s="321" t="s">
        <v>7517</v>
      </c>
      <c r="BH270" s="323"/>
      <c r="BI270" s="323"/>
      <c r="BJ270" s="321" t="s">
        <v>7288</v>
      </c>
      <c r="BK270" s="323"/>
      <c r="BL270" s="323"/>
      <c r="BM270" s="325" t="s">
        <v>7289</v>
      </c>
      <c r="BN270" s="323" t="s">
        <v>7279</v>
      </c>
      <c r="BO270" s="324">
        <v>3.0</v>
      </c>
      <c r="BP270" s="324">
        <v>2.0</v>
      </c>
      <c r="BQ270" s="321" t="s">
        <v>7290</v>
      </c>
      <c r="BR270" s="323"/>
      <c r="BS270" s="323"/>
      <c r="BT270" s="325" t="s">
        <v>7291</v>
      </c>
      <c r="BU270" s="323" t="s">
        <v>7279</v>
      </c>
      <c r="BV270" s="324">
        <v>3.0</v>
      </c>
      <c r="BW270" s="324">
        <v>2.0</v>
      </c>
      <c r="BX270" s="321" t="s">
        <v>7282</v>
      </c>
      <c r="BY270" s="323"/>
      <c r="BZ270" s="323"/>
      <c r="CA270" s="325" t="s">
        <v>7353</v>
      </c>
      <c r="CB270" s="323" t="s">
        <v>7279</v>
      </c>
      <c r="CC270" s="324">
        <v>4.0</v>
      </c>
      <c r="CD270" s="321" t="s">
        <v>7282</v>
      </c>
      <c r="CE270" s="323"/>
      <c r="CF270" s="323"/>
      <c r="CG270" s="325" t="s">
        <v>7334</v>
      </c>
      <c r="CH270" s="323" t="s">
        <v>7279</v>
      </c>
      <c r="CI270" s="324">
        <v>4.0</v>
      </c>
      <c r="CJ270" s="321" t="s">
        <v>7332</v>
      </c>
      <c r="CK270" s="323"/>
      <c r="CL270" s="323"/>
      <c r="CM270" s="321"/>
      <c r="CN270" s="321" t="s">
        <v>7331</v>
      </c>
      <c r="CO270" s="323"/>
      <c r="CP270" s="323"/>
      <c r="CQ270" s="323"/>
      <c r="CR270" s="323"/>
      <c r="CS270" s="325" t="s">
        <v>7319</v>
      </c>
      <c r="CT270" s="323" t="s">
        <v>7279</v>
      </c>
      <c r="CU270" s="324">
        <v>2.0</v>
      </c>
      <c r="CV270" s="321" t="s">
        <v>7282</v>
      </c>
      <c r="CW270" s="323"/>
      <c r="CX270" s="323"/>
      <c r="CY270" s="323"/>
      <c r="CZ270" s="325" t="s">
        <v>7333</v>
      </c>
      <c r="DA270" s="323" t="s">
        <v>7279</v>
      </c>
      <c r="DB270" s="324">
        <v>2.0</v>
      </c>
      <c r="DC270" s="323">
        <v>1.0</v>
      </c>
      <c r="DD270" s="325" t="s">
        <v>7357</v>
      </c>
      <c r="DE270" s="323" t="s">
        <v>7279</v>
      </c>
      <c r="DF270" s="323">
        <v>1.0</v>
      </c>
      <c r="DG270" s="325" t="s">
        <v>7320</v>
      </c>
      <c r="DH270" s="323" t="s">
        <v>7279</v>
      </c>
      <c r="DI270" s="323">
        <v>3.0</v>
      </c>
      <c r="DJ270" s="321" t="s">
        <v>7360</v>
      </c>
      <c r="DK270" s="323"/>
      <c r="DL270" s="323"/>
      <c r="DM270" s="321" t="s">
        <v>7282</v>
      </c>
      <c r="DN270" s="323"/>
      <c r="DO270" s="323"/>
      <c r="DP270" s="321" t="s">
        <v>7282</v>
      </c>
      <c r="DQ270" s="323"/>
      <c r="DR270" s="323"/>
      <c r="DS270" s="321" t="s">
        <v>7282</v>
      </c>
      <c r="DT270" s="323"/>
      <c r="DU270" s="323"/>
      <c r="DV270" s="321" t="s">
        <v>7282</v>
      </c>
      <c r="DW270" s="323"/>
      <c r="DX270" s="323"/>
      <c r="DY270" s="321" t="s">
        <v>7282</v>
      </c>
      <c r="DZ270" s="323"/>
      <c r="EA270" s="323"/>
      <c r="EB270" s="321" t="s">
        <v>7282</v>
      </c>
      <c r="EC270" s="323"/>
      <c r="ED270" s="323"/>
      <c r="EE270" s="321" t="s">
        <v>7331</v>
      </c>
      <c r="EF270" s="323"/>
      <c r="EG270" s="323"/>
      <c r="EH270" s="321" t="s">
        <v>7282</v>
      </c>
      <c r="EI270" s="323"/>
      <c r="EJ270" s="323"/>
      <c r="EK270" s="323"/>
      <c r="EL270" s="321" t="s">
        <v>7282</v>
      </c>
      <c r="EM270" s="323"/>
      <c r="EN270" s="323"/>
      <c r="EO270" s="323"/>
      <c r="EP270" s="321" t="s">
        <v>7282</v>
      </c>
      <c r="EQ270" s="323"/>
      <c r="ER270" s="323"/>
      <c r="ES270" s="321" t="s">
        <v>7282</v>
      </c>
      <c r="ET270" s="323"/>
      <c r="EU270" s="323"/>
      <c r="EV270" s="321" t="s">
        <v>7282</v>
      </c>
      <c r="EW270" s="323"/>
      <c r="EX270" s="323"/>
      <c r="EY270" s="321" t="s">
        <v>7282</v>
      </c>
      <c r="EZ270" s="323"/>
      <c r="FA270" s="323"/>
      <c r="FB270" s="321" t="s">
        <v>734</v>
      </c>
      <c r="FC270" s="321" t="s">
        <v>7446</v>
      </c>
      <c r="FD270" s="321" t="s">
        <v>7303</v>
      </c>
      <c r="FE270" s="321" t="s">
        <v>7468</v>
      </c>
      <c r="FF270" s="329" t="s">
        <v>7305</v>
      </c>
      <c r="FG270" s="330" t="s">
        <v>7326</v>
      </c>
      <c r="FH270" s="331">
        <v>2.0</v>
      </c>
      <c r="FI270" s="332">
        <v>0.1818</v>
      </c>
      <c r="FJ270" s="331">
        <v>4.0</v>
      </c>
      <c r="FK270" s="332">
        <v>0.4</v>
      </c>
      <c r="FL270" s="331">
        <v>3.0</v>
      </c>
      <c r="FM270" s="332">
        <v>0.1875</v>
      </c>
      <c r="FN270" s="331">
        <v>3.0</v>
      </c>
      <c r="FO270" s="332">
        <v>0.375</v>
      </c>
      <c r="FP270" s="331">
        <v>6.0</v>
      </c>
      <c r="FQ270" s="332">
        <v>1.0</v>
      </c>
      <c r="FR270" s="333">
        <v>6.0</v>
      </c>
      <c r="FS270" s="332">
        <v>0.8571</v>
      </c>
      <c r="FT270" s="331">
        <v>20.0</v>
      </c>
      <c r="FU270" s="332">
        <v>0.4762</v>
      </c>
      <c r="FW270" s="318" t="s">
        <v>7847</v>
      </c>
      <c r="FX270" s="318">
        <v>2.7354775781E10</v>
      </c>
      <c r="FY270" s="318" t="s">
        <v>63</v>
      </c>
      <c r="FZ270" s="336">
        <v>0.4</v>
      </c>
      <c r="GA270" s="319" t="s">
        <v>548</v>
      </c>
      <c r="GB270" s="336">
        <v>0.375</v>
      </c>
      <c r="GC270" s="336">
        <v>1.0</v>
      </c>
      <c r="GD270" s="336">
        <v>0.8571</v>
      </c>
      <c r="GE270" s="336">
        <v>0.1818</v>
      </c>
      <c r="GF270" s="336">
        <v>0.4</v>
      </c>
      <c r="GG270" s="336">
        <v>0.1875</v>
      </c>
      <c r="GH270" s="336">
        <v>0.375</v>
      </c>
      <c r="GI270" s="336">
        <v>0.4762</v>
      </c>
    </row>
    <row r="271" ht="15.75" customHeight="1">
      <c r="B271" s="3" t="str">
        <f t="shared" si="1"/>
        <v>#REF!</v>
      </c>
      <c r="C271" s="320">
        <v>44372.65118055556</v>
      </c>
      <c r="D271" s="321" t="s">
        <v>5116</v>
      </c>
      <c r="E271" s="321" t="s">
        <v>7848</v>
      </c>
      <c r="F271" s="321" t="s">
        <v>5115</v>
      </c>
      <c r="G271" s="356">
        <v>2.72721817E10</v>
      </c>
      <c r="H271" s="321">
        <v>1.157466809E9</v>
      </c>
      <c r="I271" s="321" t="s">
        <v>622</v>
      </c>
      <c r="J271" s="321" t="s">
        <v>7274</v>
      </c>
      <c r="K271" s="321" t="s">
        <v>4115</v>
      </c>
      <c r="L271" s="323"/>
      <c r="M271" s="323"/>
      <c r="N271" s="323"/>
      <c r="O271" s="323"/>
      <c r="P271" s="321" t="s">
        <v>7275</v>
      </c>
      <c r="Q271" s="321" t="s">
        <v>7585</v>
      </c>
      <c r="R271" s="321" t="s">
        <v>7277</v>
      </c>
      <c r="S271" s="324">
        <v>1.0</v>
      </c>
      <c r="T271" s="323"/>
      <c r="U271" s="323"/>
      <c r="V271" s="323"/>
      <c r="W271" s="321" t="s">
        <v>7311</v>
      </c>
      <c r="X271" s="323"/>
      <c r="Y271" s="323"/>
      <c r="Z271" s="326">
        <v>200.0</v>
      </c>
      <c r="AA271" s="323" t="s">
        <v>7279</v>
      </c>
      <c r="AB271" s="324">
        <v>5.0</v>
      </c>
      <c r="AC271" s="326">
        <v>85.0</v>
      </c>
      <c r="AD271" s="323" t="s">
        <v>7279</v>
      </c>
      <c r="AE271" s="324">
        <v>5.0</v>
      </c>
      <c r="AF271" s="325" t="s">
        <v>7312</v>
      </c>
      <c r="AG271" s="323" t="s">
        <v>7279</v>
      </c>
      <c r="AH271" s="324">
        <v>5.0</v>
      </c>
      <c r="AI271" s="322">
        <v>7.0</v>
      </c>
      <c r="AJ271" s="323"/>
      <c r="AK271" s="323"/>
      <c r="AL271" s="342">
        <v>158000.0</v>
      </c>
      <c r="AM271" s="323"/>
      <c r="AN271" s="323"/>
      <c r="AO271" s="325" t="s">
        <v>7281</v>
      </c>
      <c r="AP271" s="323" t="s">
        <v>7279</v>
      </c>
      <c r="AQ271" s="324">
        <v>6.0</v>
      </c>
      <c r="AR271" s="325" t="s">
        <v>7314</v>
      </c>
      <c r="AS271" s="323" t="s">
        <v>7279</v>
      </c>
      <c r="AT271" s="324">
        <v>6.0</v>
      </c>
      <c r="AU271" s="325" t="s">
        <v>7283</v>
      </c>
      <c r="AV271" s="323" t="s">
        <v>7279</v>
      </c>
      <c r="AW271" s="324">
        <v>6.0</v>
      </c>
      <c r="AX271" s="321" t="s">
        <v>7331</v>
      </c>
      <c r="AY271" s="323"/>
      <c r="AZ271" s="323"/>
      <c r="BA271" s="321" t="s">
        <v>7282</v>
      </c>
      <c r="BB271" s="323"/>
      <c r="BC271" s="323"/>
      <c r="BD271" s="321" t="s">
        <v>7282</v>
      </c>
      <c r="BE271" s="323"/>
      <c r="BF271" s="323"/>
      <c r="BG271" s="321" t="s">
        <v>7282</v>
      </c>
      <c r="BH271" s="323"/>
      <c r="BI271" s="323"/>
      <c r="BJ271" s="321"/>
      <c r="BK271" s="323"/>
      <c r="BL271" s="323"/>
      <c r="BM271" s="325" t="s">
        <v>7289</v>
      </c>
      <c r="BN271" s="323" t="s">
        <v>7279</v>
      </c>
      <c r="BO271" s="324">
        <v>3.0</v>
      </c>
      <c r="BP271" s="324">
        <v>2.0</v>
      </c>
      <c r="BQ271" s="321" t="s">
        <v>7282</v>
      </c>
      <c r="BR271" s="323"/>
      <c r="BS271" s="323"/>
      <c r="BT271" s="325" t="s">
        <v>7291</v>
      </c>
      <c r="BU271" s="323" t="s">
        <v>7279</v>
      </c>
      <c r="BV271" s="324">
        <v>3.0</v>
      </c>
      <c r="BW271" s="324">
        <v>2.0</v>
      </c>
      <c r="BX271" s="321" t="s">
        <v>7282</v>
      </c>
      <c r="BY271" s="323"/>
      <c r="BZ271" s="323"/>
      <c r="CA271" s="321" t="s">
        <v>7282</v>
      </c>
      <c r="CB271" s="323"/>
      <c r="CC271" s="323"/>
      <c r="CD271" s="325" t="s">
        <v>7292</v>
      </c>
      <c r="CE271" s="323" t="s">
        <v>7279</v>
      </c>
      <c r="CF271" s="324">
        <v>4.0</v>
      </c>
      <c r="CG271" s="321" t="s">
        <v>7282</v>
      </c>
      <c r="CH271" s="323"/>
      <c r="CI271" s="323"/>
      <c r="CJ271" s="321" t="s">
        <v>7332</v>
      </c>
      <c r="CK271" s="323"/>
      <c r="CL271" s="323"/>
      <c r="CM271" s="321"/>
      <c r="CN271" s="321" t="s">
        <v>7282</v>
      </c>
      <c r="CO271" s="323"/>
      <c r="CP271" s="323"/>
      <c r="CQ271" s="323"/>
      <c r="CR271" s="323"/>
      <c r="CS271" s="325" t="s">
        <v>7319</v>
      </c>
      <c r="CT271" s="323" t="s">
        <v>7279</v>
      </c>
      <c r="CU271" s="324">
        <v>2.0</v>
      </c>
      <c r="CV271" s="321" t="s">
        <v>7282</v>
      </c>
      <c r="CW271" s="323"/>
      <c r="CX271" s="323"/>
      <c r="CY271" s="323"/>
      <c r="CZ271" s="325" t="s">
        <v>7333</v>
      </c>
      <c r="DA271" s="323" t="s">
        <v>7279</v>
      </c>
      <c r="DB271" s="324">
        <v>2.0</v>
      </c>
      <c r="DC271" s="323">
        <v>1.0</v>
      </c>
      <c r="DD271" s="321" t="s">
        <v>7334</v>
      </c>
      <c r="DE271" s="323"/>
      <c r="DF271" s="323"/>
      <c r="DG271" s="325" t="s">
        <v>7320</v>
      </c>
      <c r="DH271" s="323" t="s">
        <v>7279</v>
      </c>
      <c r="DI271" s="323">
        <v>3.0</v>
      </c>
      <c r="DJ271" s="325" t="s">
        <v>7321</v>
      </c>
      <c r="DK271" s="323" t="s">
        <v>7279</v>
      </c>
      <c r="DL271" s="323">
        <v>1.0</v>
      </c>
      <c r="DM271" s="321" t="s">
        <v>7282</v>
      </c>
      <c r="DN271" s="323"/>
      <c r="DO271" s="323"/>
      <c r="DP271" s="321" t="s">
        <v>7323</v>
      </c>
      <c r="DQ271" s="323"/>
      <c r="DR271" s="323"/>
      <c r="DS271" s="321" t="s">
        <v>7282</v>
      </c>
      <c r="DT271" s="323"/>
      <c r="DU271" s="323"/>
      <c r="DV271" s="321" t="s">
        <v>7282</v>
      </c>
      <c r="DW271" s="323"/>
      <c r="DX271" s="323"/>
      <c r="DY271" s="321" t="s">
        <v>7298</v>
      </c>
      <c r="DZ271" s="323"/>
      <c r="EA271" s="323"/>
      <c r="EB271" s="321" t="s">
        <v>7296</v>
      </c>
      <c r="EC271" s="323"/>
      <c r="ED271" s="323"/>
      <c r="EE271" s="321" t="s">
        <v>7324</v>
      </c>
      <c r="EF271" s="323"/>
      <c r="EG271" s="323"/>
      <c r="EH271" s="321" t="s">
        <v>7325</v>
      </c>
      <c r="EI271" s="323"/>
      <c r="EJ271" s="323"/>
      <c r="EK271" s="323"/>
      <c r="EL271" s="321" t="s">
        <v>7345</v>
      </c>
      <c r="EM271" s="323"/>
      <c r="EN271" s="323"/>
      <c r="EO271" s="323"/>
      <c r="EP271" s="321" t="s">
        <v>7282</v>
      </c>
      <c r="EQ271" s="323"/>
      <c r="ER271" s="323"/>
      <c r="ES271" s="321" t="s">
        <v>7282</v>
      </c>
      <c r="ET271" s="323"/>
      <c r="EU271" s="323"/>
      <c r="EV271" s="321" t="b">
        <v>1</v>
      </c>
      <c r="EW271" s="323"/>
      <c r="EX271" s="323"/>
      <c r="EY271" s="321" t="s">
        <v>7282</v>
      </c>
      <c r="EZ271" s="323"/>
      <c r="FA271" s="323"/>
      <c r="FB271" s="321" t="s">
        <v>1054</v>
      </c>
      <c r="FC271" s="321" t="s">
        <v>7372</v>
      </c>
      <c r="FD271" s="321" t="s">
        <v>7303</v>
      </c>
      <c r="FE271" s="321" t="s">
        <v>7304</v>
      </c>
      <c r="FF271" s="329" t="s">
        <v>7305</v>
      </c>
      <c r="FG271" s="330" t="s">
        <v>7384</v>
      </c>
      <c r="FH271" s="331">
        <v>3.0</v>
      </c>
      <c r="FI271" s="332">
        <v>0.2727</v>
      </c>
      <c r="FJ271" s="331">
        <v>4.0</v>
      </c>
      <c r="FK271" s="332">
        <v>0.4</v>
      </c>
      <c r="FL271" s="331">
        <v>3.0</v>
      </c>
      <c r="FM271" s="332">
        <v>0.1875</v>
      </c>
      <c r="FN271" s="331">
        <v>1.0</v>
      </c>
      <c r="FO271" s="332">
        <v>0.125</v>
      </c>
      <c r="FP271" s="331">
        <v>3.0</v>
      </c>
      <c r="FQ271" s="332">
        <v>0.5</v>
      </c>
      <c r="FR271" s="333">
        <v>3.0</v>
      </c>
      <c r="FS271" s="332">
        <v>0.4286</v>
      </c>
      <c r="FT271" s="331">
        <v>13.0</v>
      </c>
      <c r="FU271" s="332">
        <v>0.3095</v>
      </c>
      <c r="FW271" s="334" t="s">
        <v>7848</v>
      </c>
      <c r="FX271" s="334">
        <v>2.72721817E10</v>
      </c>
      <c r="FY271" s="318" t="s">
        <v>63</v>
      </c>
      <c r="FZ271" s="337">
        <v>0.4</v>
      </c>
      <c r="GA271" s="319" t="s">
        <v>61</v>
      </c>
      <c r="GB271" s="336">
        <v>0.3636</v>
      </c>
      <c r="GC271" s="337">
        <v>0.5</v>
      </c>
      <c r="GD271" s="337">
        <v>0.4286</v>
      </c>
      <c r="GE271" s="336">
        <v>0.3636</v>
      </c>
      <c r="GF271" s="336">
        <v>0.4</v>
      </c>
      <c r="GG271" s="336">
        <v>0.3125</v>
      </c>
      <c r="GH271" s="336">
        <v>0.25</v>
      </c>
      <c r="GI271" s="338">
        <v>0.381</v>
      </c>
    </row>
    <row r="272" ht="15.75" customHeight="1">
      <c r="B272" s="3" t="str">
        <f t="shared" si="1"/>
        <v>#REF!</v>
      </c>
      <c r="C272" s="320">
        <v>44372.65127314815</v>
      </c>
      <c r="D272" s="321" t="s">
        <v>1696</v>
      </c>
      <c r="E272" s="321" t="s">
        <v>7849</v>
      </c>
      <c r="F272" s="322">
        <v>2.7266883124E10</v>
      </c>
      <c r="G272" s="356">
        <v>2.7266883124E10</v>
      </c>
      <c r="H272" s="322">
        <v>1.16512102E9</v>
      </c>
      <c r="I272" s="321" t="s">
        <v>715</v>
      </c>
      <c r="J272" s="321" t="s">
        <v>7274</v>
      </c>
      <c r="K272" s="321" t="s">
        <v>7459</v>
      </c>
      <c r="L272" s="323"/>
      <c r="M272" s="324">
        <v>2.0</v>
      </c>
      <c r="N272" s="323"/>
      <c r="O272" s="323"/>
      <c r="P272" s="321" t="s">
        <v>7275</v>
      </c>
      <c r="Q272" s="321" t="s">
        <v>7349</v>
      </c>
      <c r="R272" s="321" t="s">
        <v>7310</v>
      </c>
      <c r="S272" s="323"/>
      <c r="T272" s="324">
        <v>2.0</v>
      </c>
      <c r="U272" s="323"/>
      <c r="V272" s="323"/>
      <c r="W272" s="325" t="s">
        <v>7278</v>
      </c>
      <c r="X272" s="323" t="s">
        <v>7279</v>
      </c>
      <c r="Y272" s="324">
        <v>5.0</v>
      </c>
      <c r="Z272" s="326">
        <v>200.0</v>
      </c>
      <c r="AA272" s="323" t="s">
        <v>7279</v>
      </c>
      <c r="AB272" s="324">
        <v>5.0</v>
      </c>
      <c r="AC272" s="326">
        <v>85.0</v>
      </c>
      <c r="AD272" s="323" t="s">
        <v>7279</v>
      </c>
      <c r="AE272" s="324">
        <v>5.0</v>
      </c>
      <c r="AF272" s="321"/>
      <c r="AG272" s="323"/>
      <c r="AH272" s="323"/>
      <c r="AI272" s="326">
        <v>6.0</v>
      </c>
      <c r="AJ272" s="323" t="s">
        <v>7279</v>
      </c>
      <c r="AK272" s="324">
        <v>5.0</v>
      </c>
      <c r="AL272" s="342">
        <v>180000.0</v>
      </c>
      <c r="AM272" s="323"/>
      <c r="AN272" s="323"/>
      <c r="AO272" s="321" t="s">
        <v>7509</v>
      </c>
      <c r="AP272" s="323"/>
      <c r="AQ272" s="323"/>
      <c r="AR272" s="325" t="s">
        <v>7314</v>
      </c>
      <c r="AS272" s="323" t="s">
        <v>7279</v>
      </c>
      <c r="AT272" s="324">
        <v>6.0</v>
      </c>
      <c r="AU272" s="325" t="s">
        <v>7283</v>
      </c>
      <c r="AV272" s="323" t="s">
        <v>7279</v>
      </c>
      <c r="AW272" s="324">
        <v>6.0</v>
      </c>
      <c r="AX272" s="325" t="s">
        <v>7284</v>
      </c>
      <c r="AY272" s="323" t="s">
        <v>7279</v>
      </c>
      <c r="AZ272" s="324">
        <v>6.0</v>
      </c>
      <c r="BA272" s="325" t="s">
        <v>7285</v>
      </c>
      <c r="BB272" s="323" t="s">
        <v>7279</v>
      </c>
      <c r="BC272" s="324">
        <v>6.0</v>
      </c>
      <c r="BD272" s="325" t="s">
        <v>7286</v>
      </c>
      <c r="BE272" s="323" t="s">
        <v>7279</v>
      </c>
      <c r="BF272" s="324">
        <v>6.0</v>
      </c>
      <c r="BG272" s="321" t="s">
        <v>7334</v>
      </c>
      <c r="BH272" s="323"/>
      <c r="BI272" s="323"/>
      <c r="BJ272" s="321" t="s">
        <v>7288</v>
      </c>
      <c r="BK272" s="323"/>
      <c r="BL272" s="323"/>
      <c r="BM272" s="325" t="s">
        <v>7289</v>
      </c>
      <c r="BN272" s="323" t="s">
        <v>7279</v>
      </c>
      <c r="BO272" s="324">
        <v>3.0</v>
      </c>
      <c r="BP272" s="324">
        <v>2.0</v>
      </c>
      <c r="BQ272" s="325" t="s">
        <v>7351</v>
      </c>
      <c r="BR272" s="323" t="s">
        <v>7279</v>
      </c>
      <c r="BS272" s="324">
        <v>3.0</v>
      </c>
      <c r="BT272" s="325" t="s">
        <v>7291</v>
      </c>
      <c r="BU272" s="323" t="s">
        <v>7279</v>
      </c>
      <c r="BV272" s="324">
        <v>3.0</v>
      </c>
      <c r="BW272" s="324">
        <v>2.0</v>
      </c>
      <c r="BX272" s="325" t="s">
        <v>7352</v>
      </c>
      <c r="BY272" s="323" t="s">
        <v>7279</v>
      </c>
      <c r="BZ272" s="324">
        <v>3.0</v>
      </c>
      <c r="CA272" s="325" t="s">
        <v>7353</v>
      </c>
      <c r="CB272" s="323" t="s">
        <v>7279</v>
      </c>
      <c r="CC272" s="324">
        <v>4.0</v>
      </c>
      <c r="CD272" s="325" t="s">
        <v>7292</v>
      </c>
      <c r="CE272" s="323" t="s">
        <v>7279</v>
      </c>
      <c r="CF272" s="324">
        <v>4.0</v>
      </c>
      <c r="CG272" s="325" t="s">
        <v>7334</v>
      </c>
      <c r="CH272" s="323" t="s">
        <v>7279</v>
      </c>
      <c r="CI272" s="324">
        <v>4.0</v>
      </c>
      <c r="CJ272" s="321" t="s">
        <v>7332</v>
      </c>
      <c r="CK272" s="323"/>
      <c r="CL272" s="323"/>
      <c r="CM272" s="321"/>
      <c r="CN272" s="325" t="s">
        <v>7421</v>
      </c>
      <c r="CO272" s="323" t="s">
        <v>7279</v>
      </c>
      <c r="CP272" s="324">
        <v>4.0</v>
      </c>
      <c r="CQ272" s="323"/>
      <c r="CR272" s="323"/>
      <c r="CS272" s="325" t="s">
        <v>7319</v>
      </c>
      <c r="CT272" s="323" t="s">
        <v>7279</v>
      </c>
      <c r="CU272" s="324">
        <v>2.0</v>
      </c>
      <c r="CV272" s="321" t="s">
        <v>7429</v>
      </c>
      <c r="CW272" s="323"/>
      <c r="CX272" s="323"/>
      <c r="CY272" s="323"/>
      <c r="CZ272" s="325" t="s">
        <v>7333</v>
      </c>
      <c r="DA272" s="323" t="s">
        <v>7279</v>
      </c>
      <c r="DB272" s="324">
        <v>2.0</v>
      </c>
      <c r="DC272" s="323">
        <v>1.0</v>
      </c>
      <c r="DD272" s="325" t="s">
        <v>7357</v>
      </c>
      <c r="DE272" s="323" t="s">
        <v>7279</v>
      </c>
      <c r="DF272" s="323">
        <v>1.0</v>
      </c>
      <c r="DG272" s="325" t="s">
        <v>7320</v>
      </c>
      <c r="DH272" s="323" t="s">
        <v>7279</v>
      </c>
      <c r="DI272" s="323">
        <v>3.0</v>
      </c>
      <c r="DJ272" s="325" t="s">
        <v>7321</v>
      </c>
      <c r="DK272" s="323" t="s">
        <v>7279</v>
      </c>
      <c r="DL272" s="323">
        <v>1.0</v>
      </c>
      <c r="DM272" s="321" t="s">
        <v>7322</v>
      </c>
      <c r="DN272" s="323"/>
      <c r="DO272" s="323"/>
      <c r="DP272" s="325" t="s">
        <v>7359</v>
      </c>
      <c r="DQ272" s="323"/>
      <c r="DR272" s="323"/>
      <c r="DS272" s="321" t="s">
        <v>7530</v>
      </c>
      <c r="DT272" s="323"/>
      <c r="DU272" s="323"/>
      <c r="DV272" s="321" t="s">
        <v>7298</v>
      </c>
      <c r="DW272" s="323"/>
      <c r="DX272" s="323"/>
      <c r="DY272" s="321" t="s">
        <v>7297</v>
      </c>
      <c r="DZ272" s="323"/>
      <c r="EA272" s="323"/>
      <c r="EB272" s="321" t="s">
        <v>7296</v>
      </c>
      <c r="EC272" s="323"/>
      <c r="ED272" s="323"/>
      <c r="EE272" s="321" t="s">
        <v>7299</v>
      </c>
      <c r="EF272" s="323"/>
      <c r="EG272" s="323"/>
      <c r="EH272" s="321" t="s">
        <v>7361</v>
      </c>
      <c r="EI272" s="323"/>
      <c r="EJ272" s="323"/>
      <c r="EK272" s="323"/>
      <c r="EL272" s="321" t="s">
        <v>7394</v>
      </c>
      <c r="EM272" s="323"/>
      <c r="EN272" s="323"/>
      <c r="EO272" s="323"/>
      <c r="EP272" s="322">
        <v>4.0</v>
      </c>
      <c r="EQ272" s="323"/>
      <c r="ER272" s="323"/>
      <c r="ES272" s="321" t="s">
        <v>7282</v>
      </c>
      <c r="ET272" s="323"/>
      <c r="EU272" s="323"/>
      <c r="EV272" s="321" t="s">
        <v>7282</v>
      </c>
      <c r="EW272" s="323"/>
      <c r="EX272" s="323"/>
      <c r="EY272" s="321" t="s">
        <v>7282</v>
      </c>
      <c r="EZ272" s="323"/>
      <c r="FA272" s="323"/>
      <c r="FB272" s="321" t="s">
        <v>1455</v>
      </c>
      <c r="FC272" s="321" t="s">
        <v>7302</v>
      </c>
      <c r="FD272" s="321" t="s">
        <v>7303</v>
      </c>
      <c r="FE272" s="321" t="s">
        <v>7304</v>
      </c>
      <c r="FF272" s="330" t="s">
        <v>7305</v>
      </c>
      <c r="FG272" s="330" t="s">
        <v>7306</v>
      </c>
      <c r="FH272" s="331">
        <v>3.0</v>
      </c>
      <c r="FI272" s="332">
        <v>0.2727</v>
      </c>
      <c r="FJ272" s="331">
        <v>6.0</v>
      </c>
      <c r="FK272" s="332">
        <v>0.6</v>
      </c>
      <c r="FL272" s="331">
        <v>5.0</v>
      </c>
      <c r="FM272" s="332">
        <v>0.3125</v>
      </c>
      <c r="FN272" s="331">
        <v>4.0</v>
      </c>
      <c r="FO272" s="332">
        <v>0.5</v>
      </c>
      <c r="FP272" s="331">
        <v>4.0</v>
      </c>
      <c r="FQ272" s="332">
        <v>0.6667</v>
      </c>
      <c r="FR272" s="333">
        <v>5.0</v>
      </c>
      <c r="FS272" s="332">
        <v>0.7143</v>
      </c>
      <c r="FT272" s="331">
        <v>22.0</v>
      </c>
      <c r="FU272" s="332">
        <v>0.5238</v>
      </c>
      <c r="FW272" s="318" t="s">
        <v>7849</v>
      </c>
      <c r="FX272" s="318">
        <v>2.7266883124E10</v>
      </c>
      <c r="FY272" s="318" t="s">
        <v>548</v>
      </c>
      <c r="FZ272" s="336">
        <v>0.75</v>
      </c>
      <c r="GA272" s="318" t="s">
        <v>61</v>
      </c>
      <c r="GB272" s="336">
        <v>0.6364</v>
      </c>
      <c r="GC272" s="336">
        <v>0.6667</v>
      </c>
      <c r="GD272" s="336">
        <v>0.7143</v>
      </c>
      <c r="GE272" s="336">
        <v>0.6364</v>
      </c>
      <c r="GF272" s="336">
        <v>0.6</v>
      </c>
      <c r="GG272" s="336">
        <v>0.4375</v>
      </c>
      <c r="GH272" s="336">
        <v>0.75</v>
      </c>
      <c r="GI272" s="336">
        <v>0.6667</v>
      </c>
    </row>
    <row r="273" ht="15.75" customHeight="1">
      <c r="B273" s="3" t="str">
        <f t="shared" si="1"/>
        <v>#REF!</v>
      </c>
      <c r="C273" s="320">
        <v>44372.65142361111</v>
      </c>
      <c r="D273" s="321" t="s">
        <v>1444</v>
      </c>
      <c r="E273" s="321" t="s">
        <v>7850</v>
      </c>
      <c r="F273" s="321" t="s">
        <v>267</v>
      </c>
      <c r="G273" s="356">
        <v>2.7221718424E10</v>
      </c>
      <c r="H273" s="322">
        <v>1.161080062E9</v>
      </c>
      <c r="I273" s="321" t="s">
        <v>715</v>
      </c>
      <c r="J273" s="321" t="s">
        <v>7845</v>
      </c>
      <c r="K273" s="321" t="s">
        <v>4115</v>
      </c>
      <c r="L273" s="323"/>
      <c r="M273" s="323"/>
      <c r="N273" s="323"/>
      <c r="O273" s="323"/>
      <c r="P273" s="321" t="s">
        <v>7275</v>
      </c>
      <c r="Q273" s="321" t="s">
        <v>7439</v>
      </c>
      <c r="R273" s="321" t="s">
        <v>7851</v>
      </c>
      <c r="S273" s="323"/>
      <c r="T273" s="323"/>
      <c r="U273" s="323"/>
      <c r="V273" s="323"/>
      <c r="W273" s="325" t="s">
        <v>7278</v>
      </c>
      <c r="X273" s="323" t="s">
        <v>7279</v>
      </c>
      <c r="Y273" s="324">
        <v>5.0</v>
      </c>
      <c r="Z273" s="322">
        <v>50.0</v>
      </c>
      <c r="AA273" s="323"/>
      <c r="AB273" s="323"/>
      <c r="AC273" s="326">
        <v>85.0</v>
      </c>
      <c r="AD273" s="323" t="s">
        <v>7279</v>
      </c>
      <c r="AE273" s="324">
        <v>5.0</v>
      </c>
      <c r="AF273" s="325" t="s">
        <v>7312</v>
      </c>
      <c r="AG273" s="323" t="s">
        <v>7279</v>
      </c>
      <c r="AH273" s="324">
        <v>5.0</v>
      </c>
      <c r="AI273" s="326">
        <v>6.0</v>
      </c>
      <c r="AJ273" s="323" t="s">
        <v>7279</v>
      </c>
      <c r="AK273" s="324">
        <v>5.0</v>
      </c>
      <c r="AL273" s="327">
        <v>238000.0</v>
      </c>
      <c r="AM273" s="323" t="s">
        <v>7279</v>
      </c>
      <c r="AN273" s="324">
        <v>5.0</v>
      </c>
      <c r="AO273" s="325" t="s">
        <v>7281</v>
      </c>
      <c r="AP273" s="323" t="s">
        <v>7279</v>
      </c>
      <c r="AQ273" s="324">
        <v>6.0</v>
      </c>
      <c r="AR273" s="325" t="s">
        <v>7314</v>
      </c>
      <c r="AS273" s="323" t="s">
        <v>7279</v>
      </c>
      <c r="AT273" s="324">
        <v>6.0</v>
      </c>
      <c r="AU273" s="325" t="s">
        <v>7283</v>
      </c>
      <c r="AV273" s="323" t="s">
        <v>7279</v>
      </c>
      <c r="AW273" s="324">
        <v>6.0</v>
      </c>
      <c r="AX273" s="325" t="s">
        <v>7284</v>
      </c>
      <c r="AY273" s="323" t="s">
        <v>7279</v>
      </c>
      <c r="AZ273" s="324">
        <v>6.0</v>
      </c>
      <c r="BA273" s="325" t="s">
        <v>7285</v>
      </c>
      <c r="BB273" s="323" t="s">
        <v>7279</v>
      </c>
      <c r="BC273" s="324">
        <v>6.0</v>
      </c>
      <c r="BD273" s="321" t="s">
        <v>7316</v>
      </c>
      <c r="BE273" s="323"/>
      <c r="BF273" s="323"/>
      <c r="BG273" s="325" t="s">
        <v>7287</v>
      </c>
      <c r="BH273" s="323" t="s">
        <v>7279</v>
      </c>
      <c r="BI273" s="324">
        <v>6.0</v>
      </c>
      <c r="BJ273" s="321" t="s">
        <v>7282</v>
      </c>
      <c r="BK273" s="323"/>
      <c r="BL273" s="323"/>
      <c r="BM273" s="325" t="s">
        <v>7289</v>
      </c>
      <c r="BN273" s="323" t="s">
        <v>7279</v>
      </c>
      <c r="BO273" s="324">
        <v>3.0</v>
      </c>
      <c r="BP273" s="324">
        <v>2.0</v>
      </c>
      <c r="BQ273" s="321" t="s">
        <v>7282</v>
      </c>
      <c r="BR273" s="323"/>
      <c r="BS273" s="323"/>
      <c r="BT273" s="325" t="s">
        <v>7291</v>
      </c>
      <c r="BU273" s="323" t="s">
        <v>7279</v>
      </c>
      <c r="BV273" s="324">
        <v>3.0</v>
      </c>
      <c r="BW273" s="324">
        <v>2.0</v>
      </c>
      <c r="BX273" s="321" t="s">
        <v>7282</v>
      </c>
      <c r="BY273" s="323"/>
      <c r="BZ273" s="323"/>
      <c r="CA273" s="321" t="s">
        <v>7282</v>
      </c>
      <c r="CB273" s="323"/>
      <c r="CC273" s="323"/>
      <c r="CD273" s="321" t="s">
        <v>7282</v>
      </c>
      <c r="CE273" s="323"/>
      <c r="CF273" s="323"/>
      <c r="CG273" s="321" t="s">
        <v>7282</v>
      </c>
      <c r="CH273" s="323"/>
      <c r="CI273" s="323"/>
      <c r="CJ273" s="321" t="s">
        <v>7282</v>
      </c>
      <c r="CK273" s="323"/>
      <c r="CL273" s="323"/>
      <c r="CM273" s="321"/>
      <c r="CN273" s="321" t="s">
        <v>7282</v>
      </c>
      <c r="CO273" s="323"/>
      <c r="CP273" s="323"/>
      <c r="CQ273" s="323"/>
      <c r="CR273" s="323"/>
      <c r="CS273" s="325" t="s">
        <v>7319</v>
      </c>
      <c r="CT273" s="323" t="s">
        <v>7279</v>
      </c>
      <c r="CU273" s="324">
        <v>2.0</v>
      </c>
      <c r="CV273" s="321" t="s">
        <v>7282</v>
      </c>
      <c r="CW273" s="323"/>
      <c r="CX273" s="323"/>
      <c r="CY273" s="323"/>
      <c r="CZ273" s="321" t="s">
        <v>7282</v>
      </c>
      <c r="DA273" s="323"/>
      <c r="DB273" s="323"/>
      <c r="DC273" s="323"/>
      <c r="DD273" s="321" t="s">
        <v>7282</v>
      </c>
      <c r="DE273" s="323"/>
      <c r="DF273" s="323"/>
      <c r="DG273" s="321" t="s">
        <v>7282</v>
      </c>
      <c r="DH273" s="323"/>
      <c r="DI273" s="323"/>
      <c r="DJ273" s="321" t="s">
        <v>7358</v>
      </c>
      <c r="DK273" s="323"/>
      <c r="DL273" s="323"/>
      <c r="DM273" s="321" t="s">
        <v>7282</v>
      </c>
      <c r="DN273" s="323"/>
      <c r="DO273" s="323"/>
      <c r="DP273" s="321" t="s">
        <v>7282</v>
      </c>
      <c r="DQ273" s="323"/>
      <c r="DR273" s="323"/>
      <c r="DS273" s="321" t="s">
        <v>7282</v>
      </c>
      <c r="DT273" s="323"/>
      <c r="DU273" s="323"/>
      <c r="DV273" s="321" t="s">
        <v>7282</v>
      </c>
      <c r="DW273" s="323"/>
      <c r="DX273" s="323"/>
      <c r="DY273" s="321" t="s">
        <v>7297</v>
      </c>
      <c r="DZ273" s="323"/>
      <c r="EA273" s="323"/>
      <c r="EB273" s="321" t="s">
        <v>7282</v>
      </c>
      <c r="EC273" s="323"/>
      <c r="ED273" s="323"/>
      <c r="EE273" s="321" t="s">
        <v>7282</v>
      </c>
      <c r="EF273" s="323"/>
      <c r="EG273" s="323"/>
      <c r="EH273" s="321" t="s">
        <v>7282</v>
      </c>
      <c r="EI273" s="323"/>
      <c r="EJ273" s="323"/>
      <c r="EK273" s="323"/>
      <c r="EL273" s="321" t="s">
        <v>7282</v>
      </c>
      <c r="EM273" s="323"/>
      <c r="EN273" s="323"/>
      <c r="EO273" s="323"/>
      <c r="EP273" s="321" t="s">
        <v>7282</v>
      </c>
      <c r="EQ273" s="323"/>
      <c r="ER273" s="323"/>
      <c r="ES273" s="321" t="s">
        <v>7282</v>
      </c>
      <c r="ET273" s="323"/>
      <c r="EU273" s="323"/>
      <c r="EV273" s="321" t="b">
        <v>0</v>
      </c>
      <c r="EW273" s="323"/>
      <c r="EX273" s="323"/>
      <c r="EY273" s="321" t="s">
        <v>7282</v>
      </c>
      <c r="EZ273" s="323"/>
      <c r="FA273" s="323"/>
      <c r="FB273" s="321" t="s">
        <v>1157</v>
      </c>
      <c r="FC273" s="321" t="s">
        <v>7302</v>
      </c>
      <c r="FD273" s="321" t="s">
        <v>7335</v>
      </c>
      <c r="FE273" s="329" t="s">
        <v>7304</v>
      </c>
      <c r="FF273" s="352" t="s">
        <v>7305</v>
      </c>
      <c r="FG273" s="330"/>
      <c r="FH273" s="331">
        <v>0.0</v>
      </c>
      <c r="FI273" s="332">
        <v>0.0</v>
      </c>
      <c r="FJ273" s="331">
        <v>3.0</v>
      </c>
      <c r="FK273" s="332">
        <v>0.3</v>
      </c>
      <c r="FL273" s="331">
        <v>2.0</v>
      </c>
      <c r="FM273" s="332">
        <v>0.125</v>
      </c>
      <c r="FN273" s="331">
        <v>0.0</v>
      </c>
      <c r="FO273" s="332">
        <v>0.0</v>
      </c>
      <c r="FP273" s="331">
        <v>5.0</v>
      </c>
      <c r="FQ273" s="332">
        <v>0.8333</v>
      </c>
      <c r="FR273" s="333">
        <v>6.0</v>
      </c>
      <c r="FS273" s="332">
        <v>0.8571</v>
      </c>
      <c r="FT273" s="331">
        <v>14.0</v>
      </c>
      <c r="FU273" s="332">
        <v>0.3333</v>
      </c>
      <c r="FW273" s="334" t="s">
        <v>7850</v>
      </c>
      <c r="FX273" s="334">
        <v>2.7221718424E10</v>
      </c>
      <c r="FY273" s="319" t="s">
        <v>63</v>
      </c>
      <c r="FZ273" s="335">
        <v>0.3</v>
      </c>
      <c r="GA273" s="318" t="s">
        <v>547</v>
      </c>
      <c r="GB273" s="336">
        <v>0.1875</v>
      </c>
      <c r="GC273" s="337">
        <v>0.8333</v>
      </c>
      <c r="GD273" s="337">
        <v>0.8571</v>
      </c>
      <c r="GE273" s="336">
        <v>0.0909</v>
      </c>
      <c r="GF273" s="336">
        <v>0.3</v>
      </c>
      <c r="GG273" s="336">
        <v>0.1875</v>
      </c>
      <c r="GH273" s="336">
        <v>0.0</v>
      </c>
      <c r="GI273" s="338">
        <v>0.381</v>
      </c>
    </row>
    <row r="274" ht="15.75" customHeight="1">
      <c r="B274" s="3" t="str">
        <f t="shared" si="1"/>
        <v>#REF!</v>
      </c>
      <c r="C274" s="320">
        <v>44372.65195601852</v>
      </c>
      <c r="D274" s="321" t="s">
        <v>7852</v>
      </c>
      <c r="E274" s="321" t="s">
        <v>7853</v>
      </c>
      <c r="F274" s="321" t="s">
        <v>6597</v>
      </c>
      <c r="G274" s="356">
        <v>2.7309431087E10</v>
      </c>
      <c r="H274" s="322">
        <v>1.16703375E9</v>
      </c>
      <c r="I274" s="321" t="s">
        <v>715</v>
      </c>
      <c r="J274" s="321" t="s">
        <v>7414</v>
      </c>
      <c r="K274" s="321" t="s">
        <v>4115</v>
      </c>
      <c r="L274" s="323"/>
      <c r="M274" s="323"/>
      <c r="N274" s="323"/>
      <c r="O274" s="323"/>
      <c r="P274" s="321" t="s">
        <v>7338</v>
      </c>
      <c r="Q274" s="321" t="s">
        <v>7349</v>
      </c>
      <c r="R274" s="321" t="s">
        <v>7277</v>
      </c>
      <c r="S274" s="324">
        <v>1.0</v>
      </c>
      <c r="T274" s="323"/>
      <c r="U274" s="323"/>
      <c r="V274" s="323"/>
      <c r="W274" s="325" t="s">
        <v>7278</v>
      </c>
      <c r="X274" s="323" t="s">
        <v>7279</v>
      </c>
      <c r="Y274" s="324">
        <v>5.0</v>
      </c>
      <c r="Z274" s="322">
        <v>50.0</v>
      </c>
      <c r="AA274" s="323"/>
      <c r="AB274" s="323"/>
      <c r="AC274" s="326">
        <v>85.0</v>
      </c>
      <c r="AD274" s="323" t="s">
        <v>7279</v>
      </c>
      <c r="AE274" s="324">
        <v>5.0</v>
      </c>
      <c r="AF274" s="325" t="s">
        <v>7312</v>
      </c>
      <c r="AG274" s="323" t="s">
        <v>7279</v>
      </c>
      <c r="AH274" s="324">
        <v>5.0</v>
      </c>
      <c r="AI274" s="326">
        <v>6.0</v>
      </c>
      <c r="AJ274" s="323" t="s">
        <v>7279</v>
      </c>
      <c r="AK274" s="324">
        <v>5.0</v>
      </c>
      <c r="AL274" s="327">
        <v>238000.0</v>
      </c>
      <c r="AM274" s="323" t="s">
        <v>7279</v>
      </c>
      <c r="AN274" s="324">
        <v>5.0</v>
      </c>
      <c r="AO274" s="321" t="s">
        <v>7313</v>
      </c>
      <c r="AP274" s="323"/>
      <c r="AQ274" s="323"/>
      <c r="AR274" s="325" t="s">
        <v>7314</v>
      </c>
      <c r="AS274" s="323" t="s">
        <v>7279</v>
      </c>
      <c r="AT274" s="324">
        <v>6.0</v>
      </c>
      <c r="AU274" s="325" t="s">
        <v>7283</v>
      </c>
      <c r="AV274" s="323" t="s">
        <v>7279</v>
      </c>
      <c r="AW274" s="324">
        <v>6.0</v>
      </c>
      <c r="AX274" s="321" t="s">
        <v>7331</v>
      </c>
      <c r="AY274" s="323"/>
      <c r="AZ274" s="323"/>
      <c r="BA274" s="325" t="s">
        <v>7285</v>
      </c>
      <c r="BB274" s="323" t="s">
        <v>7279</v>
      </c>
      <c r="BC274" s="324">
        <v>6.0</v>
      </c>
      <c r="BD274" s="321" t="s">
        <v>7316</v>
      </c>
      <c r="BE274" s="323"/>
      <c r="BF274" s="323"/>
      <c r="BG274" s="325" t="s">
        <v>7287</v>
      </c>
      <c r="BH274" s="323" t="s">
        <v>7279</v>
      </c>
      <c r="BI274" s="324">
        <v>6.0</v>
      </c>
      <c r="BJ274" s="321" t="s">
        <v>7288</v>
      </c>
      <c r="BK274" s="323"/>
      <c r="BL274" s="323"/>
      <c r="BM274" s="325" t="s">
        <v>7289</v>
      </c>
      <c r="BN274" s="323" t="s">
        <v>7279</v>
      </c>
      <c r="BO274" s="324">
        <v>3.0</v>
      </c>
      <c r="BP274" s="324">
        <v>2.0</v>
      </c>
      <c r="BQ274" s="325" t="s">
        <v>7351</v>
      </c>
      <c r="BR274" s="323" t="s">
        <v>7279</v>
      </c>
      <c r="BS274" s="324">
        <v>3.0</v>
      </c>
      <c r="BT274" s="325" t="s">
        <v>7291</v>
      </c>
      <c r="BU274" s="323" t="s">
        <v>7279</v>
      </c>
      <c r="BV274" s="324">
        <v>3.0</v>
      </c>
      <c r="BW274" s="324">
        <v>2.0</v>
      </c>
      <c r="BX274" s="325" t="s">
        <v>7352</v>
      </c>
      <c r="BY274" s="323" t="s">
        <v>7279</v>
      </c>
      <c r="BZ274" s="324">
        <v>3.0</v>
      </c>
      <c r="CA274" s="325" t="s">
        <v>7353</v>
      </c>
      <c r="CB274" s="323" t="s">
        <v>7279</v>
      </c>
      <c r="CC274" s="324">
        <v>4.0</v>
      </c>
      <c r="CD274" s="325" t="s">
        <v>7292</v>
      </c>
      <c r="CE274" s="323" t="s">
        <v>7279</v>
      </c>
      <c r="CF274" s="324">
        <v>4.0</v>
      </c>
      <c r="CG274" s="321" t="s">
        <v>7282</v>
      </c>
      <c r="CH274" s="323"/>
      <c r="CI274" s="323"/>
      <c r="CJ274" s="321" t="s">
        <v>7332</v>
      </c>
      <c r="CK274" s="323"/>
      <c r="CL274" s="323"/>
      <c r="CM274" s="321"/>
      <c r="CN274" s="321" t="s">
        <v>7282</v>
      </c>
      <c r="CO274" s="323"/>
      <c r="CP274" s="323"/>
      <c r="CQ274" s="323"/>
      <c r="CR274" s="323"/>
      <c r="CS274" s="325" t="s">
        <v>7319</v>
      </c>
      <c r="CT274" s="323" t="s">
        <v>7279</v>
      </c>
      <c r="CU274" s="324">
        <v>2.0</v>
      </c>
      <c r="CV274" s="321" t="s">
        <v>7282</v>
      </c>
      <c r="CW274" s="323"/>
      <c r="CX274" s="323"/>
      <c r="CY274" s="323"/>
      <c r="CZ274" s="325" t="s">
        <v>7333</v>
      </c>
      <c r="DA274" s="323" t="s">
        <v>7279</v>
      </c>
      <c r="DB274" s="324">
        <v>2.0</v>
      </c>
      <c r="DC274" s="323">
        <v>1.0</v>
      </c>
      <c r="DD274" s="325" t="s">
        <v>7357</v>
      </c>
      <c r="DE274" s="323" t="s">
        <v>7279</v>
      </c>
      <c r="DF274" s="323">
        <v>1.0</v>
      </c>
      <c r="DG274" s="321" t="s">
        <v>7282</v>
      </c>
      <c r="DH274" s="323"/>
      <c r="DI274" s="323"/>
      <c r="DJ274" s="325" t="s">
        <v>7321</v>
      </c>
      <c r="DK274" s="323" t="s">
        <v>7279</v>
      </c>
      <c r="DL274" s="323">
        <v>1.0</v>
      </c>
      <c r="DM274" s="321" t="s">
        <v>7282</v>
      </c>
      <c r="DN274" s="323"/>
      <c r="DO274" s="323"/>
      <c r="DP274" s="321" t="s">
        <v>7282</v>
      </c>
      <c r="DQ274" s="323"/>
      <c r="DR274" s="323"/>
      <c r="DS274" s="321" t="s">
        <v>7282</v>
      </c>
      <c r="DT274" s="323"/>
      <c r="DU274" s="323"/>
      <c r="DV274" s="321" t="s">
        <v>7298</v>
      </c>
      <c r="DW274" s="323"/>
      <c r="DX274" s="323"/>
      <c r="DY274" s="321" t="s">
        <v>7297</v>
      </c>
      <c r="DZ274" s="323"/>
      <c r="EA274" s="323"/>
      <c r="EB274" s="321" t="s">
        <v>7296</v>
      </c>
      <c r="EC274" s="323"/>
      <c r="ED274" s="323"/>
      <c r="EE274" s="321" t="s">
        <v>7324</v>
      </c>
      <c r="EF274" s="323"/>
      <c r="EG274" s="323"/>
      <c r="EH274" s="321" t="s">
        <v>7282</v>
      </c>
      <c r="EI274" s="323"/>
      <c r="EJ274" s="323"/>
      <c r="EK274" s="323"/>
      <c r="EL274" s="321" t="s">
        <v>7282</v>
      </c>
      <c r="EM274" s="323"/>
      <c r="EN274" s="323"/>
      <c r="EO274" s="323"/>
      <c r="EP274" s="321" t="s">
        <v>7282</v>
      </c>
      <c r="EQ274" s="323"/>
      <c r="ER274" s="323"/>
      <c r="ES274" s="321" t="s">
        <v>7382</v>
      </c>
      <c r="ET274" s="323"/>
      <c r="EU274" s="323"/>
      <c r="EV274" s="321" t="b">
        <v>0</v>
      </c>
      <c r="EW274" s="323"/>
      <c r="EX274" s="323"/>
      <c r="EY274" s="321" t="s">
        <v>7282</v>
      </c>
      <c r="EZ274" s="323"/>
      <c r="FA274" s="323"/>
      <c r="FB274" s="321" t="s">
        <v>7301</v>
      </c>
      <c r="FC274" s="321" t="s">
        <v>7302</v>
      </c>
      <c r="FD274" s="321" t="s">
        <v>7303</v>
      </c>
      <c r="FE274" s="321" t="s">
        <v>7304</v>
      </c>
      <c r="FF274" s="329" t="s">
        <v>7374</v>
      </c>
      <c r="FG274" s="330" t="s">
        <v>7384</v>
      </c>
      <c r="FH274" s="331">
        <v>4.0</v>
      </c>
      <c r="FI274" s="332">
        <v>0.3636</v>
      </c>
      <c r="FJ274" s="331">
        <v>4.0</v>
      </c>
      <c r="FK274" s="332">
        <v>0.4</v>
      </c>
      <c r="FL274" s="331">
        <v>4.0</v>
      </c>
      <c r="FM274" s="332">
        <v>0.25</v>
      </c>
      <c r="FN274" s="331">
        <v>2.0</v>
      </c>
      <c r="FO274" s="332">
        <v>0.25</v>
      </c>
      <c r="FP274" s="331">
        <v>5.0</v>
      </c>
      <c r="FQ274" s="332">
        <v>0.8333</v>
      </c>
      <c r="FR274" s="333">
        <v>4.0</v>
      </c>
      <c r="FS274" s="332">
        <v>0.5714</v>
      </c>
      <c r="FT274" s="331">
        <v>19.0</v>
      </c>
      <c r="FU274" s="332">
        <v>0.4524</v>
      </c>
      <c r="FW274" s="318" t="s">
        <v>7853</v>
      </c>
      <c r="FX274" s="318">
        <v>2.7309431087E10</v>
      </c>
      <c r="FY274" s="319" t="s">
        <v>61</v>
      </c>
      <c r="FZ274" s="336">
        <v>0.6364</v>
      </c>
      <c r="GA274" s="318" t="s">
        <v>63</v>
      </c>
      <c r="GB274" s="336">
        <v>0.4</v>
      </c>
      <c r="GC274" s="336">
        <v>0.8333</v>
      </c>
      <c r="GD274" s="336">
        <v>0.5714</v>
      </c>
      <c r="GE274" s="336">
        <v>0.6364</v>
      </c>
      <c r="GF274" s="336">
        <v>0.4</v>
      </c>
      <c r="GG274" s="336">
        <v>0.375</v>
      </c>
      <c r="GH274" s="336">
        <v>0.25</v>
      </c>
      <c r="GI274" s="336">
        <v>0.5714</v>
      </c>
    </row>
    <row r="275" ht="15.75" customHeight="1">
      <c r="B275" s="3" t="str">
        <f t="shared" si="1"/>
        <v>#REF!</v>
      </c>
      <c r="C275" s="320">
        <v>44372.65252314815</v>
      </c>
      <c r="D275" s="321" t="s">
        <v>6549</v>
      </c>
      <c r="E275" s="321" t="s">
        <v>7854</v>
      </c>
      <c r="F275" s="321" t="s">
        <v>6548</v>
      </c>
      <c r="G275" s="356">
        <v>2.3283706214E10</v>
      </c>
      <c r="H275" s="322">
        <v>1.157071565E9</v>
      </c>
      <c r="I275" s="321" t="s">
        <v>715</v>
      </c>
      <c r="J275" s="321" t="s">
        <v>7490</v>
      </c>
      <c r="K275" s="321" t="s">
        <v>4115</v>
      </c>
      <c r="L275" s="323"/>
      <c r="M275" s="323"/>
      <c r="N275" s="323"/>
      <c r="O275" s="323"/>
      <c r="P275" s="321" t="s">
        <v>7275</v>
      </c>
      <c r="Q275" s="321" t="s">
        <v>7556</v>
      </c>
      <c r="R275" s="321" t="s">
        <v>7277</v>
      </c>
      <c r="S275" s="324">
        <v>1.0</v>
      </c>
      <c r="T275" s="323"/>
      <c r="U275" s="323"/>
      <c r="V275" s="323"/>
      <c r="W275" s="325" t="s">
        <v>7278</v>
      </c>
      <c r="X275" s="323" t="s">
        <v>7279</v>
      </c>
      <c r="Y275" s="324">
        <v>5.0</v>
      </c>
      <c r="Z275" s="326">
        <v>200.0</v>
      </c>
      <c r="AA275" s="323" t="s">
        <v>7279</v>
      </c>
      <c r="AB275" s="324">
        <v>5.0</v>
      </c>
      <c r="AC275" s="326">
        <v>85.0</v>
      </c>
      <c r="AD275" s="323" t="s">
        <v>7279</v>
      </c>
      <c r="AE275" s="324">
        <v>5.0</v>
      </c>
      <c r="AF275" s="325" t="s">
        <v>7312</v>
      </c>
      <c r="AG275" s="323" t="s">
        <v>7279</v>
      </c>
      <c r="AH275" s="324">
        <v>5.0</v>
      </c>
      <c r="AI275" s="326">
        <v>6.0</v>
      </c>
      <c r="AJ275" s="323" t="s">
        <v>7279</v>
      </c>
      <c r="AK275" s="324">
        <v>5.0</v>
      </c>
      <c r="AL275" s="327">
        <v>238000.0</v>
      </c>
      <c r="AM275" s="323" t="s">
        <v>7279</v>
      </c>
      <c r="AN275" s="324">
        <v>5.0</v>
      </c>
      <c r="AO275" s="325" t="s">
        <v>7281</v>
      </c>
      <c r="AP275" s="323" t="s">
        <v>7279</v>
      </c>
      <c r="AQ275" s="324">
        <v>6.0</v>
      </c>
      <c r="AR275" s="325" t="s">
        <v>7314</v>
      </c>
      <c r="AS275" s="323" t="s">
        <v>7279</v>
      </c>
      <c r="AT275" s="324">
        <v>6.0</v>
      </c>
      <c r="AU275" s="325" t="s">
        <v>7283</v>
      </c>
      <c r="AV275" s="323" t="s">
        <v>7279</v>
      </c>
      <c r="AW275" s="324">
        <v>6.0</v>
      </c>
      <c r="AX275" s="321" t="s">
        <v>7410</v>
      </c>
      <c r="AY275" s="323"/>
      <c r="AZ275" s="323"/>
      <c r="BA275" s="325" t="s">
        <v>7285</v>
      </c>
      <c r="BB275" s="323" t="s">
        <v>7279</v>
      </c>
      <c r="BC275" s="324">
        <v>6.0</v>
      </c>
      <c r="BD275" s="321" t="s">
        <v>7316</v>
      </c>
      <c r="BE275" s="323"/>
      <c r="BF275" s="323"/>
      <c r="BG275" s="325" t="s">
        <v>7287</v>
      </c>
      <c r="BH275" s="323" t="s">
        <v>7279</v>
      </c>
      <c r="BI275" s="324">
        <v>6.0</v>
      </c>
      <c r="BJ275" s="321" t="s">
        <v>7288</v>
      </c>
      <c r="BK275" s="323"/>
      <c r="BL275" s="323"/>
      <c r="BM275" s="321" t="s">
        <v>7440</v>
      </c>
      <c r="BN275" s="323"/>
      <c r="BO275" s="323"/>
      <c r="BP275" s="323"/>
      <c r="BQ275" s="321" t="s">
        <v>7290</v>
      </c>
      <c r="BR275" s="323"/>
      <c r="BS275" s="323"/>
      <c r="BT275" s="321" t="s">
        <v>7282</v>
      </c>
      <c r="BU275" s="323"/>
      <c r="BV275" s="323"/>
      <c r="BW275" s="323"/>
      <c r="BX275" s="325" t="s">
        <v>7352</v>
      </c>
      <c r="BY275" s="323" t="s">
        <v>7279</v>
      </c>
      <c r="BZ275" s="324">
        <v>3.0</v>
      </c>
      <c r="CA275" s="321" t="s">
        <v>7399</v>
      </c>
      <c r="CB275" s="323"/>
      <c r="CC275" s="323"/>
      <c r="CD275" s="321" t="s">
        <v>7282</v>
      </c>
      <c r="CE275" s="323"/>
      <c r="CF275" s="323"/>
      <c r="CG275" s="321" t="s">
        <v>7282</v>
      </c>
      <c r="CH275" s="323"/>
      <c r="CI275" s="323"/>
      <c r="CJ275" s="325" t="s">
        <v>7354</v>
      </c>
      <c r="CK275" s="323" t="s">
        <v>7279</v>
      </c>
      <c r="CL275" s="324">
        <v>4.0</v>
      </c>
      <c r="CM275" s="321"/>
      <c r="CN275" s="321" t="s">
        <v>7282</v>
      </c>
      <c r="CO275" s="323"/>
      <c r="CP275" s="323"/>
      <c r="CQ275" s="323"/>
      <c r="CR275" s="323"/>
      <c r="CS275" s="321" t="s">
        <v>7282</v>
      </c>
      <c r="CT275" s="323"/>
      <c r="CU275" s="323"/>
      <c r="CV275" s="321" t="s">
        <v>7282</v>
      </c>
      <c r="CW275" s="323"/>
      <c r="CX275" s="323"/>
      <c r="CY275" s="323"/>
      <c r="CZ275" s="321" t="s">
        <v>7282</v>
      </c>
      <c r="DA275" s="323"/>
      <c r="DB275" s="323"/>
      <c r="DC275" s="323"/>
      <c r="DD275" s="321" t="s">
        <v>7282</v>
      </c>
      <c r="DE275" s="323"/>
      <c r="DF275" s="323"/>
      <c r="DG275" s="325" t="s">
        <v>7320</v>
      </c>
      <c r="DH275" s="323" t="s">
        <v>7279</v>
      </c>
      <c r="DI275" s="323">
        <v>3.0</v>
      </c>
      <c r="DJ275" s="325" t="s">
        <v>7321</v>
      </c>
      <c r="DK275" s="323" t="s">
        <v>7279</v>
      </c>
      <c r="DL275" s="323">
        <v>1.0</v>
      </c>
      <c r="DM275" s="325" t="s">
        <v>7281</v>
      </c>
      <c r="DN275" s="323" t="s">
        <v>7279</v>
      </c>
      <c r="DO275" s="323">
        <v>1.0</v>
      </c>
      <c r="DP275" s="321" t="s">
        <v>7282</v>
      </c>
      <c r="DQ275" s="323"/>
      <c r="DR275" s="323"/>
      <c r="DS275" s="321" t="s">
        <v>7387</v>
      </c>
      <c r="DT275" s="323"/>
      <c r="DU275" s="323"/>
      <c r="DV275" s="321" t="s">
        <v>7298</v>
      </c>
      <c r="DW275" s="323"/>
      <c r="DX275" s="323"/>
      <c r="DY275" s="321" t="s">
        <v>7298</v>
      </c>
      <c r="DZ275" s="323"/>
      <c r="EA275" s="323"/>
      <c r="EB275" s="321" t="s">
        <v>7297</v>
      </c>
      <c r="EC275" s="323"/>
      <c r="ED275" s="323"/>
      <c r="EE275" s="321" t="s">
        <v>7331</v>
      </c>
      <c r="EF275" s="323"/>
      <c r="EG275" s="323"/>
      <c r="EH275" s="321" t="s">
        <v>7282</v>
      </c>
      <c r="EI275" s="323"/>
      <c r="EJ275" s="323"/>
      <c r="EK275" s="323"/>
      <c r="EL275" s="321" t="s">
        <v>7282</v>
      </c>
      <c r="EM275" s="323"/>
      <c r="EN275" s="323"/>
      <c r="EO275" s="323"/>
      <c r="EP275" s="322">
        <v>4.0</v>
      </c>
      <c r="EQ275" s="323"/>
      <c r="ER275" s="323"/>
      <c r="ES275" s="321" t="s">
        <v>7282</v>
      </c>
      <c r="ET275" s="323"/>
      <c r="EU275" s="323"/>
      <c r="EV275" s="321" t="b">
        <v>1</v>
      </c>
      <c r="EW275" s="323"/>
      <c r="EX275" s="323"/>
      <c r="EY275" s="321" t="s">
        <v>7282</v>
      </c>
      <c r="EZ275" s="323"/>
      <c r="FA275" s="323"/>
      <c r="FB275" s="321" t="s">
        <v>7855</v>
      </c>
      <c r="FC275" s="321" t="s">
        <v>7302</v>
      </c>
      <c r="FD275" s="321" t="s">
        <v>7335</v>
      </c>
      <c r="FE275" s="321" t="s">
        <v>7304</v>
      </c>
      <c r="FF275" s="329" t="s">
        <v>7305</v>
      </c>
      <c r="FG275" s="330" t="s">
        <v>7326</v>
      </c>
      <c r="FH275" s="331">
        <v>3.0</v>
      </c>
      <c r="FI275" s="332">
        <v>0.2727</v>
      </c>
      <c r="FJ275" s="331">
        <v>0.0</v>
      </c>
      <c r="FK275" s="332">
        <v>0.0</v>
      </c>
      <c r="FL275" s="331">
        <v>2.0</v>
      </c>
      <c r="FM275" s="332">
        <v>0.125</v>
      </c>
      <c r="FN275" s="331">
        <v>1.0</v>
      </c>
      <c r="FO275" s="332">
        <v>0.125</v>
      </c>
      <c r="FP275" s="331">
        <v>6.0</v>
      </c>
      <c r="FQ275" s="332">
        <v>1.0</v>
      </c>
      <c r="FR275" s="333">
        <v>5.0</v>
      </c>
      <c r="FS275" s="332">
        <v>0.7143</v>
      </c>
      <c r="FT275" s="331">
        <v>16.0</v>
      </c>
      <c r="FU275" s="332">
        <v>0.381</v>
      </c>
      <c r="FW275" s="318" t="s">
        <v>7854</v>
      </c>
      <c r="FX275" s="318">
        <v>2.3283706214E10</v>
      </c>
      <c r="FY275" s="319" t="s">
        <v>61</v>
      </c>
      <c r="FZ275" s="336">
        <v>0.4545</v>
      </c>
      <c r="GA275" s="318" t="s">
        <v>548</v>
      </c>
      <c r="GB275" s="336">
        <v>0.25</v>
      </c>
      <c r="GC275" s="336">
        <v>1.0</v>
      </c>
      <c r="GD275" s="336">
        <v>0.7143</v>
      </c>
      <c r="GE275" s="336">
        <v>0.4545</v>
      </c>
      <c r="GF275" s="336">
        <v>0.0</v>
      </c>
      <c r="GG275" s="336">
        <v>0.1875</v>
      </c>
      <c r="GH275" s="336">
        <v>0.25</v>
      </c>
      <c r="GI275" s="336">
        <v>0.4524</v>
      </c>
    </row>
    <row r="276" ht="15.75" customHeight="1">
      <c r="B276" s="3" t="str">
        <f t="shared" si="1"/>
        <v>#REF!</v>
      </c>
      <c r="C276" s="320">
        <v>44372.65267361111</v>
      </c>
      <c r="D276" s="321" t="s">
        <v>1803</v>
      </c>
      <c r="E276" s="321" t="s">
        <v>1802</v>
      </c>
      <c r="F276" s="322">
        <v>2.7316932997E10</v>
      </c>
      <c r="G276" s="356">
        <v>2.7316932997E10</v>
      </c>
      <c r="H276" s="322">
        <v>1.158944164E9</v>
      </c>
      <c r="I276" s="321" t="s">
        <v>641</v>
      </c>
      <c r="J276" s="321" t="s">
        <v>7328</v>
      </c>
      <c r="K276" s="321" t="s">
        <v>4115</v>
      </c>
      <c r="L276" s="323"/>
      <c r="M276" s="323"/>
      <c r="N276" s="323"/>
      <c r="O276" s="323"/>
      <c r="P276" s="321" t="s">
        <v>7338</v>
      </c>
      <c r="Q276" s="321" t="s">
        <v>7379</v>
      </c>
      <c r="R276" s="321" t="s">
        <v>7340</v>
      </c>
      <c r="S276" s="323"/>
      <c r="T276" s="323"/>
      <c r="U276" s="324">
        <v>4.0</v>
      </c>
      <c r="V276" s="323"/>
      <c r="W276" s="321" t="s">
        <v>7311</v>
      </c>
      <c r="X276" s="323"/>
      <c r="Y276" s="323"/>
      <c r="Z276" s="326">
        <v>200.0</v>
      </c>
      <c r="AA276" s="323" t="s">
        <v>7279</v>
      </c>
      <c r="AB276" s="324">
        <v>5.0</v>
      </c>
      <c r="AC276" s="322">
        <v>119.0</v>
      </c>
      <c r="AD276" s="323"/>
      <c r="AE276" s="323"/>
      <c r="AF276" s="325" t="s">
        <v>7312</v>
      </c>
      <c r="AG276" s="323" t="s">
        <v>7279</v>
      </c>
      <c r="AH276" s="324">
        <v>5.0</v>
      </c>
      <c r="AI276" s="326">
        <v>6.0</v>
      </c>
      <c r="AJ276" s="323" t="s">
        <v>7279</v>
      </c>
      <c r="AK276" s="324">
        <v>5.0</v>
      </c>
      <c r="AL276" s="342">
        <v>158000.0</v>
      </c>
      <c r="AM276" s="323"/>
      <c r="AN276" s="323"/>
      <c r="AO276" s="325" t="s">
        <v>7281</v>
      </c>
      <c r="AP276" s="323" t="s">
        <v>7279</v>
      </c>
      <c r="AQ276" s="324">
        <v>6.0</v>
      </c>
      <c r="AR276" s="325" t="s">
        <v>7314</v>
      </c>
      <c r="AS276" s="323" t="s">
        <v>7279</v>
      </c>
      <c r="AT276" s="324">
        <v>6.0</v>
      </c>
      <c r="AU276" s="325" t="s">
        <v>7283</v>
      </c>
      <c r="AV276" s="323" t="s">
        <v>7279</v>
      </c>
      <c r="AW276" s="324">
        <v>6.0</v>
      </c>
      <c r="AX276" s="321" t="s">
        <v>7410</v>
      </c>
      <c r="AY276" s="323"/>
      <c r="AZ276" s="323"/>
      <c r="BA276" s="321" t="s">
        <v>7282</v>
      </c>
      <c r="BB276" s="323"/>
      <c r="BC276" s="323"/>
      <c r="BD276" s="325" t="s">
        <v>7286</v>
      </c>
      <c r="BE276" s="323" t="s">
        <v>7279</v>
      </c>
      <c r="BF276" s="324">
        <v>6.0</v>
      </c>
      <c r="BG276" s="321" t="s">
        <v>7282</v>
      </c>
      <c r="BH276" s="323"/>
      <c r="BI276" s="323"/>
      <c r="BJ276" s="321" t="s">
        <v>7288</v>
      </c>
      <c r="BK276" s="323"/>
      <c r="BL276" s="323"/>
      <c r="BM276" s="325" t="s">
        <v>7289</v>
      </c>
      <c r="BN276" s="323" t="s">
        <v>7279</v>
      </c>
      <c r="BO276" s="324">
        <v>3.0</v>
      </c>
      <c r="BP276" s="324">
        <v>2.0</v>
      </c>
      <c r="BQ276" s="321" t="s">
        <v>7282</v>
      </c>
      <c r="BR276" s="323"/>
      <c r="BS276" s="323"/>
      <c r="BT276" s="321" t="s">
        <v>7282</v>
      </c>
      <c r="BU276" s="323"/>
      <c r="BV276" s="323"/>
      <c r="BW276" s="323"/>
      <c r="BX276" s="325" t="s">
        <v>7352</v>
      </c>
      <c r="BY276" s="323" t="s">
        <v>7279</v>
      </c>
      <c r="BZ276" s="324">
        <v>3.0</v>
      </c>
      <c r="CA276" s="321" t="s">
        <v>7687</v>
      </c>
      <c r="CB276" s="323"/>
      <c r="CC276" s="323"/>
      <c r="CD276" s="321" t="s">
        <v>7380</v>
      </c>
      <c r="CE276" s="323"/>
      <c r="CF276" s="323"/>
      <c r="CG276" s="321" t="s">
        <v>7282</v>
      </c>
      <c r="CH276" s="323"/>
      <c r="CI276" s="323"/>
      <c r="CJ276" s="321" t="s">
        <v>7332</v>
      </c>
      <c r="CK276" s="323"/>
      <c r="CL276" s="323"/>
      <c r="CM276" s="321"/>
      <c r="CN276" s="321" t="s">
        <v>7282</v>
      </c>
      <c r="CO276" s="323"/>
      <c r="CP276" s="323"/>
      <c r="CQ276" s="323"/>
      <c r="CR276" s="323"/>
      <c r="CS276" s="325" t="s">
        <v>7319</v>
      </c>
      <c r="CT276" s="323" t="s">
        <v>7279</v>
      </c>
      <c r="CU276" s="324">
        <v>2.0</v>
      </c>
      <c r="CV276" s="321" t="s">
        <v>7282</v>
      </c>
      <c r="CW276" s="323"/>
      <c r="CX276" s="323"/>
      <c r="CY276" s="323"/>
      <c r="CZ276" s="321" t="s">
        <v>7282</v>
      </c>
      <c r="DA276" s="323"/>
      <c r="DB276" s="323"/>
      <c r="DC276" s="323"/>
      <c r="DD276" s="321" t="s">
        <v>7293</v>
      </c>
      <c r="DE276" s="323"/>
      <c r="DF276" s="323"/>
      <c r="DG276" s="321" t="s">
        <v>7343</v>
      </c>
      <c r="DH276" s="323"/>
      <c r="DI276" s="323"/>
      <c r="DJ276" s="325" t="s">
        <v>7321</v>
      </c>
      <c r="DK276" s="323" t="s">
        <v>7279</v>
      </c>
      <c r="DL276" s="323">
        <v>1.0</v>
      </c>
      <c r="DM276" s="321" t="s">
        <v>7282</v>
      </c>
      <c r="DN276" s="323"/>
      <c r="DO276" s="323"/>
      <c r="DP276" s="321" t="s">
        <v>7282</v>
      </c>
      <c r="DQ276" s="323"/>
      <c r="DR276" s="323"/>
      <c r="DS276" s="321" t="s">
        <v>7192</v>
      </c>
      <c r="DT276" s="323"/>
      <c r="DU276" s="323"/>
      <c r="DV276" s="321" t="s">
        <v>7298</v>
      </c>
      <c r="DW276" s="323"/>
      <c r="DX276" s="323"/>
      <c r="DY276" s="321" t="s">
        <v>7296</v>
      </c>
      <c r="DZ276" s="323"/>
      <c r="EA276" s="323"/>
      <c r="EB276" s="321" t="s">
        <v>7297</v>
      </c>
      <c r="EC276" s="323"/>
      <c r="ED276" s="323"/>
      <c r="EE276" s="321" t="s">
        <v>7282</v>
      </c>
      <c r="EF276" s="323"/>
      <c r="EG276" s="323"/>
      <c r="EH276" s="321" t="s">
        <v>7282</v>
      </c>
      <c r="EI276" s="323"/>
      <c r="EJ276" s="323"/>
      <c r="EK276" s="323"/>
      <c r="EL276" s="321" t="s">
        <v>7411</v>
      </c>
      <c r="EM276" s="323"/>
      <c r="EN276" s="323"/>
      <c r="EO276" s="323"/>
      <c r="EP276" s="321" t="s">
        <v>7282</v>
      </c>
      <c r="EQ276" s="323"/>
      <c r="ER276" s="323"/>
      <c r="ES276" s="321" t="s">
        <v>7282</v>
      </c>
      <c r="ET276" s="323"/>
      <c r="EU276" s="323"/>
      <c r="EV276" s="321" t="s">
        <v>7282</v>
      </c>
      <c r="EW276" s="323"/>
      <c r="EX276" s="323"/>
      <c r="EY276" s="321" t="s">
        <v>7282</v>
      </c>
      <c r="EZ276" s="323"/>
      <c r="FA276" s="323"/>
      <c r="FB276" s="321" t="s">
        <v>1380</v>
      </c>
      <c r="FC276" s="321" t="s">
        <v>7302</v>
      </c>
      <c r="FD276" s="321" t="s">
        <v>7346</v>
      </c>
      <c r="FE276" s="321" t="s">
        <v>7304</v>
      </c>
      <c r="FF276" s="329" t="s">
        <v>7305</v>
      </c>
      <c r="FG276" s="330" t="s">
        <v>7384</v>
      </c>
      <c r="FH276" s="331">
        <v>1.0</v>
      </c>
      <c r="FI276" s="332">
        <v>0.0909</v>
      </c>
      <c r="FJ276" s="331">
        <v>2.0</v>
      </c>
      <c r="FK276" s="332">
        <v>0.2</v>
      </c>
      <c r="FL276" s="331">
        <v>2.0</v>
      </c>
      <c r="FM276" s="332">
        <v>0.125</v>
      </c>
      <c r="FN276" s="331">
        <v>1.0</v>
      </c>
      <c r="FO276" s="332">
        <v>0.125</v>
      </c>
      <c r="FP276" s="331">
        <v>3.0</v>
      </c>
      <c r="FQ276" s="332">
        <v>0.5</v>
      </c>
      <c r="FR276" s="333">
        <v>4.0</v>
      </c>
      <c r="FS276" s="332">
        <v>0.5714</v>
      </c>
      <c r="FT276" s="331">
        <v>11.0</v>
      </c>
      <c r="FU276" s="332">
        <v>0.2619</v>
      </c>
      <c r="FW276" s="334" t="s">
        <v>1802</v>
      </c>
      <c r="FX276" s="334">
        <v>2.7316932997E10</v>
      </c>
      <c r="FY276" s="318" t="s">
        <v>63</v>
      </c>
      <c r="FZ276" s="335">
        <v>0.2</v>
      </c>
      <c r="GA276" s="318" t="s">
        <v>61</v>
      </c>
      <c r="GB276" s="336">
        <v>0.1818</v>
      </c>
      <c r="GC276" s="337">
        <v>0.5</v>
      </c>
      <c r="GD276" s="337">
        <v>0.5714</v>
      </c>
      <c r="GE276" s="336">
        <v>0.1818</v>
      </c>
      <c r="GF276" s="336">
        <v>0.2</v>
      </c>
      <c r="GG276" s="336">
        <v>0.125</v>
      </c>
      <c r="GH276" s="336">
        <v>0.125</v>
      </c>
      <c r="GI276" s="338">
        <v>0.2857</v>
      </c>
    </row>
    <row r="277" ht="15.75" customHeight="1">
      <c r="B277" s="3" t="str">
        <f t="shared" si="1"/>
        <v>#REF!</v>
      </c>
      <c r="C277" s="320">
        <v>44372.6528125</v>
      </c>
      <c r="D277" s="321" t="s">
        <v>1345</v>
      </c>
      <c r="E277" s="321" t="s">
        <v>7856</v>
      </c>
      <c r="F277" s="321" t="s">
        <v>3297</v>
      </c>
      <c r="G277" s="356">
        <v>2.7266161862E10</v>
      </c>
      <c r="H277" s="322">
        <v>1.163376979E9</v>
      </c>
      <c r="I277" s="321" t="s">
        <v>622</v>
      </c>
      <c r="J277" s="321" t="s">
        <v>7548</v>
      </c>
      <c r="K277" s="321" t="s">
        <v>4115</v>
      </c>
      <c r="L277" s="323"/>
      <c r="M277" s="323"/>
      <c r="N277" s="323"/>
      <c r="O277" s="323"/>
      <c r="P277" s="321" t="s">
        <v>7405</v>
      </c>
      <c r="Q277" s="321" t="s">
        <v>7329</v>
      </c>
      <c r="R277" s="321" t="s">
        <v>7386</v>
      </c>
      <c r="S277" s="323"/>
      <c r="T277" s="323"/>
      <c r="U277" s="323"/>
      <c r="V277" s="324">
        <v>3.0</v>
      </c>
      <c r="W277" s="325" t="s">
        <v>7278</v>
      </c>
      <c r="X277" s="323" t="s">
        <v>7279</v>
      </c>
      <c r="Y277" s="324">
        <v>5.0</v>
      </c>
      <c r="Z277" s="322">
        <v>50.0</v>
      </c>
      <c r="AA277" s="323"/>
      <c r="AB277" s="323"/>
      <c r="AC277" s="326">
        <v>85.0</v>
      </c>
      <c r="AD277" s="323" t="s">
        <v>7279</v>
      </c>
      <c r="AE277" s="324">
        <v>5.0</v>
      </c>
      <c r="AF277" s="325" t="s">
        <v>7312</v>
      </c>
      <c r="AG277" s="323" t="s">
        <v>7279</v>
      </c>
      <c r="AH277" s="324">
        <v>5.0</v>
      </c>
      <c r="AI277" s="326">
        <v>6.0</v>
      </c>
      <c r="AJ277" s="323" t="s">
        <v>7279</v>
      </c>
      <c r="AK277" s="324">
        <v>5.0</v>
      </c>
      <c r="AL277" s="342">
        <v>221000.0</v>
      </c>
      <c r="AM277" s="323"/>
      <c r="AN277" s="323"/>
      <c r="AO277" s="325" t="s">
        <v>7281</v>
      </c>
      <c r="AP277" s="323" t="s">
        <v>7279</v>
      </c>
      <c r="AQ277" s="324">
        <v>6.0</v>
      </c>
      <c r="AR277" s="321" t="s">
        <v>7409</v>
      </c>
      <c r="AS277" s="323"/>
      <c r="AT277" s="323"/>
      <c r="AU277" s="325" t="s">
        <v>7283</v>
      </c>
      <c r="AV277" s="323" t="s">
        <v>7279</v>
      </c>
      <c r="AW277" s="324">
        <v>6.0</v>
      </c>
      <c r="AX277" s="321" t="s">
        <v>7331</v>
      </c>
      <c r="AY277" s="323"/>
      <c r="AZ277" s="323"/>
      <c r="BA277" s="325" t="s">
        <v>7285</v>
      </c>
      <c r="BB277" s="323" t="s">
        <v>7279</v>
      </c>
      <c r="BC277" s="324">
        <v>6.0</v>
      </c>
      <c r="BD277" s="321" t="s">
        <v>7316</v>
      </c>
      <c r="BE277" s="323"/>
      <c r="BF277" s="323"/>
      <c r="BG277" s="321" t="s">
        <v>7334</v>
      </c>
      <c r="BH277" s="323"/>
      <c r="BI277" s="323"/>
      <c r="BJ277" s="321" t="s">
        <v>7288</v>
      </c>
      <c r="BK277" s="323"/>
      <c r="BL277" s="323"/>
      <c r="BM277" s="325" t="s">
        <v>7289</v>
      </c>
      <c r="BN277" s="323" t="s">
        <v>7279</v>
      </c>
      <c r="BO277" s="324">
        <v>3.0</v>
      </c>
      <c r="BP277" s="324">
        <v>2.0</v>
      </c>
      <c r="BQ277" s="321" t="s">
        <v>7290</v>
      </c>
      <c r="BR277" s="323"/>
      <c r="BS277" s="323"/>
      <c r="BT277" s="325" t="s">
        <v>7291</v>
      </c>
      <c r="BU277" s="323" t="s">
        <v>7279</v>
      </c>
      <c r="BV277" s="324">
        <v>3.0</v>
      </c>
      <c r="BW277" s="324">
        <v>2.0</v>
      </c>
      <c r="BX277" s="325" t="s">
        <v>7352</v>
      </c>
      <c r="BY277" s="323" t="s">
        <v>7279</v>
      </c>
      <c r="BZ277" s="324">
        <v>3.0</v>
      </c>
      <c r="CA277" s="325" t="s">
        <v>7353</v>
      </c>
      <c r="CB277" s="323" t="s">
        <v>7279</v>
      </c>
      <c r="CC277" s="324">
        <v>4.0</v>
      </c>
      <c r="CD277" s="325" t="s">
        <v>7292</v>
      </c>
      <c r="CE277" s="323" t="s">
        <v>7279</v>
      </c>
      <c r="CF277" s="324">
        <v>4.0</v>
      </c>
      <c r="CG277" s="325" t="s">
        <v>7334</v>
      </c>
      <c r="CH277" s="323" t="s">
        <v>7279</v>
      </c>
      <c r="CI277" s="324">
        <v>4.0</v>
      </c>
      <c r="CJ277" s="321" t="s">
        <v>7332</v>
      </c>
      <c r="CK277" s="323"/>
      <c r="CL277" s="323"/>
      <c r="CM277" s="321"/>
      <c r="CN277" s="325" t="s">
        <v>7421</v>
      </c>
      <c r="CO277" s="323" t="s">
        <v>7279</v>
      </c>
      <c r="CP277" s="324">
        <v>4.0</v>
      </c>
      <c r="CQ277" s="323"/>
      <c r="CR277" s="323"/>
      <c r="CS277" s="325" t="s">
        <v>7319</v>
      </c>
      <c r="CT277" s="323" t="s">
        <v>7279</v>
      </c>
      <c r="CU277" s="324">
        <v>2.0</v>
      </c>
      <c r="CV277" s="325" t="s">
        <v>7356</v>
      </c>
      <c r="CW277" s="323" t="s">
        <v>7279</v>
      </c>
      <c r="CX277" s="324">
        <v>2.0</v>
      </c>
      <c r="CY277" s="324">
        <v>3.0</v>
      </c>
      <c r="CZ277" s="321" t="s">
        <v>7465</v>
      </c>
      <c r="DA277" s="323"/>
      <c r="DB277" s="323"/>
      <c r="DC277" s="323"/>
      <c r="DD277" s="321" t="s">
        <v>7334</v>
      </c>
      <c r="DE277" s="323"/>
      <c r="DF277" s="323"/>
      <c r="DG277" s="325" t="s">
        <v>7320</v>
      </c>
      <c r="DH277" s="323" t="s">
        <v>7279</v>
      </c>
      <c r="DI277" s="323">
        <v>3.0</v>
      </c>
      <c r="DJ277" s="321" t="s">
        <v>7358</v>
      </c>
      <c r="DK277" s="323"/>
      <c r="DL277" s="323"/>
      <c r="DM277" s="325" t="s">
        <v>7281</v>
      </c>
      <c r="DN277" s="323" t="s">
        <v>7279</v>
      </c>
      <c r="DO277" s="323">
        <v>1.0</v>
      </c>
      <c r="DP277" s="325" t="s">
        <v>7359</v>
      </c>
      <c r="DQ277" s="323"/>
      <c r="DR277" s="323"/>
      <c r="DS277" s="321" t="s">
        <v>7192</v>
      </c>
      <c r="DT277" s="323"/>
      <c r="DU277" s="323"/>
      <c r="DV277" s="321" t="s">
        <v>7298</v>
      </c>
      <c r="DW277" s="323"/>
      <c r="DX277" s="323"/>
      <c r="DY277" s="321" t="s">
        <v>7296</v>
      </c>
      <c r="DZ277" s="323"/>
      <c r="EA277" s="323"/>
      <c r="EB277" s="321" t="s">
        <v>7298</v>
      </c>
      <c r="EC277" s="323"/>
      <c r="ED277" s="323"/>
      <c r="EE277" s="321" t="s">
        <v>7331</v>
      </c>
      <c r="EF277" s="323"/>
      <c r="EG277" s="323"/>
      <c r="EH277" s="321" t="s">
        <v>7361</v>
      </c>
      <c r="EI277" s="323"/>
      <c r="EJ277" s="323"/>
      <c r="EK277" s="323"/>
      <c r="EL277" s="321" t="s">
        <v>7345</v>
      </c>
      <c r="EM277" s="323"/>
      <c r="EN277" s="323"/>
      <c r="EO277" s="323"/>
      <c r="EP277" s="322">
        <v>4.0</v>
      </c>
      <c r="EQ277" s="323"/>
      <c r="ER277" s="323"/>
      <c r="ES277" s="321" t="s">
        <v>7448</v>
      </c>
      <c r="ET277" s="323"/>
      <c r="EU277" s="323"/>
      <c r="EV277" s="321" t="b">
        <v>0</v>
      </c>
      <c r="EW277" s="323"/>
      <c r="EX277" s="323"/>
      <c r="EY277" s="321" t="s">
        <v>7383</v>
      </c>
      <c r="EZ277" s="323"/>
      <c r="FA277" s="323"/>
      <c r="FB277" s="321" t="s">
        <v>844</v>
      </c>
      <c r="FC277" s="321" t="s">
        <v>7302</v>
      </c>
      <c r="FD277" s="321" t="s">
        <v>7303</v>
      </c>
      <c r="FE277" s="321" t="s">
        <v>7304</v>
      </c>
      <c r="FF277" s="329" t="s">
        <v>7305</v>
      </c>
      <c r="FG277" s="330" t="s">
        <v>7326</v>
      </c>
      <c r="FH277" s="331">
        <v>1.0</v>
      </c>
      <c r="FI277" s="332">
        <v>0.0909</v>
      </c>
      <c r="FJ277" s="331">
        <v>4.0</v>
      </c>
      <c r="FK277" s="332">
        <v>0.4</v>
      </c>
      <c r="FL277" s="331">
        <v>6.0</v>
      </c>
      <c r="FM277" s="332">
        <v>0.375</v>
      </c>
      <c r="FN277" s="331">
        <v>4.0</v>
      </c>
      <c r="FO277" s="332">
        <v>0.5</v>
      </c>
      <c r="FP277" s="331">
        <v>4.0</v>
      </c>
      <c r="FQ277" s="332">
        <v>0.6667</v>
      </c>
      <c r="FR277" s="333">
        <v>3.0</v>
      </c>
      <c r="FS277" s="332">
        <v>0.4286</v>
      </c>
      <c r="FT277" s="331">
        <v>18.0</v>
      </c>
      <c r="FU277" s="332">
        <v>0.4286</v>
      </c>
      <c r="FW277" s="318" t="s">
        <v>7856</v>
      </c>
      <c r="FX277" s="318">
        <v>2.7266161862E10</v>
      </c>
      <c r="FY277" s="318" t="s">
        <v>548</v>
      </c>
      <c r="FZ277" s="336">
        <v>0.875</v>
      </c>
      <c r="GA277" s="319" t="s">
        <v>547</v>
      </c>
      <c r="GB277" s="336">
        <v>0.6875</v>
      </c>
      <c r="GC277" s="336">
        <v>0.6667</v>
      </c>
      <c r="GD277" s="336">
        <v>0.4286</v>
      </c>
      <c r="GE277" s="336">
        <v>0.2727</v>
      </c>
      <c r="GF277" s="336">
        <v>0.4</v>
      </c>
      <c r="GG277" s="336">
        <v>0.6875</v>
      </c>
      <c r="GH277" s="336">
        <v>0.875</v>
      </c>
      <c r="GI277" s="336">
        <v>0.5952</v>
      </c>
    </row>
    <row r="278" ht="15.75" customHeight="1">
      <c r="B278" s="3" t="str">
        <f t="shared" si="1"/>
        <v>#REF!</v>
      </c>
      <c r="C278" s="320">
        <v>44372.653078703705</v>
      </c>
      <c r="D278" s="321" t="s">
        <v>1331</v>
      </c>
      <c r="E278" s="321" t="s">
        <v>7857</v>
      </c>
      <c r="F278" s="322">
        <v>2.7230667611E10</v>
      </c>
      <c r="G278" s="356">
        <v>2.7230667611E10</v>
      </c>
      <c r="H278" s="322">
        <v>1.157475882E9</v>
      </c>
      <c r="I278" s="321" t="s">
        <v>715</v>
      </c>
      <c r="J278" s="321" t="s">
        <v>7503</v>
      </c>
      <c r="K278" s="321" t="s">
        <v>4115</v>
      </c>
      <c r="L278" s="323"/>
      <c r="M278" s="323"/>
      <c r="N278" s="323"/>
      <c r="O278" s="323"/>
      <c r="P278" s="321" t="s">
        <v>7275</v>
      </c>
      <c r="Q278" s="321" t="s">
        <v>7364</v>
      </c>
      <c r="R278" s="321" t="s">
        <v>7310</v>
      </c>
      <c r="S278" s="323"/>
      <c r="T278" s="324">
        <v>2.0</v>
      </c>
      <c r="U278" s="323"/>
      <c r="V278" s="323"/>
      <c r="W278" s="325" t="s">
        <v>7278</v>
      </c>
      <c r="X278" s="323" t="s">
        <v>7279</v>
      </c>
      <c r="Y278" s="324">
        <v>5.0</v>
      </c>
      <c r="Z278" s="326">
        <v>200.0</v>
      </c>
      <c r="AA278" s="323" t="s">
        <v>7279</v>
      </c>
      <c r="AB278" s="324">
        <v>5.0</v>
      </c>
      <c r="AC278" s="326">
        <v>85.0</v>
      </c>
      <c r="AD278" s="323" t="s">
        <v>7279</v>
      </c>
      <c r="AE278" s="324">
        <v>5.0</v>
      </c>
      <c r="AF278" s="325" t="s">
        <v>7312</v>
      </c>
      <c r="AG278" s="323" t="s">
        <v>7279</v>
      </c>
      <c r="AH278" s="324">
        <v>5.0</v>
      </c>
      <c r="AI278" s="326">
        <v>6.0</v>
      </c>
      <c r="AJ278" s="323" t="s">
        <v>7279</v>
      </c>
      <c r="AK278" s="324">
        <v>5.0</v>
      </c>
      <c r="AL278" s="327">
        <v>238000.0</v>
      </c>
      <c r="AM278" s="323" t="s">
        <v>7279</v>
      </c>
      <c r="AN278" s="324">
        <v>5.0</v>
      </c>
      <c r="AO278" s="325" t="s">
        <v>7281</v>
      </c>
      <c r="AP278" s="323" t="s">
        <v>7279</v>
      </c>
      <c r="AQ278" s="324">
        <v>6.0</v>
      </c>
      <c r="AR278" s="325" t="s">
        <v>7314</v>
      </c>
      <c r="AS278" s="323" t="s">
        <v>7279</v>
      </c>
      <c r="AT278" s="324">
        <v>6.0</v>
      </c>
      <c r="AU278" s="325" t="s">
        <v>7283</v>
      </c>
      <c r="AV278" s="323" t="s">
        <v>7279</v>
      </c>
      <c r="AW278" s="324">
        <v>6.0</v>
      </c>
      <c r="AX278" s="321" t="s">
        <v>7331</v>
      </c>
      <c r="AY278" s="323"/>
      <c r="AZ278" s="323"/>
      <c r="BA278" s="321" t="s">
        <v>7315</v>
      </c>
      <c r="BB278" s="323"/>
      <c r="BC278" s="323"/>
      <c r="BD278" s="325" t="s">
        <v>7286</v>
      </c>
      <c r="BE278" s="323" t="s">
        <v>7279</v>
      </c>
      <c r="BF278" s="324">
        <v>6.0</v>
      </c>
      <c r="BG278" s="325" t="s">
        <v>7287</v>
      </c>
      <c r="BH278" s="323" t="s">
        <v>7279</v>
      </c>
      <c r="BI278" s="324">
        <v>6.0</v>
      </c>
      <c r="BJ278" s="321" t="s">
        <v>7282</v>
      </c>
      <c r="BK278" s="323"/>
      <c r="BL278" s="323"/>
      <c r="BM278" s="325" t="s">
        <v>7289</v>
      </c>
      <c r="BN278" s="323" t="s">
        <v>7279</v>
      </c>
      <c r="BO278" s="324">
        <v>3.0</v>
      </c>
      <c r="BP278" s="324">
        <v>2.0</v>
      </c>
      <c r="BQ278" s="321" t="s">
        <v>7290</v>
      </c>
      <c r="BR278" s="323"/>
      <c r="BS278" s="323"/>
      <c r="BT278" s="325" t="s">
        <v>7291</v>
      </c>
      <c r="BU278" s="323" t="s">
        <v>7279</v>
      </c>
      <c r="BV278" s="324">
        <v>3.0</v>
      </c>
      <c r="BW278" s="324">
        <v>2.0</v>
      </c>
      <c r="BX278" s="325" t="s">
        <v>7352</v>
      </c>
      <c r="BY278" s="323" t="s">
        <v>7279</v>
      </c>
      <c r="BZ278" s="324">
        <v>3.0</v>
      </c>
      <c r="CA278" s="321" t="s">
        <v>7282</v>
      </c>
      <c r="CB278" s="323"/>
      <c r="CC278" s="323"/>
      <c r="CD278" s="321" t="s">
        <v>7282</v>
      </c>
      <c r="CE278" s="323"/>
      <c r="CF278" s="323"/>
      <c r="CG278" s="321" t="s">
        <v>7282</v>
      </c>
      <c r="CH278" s="323"/>
      <c r="CI278" s="323"/>
      <c r="CJ278" s="321" t="s">
        <v>7332</v>
      </c>
      <c r="CK278" s="323"/>
      <c r="CL278" s="323"/>
      <c r="CM278" s="321"/>
      <c r="CN278" s="321" t="s">
        <v>7282</v>
      </c>
      <c r="CO278" s="323"/>
      <c r="CP278" s="323"/>
      <c r="CQ278" s="323"/>
      <c r="CR278" s="323"/>
      <c r="CS278" s="325" t="s">
        <v>7319</v>
      </c>
      <c r="CT278" s="323" t="s">
        <v>7279</v>
      </c>
      <c r="CU278" s="324">
        <v>2.0</v>
      </c>
      <c r="CV278" s="321" t="s">
        <v>7282</v>
      </c>
      <c r="CW278" s="323"/>
      <c r="CX278" s="323"/>
      <c r="CY278" s="323"/>
      <c r="CZ278" s="325" t="s">
        <v>7333</v>
      </c>
      <c r="DA278" s="323" t="s">
        <v>7279</v>
      </c>
      <c r="DB278" s="324">
        <v>2.0</v>
      </c>
      <c r="DC278" s="323">
        <v>1.0</v>
      </c>
      <c r="DD278" s="321" t="s">
        <v>7282</v>
      </c>
      <c r="DE278" s="323"/>
      <c r="DF278" s="323"/>
      <c r="DG278" s="321" t="s">
        <v>7282</v>
      </c>
      <c r="DH278" s="323"/>
      <c r="DI278" s="323"/>
      <c r="DJ278" s="325" t="s">
        <v>7321</v>
      </c>
      <c r="DK278" s="323" t="s">
        <v>7279</v>
      </c>
      <c r="DL278" s="323">
        <v>1.0</v>
      </c>
      <c r="DM278" s="325" t="s">
        <v>7281</v>
      </c>
      <c r="DN278" s="323" t="s">
        <v>7279</v>
      </c>
      <c r="DO278" s="323">
        <v>1.0</v>
      </c>
      <c r="DP278" s="325" t="s">
        <v>7359</v>
      </c>
      <c r="DQ278" s="323"/>
      <c r="DR278" s="323"/>
      <c r="DS278" s="321" t="s">
        <v>7192</v>
      </c>
      <c r="DT278" s="323"/>
      <c r="DU278" s="323"/>
      <c r="DV278" s="321" t="s">
        <v>7298</v>
      </c>
      <c r="DW278" s="323"/>
      <c r="DX278" s="323"/>
      <c r="DY278" s="321" t="s">
        <v>7282</v>
      </c>
      <c r="DZ278" s="323"/>
      <c r="EA278" s="323"/>
      <c r="EB278" s="321" t="s">
        <v>7282</v>
      </c>
      <c r="EC278" s="323"/>
      <c r="ED278" s="323"/>
      <c r="EE278" s="321" t="s">
        <v>7282</v>
      </c>
      <c r="EF278" s="323"/>
      <c r="EG278" s="323"/>
      <c r="EH278" s="321" t="s">
        <v>7325</v>
      </c>
      <c r="EI278" s="323"/>
      <c r="EJ278" s="323"/>
      <c r="EK278" s="323"/>
      <c r="EL278" s="321" t="s">
        <v>7394</v>
      </c>
      <c r="EM278" s="323"/>
      <c r="EN278" s="323"/>
      <c r="EO278" s="323"/>
      <c r="EP278" s="322">
        <v>4.0</v>
      </c>
      <c r="EQ278" s="323"/>
      <c r="ER278" s="323"/>
      <c r="ES278" s="321" t="s">
        <v>7382</v>
      </c>
      <c r="ET278" s="323"/>
      <c r="EU278" s="323"/>
      <c r="EV278" s="321" t="b">
        <v>1</v>
      </c>
      <c r="EW278" s="323"/>
      <c r="EX278" s="323"/>
      <c r="EY278" s="321" t="s">
        <v>7282</v>
      </c>
      <c r="EZ278" s="323"/>
      <c r="FA278" s="323"/>
      <c r="FB278" s="321" t="s">
        <v>1336</v>
      </c>
      <c r="FC278" s="321" t="s">
        <v>7372</v>
      </c>
      <c r="FD278" s="321" t="s">
        <v>7527</v>
      </c>
      <c r="FE278" s="321" t="s">
        <v>7304</v>
      </c>
      <c r="FF278" s="329" t="s">
        <v>7305</v>
      </c>
      <c r="FG278" s="330" t="s">
        <v>7326</v>
      </c>
      <c r="FH278" s="331">
        <v>3.0</v>
      </c>
      <c r="FI278" s="332">
        <v>0.2727</v>
      </c>
      <c r="FJ278" s="331">
        <v>5.0</v>
      </c>
      <c r="FK278" s="332">
        <v>0.5</v>
      </c>
      <c r="FL278" s="331">
        <v>3.0</v>
      </c>
      <c r="FM278" s="332">
        <v>0.1875</v>
      </c>
      <c r="FN278" s="331">
        <v>0.0</v>
      </c>
      <c r="FO278" s="332">
        <v>0.0</v>
      </c>
      <c r="FP278" s="331">
        <v>6.0</v>
      </c>
      <c r="FQ278" s="332">
        <v>1.0</v>
      </c>
      <c r="FR278" s="333">
        <v>5.0</v>
      </c>
      <c r="FS278" s="332">
        <v>0.7143</v>
      </c>
      <c r="FT278" s="331">
        <v>18.0</v>
      </c>
      <c r="FU278" s="332">
        <v>0.4286</v>
      </c>
      <c r="FW278" s="318" t="s">
        <v>7857</v>
      </c>
      <c r="FX278" s="318">
        <v>2.7230667611E10</v>
      </c>
      <c r="FY278" s="319" t="s">
        <v>63</v>
      </c>
      <c r="FZ278" s="336">
        <v>0.5</v>
      </c>
      <c r="GA278" s="318" t="s">
        <v>61</v>
      </c>
      <c r="GB278" s="336">
        <v>0.4545</v>
      </c>
      <c r="GC278" s="336">
        <v>1.0</v>
      </c>
      <c r="GD278" s="336">
        <v>0.7143</v>
      </c>
      <c r="GE278" s="336">
        <v>0.4545</v>
      </c>
      <c r="GF278" s="336">
        <v>0.5</v>
      </c>
      <c r="GG278" s="336">
        <v>0.25</v>
      </c>
      <c r="GH278" s="336">
        <v>0.125</v>
      </c>
      <c r="GI278" s="336">
        <v>0.5</v>
      </c>
    </row>
    <row r="279" ht="15.75" customHeight="1">
      <c r="B279" s="3" t="str">
        <f t="shared" si="1"/>
        <v>#REF!</v>
      </c>
      <c r="C279" s="320">
        <v>44372.653449074074</v>
      </c>
      <c r="D279" s="321" t="s">
        <v>1792</v>
      </c>
      <c r="E279" s="321" t="s">
        <v>7858</v>
      </c>
      <c r="F279" s="322">
        <v>2.7265493349E10</v>
      </c>
      <c r="G279" s="356">
        <v>2.7265493349E10</v>
      </c>
      <c r="H279" s="322">
        <v>1.523291585E9</v>
      </c>
      <c r="I279" s="321" t="s">
        <v>1436</v>
      </c>
      <c r="J279" s="321" t="s">
        <v>7462</v>
      </c>
      <c r="K279" s="321" t="s">
        <v>4115</v>
      </c>
      <c r="L279" s="323"/>
      <c r="M279" s="323"/>
      <c r="N279" s="323"/>
      <c r="O279" s="323"/>
      <c r="P279" s="321" t="s">
        <v>7338</v>
      </c>
      <c r="Q279" s="321" t="s">
        <v>7360</v>
      </c>
      <c r="R279" s="321" t="s">
        <v>7386</v>
      </c>
      <c r="S279" s="323"/>
      <c r="T279" s="323"/>
      <c r="U279" s="323"/>
      <c r="V279" s="324">
        <v>3.0</v>
      </c>
      <c r="W279" s="325" t="s">
        <v>7278</v>
      </c>
      <c r="X279" s="323" t="s">
        <v>7279</v>
      </c>
      <c r="Y279" s="324">
        <v>5.0</v>
      </c>
      <c r="Z279" s="322">
        <v>80.0</v>
      </c>
      <c r="AA279" s="323"/>
      <c r="AB279" s="323"/>
      <c r="AC279" s="322">
        <v>77.0</v>
      </c>
      <c r="AD279" s="323"/>
      <c r="AE279" s="323"/>
      <c r="AF279" s="321" t="s">
        <v>7365</v>
      </c>
      <c r="AG279" s="323"/>
      <c r="AH279" s="323"/>
      <c r="AI279" s="326">
        <v>6.0</v>
      </c>
      <c r="AJ279" s="323" t="s">
        <v>7279</v>
      </c>
      <c r="AK279" s="324">
        <v>5.0</v>
      </c>
      <c r="AL279" s="342">
        <v>158000.0</v>
      </c>
      <c r="AM279" s="323"/>
      <c r="AN279" s="323"/>
      <c r="AO279" s="321" t="s">
        <v>7313</v>
      </c>
      <c r="AP279" s="323"/>
      <c r="AQ279" s="323"/>
      <c r="AR279" s="321" t="s">
        <v>7282</v>
      </c>
      <c r="AS279" s="323"/>
      <c r="AT279" s="323"/>
      <c r="AU279" s="321" t="s">
        <v>7282</v>
      </c>
      <c r="AV279" s="323"/>
      <c r="AW279" s="323"/>
      <c r="AX279" s="321" t="s">
        <v>7341</v>
      </c>
      <c r="AY279" s="323"/>
      <c r="AZ279" s="323"/>
      <c r="BA279" s="321" t="s">
        <v>7282</v>
      </c>
      <c r="BB279" s="323"/>
      <c r="BC279" s="323"/>
      <c r="BD279" s="321" t="s">
        <v>7282</v>
      </c>
      <c r="BE279" s="323"/>
      <c r="BF279" s="323"/>
      <c r="BG279" s="321" t="s">
        <v>7282</v>
      </c>
      <c r="BH279" s="323"/>
      <c r="BI279" s="323"/>
      <c r="BJ279" s="321" t="s">
        <v>7282</v>
      </c>
      <c r="BK279" s="323"/>
      <c r="BL279" s="323"/>
      <c r="BM279" s="325" t="s">
        <v>7289</v>
      </c>
      <c r="BN279" s="323" t="s">
        <v>7279</v>
      </c>
      <c r="BO279" s="324">
        <v>3.0</v>
      </c>
      <c r="BP279" s="324">
        <v>2.0</v>
      </c>
      <c r="BQ279" s="321" t="s">
        <v>7290</v>
      </c>
      <c r="BR279" s="323"/>
      <c r="BS279" s="323"/>
      <c r="BT279" s="325" t="s">
        <v>7291</v>
      </c>
      <c r="BU279" s="323" t="s">
        <v>7279</v>
      </c>
      <c r="BV279" s="324">
        <v>3.0</v>
      </c>
      <c r="BW279" s="324">
        <v>2.0</v>
      </c>
      <c r="BX279" s="321" t="s">
        <v>7282</v>
      </c>
      <c r="BY279" s="323"/>
      <c r="BZ279" s="323"/>
      <c r="CA279" s="321" t="s">
        <v>7282</v>
      </c>
      <c r="CB279" s="323"/>
      <c r="CC279" s="323"/>
      <c r="CD279" s="321" t="s">
        <v>7282</v>
      </c>
      <c r="CE279" s="323"/>
      <c r="CF279" s="323"/>
      <c r="CG279" s="321" t="s">
        <v>7282</v>
      </c>
      <c r="CH279" s="323"/>
      <c r="CI279" s="323"/>
      <c r="CJ279" s="321" t="s">
        <v>7332</v>
      </c>
      <c r="CK279" s="323"/>
      <c r="CL279" s="323"/>
      <c r="CM279" s="321"/>
      <c r="CN279" s="321" t="s">
        <v>7282</v>
      </c>
      <c r="CO279" s="323"/>
      <c r="CP279" s="323"/>
      <c r="CQ279" s="323"/>
      <c r="CR279" s="323"/>
      <c r="CS279" s="321" t="s">
        <v>7282</v>
      </c>
      <c r="CT279" s="323"/>
      <c r="CU279" s="323"/>
      <c r="CV279" s="321" t="s">
        <v>7282</v>
      </c>
      <c r="CW279" s="323"/>
      <c r="CX279" s="323"/>
      <c r="CY279" s="323"/>
      <c r="CZ279" s="321" t="s">
        <v>7282</v>
      </c>
      <c r="DA279" s="323"/>
      <c r="DB279" s="323"/>
      <c r="DC279" s="323"/>
      <c r="DD279" s="321" t="s">
        <v>7282</v>
      </c>
      <c r="DE279" s="323"/>
      <c r="DF279" s="323"/>
      <c r="DG279" s="321" t="s">
        <v>7282</v>
      </c>
      <c r="DH279" s="323"/>
      <c r="DI279" s="323"/>
      <c r="DJ279" s="325" t="s">
        <v>7321</v>
      </c>
      <c r="DK279" s="323" t="s">
        <v>7279</v>
      </c>
      <c r="DL279" s="323">
        <v>1.0</v>
      </c>
      <c r="DM279" s="321" t="s">
        <v>7282</v>
      </c>
      <c r="DN279" s="323"/>
      <c r="DO279" s="323"/>
      <c r="DP279" s="321" t="s">
        <v>7282</v>
      </c>
      <c r="DQ279" s="323"/>
      <c r="DR279" s="323"/>
      <c r="DS279" s="321" t="s">
        <v>7192</v>
      </c>
      <c r="DT279" s="323"/>
      <c r="DU279" s="323"/>
      <c r="DV279" s="321" t="s">
        <v>7296</v>
      </c>
      <c r="DW279" s="323"/>
      <c r="DX279" s="323"/>
      <c r="DY279" s="321" t="s">
        <v>7297</v>
      </c>
      <c r="DZ279" s="323"/>
      <c r="EA279" s="323"/>
      <c r="EB279" s="321" t="s">
        <v>7282</v>
      </c>
      <c r="EC279" s="323"/>
      <c r="ED279" s="323"/>
      <c r="EE279" s="321" t="s">
        <v>7282</v>
      </c>
      <c r="EF279" s="323"/>
      <c r="EG279" s="323"/>
      <c r="EH279" s="321" t="s">
        <v>7282</v>
      </c>
      <c r="EI279" s="323"/>
      <c r="EJ279" s="323"/>
      <c r="EK279" s="323"/>
      <c r="EL279" s="321" t="s">
        <v>7411</v>
      </c>
      <c r="EM279" s="323"/>
      <c r="EN279" s="323"/>
      <c r="EO279" s="323"/>
      <c r="EP279" s="341">
        <v>44235.0</v>
      </c>
      <c r="EQ279" s="323"/>
      <c r="ER279" s="323"/>
      <c r="ES279" s="321" t="s">
        <v>7382</v>
      </c>
      <c r="ET279" s="323"/>
      <c r="EU279" s="323"/>
      <c r="EV279" s="321" t="b">
        <v>1</v>
      </c>
      <c r="EW279" s="323"/>
      <c r="EX279" s="323"/>
      <c r="EY279" s="321" t="s">
        <v>7282</v>
      </c>
      <c r="EZ279" s="323"/>
      <c r="FA279" s="323"/>
      <c r="FB279" s="321" t="s">
        <v>1501</v>
      </c>
      <c r="FC279" s="321" t="s">
        <v>7302</v>
      </c>
      <c r="FD279" s="321" t="s">
        <v>7346</v>
      </c>
      <c r="FE279" s="321" t="s">
        <v>7468</v>
      </c>
      <c r="FF279" s="329" t="s">
        <v>7511</v>
      </c>
      <c r="FG279" s="330" t="s">
        <v>7306</v>
      </c>
      <c r="FH279" s="331">
        <v>1.0</v>
      </c>
      <c r="FI279" s="332">
        <v>0.0909</v>
      </c>
      <c r="FJ279" s="331">
        <v>2.0</v>
      </c>
      <c r="FK279" s="332">
        <v>0.2</v>
      </c>
      <c r="FL279" s="331">
        <v>3.0</v>
      </c>
      <c r="FM279" s="332">
        <v>0.1875</v>
      </c>
      <c r="FN279" s="331">
        <v>0.0</v>
      </c>
      <c r="FO279" s="332">
        <v>0.0</v>
      </c>
      <c r="FP279" s="331">
        <v>2.0</v>
      </c>
      <c r="FQ279" s="332">
        <v>0.3333</v>
      </c>
      <c r="FR279" s="333">
        <v>0.0</v>
      </c>
      <c r="FS279" s="332">
        <v>0.0</v>
      </c>
      <c r="FT279" s="331">
        <v>5.0</v>
      </c>
      <c r="FU279" s="332">
        <v>0.119</v>
      </c>
      <c r="FW279" s="334" t="s">
        <v>7858</v>
      </c>
      <c r="FX279" s="334">
        <v>2.7265493349E10</v>
      </c>
      <c r="FY279" s="318" t="s">
        <v>63</v>
      </c>
      <c r="FZ279" s="335">
        <v>0.2</v>
      </c>
      <c r="GA279" s="319" t="s">
        <v>547</v>
      </c>
      <c r="GB279" s="336">
        <v>0.1875</v>
      </c>
      <c r="GC279" s="335">
        <v>0.3333</v>
      </c>
      <c r="GD279" s="335">
        <v>0.0</v>
      </c>
      <c r="GE279" s="336">
        <v>0.1818</v>
      </c>
      <c r="GF279" s="336">
        <v>0.2</v>
      </c>
      <c r="GG279" s="336">
        <v>0.1875</v>
      </c>
      <c r="GH279" s="336">
        <v>0.0</v>
      </c>
      <c r="GI279" s="338">
        <v>0.1429</v>
      </c>
    </row>
    <row r="280" ht="15.75" customHeight="1">
      <c r="B280" s="3" t="str">
        <f t="shared" si="1"/>
        <v>#REF!</v>
      </c>
      <c r="C280" s="320">
        <v>44372.653865740744</v>
      </c>
      <c r="D280" s="321" t="s">
        <v>1671</v>
      </c>
      <c r="E280" s="321" t="s">
        <v>529</v>
      </c>
      <c r="F280" s="322">
        <v>2.7402404391E10</v>
      </c>
      <c r="G280" s="356">
        <v>2.7402404391E10</v>
      </c>
      <c r="H280" s="322">
        <v>1.144026151E9</v>
      </c>
      <c r="I280" s="321" t="s">
        <v>715</v>
      </c>
      <c r="J280" s="321" t="s">
        <v>7337</v>
      </c>
      <c r="K280" s="321" t="s">
        <v>7392</v>
      </c>
      <c r="L280" s="323"/>
      <c r="M280" s="323"/>
      <c r="N280" s="324">
        <v>4.0</v>
      </c>
      <c r="O280" s="323"/>
      <c r="P280" s="321" t="s">
        <v>7275</v>
      </c>
      <c r="Q280" s="321" t="s">
        <v>7554</v>
      </c>
      <c r="R280" s="321" t="s">
        <v>7386</v>
      </c>
      <c r="S280" s="323"/>
      <c r="T280" s="323"/>
      <c r="U280" s="323"/>
      <c r="V280" s="324">
        <v>3.0</v>
      </c>
      <c r="W280" s="325" t="s">
        <v>7278</v>
      </c>
      <c r="X280" s="323" t="s">
        <v>7279</v>
      </c>
      <c r="Y280" s="324">
        <v>5.0</v>
      </c>
      <c r="Z280" s="326">
        <v>200.0</v>
      </c>
      <c r="AA280" s="323" t="s">
        <v>7279</v>
      </c>
      <c r="AB280" s="324">
        <v>5.0</v>
      </c>
      <c r="AC280" s="326">
        <v>85.0</v>
      </c>
      <c r="AD280" s="323" t="s">
        <v>7279</v>
      </c>
      <c r="AE280" s="324">
        <v>5.0</v>
      </c>
      <c r="AF280" s="325" t="s">
        <v>7312</v>
      </c>
      <c r="AG280" s="323" t="s">
        <v>7279</v>
      </c>
      <c r="AH280" s="324">
        <v>5.0</v>
      </c>
      <c r="AI280" s="326">
        <v>6.0</v>
      </c>
      <c r="AJ280" s="323" t="s">
        <v>7279</v>
      </c>
      <c r="AK280" s="324">
        <v>5.0</v>
      </c>
      <c r="AL280" s="327">
        <v>238000.0</v>
      </c>
      <c r="AM280" s="323" t="s">
        <v>7279</v>
      </c>
      <c r="AN280" s="324">
        <v>5.0</v>
      </c>
      <c r="AO280" s="321" t="s">
        <v>7313</v>
      </c>
      <c r="AP280" s="323"/>
      <c r="AQ280" s="323"/>
      <c r="AR280" s="321" t="s">
        <v>7330</v>
      </c>
      <c r="AS280" s="323"/>
      <c r="AT280" s="323"/>
      <c r="AU280" s="325" t="s">
        <v>7283</v>
      </c>
      <c r="AV280" s="323" t="s">
        <v>7279</v>
      </c>
      <c r="AW280" s="324">
        <v>6.0</v>
      </c>
      <c r="AX280" s="321" t="s">
        <v>7341</v>
      </c>
      <c r="AY280" s="323"/>
      <c r="AZ280" s="323"/>
      <c r="BA280" s="325" t="s">
        <v>7285</v>
      </c>
      <c r="BB280" s="323" t="s">
        <v>7279</v>
      </c>
      <c r="BC280" s="324">
        <v>6.0</v>
      </c>
      <c r="BD280" s="321" t="s">
        <v>7494</v>
      </c>
      <c r="BE280" s="323"/>
      <c r="BF280" s="323"/>
      <c r="BG280" s="321" t="s">
        <v>7366</v>
      </c>
      <c r="BH280" s="323"/>
      <c r="BI280" s="323"/>
      <c r="BJ280" s="325" t="s">
        <v>7342</v>
      </c>
      <c r="BK280" s="323" t="s">
        <v>7279</v>
      </c>
      <c r="BL280" s="324">
        <v>3.0</v>
      </c>
      <c r="BM280" s="325" t="s">
        <v>7289</v>
      </c>
      <c r="BN280" s="323" t="s">
        <v>7279</v>
      </c>
      <c r="BO280" s="324">
        <v>3.0</v>
      </c>
      <c r="BP280" s="324">
        <v>2.0</v>
      </c>
      <c r="BQ280" s="325" t="s">
        <v>7351</v>
      </c>
      <c r="BR280" s="323" t="s">
        <v>7279</v>
      </c>
      <c r="BS280" s="324">
        <v>3.0</v>
      </c>
      <c r="BT280" s="321" t="s">
        <v>7632</v>
      </c>
      <c r="BU280" s="323"/>
      <c r="BV280" s="323"/>
      <c r="BW280" s="323"/>
      <c r="BX280" s="325" t="s">
        <v>7352</v>
      </c>
      <c r="BY280" s="323" t="s">
        <v>7279</v>
      </c>
      <c r="BZ280" s="324">
        <v>3.0</v>
      </c>
      <c r="CA280" s="325" t="s">
        <v>7353</v>
      </c>
      <c r="CB280" s="323" t="s">
        <v>7279</v>
      </c>
      <c r="CC280" s="324">
        <v>4.0</v>
      </c>
      <c r="CD280" s="325" t="s">
        <v>7292</v>
      </c>
      <c r="CE280" s="323" t="s">
        <v>7279</v>
      </c>
      <c r="CF280" s="324">
        <v>4.0</v>
      </c>
      <c r="CG280" s="321" t="s">
        <v>7282</v>
      </c>
      <c r="CH280" s="323"/>
      <c r="CI280" s="323"/>
      <c r="CJ280" s="325" t="s">
        <v>7354</v>
      </c>
      <c r="CK280" s="323" t="s">
        <v>7279</v>
      </c>
      <c r="CL280" s="324">
        <v>4.0</v>
      </c>
      <c r="CM280" s="321"/>
      <c r="CN280" s="321" t="s">
        <v>7331</v>
      </c>
      <c r="CO280" s="323"/>
      <c r="CP280" s="323"/>
      <c r="CQ280" s="323"/>
      <c r="CR280" s="323"/>
      <c r="CS280" s="325" t="s">
        <v>7319</v>
      </c>
      <c r="CT280" s="323" t="s">
        <v>7279</v>
      </c>
      <c r="CU280" s="324">
        <v>2.0</v>
      </c>
      <c r="CV280" s="321" t="s">
        <v>7282</v>
      </c>
      <c r="CW280" s="323"/>
      <c r="CX280" s="323"/>
      <c r="CY280" s="323"/>
      <c r="CZ280" s="321" t="s">
        <v>7282</v>
      </c>
      <c r="DA280" s="323"/>
      <c r="DB280" s="323"/>
      <c r="DC280" s="323"/>
      <c r="DD280" s="325" t="s">
        <v>7357</v>
      </c>
      <c r="DE280" s="323" t="s">
        <v>7279</v>
      </c>
      <c r="DF280" s="323">
        <v>1.0</v>
      </c>
      <c r="DG280" s="321" t="s">
        <v>7402</v>
      </c>
      <c r="DH280" s="323"/>
      <c r="DI280" s="323"/>
      <c r="DJ280" s="325" t="s">
        <v>7321</v>
      </c>
      <c r="DK280" s="323" t="s">
        <v>7279</v>
      </c>
      <c r="DL280" s="323">
        <v>1.0</v>
      </c>
      <c r="DM280" s="321" t="s">
        <v>7322</v>
      </c>
      <c r="DN280" s="323"/>
      <c r="DO280" s="323"/>
      <c r="DP280" s="325" t="s">
        <v>7359</v>
      </c>
      <c r="DQ280" s="323"/>
      <c r="DR280" s="323"/>
      <c r="DS280" s="321" t="s">
        <v>7387</v>
      </c>
      <c r="DT280" s="323"/>
      <c r="DU280" s="323"/>
      <c r="DV280" s="321" t="s">
        <v>7296</v>
      </c>
      <c r="DW280" s="323"/>
      <c r="DX280" s="323"/>
      <c r="DY280" s="321" t="s">
        <v>7298</v>
      </c>
      <c r="DZ280" s="323"/>
      <c r="EA280" s="323"/>
      <c r="EB280" s="321" t="s">
        <v>7282</v>
      </c>
      <c r="EC280" s="323"/>
      <c r="ED280" s="323"/>
      <c r="EE280" s="321" t="s">
        <v>7324</v>
      </c>
      <c r="EF280" s="323"/>
      <c r="EG280" s="323"/>
      <c r="EH280" s="321" t="s">
        <v>7325</v>
      </c>
      <c r="EI280" s="323"/>
      <c r="EJ280" s="323"/>
      <c r="EK280" s="323"/>
      <c r="EL280" s="321" t="s">
        <v>7282</v>
      </c>
      <c r="EM280" s="323"/>
      <c r="EN280" s="323"/>
      <c r="EO280" s="323"/>
      <c r="EP280" s="321" t="s">
        <v>7282</v>
      </c>
      <c r="EQ280" s="323"/>
      <c r="ER280" s="323"/>
      <c r="ES280" s="321" t="s">
        <v>7282</v>
      </c>
      <c r="ET280" s="323"/>
      <c r="EU280" s="323"/>
      <c r="EV280" s="321" t="b">
        <v>0</v>
      </c>
      <c r="EW280" s="323"/>
      <c r="EX280" s="323"/>
      <c r="EY280" s="321" t="s">
        <v>7383</v>
      </c>
      <c r="EZ280" s="323"/>
      <c r="FA280" s="323"/>
      <c r="FB280" s="321" t="s">
        <v>642</v>
      </c>
      <c r="FC280" s="321" t="s">
        <v>7302</v>
      </c>
      <c r="FD280" s="321" t="s">
        <v>7303</v>
      </c>
      <c r="FE280" s="321" t="s">
        <v>7488</v>
      </c>
      <c r="FF280" s="329" t="s">
        <v>7305</v>
      </c>
      <c r="FG280" s="330" t="s">
        <v>7306</v>
      </c>
      <c r="FH280" s="331">
        <v>2.0</v>
      </c>
      <c r="FI280" s="332">
        <v>0.1818</v>
      </c>
      <c r="FJ280" s="331">
        <v>2.0</v>
      </c>
      <c r="FK280" s="332">
        <v>0.2</v>
      </c>
      <c r="FL280" s="331">
        <v>5.0</v>
      </c>
      <c r="FM280" s="332">
        <v>0.3125</v>
      </c>
      <c r="FN280" s="331">
        <v>4.0</v>
      </c>
      <c r="FO280" s="332">
        <v>0.5</v>
      </c>
      <c r="FP280" s="331">
        <v>6.0</v>
      </c>
      <c r="FQ280" s="332">
        <v>1.0</v>
      </c>
      <c r="FR280" s="333">
        <v>2.0</v>
      </c>
      <c r="FS280" s="332">
        <v>0.2857</v>
      </c>
      <c r="FT280" s="331">
        <v>18.0</v>
      </c>
      <c r="FU280" s="332">
        <v>0.4286</v>
      </c>
      <c r="FW280" s="318" t="s">
        <v>529</v>
      </c>
      <c r="FX280" s="318">
        <v>2.7402404391E10</v>
      </c>
      <c r="FY280" s="319" t="s">
        <v>547</v>
      </c>
      <c r="FZ280" s="336">
        <v>0.5</v>
      </c>
      <c r="GA280" s="318" t="s">
        <v>548</v>
      </c>
      <c r="GB280" s="336">
        <v>0.5</v>
      </c>
      <c r="GC280" s="336">
        <v>1.0</v>
      </c>
      <c r="GD280" s="336">
        <v>0.2857</v>
      </c>
      <c r="GE280" s="336">
        <v>0.3636</v>
      </c>
      <c r="GF280" s="336">
        <v>0.2</v>
      </c>
      <c r="GG280" s="336">
        <v>0.5</v>
      </c>
      <c r="GH280" s="336">
        <v>0.5</v>
      </c>
      <c r="GI280" s="336">
        <v>0.5476</v>
      </c>
    </row>
    <row r="281" ht="15.75" customHeight="1">
      <c r="B281" s="3" t="str">
        <f t="shared" si="1"/>
        <v>#REF!</v>
      </c>
      <c r="C281" s="320">
        <v>44372.65443287037</v>
      </c>
      <c r="D281" s="321" t="s">
        <v>7859</v>
      </c>
      <c r="E281" s="321" t="s">
        <v>7860</v>
      </c>
      <c r="F281" s="322">
        <v>2.7304016855E10</v>
      </c>
      <c r="G281" s="358">
        <v>2.7304016855E10</v>
      </c>
      <c r="H281" s="322">
        <v>1.166094527E9</v>
      </c>
      <c r="I281" s="321" t="s">
        <v>622</v>
      </c>
      <c r="J281" s="321" t="s">
        <v>7396</v>
      </c>
      <c r="K281" s="321" t="s">
        <v>4115</v>
      </c>
      <c r="L281" s="323"/>
      <c r="M281" s="323"/>
      <c r="N281" s="323"/>
      <c r="O281" s="323"/>
      <c r="P281" s="328" t="s">
        <v>7275</v>
      </c>
      <c r="Q281" s="321" t="s">
        <v>7329</v>
      </c>
      <c r="R281" s="321" t="s">
        <v>7277</v>
      </c>
      <c r="S281" s="324">
        <v>1.0</v>
      </c>
      <c r="T281" s="323"/>
      <c r="U281" s="323"/>
      <c r="V281" s="323"/>
      <c r="W281" s="325" t="s">
        <v>7278</v>
      </c>
      <c r="X281" s="323" t="s">
        <v>7279</v>
      </c>
      <c r="Y281" s="324">
        <v>5.0</v>
      </c>
      <c r="Z281" s="326">
        <v>200.0</v>
      </c>
      <c r="AA281" s="323" t="s">
        <v>7279</v>
      </c>
      <c r="AB281" s="324">
        <v>5.0</v>
      </c>
      <c r="AC281" s="326">
        <v>85.0</v>
      </c>
      <c r="AD281" s="323" t="s">
        <v>7279</v>
      </c>
      <c r="AE281" s="324">
        <v>5.0</v>
      </c>
      <c r="AF281" s="325" t="s">
        <v>7312</v>
      </c>
      <c r="AG281" s="323" t="s">
        <v>7279</v>
      </c>
      <c r="AH281" s="324">
        <v>5.0</v>
      </c>
      <c r="AI281" s="326">
        <v>6.0</v>
      </c>
      <c r="AJ281" s="323" t="s">
        <v>7279</v>
      </c>
      <c r="AK281" s="324">
        <v>5.0</v>
      </c>
      <c r="AL281" s="327">
        <v>238000.0</v>
      </c>
      <c r="AM281" s="323" t="s">
        <v>7279</v>
      </c>
      <c r="AN281" s="324">
        <v>5.0</v>
      </c>
      <c r="AO281" s="321" t="s">
        <v>7509</v>
      </c>
      <c r="AP281" s="323"/>
      <c r="AQ281" s="323"/>
      <c r="AR281" s="321" t="s">
        <v>7282</v>
      </c>
      <c r="AS281" s="323"/>
      <c r="AT281" s="323"/>
      <c r="AU281" s="325" t="s">
        <v>7283</v>
      </c>
      <c r="AV281" s="323" t="s">
        <v>7279</v>
      </c>
      <c r="AW281" s="324">
        <v>6.0</v>
      </c>
      <c r="AX281" s="321" t="s">
        <v>7282</v>
      </c>
      <c r="AY281" s="323"/>
      <c r="AZ281" s="323"/>
      <c r="BA281" s="321" t="s">
        <v>7282</v>
      </c>
      <c r="BB281" s="323"/>
      <c r="BC281" s="323"/>
      <c r="BD281" s="321" t="s">
        <v>7282</v>
      </c>
      <c r="BE281" s="323"/>
      <c r="BF281" s="323"/>
      <c r="BG281" s="321" t="s">
        <v>7282</v>
      </c>
      <c r="BH281" s="323"/>
      <c r="BI281" s="323"/>
      <c r="BJ281" s="321" t="s">
        <v>7350</v>
      </c>
      <c r="BK281" s="323"/>
      <c r="BL281" s="323"/>
      <c r="BM281" s="321" t="s">
        <v>7440</v>
      </c>
      <c r="BN281" s="323"/>
      <c r="BO281" s="323"/>
      <c r="BP281" s="323"/>
      <c r="BQ281" s="321" t="s">
        <v>7290</v>
      </c>
      <c r="BR281" s="323"/>
      <c r="BS281" s="323"/>
      <c r="BT281" s="325" t="s">
        <v>7291</v>
      </c>
      <c r="BU281" s="323" t="s">
        <v>7279</v>
      </c>
      <c r="BV281" s="324">
        <v>3.0</v>
      </c>
      <c r="BW281" s="324">
        <v>2.0</v>
      </c>
      <c r="BX281" s="321" t="s">
        <v>7282</v>
      </c>
      <c r="BY281" s="323"/>
      <c r="BZ281" s="323"/>
      <c r="CA281" s="321" t="s">
        <v>7282</v>
      </c>
      <c r="CB281" s="323"/>
      <c r="CC281" s="323"/>
      <c r="CD281" s="321" t="s">
        <v>7282</v>
      </c>
      <c r="CE281" s="323"/>
      <c r="CF281" s="323"/>
      <c r="CG281" s="321" t="s">
        <v>7282</v>
      </c>
      <c r="CH281" s="323"/>
      <c r="CI281" s="323"/>
      <c r="CJ281" s="321" t="s">
        <v>7282</v>
      </c>
      <c r="CK281" s="323"/>
      <c r="CL281" s="323"/>
      <c r="CM281" s="321"/>
      <c r="CN281" s="321" t="s">
        <v>7282</v>
      </c>
      <c r="CO281" s="323"/>
      <c r="CP281" s="323"/>
      <c r="CQ281" s="323"/>
      <c r="CR281" s="323"/>
      <c r="CS281" s="321" t="s">
        <v>7282</v>
      </c>
      <c r="CT281" s="323"/>
      <c r="CU281" s="323"/>
      <c r="CV281" s="321" t="s">
        <v>7282</v>
      </c>
      <c r="CW281" s="323"/>
      <c r="CX281" s="323"/>
      <c r="CY281" s="323"/>
      <c r="CZ281" s="321" t="s">
        <v>7282</v>
      </c>
      <c r="DA281" s="323"/>
      <c r="DB281" s="323"/>
      <c r="DC281" s="323"/>
      <c r="DD281" s="321" t="s">
        <v>7282</v>
      </c>
      <c r="DE281" s="323"/>
      <c r="DF281" s="323"/>
      <c r="DG281" s="321" t="s">
        <v>7282</v>
      </c>
      <c r="DH281" s="323"/>
      <c r="DI281" s="323"/>
      <c r="DJ281" s="325" t="s">
        <v>7321</v>
      </c>
      <c r="DK281" s="323" t="s">
        <v>7279</v>
      </c>
      <c r="DL281" s="323">
        <v>1.0</v>
      </c>
      <c r="DM281" s="321" t="s">
        <v>7282</v>
      </c>
      <c r="DN281" s="323"/>
      <c r="DO281" s="323"/>
      <c r="DP281" s="325" t="s">
        <v>7359</v>
      </c>
      <c r="DQ281" s="323"/>
      <c r="DR281" s="323"/>
      <c r="DS281" s="321" t="s">
        <v>7192</v>
      </c>
      <c r="DT281" s="323"/>
      <c r="DU281" s="323"/>
      <c r="DV281" s="321" t="s">
        <v>7298</v>
      </c>
      <c r="DW281" s="323"/>
      <c r="DX281" s="323"/>
      <c r="DY281" s="321" t="s">
        <v>7282</v>
      </c>
      <c r="DZ281" s="323"/>
      <c r="EA281" s="323"/>
      <c r="EB281" s="321" t="s">
        <v>7282</v>
      </c>
      <c r="EC281" s="323"/>
      <c r="ED281" s="323"/>
      <c r="EE281" s="321" t="s">
        <v>7282</v>
      </c>
      <c r="EF281" s="323"/>
      <c r="EG281" s="323"/>
      <c r="EH281" s="321" t="s">
        <v>7282</v>
      </c>
      <c r="EI281" s="323"/>
      <c r="EJ281" s="323"/>
      <c r="EK281" s="323"/>
      <c r="EL281" s="321" t="s">
        <v>7282</v>
      </c>
      <c r="EM281" s="323"/>
      <c r="EN281" s="323"/>
      <c r="EO281" s="323"/>
      <c r="EP281" s="322">
        <v>4.0</v>
      </c>
      <c r="EQ281" s="323"/>
      <c r="ER281" s="323"/>
      <c r="ES281" s="321" t="s">
        <v>7282</v>
      </c>
      <c r="ET281" s="323"/>
      <c r="EU281" s="323"/>
      <c r="EV281" s="321" t="s">
        <v>7282</v>
      </c>
      <c r="EW281" s="323"/>
      <c r="EX281" s="323"/>
      <c r="EY281" s="321" t="s">
        <v>7282</v>
      </c>
      <c r="EZ281" s="323"/>
      <c r="FA281" s="323"/>
      <c r="FB281" s="321" t="s">
        <v>755</v>
      </c>
      <c r="FC281" s="321" t="s">
        <v>7302</v>
      </c>
      <c r="FD281" s="321" t="s">
        <v>7303</v>
      </c>
      <c r="FE281" s="321" t="s">
        <v>7304</v>
      </c>
      <c r="FF281" s="329" t="s">
        <v>7305</v>
      </c>
      <c r="FG281" s="330" t="s">
        <v>7384</v>
      </c>
      <c r="FH281" s="331">
        <v>2.0</v>
      </c>
      <c r="FI281" s="332">
        <v>0.1818</v>
      </c>
      <c r="FJ281" s="331">
        <v>1.0</v>
      </c>
      <c r="FK281" s="332">
        <v>0.1</v>
      </c>
      <c r="FL281" s="331">
        <v>1.0</v>
      </c>
      <c r="FM281" s="332">
        <v>0.0625</v>
      </c>
      <c r="FN281" s="331">
        <v>0.0</v>
      </c>
      <c r="FO281" s="332">
        <v>0.0</v>
      </c>
      <c r="FP281" s="331">
        <v>6.0</v>
      </c>
      <c r="FQ281" s="332">
        <v>1.0</v>
      </c>
      <c r="FR281" s="333">
        <v>1.0</v>
      </c>
      <c r="FS281" s="332">
        <v>0.1429</v>
      </c>
      <c r="FT281" s="331">
        <v>9.0</v>
      </c>
      <c r="FU281" s="332">
        <v>0.2143</v>
      </c>
      <c r="FW281" s="334" t="s">
        <v>7860</v>
      </c>
      <c r="FX281" s="334">
        <v>2.7304016855E10</v>
      </c>
      <c r="FY281" s="319" t="s">
        <v>61</v>
      </c>
      <c r="FZ281" s="335">
        <v>0.3636</v>
      </c>
      <c r="GA281" s="318" t="s">
        <v>547</v>
      </c>
      <c r="GB281" s="336">
        <v>0.125</v>
      </c>
      <c r="GC281" s="337">
        <v>1.0</v>
      </c>
      <c r="GD281" s="335">
        <v>0.1429</v>
      </c>
      <c r="GE281" s="336">
        <v>0.3636</v>
      </c>
      <c r="GF281" s="336">
        <v>0.1</v>
      </c>
      <c r="GG281" s="336">
        <v>0.125</v>
      </c>
      <c r="GH281" s="336">
        <v>0.125</v>
      </c>
      <c r="GI281" s="338">
        <v>0.2857</v>
      </c>
    </row>
    <row r="282" ht="15.75" customHeight="1">
      <c r="B282" s="3" t="str">
        <f t="shared" si="1"/>
        <v>#REF!</v>
      </c>
      <c r="C282" s="320">
        <v>44372.65526620371</v>
      </c>
      <c r="D282" s="321" t="s">
        <v>1761</v>
      </c>
      <c r="E282" s="321" t="s">
        <v>7861</v>
      </c>
      <c r="F282" s="321" t="s">
        <v>2545</v>
      </c>
      <c r="G282" s="356">
        <v>2.7272022262E10</v>
      </c>
      <c r="H282" s="322">
        <v>1.136336319E9</v>
      </c>
      <c r="I282" s="321" t="s">
        <v>641</v>
      </c>
      <c r="J282" s="321" t="s">
        <v>7416</v>
      </c>
      <c r="K282" s="321" t="s">
        <v>4115</v>
      </c>
      <c r="L282" s="323"/>
      <c r="M282" s="323"/>
      <c r="N282" s="323"/>
      <c r="O282" s="339"/>
      <c r="P282" s="352" t="s">
        <v>7338</v>
      </c>
      <c r="Q282" s="321"/>
      <c r="R282" s="321" t="s">
        <v>7277</v>
      </c>
      <c r="S282" s="324">
        <v>1.0</v>
      </c>
      <c r="T282" s="323"/>
      <c r="U282" s="323"/>
      <c r="V282" s="323"/>
      <c r="W282" s="325" t="s">
        <v>7278</v>
      </c>
      <c r="X282" s="323" t="s">
        <v>7279</v>
      </c>
      <c r="Y282" s="324">
        <v>5.0</v>
      </c>
      <c r="Z282" s="326">
        <v>200.0</v>
      </c>
      <c r="AA282" s="323" t="s">
        <v>7279</v>
      </c>
      <c r="AB282" s="324">
        <v>5.0</v>
      </c>
      <c r="AC282" s="322">
        <v>77.0</v>
      </c>
      <c r="AD282" s="323"/>
      <c r="AE282" s="323"/>
      <c r="AF282" s="321" t="s">
        <v>7280</v>
      </c>
      <c r="AG282" s="323"/>
      <c r="AH282" s="323"/>
      <c r="AI282" s="322">
        <v>9.0</v>
      </c>
      <c r="AJ282" s="323"/>
      <c r="AK282" s="323"/>
      <c r="AL282" s="327">
        <v>238000.0</v>
      </c>
      <c r="AM282" s="323" t="s">
        <v>7279</v>
      </c>
      <c r="AN282" s="324">
        <v>5.0</v>
      </c>
      <c r="AO282" s="321" t="s">
        <v>7282</v>
      </c>
      <c r="AP282" s="323"/>
      <c r="AQ282" s="323"/>
      <c r="AR282" s="321" t="s">
        <v>7282</v>
      </c>
      <c r="AS282" s="323"/>
      <c r="AT282" s="323"/>
      <c r="AU282" s="325" t="s">
        <v>7283</v>
      </c>
      <c r="AV282" s="323" t="s">
        <v>7279</v>
      </c>
      <c r="AW282" s="324">
        <v>6.0</v>
      </c>
      <c r="AX282" s="321" t="s">
        <v>7282</v>
      </c>
      <c r="AY282" s="323"/>
      <c r="AZ282" s="323"/>
      <c r="BA282" s="321" t="s">
        <v>7282</v>
      </c>
      <c r="BB282" s="323"/>
      <c r="BC282" s="323"/>
      <c r="BD282" s="321" t="s">
        <v>7494</v>
      </c>
      <c r="BE282" s="323"/>
      <c r="BF282" s="323"/>
      <c r="BG282" s="321" t="s">
        <v>7282</v>
      </c>
      <c r="BH282" s="323"/>
      <c r="BI282" s="323"/>
      <c r="BJ282" s="325" t="s">
        <v>7342</v>
      </c>
      <c r="BK282" s="323" t="s">
        <v>7279</v>
      </c>
      <c r="BL282" s="324">
        <v>3.0</v>
      </c>
      <c r="BM282" s="325" t="s">
        <v>7289</v>
      </c>
      <c r="BN282" s="323" t="s">
        <v>7279</v>
      </c>
      <c r="BO282" s="324">
        <v>3.0</v>
      </c>
      <c r="BP282" s="324">
        <v>2.0</v>
      </c>
      <c r="BQ282" s="321" t="s">
        <v>7290</v>
      </c>
      <c r="BR282" s="323"/>
      <c r="BS282" s="323"/>
      <c r="BT282" s="325" t="s">
        <v>7291</v>
      </c>
      <c r="BU282" s="323" t="s">
        <v>7279</v>
      </c>
      <c r="BV282" s="324">
        <v>3.0</v>
      </c>
      <c r="BW282" s="324">
        <v>2.0</v>
      </c>
      <c r="BX282" s="325" t="s">
        <v>7352</v>
      </c>
      <c r="BY282" s="323" t="s">
        <v>7279</v>
      </c>
      <c r="BZ282" s="324">
        <v>3.0</v>
      </c>
      <c r="CA282" s="321" t="s">
        <v>7399</v>
      </c>
      <c r="CB282" s="323"/>
      <c r="CC282" s="323"/>
      <c r="CD282" s="321" t="s">
        <v>7282</v>
      </c>
      <c r="CE282" s="323"/>
      <c r="CF282" s="323"/>
      <c r="CG282" s="321" t="s">
        <v>7282</v>
      </c>
      <c r="CH282" s="323"/>
      <c r="CI282" s="323"/>
      <c r="CJ282" s="321" t="s">
        <v>7400</v>
      </c>
      <c r="CK282" s="323"/>
      <c r="CL282" s="323"/>
      <c r="CM282" s="321"/>
      <c r="CN282" s="321" t="s">
        <v>7282</v>
      </c>
      <c r="CO282" s="323"/>
      <c r="CP282" s="323"/>
      <c r="CQ282" s="323"/>
      <c r="CR282" s="323"/>
      <c r="CS282" s="325" t="s">
        <v>7319</v>
      </c>
      <c r="CT282" s="323" t="s">
        <v>7279</v>
      </c>
      <c r="CU282" s="324">
        <v>2.0</v>
      </c>
      <c r="CV282" s="321" t="s">
        <v>7381</v>
      </c>
      <c r="CW282" s="323"/>
      <c r="CX282" s="323"/>
      <c r="CY282" s="323"/>
      <c r="CZ282" s="321" t="s">
        <v>7465</v>
      </c>
      <c r="DA282" s="323"/>
      <c r="DB282" s="323"/>
      <c r="DC282" s="323"/>
      <c r="DD282" s="321" t="s">
        <v>7293</v>
      </c>
      <c r="DE282" s="323"/>
      <c r="DF282" s="323"/>
      <c r="DG282" s="321" t="s">
        <v>7343</v>
      </c>
      <c r="DH282" s="323"/>
      <c r="DI282" s="323"/>
      <c r="DJ282" s="325" t="s">
        <v>7321</v>
      </c>
      <c r="DK282" s="323" t="s">
        <v>7279</v>
      </c>
      <c r="DL282" s="323">
        <v>1.0</v>
      </c>
      <c r="DM282" s="321" t="s">
        <v>7368</v>
      </c>
      <c r="DN282" s="323"/>
      <c r="DO282" s="323"/>
      <c r="DP282" s="325" t="s">
        <v>7359</v>
      </c>
      <c r="DQ282" s="323"/>
      <c r="DR282" s="323"/>
      <c r="DS282" s="321" t="s">
        <v>7192</v>
      </c>
      <c r="DT282" s="323"/>
      <c r="DU282" s="323"/>
      <c r="DV282" s="321"/>
      <c r="DW282" s="323"/>
      <c r="DX282" s="323"/>
      <c r="DY282" s="321" t="s">
        <v>7297</v>
      </c>
      <c r="DZ282" s="323"/>
      <c r="EA282" s="323"/>
      <c r="EB282" s="321" t="s">
        <v>7297</v>
      </c>
      <c r="EC282" s="323"/>
      <c r="ED282" s="323"/>
      <c r="EE282" s="321" t="s">
        <v>7299</v>
      </c>
      <c r="EF282" s="323"/>
      <c r="EG282" s="323"/>
      <c r="EH282" s="321" t="s">
        <v>7282</v>
      </c>
      <c r="EI282" s="323"/>
      <c r="EJ282" s="323"/>
      <c r="EK282" s="323"/>
      <c r="EL282" s="321" t="s">
        <v>7411</v>
      </c>
      <c r="EM282" s="323"/>
      <c r="EN282" s="323"/>
      <c r="EO282" s="323"/>
      <c r="EP282" s="341">
        <v>44235.0</v>
      </c>
      <c r="EQ282" s="323"/>
      <c r="ER282" s="323"/>
      <c r="ES282" s="321" t="s">
        <v>7282</v>
      </c>
      <c r="ET282" s="323"/>
      <c r="EU282" s="323"/>
      <c r="EV282" s="321"/>
      <c r="EW282" s="323"/>
      <c r="EX282" s="323"/>
      <c r="EY282" s="321" t="s">
        <v>7282</v>
      </c>
      <c r="EZ282" s="323"/>
      <c r="FA282" s="323"/>
      <c r="FB282" s="321" t="s">
        <v>873</v>
      </c>
      <c r="FC282" s="321" t="s">
        <v>7581</v>
      </c>
      <c r="FD282" s="321" t="s">
        <v>7303</v>
      </c>
      <c r="FE282" s="321" t="s">
        <v>7304</v>
      </c>
      <c r="FF282" s="329" t="s">
        <v>7374</v>
      </c>
      <c r="FG282" s="330" t="s">
        <v>7326</v>
      </c>
      <c r="FH282" s="331">
        <v>2.0</v>
      </c>
      <c r="FI282" s="332">
        <v>0.1818</v>
      </c>
      <c r="FJ282" s="331">
        <v>3.0</v>
      </c>
      <c r="FK282" s="332">
        <v>0.3</v>
      </c>
      <c r="FL282" s="331">
        <v>4.0</v>
      </c>
      <c r="FM282" s="332">
        <v>0.25</v>
      </c>
      <c r="FN282" s="331">
        <v>0.0</v>
      </c>
      <c r="FO282" s="332">
        <v>0.0</v>
      </c>
      <c r="FP282" s="331">
        <v>3.0</v>
      </c>
      <c r="FQ282" s="332">
        <v>0.5</v>
      </c>
      <c r="FR282" s="333">
        <v>1.0</v>
      </c>
      <c r="FS282" s="332">
        <v>0.1429</v>
      </c>
      <c r="FT282" s="331">
        <v>10.0</v>
      </c>
      <c r="FU282" s="332">
        <v>0.2381</v>
      </c>
      <c r="FW282" s="334" t="s">
        <v>7861</v>
      </c>
      <c r="FX282" s="334">
        <v>2.7272022262E10</v>
      </c>
      <c r="FY282" s="319" t="s">
        <v>61</v>
      </c>
      <c r="FZ282" s="335">
        <v>0.3636</v>
      </c>
      <c r="GA282" s="318" t="s">
        <v>63</v>
      </c>
      <c r="GB282" s="336">
        <v>0.3</v>
      </c>
      <c r="GC282" s="337">
        <v>0.5</v>
      </c>
      <c r="GD282" s="335">
        <v>0.1429</v>
      </c>
      <c r="GE282" s="336">
        <v>0.3636</v>
      </c>
      <c r="GF282" s="336">
        <v>0.3</v>
      </c>
      <c r="GG282" s="336">
        <v>0.25</v>
      </c>
      <c r="GH282" s="336">
        <v>0.0</v>
      </c>
      <c r="GI282" s="338">
        <v>0.2857</v>
      </c>
    </row>
    <row r="283" ht="15.75" customHeight="1">
      <c r="B283" s="3" t="str">
        <f t="shared" si="1"/>
        <v>#REF!</v>
      </c>
      <c r="C283" s="320">
        <v>44372.65555555555</v>
      </c>
      <c r="D283" s="321" t="s">
        <v>6314</v>
      </c>
      <c r="E283" s="321" t="s">
        <v>7862</v>
      </c>
      <c r="F283" s="321" t="s">
        <v>406</v>
      </c>
      <c r="G283" s="356">
        <v>2.7233824769E10</v>
      </c>
      <c r="H283" s="322">
        <v>1.15591841E9</v>
      </c>
      <c r="I283" s="321" t="s">
        <v>715</v>
      </c>
      <c r="J283" s="321" t="s">
        <v>7328</v>
      </c>
      <c r="K283" s="321" t="s">
        <v>7348</v>
      </c>
      <c r="L283" s="323"/>
      <c r="M283" s="323"/>
      <c r="N283" s="323"/>
      <c r="O283" s="323"/>
      <c r="P283" s="321" t="s">
        <v>7338</v>
      </c>
      <c r="Q283" s="321" t="s">
        <v>7379</v>
      </c>
      <c r="R283" s="321" t="s">
        <v>7310</v>
      </c>
      <c r="S283" s="323"/>
      <c r="T283" s="324">
        <v>2.0</v>
      </c>
      <c r="U283" s="323"/>
      <c r="V283" s="323"/>
      <c r="W283" s="325" t="s">
        <v>7278</v>
      </c>
      <c r="X283" s="323" t="s">
        <v>7279</v>
      </c>
      <c r="Y283" s="324">
        <v>5.0</v>
      </c>
      <c r="Z283" s="326">
        <v>200.0</v>
      </c>
      <c r="AA283" s="323" t="s">
        <v>7279</v>
      </c>
      <c r="AB283" s="324">
        <v>5.0</v>
      </c>
      <c r="AC283" s="326">
        <v>85.0</v>
      </c>
      <c r="AD283" s="323" t="s">
        <v>7279</v>
      </c>
      <c r="AE283" s="324">
        <v>5.0</v>
      </c>
      <c r="AF283" s="321" t="s">
        <v>7280</v>
      </c>
      <c r="AG283" s="323"/>
      <c r="AH283" s="323"/>
      <c r="AI283" s="326">
        <v>6.0</v>
      </c>
      <c r="AJ283" s="323" t="s">
        <v>7279</v>
      </c>
      <c r="AK283" s="324">
        <v>5.0</v>
      </c>
      <c r="AL283" s="327">
        <v>238000.0</v>
      </c>
      <c r="AM283" s="323" t="s">
        <v>7279</v>
      </c>
      <c r="AN283" s="324">
        <v>5.0</v>
      </c>
      <c r="AO283" s="321" t="s">
        <v>7313</v>
      </c>
      <c r="AP283" s="323"/>
      <c r="AQ283" s="323"/>
      <c r="AR283" s="321" t="s">
        <v>7330</v>
      </c>
      <c r="AS283" s="323"/>
      <c r="AT283" s="323"/>
      <c r="AU283" s="325" t="s">
        <v>7283</v>
      </c>
      <c r="AV283" s="323" t="s">
        <v>7279</v>
      </c>
      <c r="AW283" s="324">
        <v>6.0</v>
      </c>
      <c r="AX283" s="325" t="s">
        <v>7284</v>
      </c>
      <c r="AY283" s="323" t="s">
        <v>7279</v>
      </c>
      <c r="AZ283" s="324">
        <v>6.0</v>
      </c>
      <c r="BA283" s="325" t="s">
        <v>7285</v>
      </c>
      <c r="BB283" s="323" t="s">
        <v>7279</v>
      </c>
      <c r="BC283" s="324">
        <v>6.0</v>
      </c>
      <c r="BD283" s="321" t="s">
        <v>7316</v>
      </c>
      <c r="BE283" s="323"/>
      <c r="BF283" s="323"/>
      <c r="BG283" s="325" t="s">
        <v>7287</v>
      </c>
      <c r="BH283" s="323" t="s">
        <v>7279</v>
      </c>
      <c r="BI283" s="324">
        <v>6.0</v>
      </c>
      <c r="BJ283" s="325" t="s">
        <v>7342</v>
      </c>
      <c r="BK283" s="323" t="s">
        <v>7279</v>
      </c>
      <c r="BL283" s="324">
        <v>3.0</v>
      </c>
      <c r="BM283" s="325" t="s">
        <v>7289</v>
      </c>
      <c r="BN283" s="323" t="s">
        <v>7279</v>
      </c>
      <c r="BO283" s="324">
        <v>3.0</v>
      </c>
      <c r="BP283" s="324">
        <v>2.0</v>
      </c>
      <c r="BQ283" s="325" t="s">
        <v>7351</v>
      </c>
      <c r="BR283" s="323" t="s">
        <v>7279</v>
      </c>
      <c r="BS283" s="324">
        <v>3.0</v>
      </c>
      <c r="BT283" s="321" t="s">
        <v>7282</v>
      </c>
      <c r="BU283" s="323"/>
      <c r="BV283" s="323"/>
      <c r="BW283" s="323"/>
      <c r="BX283" s="325" t="s">
        <v>7352</v>
      </c>
      <c r="BY283" s="323" t="s">
        <v>7279</v>
      </c>
      <c r="BZ283" s="324">
        <v>3.0</v>
      </c>
      <c r="CA283" s="321" t="s">
        <v>7282</v>
      </c>
      <c r="CB283" s="323"/>
      <c r="CC283" s="323"/>
      <c r="CD283" s="321" t="s">
        <v>7282</v>
      </c>
      <c r="CE283" s="323"/>
      <c r="CF283" s="323"/>
      <c r="CG283" s="325" t="s">
        <v>7334</v>
      </c>
      <c r="CH283" s="323" t="s">
        <v>7279</v>
      </c>
      <c r="CI283" s="324">
        <v>4.0</v>
      </c>
      <c r="CJ283" s="321" t="s">
        <v>7400</v>
      </c>
      <c r="CK283" s="323"/>
      <c r="CL283" s="323"/>
      <c r="CM283" s="321"/>
      <c r="CN283" s="321" t="s">
        <v>7331</v>
      </c>
      <c r="CO283" s="323"/>
      <c r="CP283" s="323"/>
      <c r="CQ283" s="323"/>
      <c r="CR283" s="323"/>
      <c r="CS283" s="325" t="s">
        <v>7319</v>
      </c>
      <c r="CT283" s="323" t="s">
        <v>7279</v>
      </c>
      <c r="CU283" s="324">
        <v>2.0</v>
      </c>
      <c r="CV283" s="321" t="s">
        <v>7282</v>
      </c>
      <c r="CW283" s="323"/>
      <c r="CX283" s="323"/>
      <c r="CY283" s="323"/>
      <c r="CZ283" s="321" t="s">
        <v>7401</v>
      </c>
      <c r="DA283" s="323"/>
      <c r="DB283" s="323"/>
      <c r="DC283" s="323"/>
      <c r="DD283" s="321" t="s">
        <v>7334</v>
      </c>
      <c r="DE283" s="323"/>
      <c r="DF283" s="323"/>
      <c r="DG283" s="321" t="s">
        <v>7282</v>
      </c>
      <c r="DH283" s="323"/>
      <c r="DI283" s="323"/>
      <c r="DJ283" s="321" t="s">
        <v>7360</v>
      </c>
      <c r="DK283" s="323"/>
      <c r="DL283" s="323"/>
      <c r="DM283" s="325" t="s">
        <v>7281</v>
      </c>
      <c r="DN283" s="323" t="s">
        <v>7279</v>
      </c>
      <c r="DO283" s="323">
        <v>1.0</v>
      </c>
      <c r="DP283" s="321" t="s">
        <v>7282</v>
      </c>
      <c r="DQ283" s="323"/>
      <c r="DR283" s="323"/>
      <c r="DS283" s="321" t="s">
        <v>7192</v>
      </c>
      <c r="DT283" s="323"/>
      <c r="DU283" s="323"/>
      <c r="DV283" s="321" t="s">
        <v>7296</v>
      </c>
      <c r="DW283" s="323"/>
      <c r="DX283" s="323"/>
      <c r="DY283" s="321" t="s">
        <v>7298</v>
      </c>
      <c r="DZ283" s="323"/>
      <c r="EA283" s="323"/>
      <c r="EB283" s="321" t="s">
        <v>7297</v>
      </c>
      <c r="EC283" s="323"/>
      <c r="ED283" s="323"/>
      <c r="EE283" s="321" t="s">
        <v>7282</v>
      </c>
      <c r="EF283" s="323"/>
      <c r="EG283" s="323"/>
      <c r="EH283" s="321" t="s">
        <v>7282</v>
      </c>
      <c r="EI283" s="323"/>
      <c r="EJ283" s="323"/>
      <c r="EK283" s="323"/>
      <c r="EL283" s="321" t="s">
        <v>7411</v>
      </c>
      <c r="EM283" s="323"/>
      <c r="EN283" s="323"/>
      <c r="EO283" s="323"/>
      <c r="EP283" s="322">
        <v>4.0</v>
      </c>
      <c r="EQ283" s="323"/>
      <c r="ER283" s="323"/>
      <c r="ES283" s="321" t="s">
        <v>7382</v>
      </c>
      <c r="ET283" s="323"/>
      <c r="EU283" s="323"/>
      <c r="EV283" s="321" t="b">
        <v>0</v>
      </c>
      <c r="EW283" s="323"/>
      <c r="EX283" s="323"/>
      <c r="EY283" s="321" t="s">
        <v>7282</v>
      </c>
      <c r="EZ283" s="323"/>
      <c r="FA283" s="323"/>
      <c r="FB283" s="321" t="s">
        <v>7729</v>
      </c>
      <c r="FC283" s="321" t="s">
        <v>7302</v>
      </c>
      <c r="FD283" s="321" t="s">
        <v>7303</v>
      </c>
      <c r="FE283" s="321" t="s">
        <v>7468</v>
      </c>
      <c r="FF283" s="329" t="s">
        <v>7305</v>
      </c>
      <c r="FG283" s="330" t="s">
        <v>7384</v>
      </c>
      <c r="FH283" s="331">
        <v>1.0</v>
      </c>
      <c r="FI283" s="332">
        <v>0.0909</v>
      </c>
      <c r="FJ283" s="331">
        <v>3.0</v>
      </c>
      <c r="FK283" s="332">
        <v>0.3</v>
      </c>
      <c r="FL283" s="331">
        <v>4.0</v>
      </c>
      <c r="FM283" s="332">
        <v>0.25</v>
      </c>
      <c r="FN283" s="331">
        <v>1.0</v>
      </c>
      <c r="FO283" s="332">
        <v>0.125</v>
      </c>
      <c r="FP283" s="331">
        <v>5.0</v>
      </c>
      <c r="FQ283" s="332">
        <v>0.8333</v>
      </c>
      <c r="FR283" s="333">
        <v>4.0</v>
      </c>
      <c r="FS283" s="332">
        <v>0.5714</v>
      </c>
      <c r="FT283" s="331">
        <v>16.0</v>
      </c>
      <c r="FU283" s="332">
        <v>0.381</v>
      </c>
      <c r="FW283" s="318" t="s">
        <v>7862</v>
      </c>
      <c r="FX283" s="318">
        <v>2.7233824769E10</v>
      </c>
      <c r="FY283" s="318" t="s">
        <v>547</v>
      </c>
      <c r="FZ283" s="336">
        <v>0.375</v>
      </c>
      <c r="GA283" s="319" t="s">
        <v>63</v>
      </c>
      <c r="GB283" s="336">
        <v>0.3</v>
      </c>
      <c r="GC283" s="336">
        <v>0.8333</v>
      </c>
      <c r="GD283" s="336">
        <v>0.5714</v>
      </c>
      <c r="GE283" s="336">
        <v>0.0909</v>
      </c>
      <c r="GF283" s="336">
        <v>0.3</v>
      </c>
      <c r="GG283" s="336">
        <v>0.375</v>
      </c>
      <c r="GH283" s="336">
        <v>0.25</v>
      </c>
      <c r="GI283" s="336">
        <v>0.4286</v>
      </c>
    </row>
    <row r="284" ht="15.75" customHeight="1">
      <c r="B284" s="3" t="str">
        <f t="shared" si="1"/>
        <v>#REF!</v>
      </c>
      <c r="C284" s="320">
        <v>44372.655694444446</v>
      </c>
      <c r="D284" s="321" t="s">
        <v>6651</v>
      </c>
      <c r="E284" s="321" t="s">
        <v>7863</v>
      </c>
      <c r="F284" s="322">
        <v>2.7172451441E10</v>
      </c>
      <c r="G284" s="356">
        <v>2.7172451441E10</v>
      </c>
      <c r="H284" s="322">
        <v>1.157443606E9</v>
      </c>
      <c r="I284" s="321" t="s">
        <v>641</v>
      </c>
      <c r="J284" s="321" t="s">
        <v>7503</v>
      </c>
      <c r="K284" s="321" t="s">
        <v>4115</v>
      </c>
      <c r="L284" s="323"/>
      <c r="M284" s="323"/>
      <c r="N284" s="323"/>
      <c r="O284" s="323"/>
      <c r="P284" s="321" t="s">
        <v>7309</v>
      </c>
      <c r="Q284" s="321" t="s">
        <v>7417</v>
      </c>
      <c r="R284" s="321" t="s">
        <v>7310</v>
      </c>
      <c r="S284" s="323"/>
      <c r="T284" s="324">
        <v>2.0</v>
      </c>
      <c r="U284" s="323"/>
      <c r="V284" s="323"/>
      <c r="W284" s="325" t="s">
        <v>7278</v>
      </c>
      <c r="X284" s="323" t="s">
        <v>7279</v>
      </c>
      <c r="Y284" s="324">
        <v>5.0</v>
      </c>
      <c r="Z284" s="322">
        <v>80.0</v>
      </c>
      <c r="AA284" s="323"/>
      <c r="AB284" s="323"/>
      <c r="AC284" s="321"/>
      <c r="AD284" s="323"/>
      <c r="AE284" s="323"/>
      <c r="AF284" s="321" t="s">
        <v>7397</v>
      </c>
      <c r="AG284" s="323"/>
      <c r="AH284" s="323"/>
      <c r="AI284" s="322">
        <v>9.0</v>
      </c>
      <c r="AJ284" s="323"/>
      <c r="AK284" s="323"/>
      <c r="AL284" s="342">
        <v>158000.0</v>
      </c>
      <c r="AM284" s="323"/>
      <c r="AN284" s="323"/>
      <c r="AO284" s="321" t="s">
        <v>7313</v>
      </c>
      <c r="AP284" s="323"/>
      <c r="AQ284" s="323"/>
      <c r="AR284" s="325" t="s">
        <v>7314</v>
      </c>
      <c r="AS284" s="323" t="s">
        <v>7279</v>
      </c>
      <c r="AT284" s="324">
        <v>6.0</v>
      </c>
      <c r="AU284" s="321" t="s">
        <v>7282</v>
      </c>
      <c r="AV284" s="323"/>
      <c r="AW284" s="323"/>
      <c r="AX284" s="321" t="s">
        <v>7331</v>
      </c>
      <c r="AY284" s="323"/>
      <c r="AZ284" s="323"/>
      <c r="BA284" s="325" t="s">
        <v>7285</v>
      </c>
      <c r="BB284" s="323" t="s">
        <v>7279</v>
      </c>
      <c r="BC284" s="324">
        <v>6.0</v>
      </c>
      <c r="BD284" s="321" t="s">
        <v>7282</v>
      </c>
      <c r="BE284" s="323"/>
      <c r="BF284" s="323"/>
      <c r="BG284" s="321" t="s">
        <v>7282</v>
      </c>
      <c r="BH284" s="323"/>
      <c r="BI284" s="323"/>
      <c r="BJ284" s="321" t="s">
        <v>7288</v>
      </c>
      <c r="BK284" s="323"/>
      <c r="BL284" s="323"/>
      <c r="BM284" s="325" t="s">
        <v>7289</v>
      </c>
      <c r="BN284" s="323" t="s">
        <v>7279</v>
      </c>
      <c r="BO284" s="324">
        <v>3.0</v>
      </c>
      <c r="BP284" s="324">
        <v>2.0</v>
      </c>
      <c r="BQ284" s="321" t="s">
        <v>7290</v>
      </c>
      <c r="BR284" s="323"/>
      <c r="BS284" s="323"/>
      <c r="BT284" s="321" t="s">
        <v>7282</v>
      </c>
      <c r="BU284" s="323"/>
      <c r="BV284" s="323"/>
      <c r="BW284" s="323"/>
      <c r="BX284" s="321" t="s">
        <v>7282</v>
      </c>
      <c r="BY284" s="323"/>
      <c r="BZ284" s="323"/>
      <c r="CA284" s="321" t="s">
        <v>7282</v>
      </c>
      <c r="CB284" s="323"/>
      <c r="CC284" s="323"/>
      <c r="CD284" s="321" t="s">
        <v>7282</v>
      </c>
      <c r="CE284" s="323"/>
      <c r="CF284" s="323"/>
      <c r="CG284" s="321" t="s">
        <v>7282</v>
      </c>
      <c r="CH284" s="323"/>
      <c r="CI284" s="323"/>
      <c r="CJ284" s="321" t="s">
        <v>7282</v>
      </c>
      <c r="CK284" s="323"/>
      <c r="CL284" s="323"/>
      <c r="CM284" s="321"/>
      <c r="CN284" s="321" t="s">
        <v>7282</v>
      </c>
      <c r="CO284" s="323"/>
      <c r="CP284" s="323"/>
      <c r="CQ284" s="323"/>
      <c r="CR284" s="323"/>
      <c r="CS284" s="321" t="s">
        <v>7282</v>
      </c>
      <c r="CT284" s="323"/>
      <c r="CU284" s="323"/>
      <c r="CV284" s="321" t="s">
        <v>7282</v>
      </c>
      <c r="CW284" s="323"/>
      <c r="CX284" s="323"/>
      <c r="CY284" s="323"/>
      <c r="CZ284" s="321" t="s">
        <v>7282</v>
      </c>
      <c r="DA284" s="323"/>
      <c r="DB284" s="323"/>
      <c r="DC284" s="323"/>
      <c r="DD284" s="321" t="s">
        <v>7282</v>
      </c>
      <c r="DE284" s="323"/>
      <c r="DF284" s="323"/>
      <c r="DG284" s="321" t="s">
        <v>7282</v>
      </c>
      <c r="DH284" s="323"/>
      <c r="DI284" s="323"/>
      <c r="DJ284" s="325" t="s">
        <v>7321</v>
      </c>
      <c r="DK284" s="323" t="s">
        <v>7279</v>
      </c>
      <c r="DL284" s="323">
        <v>1.0</v>
      </c>
      <c r="DM284" s="321" t="s">
        <v>7282</v>
      </c>
      <c r="DN284" s="323"/>
      <c r="DO284" s="323"/>
      <c r="DP284" s="321" t="s">
        <v>7282</v>
      </c>
      <c r="DQ284" s="323"/>
      <c r="DR284" s="323"/>
      <c r="DS284" s="321" t="s">
        <v>7282</v>
      </c>
      <c r="DT284" s="323"/>
      <c r="DU284" s="323"/>
      <c r="DV284" s="321" t="s">
        <v>7298</v>
      </c>
      <c r="DW284" s="323"/>
      <c r="DX284" s="323"/>
      <c r="DY284" s="321" t="s">
        <v>7282</v>
      </c>
      <c r="DZ284" s="323"/>
      <c r="EA284" s="323"/>
      <c r="EB284" s="321" t="s">
        <v>7282</v>
      </c>
      <c r="EC284" s="323"/>
      <c r="ED284" s="323"/>
      <c r="EE284" s="321" t="s">
        <v>7282</v>
      </c>
      <c r="EF284" s="323"/>
      <c r="EG284" s="323"/>
      <c r="EH284" s="321" t="s">
        <v>7282</v>
      </c>
      <c r="EI284" s="323"/>
      <c r="EJ284" s="323"/>
      <c r="EK284" s="323"/>
      <c r="EL284" s="321" t="s">
        <v>7282</v>
      </c>
      <c r="EM284" s="323"/>
      <c r="EN284" s="323"/>
      <c r="EO284" s="323"/>
      <c r="EP284" s="321" t="s">
        <v>7282</v>
      </c>
      <c r="EQ284" s="323"/>
      <c r="ER284" s="323"/>
      <c r="ES284" s="321" t="s">
        <v>7282</v>
      </c>
      <c r="ET284" s="323"/>
      <c r="EU284" s="323"/>
      <c r="EV284" s="321" t="s">
        <v>7282</v>
      </c>
      <c r="EW284" s="323"/>
      <c r="EX284" s="323"/>
      <c r="EY284" s="321" t="s">
        <v>7282</v>
      </c>
      <c r="EZ284" s="323"/>
      <c r="FA284" s="323"/>
      <c r="FB284" s="321" t="s">
        <v>825</v>
      </c>
      <c r="FC284" s="321" t="s">
        <v>7302</v>
      </c>
      <c r="FD284" s="321" t="s">
        <v>7303</v>
      </c>
      <c r="FE284" s="321" t="s">
        <v>7488</v>
      </c>
      <c r="FF284" s="329" t="s">
        <v>7305</v>
      </c>
      <c r="FG284" s="330" t="s">
        <v>7326</v>
      </c>
      <c r="FH284" s="331">
        <v>1.0</v>
      </c>
      <c r="FI284" s="332">
        <v>0.0909</v>
      </c>
      <c r="FJ284" s="331">
        <v>2.0</v>
      </c>
      <c r="FK284" s="332">
        <v>0.2</v>
      </c>
      <c r="FL284" s="331">
        <v>1.0</v>
      </c>
      <c r="FM284" s="332">
        <v>0.0625</v>
      </c>
      <c r="FN284" s="331">
        <v>0.0</v>
      </c>
      <c r="FO284" s="332">
        <v>0.0</v>
      </c>
      <c r="FP284" s="331">
        <v>1.0</v>
      </c>
      <c r="FQ284" s="332">
        <v>0.1667</v>
      </c>
      <c r="FR284" s="333">
        <v>2.0</v>
      </c>
      <c r="FS284" s="332">
        <v>0.2857</v>
      </c>
      <c r="FT284" s="331">
        <v>5.0</v>
      </c>
      <c r="FU284" s="332">
        <v>0.119</v>
      </c>
      <c r="FW284" s="334" t="s">
        <v>7863</v>
      </c>
      <c r="FX284" s="334">
        <v>2.7172451441E10</v>
      </c>
      <c r="FY284" s="319" t="s">
        <v>63</v>
      </c>
      <c r="FZ284" s="335">
        <v>0.2</v>
      </c>
      <c r="GA284" s="318" t="s">
        <v>61</v>
      </c>
      <c r="GB284" s="336">
        <v>0.1818</v>
      </c>
      <c r="GC284" s="335">
        <v>0.1667</v>
      </c>
      <c r="GD284" s="335">
        <v>0.2857</v>
      </c>
      <c r="GE284" s="336">
        <v>0.1818</v>
      </c>
      <c r="GF284" s="336">
        <v>0.2</v>
      </c>
      <c r="GG284" s="336">
        <v>0.0625</v>
      </c>
      <c r="GH284" s="336">
        <v>0.0</v>
      </c>
      <c r="GI284" s="338">
        <v>0.1429</v>
      </c>
    </row>
    <row r="285" ht="15.75" customHeight="1">
      <c r="B285" s="3" t="str">
        <f t="shared" si="1"/>
        <v>#REF!</v>
      </c>
      <c r="C285" s="320">
        <v>44372.65587962963</v>
      </c>
      <c r="D285" s="321" t="s">
        <v>7864</v>
      </c>
      <c r="E285" s="321" t="s">
        <v>7865</v>
      </c>
      <c r="F285" s="321" t="s">
        <v>6087</v>
      </c>
      <c r="G285" s="356">
        <v>2.7296756917E10</v>
      </c>
      <c r="H285" s="322">
        <v>1.169088205E9</v>
      </c>
      <c r="I285" s="321" t="s">
        <v>622</v>
      </c>
      <c r="J285" s="321" t="s">
        <v>7791</v>
      </c>
      <c r="K285" s="321" t="s">
        <v>7529</v>
      </c>
      <c r="L285" s="323"/>
      <c r="M285" s="323"/>
      <c r="N285" s="323"/>
      <c r="O285" s="323"/>
      <c r="P285" s="321" t="s">
        <v>7338</v>
      </c>
      <c r="Q285" s="321" t="s">
        <v>7276</v>
      </c>
      <c r="R285" s="321" t="s">
        <v>7340</v>
      </c>
      <c r="S285" s="323"/>
      <c r="T285" s="323"/>
      <c r="U285" s="324">
        <v>4.0</v>
      </c>
      <c r="V285" s="323"/>
      <c r="W285" s="325" t="s">
        <v>7278</v>
      </c>
      <c r="X285" s="323" t="s">
        <v>7279</v>
      </c>
      <c r="Y285" s="324">
        <v>5.0</v>
      </c>
      <c r="Z285" s="326">
        <v>200.0</v>
      </c>
      <c r="AA285" s="323" t="s">
        <v>7279</v>
      </c>
      <c r="AB285" s="324">
        <v>5.0</v>
      </c>
      <c r="AC285" s="326">
        <v>85.0</v>
      </c>
      <c r="AD285" s="323" t="s">
        <v>7279</v>
      </c>
      <c r="AE285" s="324">
        <v>5.0</v>
      </c>
      <c r="AF285" s="321" t="s">
        <v>7397</v>
      </c>
      <c r="AG285" s="323"/>
      <c r="AH285" s="323"/>
      <c r="AI285" s="322">
        <v>7.0</v>
      </c>
      <c r="AJ285" s="323"/>
      <c r="AK285" s="323"/>
      <c r="AL285" s="327">
        <v>238000.0</v>
      </c>
      <c r="AM285" s="323" t="s">
        <v>7279</v>
      </c>
      <c r="AN285" s="324">
        <v>5.0</v>
      </c>
      <c r="AO285" s="325" t="s">
        <v>7281</v>
      </c>
      <c r="AP285" s="323" t="s">
        <v>7279</v>
      </c>
      <c r="AQ285" s="324">
        <v>6.0</v>
      </c>
      <c r="AR285" s="325" t="s">
        <v>7314</v>
      </c>
      <c r="AS285" s="323" t="s">
        <v>7279</v>
      </c>
      <c r="AT285" s="324">
        <v>6.0</v>
      </c>
      <c r="AU285" s="325" t="s">
        <v>7283</v>
      </c>
      <c r="AV285" s="323" t="s">
        <v>7279</v>
      </c>
      <c r="AW285" s="324">
        <v>6.0</v>
      </c>
      <c r="AX285" s="325" t="s">
        <v>7284</v>
      </c>
      <c r="AY285" s="323" t="s">
        <v>7279</v>
      </c>
      <c r="AZ285" s="324">
        <v>6.0</v>
      </c>
      <c r="BA285" s="321" t="s">
        <v>7315</v>
      </c>
      <c r="BB285" s="323"/>
      <c r="BC285" s="323"/>
      <c r="BD285" s="321" t="s">
        <v>7316</v>
      </c>
      <c r="BE285" s="323"/>
      <c r="BF285" s="323"/>
      <c r="BG285" s="321" t="s">
        <v>7334</v>
      </c>
      <c r="BH285" s="323"/>
      <c r="BI285" s="323"/>
      <c r="BJ285" s="321" t="s">
        <v>7288</v>
      </c>
      <c r="BK285" s="323"/>
      <c r="BL285" s="323"/>
      <c r="BM285" s="325" t="s">
        <v>7289</v>
      </c>
      <c r="BN285" s="323" t="s">
        <v>7279</v>
      </c>
      <c r="BO285" s="324">
        <v>3.0</v>
      </c>
      <c r="BP285" s="324">
        <v>2.0</v>
      </c>
      <c r="BQ285" s="321" t="s">
        <v>7367</v>
      </c>
      <c r="BR285" s="323"/>
      <c r="BS285" s="323"/>
      <c r="BT285" s="325" t="s">
        <v>7291</v>
      </c>
      <c r="BU285" s="323" t="s">
        <v>7279</v>
      </c>
      <c r="BV285" s="324">
        <v>3.0</v>
      </c>
      <c r="BW285" s="324">
        <v>2.0</v>
      </c>
      <c r="BX285" s="321" t="s">
        <v>7282</v>
      </c>
      <c r="BY285" s="323"/>
      <c r="BZ285" s="323"/>
      <c r="CA285" s="321" t="s">
        <v>7282</v>
      </c>
      <c r="CB285" s="323"/>
      <c r="CC285" s="323"/>
      <c r="CD285" s="321" t="s">
        <v>7282</v>
      </c>
      <c r="CE285" s="323"/>
      <c r="CF285" s="323"/>
      <c r="CG285" s="321" t="s">
        <v>7282</v>
      </c>
      <c r="CH285" s="323"/>
      <c r="CI285" s="323"/>
      <c r="CJ285" s="321" t="s">
        <v>7332</v>
      </c>
      <c r="CK285" s="323"/>
      <c r="CL285" s="323"/>
      <c r="CM285" s="321"/>
      <c r="CN285" s="321" t="s">
        <v>7282</v>
      </c>
      <c r="CO285" s="323"/>
      <c r="CP285" s="323"/>
      <c r="CQ285" s="323"/>
      <c r="CR285" s="323"/>
      <c r="CS285" s="325" t="s">
        <v>7319</v>
      </c>
      <c r="CT285" s="323" t="s">
        <v>7279</v>
      </c>
      <c r="CU285" s="324">
        <v>2.0</v>
      </c>
      <c r="CV285" s="321" t="s">
        <v>7381</v>
      </c>
      <c r="CW285" s="323"/>
      <c r="CX285" s="323"/>
      <c r="CY285" s="323"/>
      <c r="CZ285" s="321" t="s">
        <v>7282</v>
      </c>
      <c r="DA285" s="323"/>
      <c r="DB285" s="323"/>
      <c r="DC285" s="323"/>
      <c r="DD285" s="321" t="s">
        <v>7334</v>
      </c>
      <c r="DE285" s="323"/>
      <c r="DF285" s="323"/>
      <c r="DG285" s="321" t="s">
        <v>7343</v>
      </c>
      <c r="DH285" s="323"/>
      <c r="DI285" s="323"/>
      <c r="DJ285" s="325" t="s">
        <v>7321</v>
      </c>
      <c r="DK285" s="323" t="s">
        <v>7279</v>
      </c>
      <c r="DL285" s="323">
        <v>1.0</v>
      </c>
      <c r="DM285" s="325" t="s">
        <v>7281</v>
      </c>
      <c r="DN285" s="323" t="s">
        <v>7279</v>
      </c>
      <c r="DO285" s="323">
        <v>1.0</v>
      </c>
      <c r="DP285" s="325" t="s">
        <v>7359</v>
      </c>
      <c r="DQ285" s="323"/>
      <c r="DR285" s="323"/>
      <c r="DS285" s="321" t="s">
        <v>7282</v>
      </c>
      <c r="DT285" s="323"/>
      <c r="DU285" s="323"/>
      <c r="DV285" s="321" t="s">
        <v>7344</v>
      </c>
      <c r="DW285" s="323"/>
      <c r="DX285" s="323"/>
      <c r="DY285" s="321" t="s">
        <v>7296</v>
      </c>
      <c r="DZ285" s="323"/>
      <c r="EA285" s="323"/>
      <c r="EB285" s="321" t="s">
        <v>7298</v>
      </c>
      <c r="EC285" s="323"/>
      <c r="ED285" s="323"/>
      <c r="EE285" s="321" t="s">
        <v>7282</v>
      </c>
      <c r="EF285" s="323"/>
      <c r="EG285" s="323"/>
      <c r="EH285" s="321" t="s">
        <v>7282</v>
      </c>
      <c r="EI285" s="323"/>
      <c r="EJ285" s="323"/>
      <c r="EK285" s="323"/>
      <c r="EL285" s="321" t="s">
        <v>7282</v>
      </c>
      <c r="EM285" s="323"/>
      <c r="EN285" s="323"/>
      <c r="EO285" s="323"/>
      <c r="EP285" s="322">
        <v>4.0</v>
      </c>
      <c r="EQ285" s="323"/>
      <c r="ER285" s="323"/>
      <c r="ES285" s="321" t="s">
        <v>7448</v>
      </c>
      <c r="ET285" s="323"/>
      <c r="EU285" s="323"/>
      <c r="EV285" s="321" t="b">
        <v>0</v>
      </c>
      <c r="EW285" s="323"/>
      <c r="EX285" s="323"/>
      <c r="EY285" s="321" t="s">
        <v>7282</v>
      </c>
      <c r="EZ285" s="323"/>
      <c r="FA285" s="323"/>
      <c r="FB285" s="321" t="s">
        <v>1006</v>
      </c>
      <c r="FC285" s="321" t="s">
        <v>7302</v>
      </c>
      <c r="FD285" s="321" t="s">
        <v>7303</v>
      </c>
      <c r="FE285" s="321" t="s">
        <v>7304</v>
      </c>
      <c r="FF285" s="329" t="s">
        <v>7305</v>
      </c>
      <c r="FG285" s="330" t="s">
        <v>7326</v>
      </c>
      <c r="FH285" s="331">
        <v>2.0</v>
      </c>
      <c r="FI285" s="332">
        <v>0.1818</v>
      </c>
      <c r="FJ285" s="331">
        <v>3.0</v>
      </c>
      <c r="FK285" s="332">
        <v>0.3</v>
      </c>
      <c r="FL285" s="331">
        <v>2.0</v>
      </c>
      <c r="FM285" s="332">
        <v>0.125</v>
      </c>
      <c r="FN285" s="331">
        <v>1.0</v>
      </c>
      <c r="FO285" s="332">
        <v>0.125</v>
      </c>
      <c r="FP285" s="331">
        <v>4.0</v>
      </c>
      <c r="FQ285" s="332">
        <v>0.6667</v>
      </c>
      <c r="FR285" s="333">
        <v>4.0</v>
      </c>
      <c r="FS285" s="332">
        <v>0.5714</v>
      </c>
      <c r="FT285" s="331">
        <v>13.0</v>
      </c>
      <c r="FU285" s="332">
        <v>0.3095</v>
      </c>
      <c r="FW285" s="334" t="s">
        <v>7865</v>
      </c>
      <c r="FX285" s="334">
        <v>2.7296756917E10</v>
      </c>
      <c r="FY285" s="318" t="s">
        <v>63</v>
      </c>
      <c r="FZ285" s="335">
        <v>0.3</v>
      </c>
      <c r="GA285" s="318" t="s">
        <v>61</v>
      </c>
      <c r="GB285" s="336">
        <v>0.2727</v>
      </c>
      <c r="GC285" s="337">
        <v>0.6667</v>
      </c>
      <c r="GD285" s="337">
        <v>0.5714</v>
      </c>
      <c r="GE285" s="336">
        <v>0.2727</v>
      </c>
      <c r="GF285" s="336">
        <v>0.3</v>
      </c>
      <c r="GG285" s="336">
        <v>0.25</v>
      </c>
      <c r="GH285" s="336">
        <v>0.25</v>
      </c>
      <c r="GI285" s="338">
        <v>0.381</v>
      </c>
    </row>
    <row r="286" ht="15.75" customHeight="1">
      <c r="B286" s="3" t="str">
        <f t="shared" si="1"/>
        <v>#REF!</v>
      </c>
      <c r="C286" s="320">
        <v>44372.656319444446</v>
      </c>
      <c r="D286" s="321" t="s">
        <v>1638</v>
      </c>
      <c r="E286" s="321" t="s">
        <v>7866</v>
      </c>
      <c r="F286" s="322">
        <v>2.7294655978E10</v>
      </c>
      <c r="G286" s="356">
        <v>2.7294655978E10</v>
      </c>
      <c r="H286" s="322">
        <v>1.153110016E9</v>
      </c>
      <c r="I286" s="321" t="s">
        <v>715</v>
      </c>
      <c r="J286" s="321" t="s">
        <v>7416</v>
      </c>
      <c r="K286" s="321" t="s">
        <v>4115</v>
      </c>
      <c r="L286" s="323"/>
      <c r="M286" s="323"/>
      <c r="N286" s="323"/>
      <c r="O286" s="323"/>
      <c r="P286" s="321" t="s">
        <v>7275</v>
      </c>
      <c r="Q286" s="321" t="s">
        <v>7364</v>
      </c>
      <c r="R286" s="321" t="s">
        <v>7277</v>
      </c>
      <c r="S286" s="324">
        <v>1.0</v>
      </c>
      <c r="T286" s="323"/>
      <c r="U286" s="323"/>
      <c r="V286" s="323"/>
      <c r="W286" s="325" t="s">
        <v>7278</v>
      </c>
      <c r="X286" s="323" t="s">
        <v>7279</v>
      </c>
      <c r="Y286" s="324">
        <v>5.0</v>
      </c>
      <c r="Z286" s="326">
        <v>200.0</v>
      </c>
      <c r="AA286" s="323" t="s">
        <v>7279</v>
      </c>
      <c r="AB286" s="324">
        <v>5.0</v>
      </c>
      <c r="AC286" s="326">
        <v>85.0</v>
      </c>
      <c r="AD286" s="323" t="s">
        <v>7279</v>
      </c>
      <c r="AE286" s="324">
        <v>5.0</v>
      </c>
      <c r="AF286" s="325" t="s">
        <v>7312</v>
      </c>
      <c r="AG286" s="323" t="s">
        <v>7279</v>
      </c>
      <c r="AH286" s="324">
        <v>5.0</v>
      </c>
      <c r="AI286" s="326">
        <v>6.0</v>
      </c>
      <c r="AJ286" s="323" t="s">
        <v>7279</v>
      </c>
      <c r="AK286" s="324">
        <v>5.0</v>
      </c>
      <c r="AL286" s="327">
        <v>238000.0</v>
      </c>
      <c r="AM286" s="323" t="s">
        <v>7279</v>
      </c>
      <c r="AN286" s="324">
        <v>5.0</v>
      </c>
      <c r="AO286" s="321" t="s">
        <v>7398</v>
      </c>
      <c r="AP286" s="323"/>
      <c r="AQ286" s="323"/>
      <c r="AR286" s="321" t="s">
        <v>7409</v>
      </c>
      <c r="AS286" s="323"/>
      <c r="AT286" s="323"/>
      <c r="AU286" s="325" t="s">
        <v>7283</v>
      </c>
      <c r="AV286" s="323" t="s">
        <v>7279</v>
      </c>
      <c r="AW286" s="324">
        <v>6.0</v>
      </c>
      <c r="AX286" s="321" t="s">
        <v>7341</v>
      </c>
      <c r="AY286" s="323"/>
      <c r="AZ286" s="323"/>
      <c r="BA286" s="321" t="s">
        <v>7282</v>
      </c>
      <c r="BB286" s="323"/>
      <c r="BC286" s="323"/>
      <c r="BD286" s="325" t="s">
        <v>7286</v>
      </c>
      <c r="BE286" s="323" t="s">
        <v>7279</v>
      </c>
      <c r="BF286" s="324">
        <v>6.0</v>
      </c>
      <c r="BG286" s="321" t="s">
        <v>7282</v>
      </c>
      <c r="BH286" s="323"/>
      <c r="BI286" s="323"/>
      <c r="BJ286" s="321" t="s">
        <v>7350</v>
      </c>
      <c r="BK286" s="323"/>
      <c r="BL286" s="323"/>
      <c r="BM286" s="325" t="s">
        <v>7289</v>
      </c>
      <c r="BN286" s="323" t="s">
        <v>7279</v>
      </c>
      <c r="BO286" s="324">
        <v>3.0</v>
      </c>
      <c r="BP286" s="324">
        <v>2.0</v>
      </c>
      <c r="BQ286" s="321" t="s">
        <v>7290</v>
      </c>
      <c r="BR286" s="323"/>
      <c r="BS286" s="323"/>
      <c r="BT286" s="321" t="s">
        <v>7632</v>
      </c>
      <c r="BU286" s="323"/>
      <c r="BV286" s="323"/>
      <c r="BW286" s="323"/>
      <c r="BX286" s="321" t="s">
        <v>7282</v>
      </c>
      <c r="BY286" s="323"/>
      <c r="BZ286" s="323"/>
      <c r="CA286" s="321" t="s">
        <v>7282</v>
      </c>
      <c r="CB286" s="323"/>
      <c r="CC286" s="323"/>
      <c r="CD286" s="321" t="s">
        <v>7380</v>
      </c>
      <c r="CE286" s="323"/>
      <c r="CF286" s="323"/>
      <c r="CG286" s="321" t="s">
        <v>7282</v>
      </c>
      <c r="CH286" s="323"/>
      <c r="CI286" s="323"/>
      <c r="CJ286" s="321" t="s">
        <v>7332</v>
      </c>
      <c r="CK286" s="323"/>
      <c r="CL286" s="323"/>
      <c r="CM286" s="321"/>
      <c r="CN286" s="321" t="s">
        <v>7282</v>
      </c>
      <c r="CO286" s="323"/>
      <c r="CP286" s="323"/>
      <c r="CQ286" s="323"/>
      <c r="CR286" s="323"/>
      <c r="CS286" s="325" t="s">
        <v>7319</v>
      </c>
      <c r="CT286" s="323" t="s">
        <v>7279</v>
      </c>
      <c r="CU286" s="324">
        <v>2.0</v>
      </c>
      <c r="CV286" s="321" t="s">
        <v>7282</v>
      </c>
      <c r="CW286" s="323"/>
      <c r="CX286" s="323"/>
      <c r="CY286" s="323"/>
      <c r="CZ286" s="321" t="s">
        <v>7282</v>
      </c>
      <c r="DA286" s="323"/>
      <c r="DB286" s="323"/>
      <c r="DC286" s="323"/>
      <c r="DD286" s="321" t="s">
        <v>7477</v>
      </c>
      <c r="DE286" s="323"/>
      <c r="DF286" s="323"/>
      <c r="DG286" s="321" t="s">
        <v>7282</v>
      </c>
      <c r="DH286" s="323"/>
      <c r="DI286" s="323"/>
      <c r="DJ286" s="325" t="s">
        <v>7321</v>
      </c>
      <c r="DK286" s="323" t="s">
        <v>7279</v>
      </c>
      <c r="DL286" s="323">
        <v>1.0</v>
      </c>
      <c r="DM286" s="321" t="s">
        <v>7282</v>
      </c>
      <c r="DN286" s="323"/>
      <c r="DO286" s="323"/>
      <c r="DP286" s="325" t="s">
        <v>7359</v>
      </c>
      <c r="DQ286" s="323"/>
      <c r="DR286" s="323"/>
      <c r="DS286" s="321" t="s">
        <v>7387</v>
      </c>
      <c r="DT286" s="323"/>
      <c r="DU286" s="323"/>
      <c r="DV286" s="321" t="s">
        <v>7298</v>
      </c>
      <c r="DW286" s="323"/>
      <c r="DX286" s="323"/>
      <c r="DY286" s="321" t="s">
        <v>7298</v>
      </c>
      <c r="DZ286" s="323"/>
      <c r="EA286" s="323"/>
      <c r="EB286" s="321" t="s">
        <v>7297</v>
      </c>
      <c r="EC286" s="323"/>
      <c r="ED286" s="323"/>
      <c r="EE286" s="321" t="s">
        <v>7331</v>
      </c>
      <c r="EF286" s="323"/>
      <c r="EG286" s="323"/>
      <c r="EH286" s="321" t="s">
        <v>7282</v>
      </c>
      <c r="EI286" s="323"/>
      <c r="EJ286" s="323"/>
      <c r="EK286" s="323"/>
      <c r="EL286" s="321" t="s">
        <v>7394</v>
      </c>
      <c r="EM286" s="323"/>
      <c r="EN286" s="323"/>
      <c r="EO286" s="323"/>
      <c r="EP286" s="322">
        <v>4.0</v>
      </c>
      <c r="EQ286" s="323"/>
      <c r="ER286" s="323"/>
      <c r="ES286" s="321" t="s">
        <v>7382</v>
      </c>
      <c r="ET286" s="323"/>
      <c r="EU286" s="323"/>
      <c r="EV286" s="321" t="b">
        <v>0</v>
      </c>
      <c r="EW286" s="323"/>
      <c r="EX286" s="323"/>
      <c r="EY286" s="321" t="s">
        <v>7282</v>
      </c>
      <c r="EZ286" s="323"/>
      <c r="FA286" s="323"/>
      <c r="FB286" s="321" t="s">
        <v>1642</v>
      </c>
      <c r="FC286" s="321" t="s">
        <v>7302</v>
      </c>
      <c r="FD286" s="321" t="s">
        <v>7335</v>
      </c>
      <c r="FE286" s="321" t="s">
        <v>7304</v>
      </c>
      <c r="FF286" s="329" t="s">
        <v>7511</v>
      </c>
      <c r="FG286" s="330" t="s">
        <v>7456</v>
      </c>
      <c r="FH286" s="331">
        <v>2.0</v>
      </c>
      <c r="FI286" s="332">
        <v>0.1818</v>
      </c>
      <c r="FJ286" s="331">
        <v>2.0</v>
      </c>
      <c r="FK286" s="332">
        <v>0.2</v>
      </c>
      <c r="FL286" s="331">
        <v>1.0</v>
      </c>
      <c r="FM286" s="332">
        <v>0.0625</v>
      </c>
      <c r="FN286" s="331">
        <v>0.0</v>
      </c>
      <c r="FO286" s="332">
        <v>0.0</v>
      </c>
      <c r="FP286" s="331">
        <v>6.0</v>
      </c>
      <c r="FQ286" s="332">
        <v>1.0</v>
      </c>
      <c r="FR286" s="333">
        <v>2.0</v>
      </c>
      <c r="FS286" s="332">
        <v>0.2857</v>
      </c>
      <c r="FT286" s="331">
        <v>11.0</v>
      </c>
      <c r="FU286" s="332">
        <v>0.2619</v>
      </c>
      <c r="FW286" s="334" t="s">
        <v>7866</v>
      </c>
      <c r="FX286" s="334">
        <v>2.7294655978E10</v>
      </c>
      <c r="FY286" s="319" t="s">
        <v>61</v>
      </c>
      <c r="FZ286" s="337">
        <v>0.4545</v>
      </c>
      <c r="GA286" s="318" t="s">
        <v>63</v>
      </c>
      <c r="GB286" s="336">
        <v>0.2</v>
      </c>
      <c r="GC286" s="337">
        <v>1.0</v>
      </c>
      <c r="GD286" s="335">
        <v>0.2857</v>
      </c>
      <c r="GE286" s="336">
        <v>0.4545</v>
      </c>
      <c r="GF286" s="336">
        <v>0.2</v>
      </c>
      <c r="GG286" s="336">
        <v>0.1875</v>
      </c>
      <c r="GH286" s="336">
        <v>0.125</v>
      </c>
      <c r="GI286" s="338">
        <v>0.381</v>
      </c>
    </row>
    <row r="287" ht="15.75" customHeight="1">
      <c r="B287" s="3" t="str">
        <f t="shared" si="1"/>
        <v>#REF!</v>
      </c>
      <c r="C287" s="320">
        <v>44372.657118055555</v>
      </c>
      <c r="D287" s="359" t="s">
        <v>7867</v>
      </c>
      <c r="E287" s="321" t="s">
        <v>7868</v>
      </c>
      <c r="F287" s="322">
        <v>2.7229829527E10</v>
      </c>
      <c r="G287" s="356">
        <v>2.7229829527E10</v>
      </c>
      <c r="H287" s="322">
        <v>1.122874749E9</v>
      </c>
      <c r="I287" s="321" t="s">
        <v>715</v>
      </c>
      <c r="J287" s="321" t="s">
        <v>7548</v>
      </c>
      <c r="K287" s="321" t="s">
        <v>7392</v>
      </c>
      <c r="L287" s="323"/>
      <c r="M287" s="323"/>
      <c r="N287" s="324">
        <v>4.0</v>
      </c>
      <c r="O287" s="323"/>
      <c r="P287" s="321" t="s">
        <v>7338</v>
      </c>
      <c r="Q287" s="321" t="s">
        <v>7425</v>
      </c>
      <c r="R287" s="321" t="s">
        <v>7310</v>
      </c>
      <c r="S287" s="323"/>
      <c r="T287" s="324">
        <v>2.0</v>
      </c>
      <c r="U287" s="323"/>
      <c r="V287" s="323"/>
      <c r="W287" s="325" t="s">
        <v>7278</v>
      </c>
      <c r="X287" s="323" t="s">
        <v>7279</v>
      </c>
      <c r="Y287" s="324">
        <v>5.0</v>
      </c>
      <c r="Z287" s="326">
        <v>200.0</v>
      </c>
      <c r="AA287" s="323" t="s">
        <v>7279</v>
      </c>
      <c r="AB287" s="324">
        <v>5.0</v>
      </c>
      <c r="AC287" s="326">
        <v>85.0</v>
      </c>
      <c r="AD287" s="323" t="s">
        <v>7279</v>
      </c>
      <c r="AE287" s="324">
        <v>5.0</v>
      </c>
      <c r="AF287" s="325" t="s">
        <v>7312</v>
      </c>
      <c r="AG287" s="323" t="s">
        <v>7279</v>
      </c>
      <c r="AH287" s="324">
        <v>5.0</v>
      </c>
      <c r="AI287" s="322">
        <v>7.0</v>
      </c>
      <c r="AJ287" s="323"/>
      <c r="AK287" s="323"/>
      <c r="AL287" s="321"/>
      <c r="AM287" s="323"/>
      <c r="AN287" s="323"/>
      <c r="AO287" s="321" t="s">
        <v>7509</v>
      </c>
      <c r="AP287" s="323"/>
      <c r="AQ287" s="323"/>
      <c r="AR287" s="321" t="s">
        <v>7409</v>
      </c>
      <c r="AS287" s="323"/>
      <c r="AT287" s="323"/>
      <c r="AU287" s="325" t="s">
        <v>7283</v>
      </c>
      <c r="AV287" s="323" t="s">
        <v>7279</v>
      </c>
      <c r="AW287" s="324">
        <v>6.0</v>
      </c>
      <c r="AX287" s="325" t="s">
        <v>7284</v>
      </c>
      <c r="AY287" s="323" t="s">
        <v>7279</v>
      </c>
      <c r="AZ287" s="324">
        <v>6.0</v>
      </c>
      <c r="BA287" s="325" t="s">
        <v>7285</v>
      </c>
      <c r="BB287" s="323" t="s">
        <v>7279</v>
      </c>
      <c r="BC287" s="324">
        <v>6.0</v>
      </c>
      <c r="BD287" s="321" t="s">
        <v>7316</v>
      </c>
      <c r="BE287" s="323"/>
      <c r="BF287" s="323"/>
      <c r="BG287" s="321" t="s">
        <v>7282</v>
      </c>
      <c r="BH287" s="323"/>
      <c r="BI287" s="323"/>
      <c r="BJ287" s="325" t="s">
        <v>7342</v>
      </c>
      <c r="BK287" s="323" t="s">
        <v>7279</v>
      </c>
      <c r="BL287" s="324">
        <v>3.0</v>
      </c>
      <c r="BM287" s="325" t="s">
        <v>7289</v>
      </c>
      <c r="BN287" s="323" t="s">
        <v>7279</v>
      </c>
      <c r="BO287" s="324">
        <v>3.0</v>
      </c>
      <c r="BP287" s="324">
        <v>2.0</v>
      </c>
      <c r="BQ287" s="321" t="s">
        <v>7290</v>
      </c>
      <c r="BR287" s="323"/>
      <c r="BS287" s="323"/>
      <c r="BT287" s="325" t="s">
        <v>7291</v>
      </c>
      <c r="BU287" s="323" t="s">
        <v>7279</v>
      </c>
      <c r="BV287" s="324">
        <v>3.0</v>
      </c>
      <c r="BW287" s="324">
        <v>2.0</v>
      </c>
      <c r="BX287" s="321" t="s">
        <v>7282</v>
      </c>
      <c r="BY287" s="323"/>
      <c r="BZ287" s="323"/>
      <c r="CA287" s="321"/>
      <c r="CB287" s="323"/>
      <c r="CC287" s="323"/>
      <c r="CD287" s="321"/>
      <c r="CE287" s="323"/>
      <c r="CF287" s="323"/>
      <c r="CG287" s="321" t="s">
        <v>7282</v>
      </c>
      <c r="CH287" s="323"/>
      <c r="CI287" s="323"/>
      <c r="CJ287" s="321" t="s">
        <v>7282</v>
      </c>
      <c r="CK287" s="323"/>
      <c r="CL287" s="323"/>
      <c r="CM287" s="321"/>
      <c r="CN287" s="321" t="s">
        <v>7282</v>
      </c>
      <c r="CO287" s="323"/>
      <c r="CP287" s="323"/>
      <c r="CQ287" s="323"/>
      <c r="CR287" s="323"/>
      <c r="CS287" s="321" t="s">
        <v>7282</v>
      </c>
      <c r="CT287" s="323"/>
      <c r="CU287" s="323"/>
      <c r="CV287" s="321" t="s">
        <v>7282</v>
      </c>
      <c r="CW287" s="323"/>
      <c r="CX287" s="323"/>
      <c r="CY287" s="323"/>
      <c r="CZ287" s="321" t="s">
        <v>7282</v>
      </c>
      <c r="DA287" s="323"/>
      <c r="DB287" s="323"/>
      <c r="DC287" s="323"/>
      <c r="DD287" s="321"/>
      <c r="DE287" s="323"/>
      <c r="DF287" s="323"/>
      <c r="DG287" s="325" t="s">
        <v>7320</v>
      </c>
      <c r="DH287" s="323" t="s">
        <v>7279</v>
      </c>
      <c r="DI287" s="323">
        <v>3.0</v>
      </c>
      <c r="DJ287" s="325" t="s">
        <v>7321</v>
      </c>
      <c r="DK287" s="323" t="s">
        <v>7279</v>
      </c>
      <c r="DL287" s="323">
        <v>1.0</v>
      </c>
      <c r="DM287" s="321" t="s">
        <v>7295</v>
      </c>
      <c r="DN287" s="323"/>
      <c r="DO287" s="323"/>
      <c r="DP287" s="325" t="s">
        <v>7359</v>
      </c>
      <c r="DQ287" s="323"/>
      <c r="DR287" s="323"/>
      <c r="DS287" s="321" t="s">
        <v>7530</v>
      </c>
      <c r="DT287" s="323"/>
      <c r="DU287" s="323"/>
      <c r="DV287" s="321" t="s">
        <v>7282</v>
      </c>
      <c r="DW287" s="323"/>
      <c r="DX287" s="323"/>
      <c r="DY287" s="321" t="s">
        <v>7282</v>
      </c>
      <c r="DZ287" s="323"/>
      <c r="EA287" s="323"/>
      <c r="EB287" s="321" t="s">
        <v>7282</v>
      </c>
      <c r="EC287" s="323"/>
      <c r="ED287" s="323"/>
      <c r="EE287" s="321" t="s">
        <v>7282</v>
      </c>
      <c r="EF287" s="323"/>
      <c r="EG287" s="323"/>
      <c r="EH287" s="321" t="s">
        <v>7282</v>
      </c>
      <c r="EI287" s="323"/>
      <c r="EJ287" s="323"/>
      <c r="EK287" s="323"/>
      <c r="EL287" s="321" t="s">
        <v>7282</v>
      </c>
      <c r="EM287" s="323"/>
      <c r="EN287" s="323"/>
      <c r="EO287" s="323"/>
      <c r="EP287" s="321" t="s">
        <v>7282</v>
      </c>
      <c r="EQ287" s="323"/>
      <c r="ER287" s="323"/>
      <c r="ES287" s="321" t="s">
        <v>7282</v>
      </c>
      <c r="ET287" s="323"/>
      <c r="EU287" s="323"/>
      <c r="EV287" s="321" t="s">
        <v>7282</v>
      </c>
      <c r="EW287" s="323"/>
      <c r="EX287" s="323"/>
      <c r="EY287" s="321" t="s">
        <v>7282</v>
      </c>
      <c r="EZ287" s="323"/>
      <c r="FA287" s="323"/>
      <c r="FB287" s="321" t="s">
        <v>1670</v>
      </c>
      <c r="FC287" s="321" t="s">
        <v>7372</v>
      </c>
      <c r="FD287" s="321" t="s">
        <v>7303</v>
      </c>
      <c r="FE287" s="321" t="s">
        <v>7304</v>
      </c>
      <c r="FF287" s="329" t="s">
        <v>7305</v>
      </c>
      <c r="FG287" s="330" t="s">
        <v>7326</v>
      </c>
      <c r="FH287" s="331">
        <v>1.0</v>
      </c>
      <c r="FI287" s="332">
        <v>0.0909</v>
      </c>
      <c r="FJ287" s="331">
        <v>3.0</v>
      </c>
      <c r="FK287" s="332">
        <v>0.3</v>
      </c>
      <c r="FL287" s="331">
        <v>4.0</v>
      </c>
      <c r="FM287" s="332">
        <v>0.25</v>
      </c>
      <c r="FN287" s="331">
        <v>1.0</v>
      </c>
      <c r="FO287" s="332">
        <v>0.125</v>
      </c>
      <c r="FP287" s="331">
        <v>4.0</v>
      </c>
      <c r="FQ287" s="332">
        <v>0.6667</v>
      </c>
      <c r="FR287" s="333">
        <v>3.0</v>
      </c>
      <c r="FS287" s="332">
        <v>0.4286</v>
      </c>
      <c r="FT287" s="331">
        <v>12.0</v>
      </c>
      <c r="FU287" s="332">
        <v>0.2857</v>
      </c>
      <c r="FW287" s="334" t="s">
        <v>7868</v>
      </c>
      <c r="FX287" s="334">
        <v>2.7229829527E10</v>
      </c>
      <c r="FY287" s="319" t="s">
        <v>63</v>
      </c>
      <c r="FZ287" s="335">
        <v>0.3</v>
      </c>
      <c r="GA287" s="318" t="s">
        <v>547</v>
      </c>
      <c r="GB287" s="336">
        <v>0.25</v>
      </c>
      <c r="GC287" s="337">
        <v>0.6667</v>
      </c>
      <c r="GD287" s="337">
        <v>0.4286</v>
      </c>
      <c r="GE287" s="336">
        <v>0.1818</v>
      </c>
      <c r="GF287" s="336">
        <v>0.3</v>
      </c>
      <c r="GG287" s="336">
        <v>0.25</v>
      </c>
      <c r="GH287" s="336">
        <v>0.125</v>
      </c>
      <c r="GI287" s="338">
        <v>0.3095</v>
      </c>
    </row>
    <row r="288" ht="15.75" customHeight="1">
      <c r="B288" s="3" t="str">
        <f t="shared" si="1"/>
        <v>#REF!</v>
      </c>
      <c r="C288" s="320">
        <v>44372.65726851852</v>
      </c>
      <c r="D288" s="321" t="s">
        <v>7869</v>
      </c>
      <c r="E288" s="321" t="s">
        <v>7870</v>
      </c>
      <c r="F288" s="321" t="s">
        <v>276</v>
      </c>
      <c r="G288" s="356">
        <v>2.7186457795E10</v>
      </c>
      <c r="H288" s="322">
        <v>1.157236782E9</v>
      </c>
      <c r="I288" s="321" t="s">
        <v>641</v>
      </c>
      <c r="J288" s="321" t="s">
        <v>7432</v>
      </c>
      <c r="K288" s="321" t="s">
        <v>4115</v>
      </c>
      <c r="L288" s="323"/>
      <c r="M288" s="323"/>
      <c r="N288" s="323"/>
      <c r="O288" s="323"/>
      <c r="P288" s="321" t="s">
        <v>7275</v>
      </c>
      <c r="Q288" s="321" t="s">
        <v>7439</v>
      </c>
      <c r="R288" s="321" t="s">
        <v>7310</v>
      </c>
      <c r="S288" s="323"/>
      <c r="T288" s="324">
        <v>2.0</v>
      </c>
      <c r="U288" s="323"/>
      <c r="V288" s="323"/>
      <c r="W288" s="325" t="s">
        <v>7278</v>
      </c>
      <c r="X288" s="323" t="s">
        <v>7279</v>
      </c>
      <c r="Y288" s="324">
        <v>5.0</v>
      </c>
      <c r="Z288" s="326">
        <v>200.0</v>
      </c>
      <c r="AA288" s="323" t="s">
        <v>7279</v>
      </c>
      <c r="AB288" s="324">
        <v>5.0</v>
      </c>
      <c r="AC288" s="326">
        <v>85.0</v>
      </c>
      <c r="AD288" s="323" t="s">
        <v>7279</v>
      </c>
      <c r="AE288" s="324">
        <v>5.0</v>
      </c>
      <c r="AF288" s="321" t="s">
        <v>7365</v>
      </c>
      <c r="AG288" s="323"/>
      <c r="AH288" s="323"/>
      <c r="AI288" s="326">
        <v>6.0</v>
      </c>
      <c r="AJ288" s="323" t="s">
        <v>7279</v>
      </c>
      <c r="AK288" s="324">
        <v>5.0</v>
      </c>
      <c r="AL288" s="327">
        <v>238000.0</v>
      </c>
      <c r="AM288" s="323" t="s">
        <v>7279</v>
      </c>
      <c r="AN288" s="324">
        <v>5.0</v>
      </c>
      <c r="AO288" s="325" t="s">
        <v>7281</v>
      </c>
      <c r="AP288" s="323" t="s">
        <v>7279</v>
      </c>
      <c r="AQ288" s="324">
        <v>6.0</v>
      </c>
      <c r="AR288" s="325" t="s">
        <v>7314</v>
      </c>
      <c r="AS288" s="323" t="s">
        <v>7279</v>
      </c>
      <c r="AT288" s="324">
        <v>6.0</v>
      </c>
      <c r="AU288" s="325" t="s">
        <v>7283</v>
      </c>
      <c r="AV288" s="323" t="s">
        <v>7279</v>
      </c>
      <c r="AW288" s="324">
        <v>6.0</v>
      </c>
      <c r="AX288" s="321" t="s">
        <v>7341</v>
      </c>
      <c r="AY288" s="323"/>
      <c r="AZ288" s="323"/>
      <c r="BA288" s="321" t="s">
        <v>7315</v>
      </c>
      <c r="BB288" s="323"/>
      <c r="BC288" s="323"/>
      <c r="BD288" s="325" t="s">
        <v>7286</v>
      </c>
      <c r="BE288" s="323" t="s">
        <v>7279</v>
      </c>
      <c r="BF288" s="324">
        <v>6.0</v>
      </c>
      <c r="BG288" s="325" t="s">
        <v>7287</v>
      </c>
      <c r="BH288" s="323" t="s">
        <v>7279</v>
      </c>
      <c r="BI288" s="324">
        <v>6.0</v>
      </c>
      <c r="BJ288" s="325" t="s">
        <v>7342</v>
      </c>
      <c r="BK288" s="323" t="s">
        <v>7279</v>
      </c>
      <c r="BL288" s="324">
        <v>3.0</v>
      </c>
      <c r="BM288" s="325" t="s">
        <v>7289</v>
      </c>
      <c r="BN288" s="323" t="s">
        <v>7279</v>
      </c>
      <c r="BO288" s="324">
        <v>3.0</v>
      </c>
      <c r="BP288" s="324">
        <v>2.0</v>
      </c>
      <c r="BQ288" s="321" t="s">
        <v>7290</v>
      </c>
      <c r="BR288" s="323"/>
      <c r="BS288" s="323"/>
      <c r="BT288" s="325" t="s">
        <v>7291</v>
      </c>
      <c r="BU288" s="323" t="s">
        <v>7279</v>
      </c>
      <c r="BV288" s="324">
        <v>3.0</v>
      </c>
      <c r="BW288" s="324">
        <v>2.0</v>
      </c>
      <c r="BX288" s="325" t="s">
        <v>7352</v>
      </c>
      <c r="BY288" s="323" t="s">
        <v>7279</v>
      </c>
      <c r="BZ288" s="324">
        <v>3.0</v>
      </c>
      <c r="CA288" s="325" t="s">
        <v>7353</v>
      </c>
      <c r="CB288" s="323" t="s">
        <v>7279</v>
      </c>
      <c r="CC288" s="324">
        <v>4.0</v>
      </c>
      <c r="CD288" s="321" t="s">
        <v>7318</v>
      </c>
      <c r="CE288" s="323"/>
      <c r="CF288" s="323"/>
      <c r="CG288" s="321" t="s">
        <v>7419</v>
      </c>
      <c r="CH288" s="323"/>
      <c r="CI288" s="323"/>
      <c r="CJ288" s="321" t="s">
        <v>7332</v>
      </c>
      <c r="CK288" s="323"/>
      <c r="CL288" s="323"/>
      <c r="CM288" s="321"/>
      <c r="CN288" s="325" t="s">
        <v>7355</v>
      </c>
      <c r="CO288" s="323"/>
      <c r="CP288" s="323"/>
      <c r="CQ288" s="323" t="s">
        <v>7279</v>
      </c>
      <c r="CR288" s="324">
        <v>4.0</v>
      </c>
      <c r="CS288" s="325" t="s">
        <v>7319</v>
      </c>
      <c r="CT288" s="323" t="s">
        <v>7279</v>
      </c>
      <c r="CU288" s="324">
        <v>2.0</v>
      </c>
      <c r="CV288" s="321" t="s">
        <v>7381</v>
      </c>
      <c r="CW288" s="323"/>
      <c r="CX288" s="323"/>
      <c r="CY288" s="323"/>
      <c r="CZ288" s="321" t="s">
        <v>7399</v>
      </c>
      <c r="DA288" s="323"/>
      <c r="DB288" s="323"/>
      <c r="DC288" s="323"/>
      <c r="DD288" s="321" t="s">
        <v>7334</v>
      </c>
      <c r="DE288" s="323"/>
      <c r="DF288" s="323"/>
      <c r="DG288" s="321" t="s">
        <v>7343</v>
      </c>
      <c r="DH288" s="323"/>
      <c r="DI288" s="323"/>
      <c r="DJ288" s="325" t="s">
        <v>7321</v>
      </c>
      <c r="DK288" s="323" t="s">
        <v>7279</v>
      </c>
      <c r="DL288" s="323">
        <v>1.0</v>
      </c>
      <c r="DM288" s="325" t="s">
        <v>7281</v>
      </c>
      <c r="DN288" s="323" t="s">
        <v>7279</v>
      </c>
      <c r="DO288" s="323">
        <v>1.0</v>
      </c>
      <c r="DP288" s="325" t="s">
        <v>7359</v>
      </c>
      <c r="DQ288" s="323"/>
      <c r="DR288" s="323"/>
      <c r="DS288" s="321" t="s">
        <v>7426</v>
      </c>
      <c r="DT288" s="323"/>
      <c r="DU288" s="323"/>
      <c r="DV288" s="321" t="s">
        <v>7296</v>
      </c>
      <c r="DW288" s="323"/>
      <c r="DX288" s="323"/>
      <c r="DY288" s="321" t="s">
        <v>7298</v>
      </c>
      <c r="DZ288" s="323"/>
      <c r="EA288" s="323"/>
      <c r="EB288" s="321" t="s">
        <v>7297</v>
      </c>
      <c r="EC288" s="323"/>
      <c r="ED288" s="323"/>
      <c r="EE288" s="321" t="s">
        <v>7324</v>
      </c>
      <c r="EF288" s="323"/>
      <c r="EG288" s="323"/>
      <c r="EH288" s="321" t="s">
        <v>7325</v>
      </c>
      <c r="EI288" s="323"/>
      <c r="EJ288" s="323"/>
      <c r="EK288" s="323"/>
      <c r="EL288" s="321" t="s">
        <v>7411</v>
      </c>
      <c r="EM288" s="323"/>
      <c r="EN288" s="323"/>
      <c r="EO288" s="323"/>
      <c r="EP288" s="322">
        <v>4.0</v>
      </c>
      <c r="EQ288" s="323"/>
      <c r="ER288" s="323"/>
      <c r="ES288" s="321" t="s">
        <v>7412</v>
      </c>
      <c r="ET288" s="323"/>
      <c r="EU288" s="323"/>
      <c r="EV288" s="321" t="b">
        <v>1</v>
      </c>
      <c r="EW288" s="323"/>
      <c r="EX288" s="323"/>
      <c r="EY288" s="321" t="s">
        <v>7436</v>
      </c>
      <c r="EZ288" s="323"/>
      <c r="FA288" s="323"/>
      <c r="FB288" s="321" t="s">
        <v>755</v>
      </c>
      <c r="FC288" s="321" t="s">
        <v>7581</v>
      </c>
      <c r="FD288" s="321" t="s">
        <v>7303</v>
      </c>
      <c r="FE288" s="321" t="s">
        <v>7304</v>
      </c>
      <c r="FF288" s="329" t="s">
        <v>7305</v>
      </c>
      <c r="FG288" s="330" t="s">
        <v>7384</v>
      </c>
      <c r="FH288" s="331">
        <v>2.0</v>
      </c>
      <c r="FI288" s="332">
        <v>0.1818</v>
      </c>
      <c r="FJ288" s="331">
        <v>4.0</v>
      </c>
      <c r="FK288" s="332">
        <v>0.4</v>
      </c>
      <c r="FL288" s="331">
        <v>4.0</v>
      </c>
      <c r="FM288" s="332">
        <v>0.25</v>
      </c>
      <c r="FN288" s="331">
        <v>2.0</v>
      </c>
      <c r="FO288" s="332">
        <v>0.25</v>
      </c>
      <c r="FP288" s="331">
        <v>5.0</v>
      </c>
      <c r="FQ288" s="332">
        <v>0.8333</v>
      </c>
      <c r="FR288" s="333">
        <v>5.0</v>
      </c>
      <c r="FS288" s="332">
        <v>0.7143</v>
      </c>
      <c r="FT288" s="331">
        <v>19.0</v>
      </c>
      <c r="FU288" s="332">
        <v>0.4524</v>
      </c>
      <c r="FW288" s="318" t="s">
        <v>7870</v>
      </c>
      <c r="FX288" s="318">
        <v>2.7186457795E10</v>
      </c>
      <c r="FY288" s="319" t="s">
        <v>63</v>
      </c>
      <c r="FZ288" s="336">
        <v>0.4</v>
      </c>
      <c r="GA288" s="318" t="s">
        <v>548</v>
      </c>
      <c r="GB288" s="336">
        <v>0.375</v>
      </c>
      <c r="GC288" s="336">
        <v>0.8333</v>
      </c>
      <c r="GD288" s="336">
        <v>0.7143</v>
      </c>
      <c r="GE288" s="336">
        <v>0.2727</v>
      </c>
      <c r="GF288" s="336">
        <v>0.4</v>
      </c>
      <c r="GG288" s="336">
        <v>0.375</v>
      </c>
      <c r="GH288" s="336">
        <v>0.375</v>
      </c>
      <c r="GI288" s="336">
        <v>0.5238</v>
      </c>
    </row>
    <row r="289" ht="15.75" customHeight="1">
      <c r="B289" s="3" t="str">
        <f t="shared" si="1"/>
        <v>#REF!</v>
      </c>
      <c r="C289" s="320">
        <v>44372.65740740741</v>
      </c>
      <c r="D289" s="321" t="s">
        <v>7871</v>
      </c>
      <c r="E289" s="321" t="s">
        <v>905</v>
      </c>
      <c r="F289" s="322">
        <v>2.7229927413E10</v>
      </c>
      <c r="G289" s="356">
        <v>2.7229927413E10</v>
      </c>
      <c r="H289" s="322">
        <v>1.130757113E9</v>
      </c>
      <c r="I289" s="321" t="s">
        <v>641</v>
      </c>
      <c r="J289" s="321" t="s">
        <v>7328</v>
      </c>
      <c r="K289" s="321" t="s">
        <v>4115</v>
      </c>
      <c r="L289" s="323"/>
      <c r="M289" s="323"/>
      <c r="N289" s="323"/>
      <c r="O289" s="323"/>
      <c r="P289" s="321" t="s">
        <v>7405</v>
      </c>
      <c r="Q289" s="321" t="s">
        <v>7329</v>
      </c>
      <c r="R289" s="321" t="s">
        <v>7340</v>
      </c>
      <c r="S289" s="323"/>
      <c r="T289" s="323"/>
      <c r="U289" s="324">
        <v>4.0</v>
      </c>
      <c r="V289" s="323"/>
      <c r="W289" s="325" t="s">
        <v>7278</v>
      </c>
      <c r="X289" s="323" t="s">
        <v>7279</v>
      </c>
      <c r="Y289" s="324">
        <v>5.0</v>
      </c>
      <c r="Z289" s="322">
        <v>80.0</v>
      </c>
      <c r="AA289" s="323"/>
      <c r="AB289" s="323"/>
      <c r="AC289" s="326">
        <v>85.0</v>
      </c>
      <c r="AD289" s="323" t="s">
        <v>7279</v>
      </c>
      <c r="AE289" s="324">
        <v>5.0</v>
      </c>
      <c r="AF289" s="325" t="s">
        <v>7312</v>
      </c>
      <c r="AG289" s="323" t="s">
        <v>7279</v>
      </c>
      <c r="AH289" s="324">
        <v>5.0</v>
      </c>
      <c r="AI289" s="326">
        <v>6.0</v>
      </c>
      <c r="AJ289" s="323" t="s">
        <v>7279</v>
      </c>
      <c r="AK289" s="324">
        <v>5.0</v>
      </c>
      <c r="AL289" s="327">
        <v>238000.0</v>
      </c>
      <c r="AM289" s="323" t="s">
        <v>7279</v>
      </c>
      <c r="AN289" s="324">
        <v>5.0</v>
      </c>
      <c r="AO289" s="325" t="s">
        <v>7281</v>
      </c>
      <c r="AP289" s="323" t="s">
        <v>7279</v>
      </c>
      <c r="AQ289" s="324">
        <v>6.0</v>
      </c>
      <c r="AR289" s="325" t="s">
        <v>7314</v>
      </c>
      <c r="AS289" s="323" t="s">
        <v>7279</v>
      </c>
      <c r="AT289" s="324">
        <v>6.0</v>
      </c>
      <c r="AU289" s="325" t="s">
        <v>7283</v>
      </c>
      <c r="AV289" s="323" t="s">
        <v>7279</v>
      </c>
      <c r="AW289" s="324">
        <v>6.0</v>
      </c>
      <c r="AX289" s="321" t="s">
        <v>7331</v>
      </c>
      <c r="AY289" s="323"/>
      <c r="AZ289" s="323"/>
      <c r="BA289" s="321" t="s">
        <v>7315</v>
      </c>
      <c r="BB289" s="323"/>
      <c r="BC289" s="323"/>
      <c r="BD289" s="325" t="s">
        <v>7286</v>
      </c>
      <c r="BE289" s="323" t="s">
        <v>7279</v>
      </c>
      <c r="BF289" s="324">
        <v>6.0</v>
      </c>
      <c r="BG289" s="321" t="s">
        <v>7334</v>
      </c>
      <c r="BH289" s="323"/>
      <c r="BI289" s="323"/>
      <c r="BJ289" s="321" t="s">
        <v>7288</v>
      </c>
      <c r="BK289" s="323"/>
      <c r="BL289" s="323"/>
      <c r="BM289" s="325" t="s">
        <v>7289</v>
      </c>
      <c r="BN289" s="323" t="s">
        <v>7279</v>
      </c>
      <c r="BO289" s="324">
        <v>3.0</v>
      </c>
      <c r="BP289" s="324">
        <v>2.0</v>
      </c>
      <c r="BQ289" s="325" t="s">
        <v>7351</v>
      </c>
      <c r="BR289" s="323" t="s">
        <v>7279</v>
      </c>
      <c r="BS289" s="324">
        <v>3.0</v>
      </c>
      <c r="BT289" s="325" t="s">
        <v>7291</v>
      </c>
      <c r="BU289" s="323" t="s">
        <v>7279</v>
      </c>
      <c r="BV289" s="324">
        <v>3.0</v>
      </c>
      <c r="BW289" s="324">
        <v>2.0</v>
      </c>
      <c r="BX289" s="325" t="s">
        <v>7352</v>
      </c>
      <c r="BY289" s="323" t="s">
        <v>7279</v>
      </c>
      <c r="BZ289" s="324">
        <v>3.0</v>
      </c>
      <c r="CA289" s="321" t="s">
        <v>7282</v>
      </c>
      <c r="CB289" s="323"/>
      <c r="CC289" s="323"/>
      <c r="CD289" s="325" t="s">
        <v>7292</v>
      </c>
      <c r="CE289" s="323" t="s">
        <v>7279</v>
      </c>
      <c r="CF289" s="324">
        <v>4.0</v>
      </c>
      <c r="CG289" s="321" t="s">
        <v>7419</v>
      </c>
      <c r="CH289" s="323"/>
      <c r="CI289" s="323"/>
      <c r="CJ289" s="321" t="s">
        <v>7332</v>
      </c>
      <c r="CK289" s="323"/>
      <c r="CL289" s="323"/>
      <c r="CM289" s="321"/>
      <c r="CN289" s="325" t="s">
        <v>7355</v>
      </c>
      <c r="CO289" s="323"/>
      <c r="CP289" s="323"/>
      <c r="CQ289" s="323" t="s">
        <v>7279</v>
      </c>
      <c r="CR289" s="324">
        <v>4.0</v>
      </c>
      <c r="CS289" s="325" t="s">
        <v>7319</v>
      </c>
      <c r="CT289" s="323" t="s">
        <v>7279</v>
      </c>
      <c r="CU289" s="324">
        <v>2.0</v>
      </c>
      <c r="CV289" s="321" t="s">
        <v>7282</v>
      </c>
      <c r="CW289" s="323"/>
      <c r="CX289" s="323"/>
      <c r="CY289" s="323"/>
      <c r="CZ289" s="325" t="s">
        <v>7333</v>
      </c>
      <c r="DA289" s="323" t="s">
        <v>7279</v>
      </c>
      <c r="DB289" s="324">
        <v>2.0</v>
      </c>
      <c r="DC289" s="323">
        <v>1.0</v>
      </c>
      <c r="DD289" s="321" t="s">
        <v>7293</v>
      </c>
      <c r="DE289" s="323"/>
      <c r="DF289" s="323"/>
      <c r="DG289" s="321" t="s">
        <v>7282</v>
      </c>
      <c r="DH289" s="323"/>
      <c r="DI289" s="323"/>
      <c r="DJ289" s="325" t="s">
        <v>7321</v>
      </c>
      <c r="DK289" s="323" t="s">
        <v>7279</v>
      </c>
      <c r="DL289" s="323">
        <v>1.0</v>
      </c>
      <c r="DM289" s="321" t="s">
        <v>7282</v>
      </c>
      <c r="DN289" s="323"/>
      <c r="DO289" s="323"/>
      <c r="DP289" s="321" t="s">
        <v>7282</v>
      </c>
      <c r="DQ289" s="323"/>
      <c r="DR289" s="323"/>
      <c r="DS289" s="328" t="s">
        <v>7387</v>
      </c>
      <c r="DT289" s="323"/>
      <c r="DU289" s="323"/>
      <c r="DV289" s="321" t="s">
        <v>7298</v>
      </c>
      <c r="DW289" s="323"/>
      <c r="DX289" s="323"/>
      <c r="DY289" s="321" t="s">
        <v>7296</v>
      </c>
      <c r="DZ289" s="323"/>
      <c r="EA289" s="323"/>
      <c r="EB289" s="321" t="s">
        <v>7297</v>
      </c>
      <c r="EC289" s="323"/>
      <c r="ED289" s="323"/>
      <c r="EE289" s="321" t="s">
        <v>7282</v>
      </c>
      <c r="EF289" s="323"/>
      <c r="EG289" s="323"/>
      <c r="EH289" s="321" t="s">
        <v>7325</v>
      </c>
      <c r="EI289" s="323"/>
      <c r="EJ289" s="323"/>
      <c r="EK289" s="323"/>
      <c r="EL289" s="321" t="s">
        <v>7345</v>
      </c>
      <c r="EM289" s="323"/>
      <c r="EN289" s="323"/>
      <c r="EO289" s="323"/>
      <c r="EP289" s="322">
        <v>4.0</v>
      </c>
      <c r="EQ289" s="323"/>
      <c r="ER289" s="323"/>
      <c r="ES289" s="321" t="s">
        <v>7282</v>
      </c>
      <c r="ET289" s="323"/>
      <c r="EU289" s="323"/>
      <c r="EV289" s="321" t="b">
        <v>0</v>
      </c>
      <c r="EW289" s="323"/>
      <c r="EX289" s="323"/>
      <c r="EY289" s="321" t="s">
        <v>7470</v>
      </c>
      <c r="EZ289" s="323"/>
      <c r="FA289" s="323"/>
      <c r="FB289" s="321" t="s">
        <v>913</v>
      </c>
      <c r="FC289" s="321" t="s">
        <v>7581</v>
      </c>
      <c r="FD289" s="321" t="s">
        <v>7303</v>
      </c>
      <c r="FE289" s="321" t="s">
        <v>7488</v>
      </c>
      <c r="FF289" s="329" t="s">
        <v>7305</v>
      </c>
      <c r="FG289" s="330" t="s">
        <v>7306</v>
      </c>
      <c r="FH289" s="331">
        <v>2.0</v>
      </c>
      <c r="FI289" s="332">
        <v>0.1818</v>
      </c>
      <c r="FJ289" s="331">
        <v>4.0</v>
      </c>
      <c r="FK289" s="332">
        <v>0.4</v>
      </c>
      <c r="FL289" s="331">
        <v>4.0</v>
      </c>
      <c r="FM289" s="332">
        <v>0.25</v>
      </c>
      <c r="FN289" s="331">
        <v>3.0</v>
      </c>
      <c r="FO289" s="332">
        <v>0.375</v>
      </c>
      <c r="FP289" s="331">
        <v>5.0</v>
      </c>
      <c r="FQ289" s="332">
        <v>0.8333</v>
      </c>
      <c r="FR289" s="333">
        <v>4.0</v>
      </c>
      <c r="FS289" s="332">
        <v>0.5714</v>
      </c>
      <c r="FT289" s="331">
        <v>18.0</v>
      </c>
      <c r="FU289" s="332">
        <v>0.4286</v>
      </c>
      <c r="FW289" s="318" t="s">
        <v>905</v>
      </c>
      <c r="FX289" s="318">
        <v>2.7229927413E10</v>
      </c>
      <c r="FY289" s="319" t="s">
        <v>548</v>
      </c>
      <c r="FZ289" s="336">
        <v>0.625</v>
      </c>
      <c r="GA289" s="318" t="s">
        <v>547</v>
      </c>
      <c r="GB289" s="336">
        <v>0.4375</v>
      </c>
      <c r="GC289" s="336">
        <v>0.8333</v>
      </c>
      <c r="GD289" s="336">
        <v>0.5714</v>
      </c>
      <c r="GE289" s="336">
        <v>0.3636</v>
      </c>
      <c r="GF289" s="336">
        <v>0.4</v>
      </c>
      <c r="GG289" s="336">
        <v>0.4375</v>
      </c>
      <c r="GH289" s="336">
        <v>0.625</v>
      </c>
      <c r="GI289" s="336">
        <v>0.5476</v>
      </c>
    </row>
    <row r="290" ht="15.75" customHeight="1">
      <c r="B290" s="3" t="str">
        <f t="shared" si="1"/>
        <v>#REF!</v>
      </c>
      <c r="C290" s="320">
        <v>44372.658055555556</v>
      </c>
      <c r="D290" s="321" t="s">
        <v>5154</v>
      </c>
      <c r="E290" s="321" t="s">
        <v>7872</v>
      </c>
      <c r="F290" s="322">
        <v>2.3277561964E10</v>
      </c>
      <c r="G290" s="356">
        <v>2.3277561964E10</v>
      </c>
      <c r="H290" s="322">
        <v>1.558332797E9</v>
      </c>
      <c r="I290" s="321" t="s">
        <v>715</v>
      </c>
      <c r="J290" s="321" t="s">
        <v>7274</v>
      </c>
      <c r="K290" s="321" t="s">
        <v>7392</v>
      </c>
      <c r="L290" s="323"/>
      <c r="M290" s="323"/>
      <c r="N290" s="324">
        <v>4.0</v>
      </c>
      <c r="O290" s="323"/>
      <c r="P290" s="321" t="s">
        <v>7309</v>
      </c>
      <c r="Q290" s="321" t="s">
        <v>7349</v>
      </c>
      <c r="R290" s="321" t="s">
        <v>7340</v>
      </c>
      <c r="S290" s="323"/>
      <c r="T290" s="323"/>
      <c r="U290" s="324">
        <v>4.0</v>
      </c>
      <c r="V290" s="323"/>
      <c r="W290" s="325" t="s">
        <v>7278</v>
      </c>
      <c r="X290" s="323" t="s">
        <v>7279</v>
      </c>
      <c r="Y290" s="324">
        <v>5.0</v>
      </c>
      <c r="Z290" s="322">
        <v>80.0</v>
      </c>
      <c r="AA290" s="323"/>
      <c r="AB290" s="323"/>
      <c r="AC290" s="326">
        <v>85.0</v>
      </c>
      <c r="AD290" s="323" t="s">
        <v>7279</v>
      </c>
      <c r="AE290" s="324">
        <v>5.0</v>
      </c>
      <c r="AF290" s="325" t="s">
        <v>7312</v>
      </c>
      <c r="AG290" s="323" t="s">
        <v>7279</v>
      </c>
      <c r="AH290" s="324">
        <v>5.0</v>
      </c>
      <c r="AI290" s="326">
        <v>6.0</v>
      </c>
      <c r="AJ290" s="323" t="s">
        <v>7279</v>
      </c>
      <c r="AK290" s="324">
        <v>5.0</v>
      </c>
      <c r="AL290" s="327">
        <v>238000.0</v>
      </c>
      <c r="AM290" s="323" t="s">
        <v>7279</v>
      </c>
      <c r="AN290" s="324">
        <v>5.0</v>
      </c>
      <c r="AO290" s="325" t="s">
        <v>7281</v>
      </c>
      <c r="AP290" s="323" t="s">
        <v>7279</v>
      </c>
      <c r="AQ290" s="324">
        <v>6.0</v>
      </c>
      <c r="AR290" s="325" t="s">
        <v>7314</v>
      </c>
      <c r="AS290" s="323" t="s">
        <v>7279</v>
      </c>
      <c r="AT290" s="324">
        <v>6.0</v>
      </c>
      <c r="AU290" s="325" t="s">
        <v>7283</v>
      </c>
      <c r="AV290" s="323" t="s">
        <v>7279</v>
      </c>
      <c r="AW290" s="324">
        <v>6.0</v>
      </c>
      <c r="AX290" s="321" t="s">
        <v>7331</v>
      </c>
      <c r="AY290" s="323"/>
      <c r="AZ290" s="323"/>
      <c r="BA290" s="321" t="s">
        <v>7315</v>
      </c>
      <c r="BB290" s="323"/>
      <c r="BC290" s="323"/>
      <c r="BD290" s="321" t="s">
        <v>7494</v>
      </c>
      <c r="BE290" s="323"/>
      <c r="BF290" s="323"/>
      <c r="BG290" s="321" t="s">
        <v>7334</v>
      </c>
      <c r="BH290" s="323"/>
      <c r="BI290" s="323"/>
      <c r="BJ290" s="321" t="s">
        <v>7350</v>
      </c>
      <c r="BK290" s="323"/>
      <c r="BL290" s="323"/>
      <c r="BM290" s="325" t="s">
        <v>7289</v>
      </c>
      <c r="BN290" s="323" t="s">
        <v>7279</v>
      </c>
      <c r="BO290" s="324">
        <v>3.0</v>
      </c>
      <c r="BP290" s="324">
        <v>2.0</v>
      </c>
      <c r="BQ290" s="321" t="s">
        <v>7290</v>
      </c>
      <c r="BR290" s="323"/>
      <c r="BS290" s="323"/>
      <c r="BT290" s="321" t="s">
        <v>7282</v>
      </c>
      <c r="BU290" s="323"/>
      <c r="BV290" s="323"/>
      <c r="BW290" s="323"/>
      <c r="BX290" s="325" t="s">
        <v>7352</v>
      </c>
      <c r="BY290" s="323" t="s">
        <v>7279</v>
      </c>
      <c r="BZ290" s="324">
        <v>3.0</v>
      </c>
      <c r="CA290" s="325" t="s">
        <v>7353</v>
      </c>
      <c r="CB290" s="323" t="s">
        <v>7279</v>
      </c>
      <c r="CC290" s="324">
        <v>4.0</v>
      </c>
      <c r="CD290" s="325" t="s">
        <v>7292</v>
      </c>
      <c r="CE290" s="323" t="s">
        <v>7279</v>
      </c>
      <c r="CF290" s="324">
        <v>4.0</v>
      </c>
      <c r="CG290" s="325" t="s">
        <v>7334</v>
      </c>
      <c r="CH290" s="323" t="s">
        <v>7279</v>
      </c>
      <c r="CI290" s="324">
        <v>4.0</v>
      </c>
      <c r="CJ290" s="321" t="s">
        <v>7282</v>
      </c>
      <c r="CK290" s="323"/>
      <c r="CL290" s="323"/>
      <c r="CM290" s="321"/>
      <c r="CN290" s="321" t="s">
        <v>7282</v>
      </c>
      <c r="CO290" s="323"/>
      <c r="CP290" s="323"/>
      <c r="CQ290" s="323"/>
      <c r="CR290" s="323"/>
      <c r="CS290" s="325" t="s">
        <v>7319</v>
      </c>
      <c r="CT290" s="323" t="s">
        <v>7279</v>
      </c>
      <c r="CU290" s="324">
        <v>2.0</v>
      </c>
      <c r="CV290" s="321" t="s">
        <v>7282</v>
      </c>
      <c r="CW290" s="323"/>
      <c r="CX290" s="323"/>
      <c r="CY290" s="323"/>
      <c r="CZ290" s="321" t="s">
        <v>7401</v>
      </c>
      <c r="DA290" s="323"/>
      <c r="DB290" s="323"/>
      <c r="DC290" s="323"/>
      <c r="DD290" s="321" t="s">
        <v>7334</v>
      </c>
      <c r="DE290" s="323"/>
      <c r="DF290" s="323"/>
      <c r="DG290" s="325" t="s">
        <v>7320</v>
      </c>
      <c r="DH290" s="323" t="s">
        <v>7279</v>
      </c>
      <c r="DI290" s="323">
        <v>3.0</v>
      </c>
      <c r="DJ290" s="325" t="s">
        <v>7321</v>
      </c>
      <c r="DK290" s="323" t="s">
        <v>7279</v>
      </c>
      <c r="DL290" s="323">
        <v>1.0</v>
      </c>
      <c r="DM290" s="321" t="s">
        <v>7322</v>
      </c>
      <c r="DN290" s="323"/>
      <c r="DO290" s="323"/>
      <c r="DP290" s="325" t="s">
        <v>7359</v>
      </c>
      <c r="DQ290" s="323"/>
      <c r="DR290" s="339"/>
      <c r="DS290" s="330" t="s">
        <v>7426</v>
      </c>
      <c r="DT290" s="323"/>
      <c r="DU290" s="323"/>
      <c r="DV290" s="321"/>
      <c r="DW290" s="323"/>
      <c r="DX290" s="323"/>
      <c r="DY290" s="321" t="s">
        <v>7297</v>
      </c>
      <c r="DZ290" s="323"/>
      <c r="EA290" s="323"/>
      <c r="EB290" s="321" t="s">
        <v>7298</v>
      </c>
      <c r="EC290" s="323"/>
      <c r="ED290" s="323"/>
      <c r="EE290" s="321" t="s">
        <v>7299</v>
      </c>
      <c r="EF290" s="323"/>
      <c r="EG290" s="323"/>
      <c r="EH290" s="321" t="s">
        <v>7282</v>
      </c>
      <c r="EI290" s="323"/>
      <c r="EJ290" s="323"/>
      <c r="EK290" s="323"/>
      <c r="EL290" s="321" t="s">
        <v>7345</v>
      </c>
      <c r="EM290" s="323"/>
      <c r="EN290" s="323"/>
      <c r="EO290" s="323"/>
      <c r="EP290" s="341">
        <v>44235.0</v>
      </c>
      <c r="EQ290" s="323"/>
      <c r="ER290" s="323"/>
      <c r="ES290" s="321" t="s">
        <v>7282</v>
      </c>
      <c r="ET290" s="323"/>
      <c r="EU290" s="323"/>
      <c r="EV290" s="321" t="b">
        <v>1</v>
      </c>
      <c r="EW290" s="323"/>
      <c r="EX290" s="323"/>
      <c r="EY290" s="321" t="s">
        <v>7383</v>
      </c>
      <c r="EZ290" s="323"/>
      <c r="FA290" s="323"/>
      <c r="FB290" s="321" t="s">
        <v>1113</v>
      </c>
      <c r="FC290" s="321" t="s">
        <v>7302</v>
      </c>
      <c r="FD290" s="321" t="s">
        <v>7482</v>
      </c>
      <c r="FE290" s="321" t="s">
        <v>7304</v>
      </c>
      <c r="FF290" s="329" t="s">
        <v>7305</v>
      </c>
      <c r="FG290" s="330" t="s">
        <v>7384</v>
      </c>
      <c r="FH290" s="331">
        <v>1.0</v>
      </c>
      <c r="FI290" s="332">
        <v>0.0909</v>
      </c>
      <c r="FJ290" s="331">
        <v>2.0</v>
      </c>
      <c r="FK290" s="332">
        <v>0.2</v>
      </c>
      <c r="FL290" s="331">
        <v>3.0</v>
      </c>
      <c r="FM290" s="332">
        <v>0.1875</v>
      </c>
      <c r="FN290" s="331">
        <v>5.0</v>
      </c>
      <c r="FO290" s="332">
        <v>0.625</v>
      </c>
      <c r="FP290" s="331">
        <v>5.0</v>
      </c>
      <c r="FQ290" s="332">
        <v>0.8333</v>
      </c>
      <c r="FR290" s="333">
        <v>3.0</v>
      </c>
      <c r="FS290" s="332">
        <v>0.4286</v>
      </c>
      <c r="FT290" s="331">
        <v>16.0</v>
      </c>
      <c r="FU290" s="332">
        <v>0.381</v>
      </c>
      <c r="FW290" s="318" t="s">
        <v>7872</v>
      </c>
      <c r="FX290" s="318">
        <v>2.3277561964E10</v>
      </c>
      <c r="FY290" s="319" t="s">
        <v>548</v>
      </c>
      <c r="FZ290" s="336">
        <v>0.75</v>
      </c>
      <c r="GA290" s="318" t="s">
        <v>547</v>
      </c>
      <c r="GB290" s="336">
        <v>0.3125</v>
      </c>
      <c r="GC290" s="336">
        <v>0.8333</v>
      </c>
      <c r="GD290" s="336">
        <v>0.4286</v>
      </c>
      <c r="GE290" s="336">
        <v>0.2727</v>
      </c>
      <c r="GF290" s="336">
        <v>0.2</v>
      </c>
      <c r="GG290" s="336">
        <v>0.3125</v>
      </c>
      <c r="GH290" s="336">
        <v>0.75</v>
      </c>
      <c r="GI290" s="336">
        <v>0.4762</v>
      </c>
    </row>
    <row r="291" ht="15.75" customHeight="1">
      <c r="B291" s="3" t="str">
        <f t="shared" si="1"/>
        <v>#REF!</v>
      </c>
      <c r="C291" s="320">
        <v>44372.65891203703</v>
      </c>
      <c r="D291" s="321" t="s">
        <v>4463</v>
      </c>
      <c r="E291" s="321" t="s">
        <v>7873</v>
      </c>
      <c r="F291" s="321" t="s">
        <v>4462</v>
      </c>
      <c r="G291" s="356">
        <v>2.3284536134E10</v>
      </c>
      <c r="H291" s="322">
        <v>1.154977241E9</v>
      </c>
      <c r="I291" s="321" t="s">
        <v>641</v>
      </c>
      <c r="J291" s="321" t="s">
        <v>7274</v>
      </c>
      <c r="K291" s="321" t="s">
        <v>7392</v>
      </c>
      <c r="L291" s="323"/>
      <c r="M291" s="323"/>
      <c r="N291" s="324">
        <v>4.0</v>
      </c>
      <c r="O291" s="323"/>
      <c r="P291" s="321" t="s">
        <v>7338</v>
      </c>
      <c r="Q291" s="321" t="s">
        <v>7364</v>
      </c>
      <c r="R291" s="321" t="s">
        <v>7340</v>
      </c>
      <c r="S291" s="323"/>
      <c r="T291" s="323"/>
      <c r="U291" s="324">
        <v>4.0</v>
      </c>
      <c r="V291" s="323"/>
      <c r="W291" s="325" t="s">
        <v>7278</v>
      </c>
      <c r="X291" s="323" t="s">
        <v>7279</v>
      </c>
      <c r="Y291" s="324">
        <v>5.0</v>
      </c>
      <c r="Z291" s="326">
        <v>200.0</v>
      </c>
      <c r="AA291" s="323" t="s">
        <v>7279</v>
      </c>
      <c r="AB291" s="324">
        <v>5.0</v>
      </c>
      <c r="AC291" s="326">
        <v>85.0</v>
      </c>
      <c r="AD291" s="323" t="s">
        <v>7279</v>
      </c>
      <c r="AE291" s="324">
        <v>5.0</v>
      </c>
      <c r="AF291" s="325" t="s">
        <v>7312</v>
      </c>
      <c r="AG291" s="323" t="s">
        <v>7279</v>
      </c>
      <c r="AH291" s="324">
        <v>5.0</v>
      </c>
      <c r="AI291" s="326">
        <v>6.0</v>
      </c>
      <c r="AJ291" s="323" t="s">
        <v>7279</v>
      </c>
      <c r="AK291" s="324">
        <v>5.0</v>
      </c>
      <c r="AL291" s="327">
        <v>238000.0</v>
      </c>
      <c r="AM291" s="323" t="s">
        <v>7279</v>
      </c>
      <c r="AN291" s="324">
        <v>5.0</v>
      </c>
      <c r="AO291" s="325" t="s">
        <v>7281</v>
      </c>
      <c r="AP291" s="323" t="s">
        <v>7279</v>
      </c>
      <c r="AQ291" s="324">
        <v>6.0</v>
      </c>
      <c r="AR291" s="325" t="s">
        <v>7314</v>
      </c>
      <c r="AS291" s="323" t="s">
        <v>7279</v>
      </c>
      <c r="AT291" s="324">
        <v>6.0</v>
      </c>
      <c r="AU291" s="325" t="s">
        <v>7283</v>
      </c>
      <c r="AV291" s="323" t="s">
        <v>7279</v>
      </c>
      <c r="AW291" s="324">
        <v>6.0</v>
      </c>
      <c r="AX291" s="325" t="s">
        <v>7284</v>
      </c>
      <c r="AY291" s="323" t="s">
        <v>7279</v>
      </c>
      <c r="AZ291" s="324">
        <v>6.0</v>
      </c>
      <c r="BA291" s="325" t="s">
        <v>7285</v>
      </c>
      <c r="BB291" s="323" t="s">
        <v>7279</v>
      </c>
      <c r="BC291" s="324">
        <v>6.0</v>
      </c>
      <c r="BD291" s="321" t="s">
        <v>7316</v>
      </c>
      <c r="BE291" s="323"/>
      <c r="BF291" s="323"/>
      <c r="BG291" s="325" t="s">
        <v>7287</v>
      </c>
      <c r="BH291" s="323" t="s">
        <v>7279</v>
      </c>
      <c r="BI291" s="324">
        <v>6.0</v>
      </c>
      <c r="BJ291" s="321" t="s">
        <v>7288</v>
      </c>
      <c r="BK291" s="323"/>
      <c r="BL291" s="323"/>
      <c r="BM291" s="325" t="s">
        <v>7289</v>
      </c>
      <c r="BN291" s="323" t="s">
        <v>7279</v>
      </c>
      <c r="BO291" s="324">
        <v>3.0</v>
      </c>
      <c r="BP291" s="324">
        <v>2.0</v>
      </c>
      <c r="BQ291" s="325" t="s">
        <v>7351</v>
      </c>
      <c r="BR291" s="323" t="s">
        <v>7279</v>
      </c>
      <c r="BS291" s="324">
        <v>3.0</v>
      </c>
      <c r="BT291" s="325" t="s">
        <v>7291</v>
      </c>
      <c r="BU291" s="323" t="s">
        <v>7279</v>
      </c>
      <c r="BV291" s="324">
        <v>3.0</v>
      </c>
      <c r="BW291" s="324">
        <v>2.0</v>
      </c>
      <c r="BX291" s="325" t="s">
        <v>7352</v>
      </c>
      <c r="BY291" s="323" t="s">
        <v>7279</v>
      </c>
      <c r="BZ291" s="324">
        <v>3.0</v>
      </c>
      <c r="CA291" s="325" t="s">
        <v>7353</v>
      </c>
      <c r="CB291" s="323" t="s">
        <v>7279</v>
      </c>
      <c r="CC291" s="324">
        <v>4.0</v>
      </c>
      <c r="CD291" s="321" t="s">
        <v>7318</v>
      </c>
      <c r="CE291" s="323"/>
      <c r="CF291" s="323"/>
      <c r="CG291" s="325" t="s">
        <v>7334</v>
      </c>
      <c r="CH291" s="323" t="s">
        <v>7279</v>
      </c>
      <c r="CI291" s="324">
        <v>4.0</v>
      </c>
      <c r="CJ291" s="325" t="s">
        <v>7354</v>
      </c>
      <c r="CK291" s="323" t="s">
        <v>7279</v>
      </c>
      <c r="CL291" s="324">
        <v>4.0</v>
      </c>
      <c r="CM291" s="321"/>
      <c r="CN291" s="325" t="s">
        <v>7355</v>
      </c>
      <c r="CO291" s="323"/>
      <c r="CP291" s="323"/>
      <c r="CQ291" s="323" t="s">
        <v>7279</v>
      </c>
      <c r="CR291" s="324">
        <v>4.0</v>
      </c>
      <c r="CS291" s="325" t="s">
        <v>7319</v>
      </c>
      <c r="CT291" s="323" t="s">
        <v>7279</v>
      </c>
      <c r="CU291" s="324">
        <v>2.0</v>
      </c>
      <c r="CV291" s="321" t="s">
        <v>7282</v>
      </c>
      <c r="CW291" s="323"/>
      <c r="CX291" s="323"/>
      <c r="CY291" s="323"/>
      <c r="CZ291" s="325" t="s">
        <v>7333</v>
      </c>
      <c r="DA291" s="323" t="s">
        <v>7279</v>
      </c>
      <c r="DB291" s="324">
        <v>2.0</v>
      </c>
      <c r="DC291" s="323">
        <v>1.0</v>
      </c>
      <c r="DD291" s="325" t="s">
        <v>7357</v>
      </c>
      <c r="DE291" s="323" t="s">
        <v>7279</v>
      </c>
      <c r="DF291" s="323">
        <v>1.0</v>
      </c>
      <c r="DG291" s="321" t="s">
        <v>7282</v>
      </c>
      <c r="DH291" s="323"/>
      <c r="DI291" s="323"/>
      <c r="DJ291" s="325" t="s">
        <v>7321</v>
      </c>
      <c r="DK291" s="323" t="s">
        <v>7279</v>
      </c>
      <c r="DL291" s="323">
        <v>1.0</v>
      </c>
      <c r="DM291" s="321" t="s">
        <v>7282</v>
      </c>
      <c r="DN291" s="323"/>
      <c r="DO291" s="323"/>
      <c r="DP291" s="321" t="s">
        <v>7282</v>
      </c>
      <c r="DQ291" s="323"/>
      <c r="DR291" s="323"/>
      <c r="DS291" s="321" t="s">
        <v>7387</v>
      </c>
      <c r="DT291" s="323"/>
      <c r="DU291" s="323"/>
      <c r="DV291" s="321" t="s">
        <v>7296</v>
      </c>
      <c r="DW291" s="323"/>
      <c r="DX291" s="323"/>
      <c r="DY291" s="321" t="s">
        <v>7298</v>
      </c>
      <c r="DZ291" s="323"/>
      <c r="EA291" s="323"/>
      <c r="EB291" s="321" t="s">
        <v>7297</v>
      </c>
      <c r="EC291" s="323"/>
      <c r="ED291" s="323"/>
      <c r="EE291" s="321" t="s">
        <v>7282</v>
      </c>
      <c r="EF291" s="323"/>
      <c r="EG291" s="323"/>
      <c r="EH291" s="321" t="s">
        <v>7361</v>
      </c>
      <c r="EI291" s="323"/>
      <c r="EJ291" s="323"/>
      <c r="EK291" s="323"/>
      <c r="EL291" s="321" t="s">
        <v>7282</v>
      </c>
      <c r="EM291" s="323"/>
      <c r="EN291" s="323"/>
      <c r="EO291" s="323"/>
      <c r="EP291" s="321" t="s">
        <v>7282</v>
      </c>
      <c r="EQ291" s="323"/>
      <c r="ER291" s="323"/>
      <c r="ES291" s="321" t="s">
        <v>7282</v>
      </c>
      <c r="ET291" s="323"/>
      <c r="EU291" s="323"/>
      <c r="EV291" s="321" t="s">
        <v>7282</v>
      </c>
      <c r="EW291" s="323"/>
      <c r="EX291" s="323"/>
      <c r="EY291" s="321" t="s">
        <v>7300</v>
      </c>
      <c r="EZ291" s="323"/>
      <c r="FA291" s="323"/>
      <c r="FB291" s="321" t="s">
        <v>959</v>
      </c>
      <c r="FC291" s="321" t="s">
        <v>7372</v>
      </c>
      <c r="FD291" s="321" t="s">
        <v>7335</v>
      </c>
      <c r="FE291" s="321" t="s">
        <v>7373</v>
      </c>
      <c r="FF291" s="329" t="s">
        <v>7305</v>
      </c>
      <c r="FG291" s="330" t="s">
        <v>7326</v>
      </c>
      <c r="FH291" s="331">
        <v>3.0</v>
      </c>
      <c r="FI291" s="332">
        <v>0.2727</v>
      </c>
      <c r="FJ291" s="331">
        <v>4.0</v>
      </c>
      <c r="FK291" s="332">
        <v>0.4</v>
      </c>
      <c r="FL291" s="331">
        <v>4.0</v>
      </c>
      <c r="FM291" s="332">
        <v>0.25</v>
      </c>
      <c r="FN291" s="331">
        <v>6.0</v>
      </c>
      <c r="FO291" s="332">
        <v>0.75</v>
      </c>
      <c r="FP291" s="331">
        <v>6.0</v>
      </c>
      <c r="FQ291" s="332">
        <v>1.0</v>
      </c>
      <c r="FR291" s="333">
        <v>6.0</v>
      </c>
      <c r="FS291" s="332">
        <v>0.8571</v>
      </c>
      <c r="FT291" s="331">
        <v>24.0</v>
      </c>
      <c r="FU291" s="332">
        <v>0.5714</v>
      </c>
      <c r="FW291" s="318" t="s">
        <v>7873</v>
      </c>
      <c r="FX291" s="318">
        <v>2.3284536134E10</v>
      </c>
      <c r="FY291" s="319" t="s">
        <v>548</v>
      </c>
      <c r="FZ291" s="336">
        <v>0.875</v>
      </c>
      <c r="GA291" s="318" t="s">
        <v>63</v>
      </c>
      <c r="GB291" s="336">
        <v>0.4</v>
      </c>
      <c r="GC291" s="336">
        <v>1.0</v>
      </c>
      <c r="GD291" s="336">
        <v>0.8571</v>
      </c>
      <c r="GE291" s="336">
        <v>0.3636</v>
      </c>
      <c r="GF291" s="336">
        <v>0.4</v>
      </c>
      <c r="GG291" s="336">
        <v>0.3125</v>
      </c>
      <c r="GH291" s="336">
        <v>0.875</v>
      </c>
      <c r="GI291" s="336">
        <v>0.619</v>
      </c>
    </row>
    <row r="292" ht="15.75" customHeight="1">
      <c r="B292" s="3" t="str">
        <f t="shared" si="1"/>
        <v>#REF!</v>
      </c>
      <c r="C292" s="320">
        <v>44372.65903935185</v>
      </c>
      <c r="D292" s="321" t="s">
        <v>1665</v>
      </c>
      <c r="E292" s="321" t="s">
        <v>7874</v>
      </c>
      <c r="F292" s="321" t="s">
        <v>526</v>
      </c>
      <c r="G292" s="356">
        <v>2.72448214E10</v>
      </c>
      <c r="H292" s="322">
        <v>1.12727839E9</v>
      </c>
      <c r="I292" s="321" t="s">
        <v>641</v>
      </c>
      <c r="J292" s="321" t="s">
        <v>7308</v>
      </c>
      <c r="K292" s="321" t="s">
        <v>4115</v>
      </c>
      <c r="L292" s="323"/>
      <c r="M292" s="323"/>
      <c r="N292" s="323"/>
      <c r="O292" s="323"/>
      <c r="P292" s="321" t="s">
        <v>7338</v>
      </c>
      <c r="Q292" s="321" t="s">
        <v>7379</v>
      </c>
      <c r="R292" s="321" t="s">
        <v>7310</v>
      </c>
      <c r="S292" s="323"/>
      <c r="T292" s="324">
        <v>2.0</v>
      </c>
      <c r="U292" s="323"/>
      <c r="V292" s="323"/>
      <c r="W292" s="325" t="s">
        <v>7278</v>
      </c>
      <c r="X292" s="323" t="s">
        <v>7279</v>
      </c>
      <c r="Y292" s="324">
        <v>5.0</v>
      </c>
      <c r="Z292" s="326">
        <v>200.0</v>
      </c>
      <c r="AA292" s="323" t="s">
        <v>7279</v>
      </c>
      <c r="AB292" s="324">
        <v>5.0</v>
      </c>
      <c r="AC292" s="326">
        <v>85.0</v>
      </c>
      <c r="AD292" s="323" t="s">
        <v>7279</v>
      </c>
      <c r="AE292" s="324">
        <v>5.0</v>
      </c>
      <c r="AF292" s="325" t="s">
        <v>7312</v>
      </c>
      <c r="AG292" s="323" t="s">
        <v>7279</v>
      </c>
      <c r="AH292" s="324">
        <v>5.0</v>
      </c>
      <c r="AI292" s="322">
        <v>9.0</v>
      </c>
      <c r="AJ292" s="323"/>
      <c r="AK292" s="323"/>
      <c r="AL292" s="342">
        <v>158000.0</v>
      </c>
      <c r="AM292" s="323"/>
      <c r="AN292" s="323"/>
      <c r="AO292" s="321" t="s">
        <v>7313</v>
      </c>
      <c r="AP292" s="323"/>
      <c r="AQ292" s="323"/>
      <c r="AR292" s="325" t="s">
        <v>7314</v>
      </c>
      <c r="AS292" s="323" t="s">
        <v>7279</v>
      </c>
      <c r="AT292" s="324">
        <v>6.0</v>
      </c>
      <c r="AU292" s="321" t="s">
        <v>7418</v>
      </c>
      <c r="AV292" s="323"/>
      <c r="AW292" s="323"/>
      <c r="AX292" s="321" t="s">
        <v>7331</v>
      </c>
      <c r="AY292" s="323"/>
      <c r="AZ292" s="323"/>
      <c r="BA292" s="325" t="s">
        <v>7285</v>
      </c>
      <c r="BB292" s="323" t="s">
        <v>7279</v>
      </c>
      <c r="BC292" s="324">
        <v>6.0</v>
      </c>
      <c r="BD292" s="325" t="s">
        <v>7286</v>
      </c>
      <c r="BE292" s="323" t="s">
        <v>7279</v>
      </c>
      <c r="BF292" s="324">
        <v>6.0</v>
      </c>
      <c r="BG292" s="325" t="s">
        <v>7287</v>
      </c>
      <c r="BH292" s="323" t="s">
        <v>7279</v>
      </c>
      <c r="BI292" s="324">
        <v>6.0</v>
      </c>
      <c r="BJ292" s="321" t="s">
        <v>7288</v>
      </c>
      <c r="BK292" s="323"/>
      <c r="BL292" s="323"/>
      <c r="BM292" s="325" t="s">
        <v>7289</v>
      </c>
      <c r="BN292" s="323" t="s">
        <v>7279</v>
      </c>
      <c r="BO292" s="324">
        <v>3.0</v>
      </c>
      <c r="BP292" s="324">
        <v>2.0</v>
      </c>
      <c r="BQ292" s="325" t="s">
        <v>7351</v>
      </c>
      <c r="BR292" s="323" t="s">
        <v>7279</v>
      </c>
      <c r="BS292" s="324">
        <v>3.0</v>
      </c>
      <c r="BT292" s="325" t="s">
        <v>7291</v>
      </c>
      <c r="BU292" s="323" t="s">
        <v>7279</v>
      </c>
      <c r="BV292" s="324">
        <v>3.0</v>
      </c>
      <c r="BW292" s="324">
        <v>2.0</v>
      </c>
      <c r="BX292" s="325" t="s">
        <v>7352</v>
      </c>
      <c r="BY292" s="323" t="s">
        <v>7279</v>
      </c>
      <c r="BZ292" s="324">
        <v>3.0</v>
      </c>
      <c r="CA292" s="325" t="s">
        <v>7353</v>
      </c>
      <c r="CB292" s="323" t="s">
        <v>7279</v>
      </c>
      <c r="CC292" s="324">
        <v>4.0</v>
      </c>
      <c r="CD292" s="325" t="s">
        <v>7292</v>
      </c>
      <c r="CE292" s="323" t="s">
        <v>7279</v>
      </c>
      <c r="CF292" s="324">
        <v>4.0</v>
      </c>
      <c r="CG292" s="321" t="s">
        <v>7282</v>
      </c>
      <c r="CH292" s="323"/>
      <c r="CI292" s="323"/>
      <c r="CJ292" s="325" t="s">
        <v>7354</v>
      </c>
      <c r="CK292" s="323" t="s">
        <v>7279</v>
      </c>
      <c r="CL292" s="324">
        <v>4.0</v>
      </c>
      <c r="CM292" s="321"/>
      <c r="CN292" s="325" t="s">
        <v>7355</v>
      </c>
      <c r="CO292" s="323"/>
      <c r="CP292" s="323"/>
      <c r="CQ292" s="323" t="s">
        <v>7279</v>
      </c>
      <c r="CR292" s="324">
        <v>4.0</v>
      </c>
      <c r="CS292" s="325" t="s">
        <v>7319</v>
      </c>
      <c r="CT292" s="323" t="s">
        <v>7279</v>
      </c>
      <c r="CU292" s="324">
        <v>2.0</v>
      </c>
      <c r="CV292" s="321" t="s">
        <v>7282</v>
      </c>
      <c r="CW292" s="323"/>
      <c r="CX292" s="323"/>
      <c r="CY292" s="323"/>
      <c r="CZ292" s="325" t="s">
        <v>7333</v>
      </c>
      <c r="DA292" s="323" t="s">
        <v>7279</v>
      </c>
      <c r="DB292" s="324">
        <v>2.0</v>
      </c>
      <c r="DC292" s="323">
        <v>1.0</v>
      </c>
      <c r="DD292" s="325" t="s">
        <v>7357</v>
      </c>
      <c r="DE292" s="323" t="s">
        <v>7279</v>
      </c>
      <c r="DF292" s="323">
        <v>1.0</v>
      </c>
      <c r="DG292" s="325" t="s">
        <v>7320</v>
      </c>
      <c r="DH292" s="323" t="s">
        <v>7279</v>
      </c>
      <c r="DI292" s="323">
        <v>3.0</v>
      </c>
      <c r="DJ292" s="325" t="s">
        <v>7321</v>
      </c>
      <c r="DK292" s="323" t="s">
        <v>7279</v>
      </c>
      <c r="DL292" s="323">
        <v>1.0</v>
      </c>
      <c r="DM292" s="321" t="s">
        <v>7322</v>
      </c>
      <c r="DN292" s="323"/>
      <c r="DO292" s="323"/>
      <c r="DP292" s="325" t="s">
        <v>7359</v>
      </c>
      <c r="DQ292" s="323"/>
      <c r="DR292" s="323"/>
      <c r="DS292" s="321" t="s">
        <v>7387</v>
      </c>
      <c r="DT292" s="323"/>
      <c r="DU292" s="323"/>
      <c r="DV292" s="321" t="s">
        <v>7298</v>
      </c>
      <c r="DW292" s="323"/>
      <c r="DX292" s="323"/>
      <c r="DY292" s="321" t="s">
        <v>7297</v>
      </c>
      <c r="DZ292" s="323"/>
      <c r="EA292" s="323"/>
      <c r="EB292" s="321" t="s">
        <v>7296</v>
      </c>
      <c r="EC292" s="323"/>
      <c r="ED292" s="323"/>
      <c r="EE292" s="321" t="s">
        <v>7549</v>
      </c>
      <c r="EF292" s="323"/>
      <c r="EG292" s="323"/>
      <c r="EH292" s="321" t="s">
        <v>7282</v>
      </c>
      <c r="EI292" s="323"/>
      <c r="EJ292" s="323"/>
      <c r="EK292" s="323"/>
      <c r="EL292" s="321" t="s">
        <v>7345</v>
      </c>
      <c r="EM292" s="323"/>
      <c r="EN292" s="323"/>
      <c r="EO292" s="323"/>
      <c r="EP292" s="322">
        <v>4.0</v>
      </c>
      <c r="EQ292" s="323"/>
      <c r="ER292" s="323"/>
      <c r="ES292" s="321" t="s">
        <v>7282</v>
      </c>
      <c r="ET292" s="323"/>
      <c r="EU292" s="323"/>
      <c r="EV292" s="321" t="b">
        <v>1</v>
      </c>
      <c r="EW292" s="323"/>
      <c r="EX292" s="323"/>
      <c r="EY292" s="321" t="s">
        <v>7282</v>
      </c>
      <c r="EZ292" s="323"/>
      <c r="FA292" s="323"/>
      <c r="FB292" s="321" t="s">
        <v>1670</v>
      </c>
      <c r="FC292" s="321" t="s">
        <v>7372</v>
      </c>
      <c r="FD292" s="321" t="s">
        <v>7335</v>
      </c>
      <c r="FE292" s="321" t="s">
        <v>7304</v>
      </c>
      <c r="FF292" s="329" t="s">
        <v>7305</v>
      </c>
      <c r="FG292" s="330" t="s">
        <v>7326</v>
      </c>
      <c r="FH292" s="331">
        <v>3.0</v>
      </c>
      <c r="FI292" s="332">
        <v>0.2727</v>
      </c>
      <c r="FJ292" s="331">
        <v>5.0</v>
      </c>
      <c r="FK292" s="332">
        <v>0.5</v>
      </c>
      <c r="FL292" s="331">
        <v>5.0</v>
      </c>
      <c r="FM292" s="332">
        <v>0.3125</v>
      </c>
      <c r="FN292" s="331">
        <v>4.0</v>
      </c>
      <c r="FO292" s="332">
        <v>0.5</v>
      </c>
      <c r="FP292" s="331">
        <v>4.0</v>
      </c>
      <c r="FQ292" s="332">
        <v>0.6667</v>
      </c>
      <c r="FR292" s="333">
        <v>4.0</v>
      </c>
      <c r="FS292" s="332">
        <v>0.5714</v>
      </c>
      <c r="FT292" s="331">
        <v>21.0</v>
      </c>
      <c r="FU292" s="332">
        <v>0.5</v>
      </c>
      <c r="FW292" s="318" t="s">
        <v>7874</v>
      </c>
      <c r="FX292" s="318">
        <v>2.72448214E10</v>
      </c>
      <c r="FY292" s="318" t="s">
        <v>548</v>
      </c>
      <c r="FZ292" s="336">
        <v>0.75</v>
      </c>
      <c r="GA292" s="318" t="s">
        <v>61</v>
      </c>
      <c r="GB292" s="336">
        <v>0.7273</v>
      </c>
      <c r="GC292" s="336">
        <v>0.6667</v>
      </c>
      <c r="GD292" s="336">
        <v>0.5714</v>
      </c>
      <c r="GE292" s="336">
        <v>0.7273</v>
      </c>
      <c r="GF292" s="336">
        <v>0.5</v>
      </c>
      <c r="GG292" s="336">
        <v>0.4375</v>
      </c>
      <c r="GH292" s="336">
        <v>0.75</v>
      </c>
      <c r="GI292" s="336">
        <v>0.6667</v>
      </c>
    </row>
    <row r="293" ht="15.75" customHeight="1">
      <c r="B293" s="3" t="str">
        <f t="shared" si="1"/>
        <v>#REF!</v>
      </c>
      <c r="C293" s="320">
        <v>44372.65935185185</v>
      </c>
      <c r="D293" s="321" t="s">
        <v>6765</v>
      </c>
      <c r="E293" s="321" t="s">
        <v>7875</v>
      </c>
      <c r="F293" s="322">
        <v>2.7230710312E10</v>
      </c>
      <c r="G293" s="356">
        <v>2.7230710312E10</v>
      </c>
      <c r="H293" s="322">
        <v>1.530246961E9</v>
      </c>
      <c r="I293" s="321" t="s">
        <v>1436</v>
      </c>
      <c r="J293" s="321" t="s">
        <v>7544</v>
      </c>
      <c r="K293" s="321" t="s">
        <v>4115</v>
      </c>
      <c r="L293" s="323"/>
      <c r="M293" s="323"/>
      <c r="N293" s="323"/>
      <c r="O293" s="323"/>
      <c r="P293" s="321" t="s">
        <v>7309</v>
      </c>
      <c r="Q293" s="321" t="s">
        <v>7417</v>
      </c>
      <c r="R293" s="321" t="s">
        <v>7340</v>
      </c>
      <c r="S293" s="323"/>
      <c r="T293" s="323"/>
      <c r="U293" s="324">
        <v>4.0</v>
      </c>
      <c r="V293" s="323"/>
      <c r="W293" s="321" t="s">
        <v>7507</v>
      </c>
      <c r="X293" s="323"/>
      <c r="Y293" s="323"/>
      <c r="Z293" s="322">
        <v>80.0</v>
      </c>
      <c r="AA293" s="323"/>
      <c r="AB293" s="323"/>
      <c r="AC293" s="321"/>
      <c r="AD293" s="323"/>
      <c r="AE293" s="323"/>
      <c r="AF293" s="321" t="s">
        <v>7365</v>
      </c>
      <c r="AG293" s="323"/>
      <c r="AH293" s="323"/>
      <c r="AI293" s="326">
        <v>6.0</v>
      </c>
      <c r="AJ293" s="323" t="s">
        <v>7279</v>
      </c>
      <c r="AK293" s="324">
        <v>5.0</v>
      </c>
      <c r="AL293" s="342">
        <v>180000.0</v>
      </c>
      <c r="AM293" s="323"/>
      <c r="AN293" s="323"/>
      <c r="AO293" s="321" t="s">
        <v>7313</v>
      </c>
      <c r="AP293" s="323"/>
      <c r="AQ293" s="323"/>
      <c r="AR293" s="325" t="s">
        <v>7314</v>
      </c>
      <c r="AS293" s="323" t="s">
        <v>7279</v>
      </c>
      <c r="AT293" s="324">
        <v>6.0</v>
      </c>
      <c r="AU293" s="321" t="s">
        <v>7282</v>
      </c>
      <c r="AV293" s="323"/>
      <c r="AW293" s="323"/>
      <c r="AX293" s="321" t="s">
        <v>7341</v>
      </c>
      <c r="AY293" s="323"/>
      <c r="AZ293" s="323"/>
      <c r="BA293" s="325" t="s">
        <v>7285</v>
      </c>
      <c r="BB293" s="323" t="s">
        <v>7279</v>
      </c>
      <c r="BC293" s="324">
        <v>6.0</v>
      </c>
      <c r="BD293" s="321" t="s">
        <v>7316</v>
      </c>
      <c r="BE293" s="323"/>
      <c r="BF293" s="323"/>
      <c r="BG293" s="325" t="s">
        <v>7287</v>
      </c>
      <c r="BH293" s="323" t="s">
        <v>7279</v>
      </c>
      <c r="BI293" s="324">
        <v>6.0</v>
      </c>
      <c r="BJ293" s="321" t="s">
        <v>7282</v>
      </c>
      <c r="BK293" s="323"/>
      <c r="BL293" s="323"/>
      <c r="BM293" s="321" t="s">
        <v>7440</v>
      </c>
      <c r="BN293" s="323"/>
      <c r="BO293" s="323"/>
      <c r="BP293" s="323"/>
      <c r="BQ293" s="325" t="s">
        <v>7351</v>
      </c>
      <c r="BR293" s="323" t="s">
        <v>7279</v>
      </c>
      <c r="BS293" s="324">
        <v>3.0</v>
      </c>
      <c r="BT293" s="321" t="s">
        <v>7282</v>
      </c>
      <c r="BU293" s="323"/>
      <c r="BV293" s="323"/>
      <c r="BW293" s="323"/>
      <c r="BX293" s="325" t="s">
        <v>7352</v>
      </c>
      <c r="BY293" s="323" t="s">
        <v>7279</v>
      </c>
      <c r="BZ293" s="324">
        <v>3.0</v>
      </c>
      <c r="CA293" s="325" t="s">
        <v>7353</v>
      </c>
      <c r="CB293" s="323" t="s">
        <v>7279</v>
      </c>
      <c r="CC293" s="324">
        <v>4.0</v>
      </c>
      <c r="CD293" s="321" t="s">
        <v>7282</v>
      </c>
      <c r="CE293" s="323"/>
      <c r="CF293" s="323"/>
      <c r="CG293" s="321" t="s">
        <v>7282</v>
      </c>
      <c r="CH293" s="323"/>
      <c r="CI293" s="323"/>
      <c r="CJ293" s="321" t="s">
        <v>7694</v>
      </c>
      <c r="CK293" s="323"/>
      <c r="CL293" s="323"/>
      <c r="CM293" s="321"/>
      <c r="CN293" s="321" t="s">
        <v>7400</v>
      </c>
      <c r="CO293" s="323"/>
      <c r="CP293" s="323"/>
      <c r="CQ293" s="323"/>
      <c r="CR293" s="323"/>
      <c r="CS293" s="325" t="s">
        <v>7319</v>
      </c>
      <c r="CT293" s="323" t="s">
        <v>7279</v>
      </c>
      <c r="CU293" s="324">
        <v>2.0</v>
      </c>
      <c r="CV293" s="321" t="s">
        <v>7282</v>
      </c>
      <c r="CW293" s="323"/>
      <c r="CX293" s="323"/>
      <c r="CY293" s="323"/>
      <c r="CZ293" s="321" t="s">
        <v>7399</v>
      </c>
      <c r="DA293" s="323"/>
      <c r="DB293" s="323"/>
      <c r="DC293" s="323"/>
      <c r="DD293" s="321" t="s">
        <v>7282</v>
      </c>
      <c r="DE293" s="323"/>
      <c r="DF293" s="323"/>
      <c r="DG293" s="325" t="s">
        <v>7320</v>
      </c>
      <c r="DH293" s="323" t="s">
        <v>7279</v>
      </c>
      <c r="DI293" s="323">
        <v>3.0</v>
      </c>
      <c r="DJ293" s="325" t="s">
        <v>7321</v>
      </c>
      <c r="DK293" s="323" t="s">
        <v>7279</v>
      </c>
      <c r="DL293" s="323">
        <v>1.0</v>
      </c>
      <c r="DM293" s="321" t="s">
        <v>7295</v>
      </c>
      <c r="DN293" s="323"/>
      <c r="DO293" s="323"/>
      <c r="DP293" s="325" t="s">
        <v>7359</v>
      </c>
      <c r="DQ293" s="323"/>
      <c r="DR293" s="323"/>
      <c r="DS293" s="321" t="s">
        <v>7192</v>
      </c>
      <c r="DT293" s="323"/>
      <c r="DU293" s="323"/>
      <c r="DV293" s="321" t="s">
        <v>7298</v>
      </c>
      <c r="DW293" s="323"/>
      <c r="DX293" s="323"/>
      <c r="DY293" s="321" t="s">
        <v>7298</v>
      </c>
      <c r="DZ293" s="323"/>
      <c r="EA293" s="323"/>
      <c r="EB293" s="321" t="s">
        <v>7296</v>
      </c>
      <c r="EC293" s="323"/>
      <c r="ED293" s="323"/>
      <c r="EE293" s="321" t="s">
        <v>7282</v>
      </c>
      <c r="EF293" s="323"/>
      <c r="EG293" s="323"/>
      <c r="EH293" s="321" t="s">
        <v>7361</v>
      </c>
      <c r="EI293" s="323"/>
      <c r="EJ293" s="323"/>
      <c r="EK293" s="323"/>
      <c r="EL293" s="321" t="s">
        <v>7345</v>
      </c>
      <c r="EM293" s="323"/>
      <c r="EN293" s="323"/>
      <c r="EO293" s="323"/>
      <c r="EP293" s="321" t="s">
        <v>7282</v>
      </c>
      <c r="EQ293" s="323"/>
      <c r="ER293" s="323"/>
      <c r="ES293" s="321" t="s">
        <v>7282</v>
      </c>
      <c r="ET293" s="323"/>
      <c r="EU293" s="323"/>
      <c r="EV293" s="321" t="s">
        <v>7282</v>
      </c>
      <c r="EW293" s="323"/>
      <c r="EX293" s="323"/>
      <c r="EY293" s="321" t="s">
        <v>7282</v>
      </c>
      <c r="EZ293" s="323"/>
      <c r="FA293" s="323"/>
      <c r="FB293" s="321" t="s">
        <v>7829</v>
      </c>
      <c r="FC293" s="321" t="s">
        <v>7372</v>
      </c>
      <c r="FD293" s="321" t="s">
        <v>7303</v>
      </c>
      <c r="FE293" s="321" t="s">
        <v>7373</v>
      </c>
      <c r="FF293" s="329" t="s">
        <v>7305</v>
      </c>
      <c r="FG293" s="330" t="s">
        <v>7306</v>
      </c>
      <c r="FH293" s="331">
        <v>1.0</v>
      </c>
      <c r="FI293" s="332">
        <v>0.0909</v>
      </c>
      <c r="FJ293" s="331">
        <v>1.0</v>
      </c>
      <c r="FK293" s="332">
        <v>0.1</v>
      </c>
      <c r="FL293" s="331">
        <v>3.0</v>
      </c>
      <c r="FM293" s="332">
        <v>0.1875</v>
      </c>
      <c r="FN293" s="331">
        <v>2.0</v>
      </c>
      <c r="FO293" s="332">
        <v>0.25</v>
      </c>
      <c r="FP293" s="331">
        <v>1.0</v>
      </c>
      <c r="FQ293" s="332">
        <v>0.1667</v>
      </c>
      <c r="FR293" s="333">
        <v>3.0</v>
      </c>
      <c r="FS293" s="332">
        <v>0.4286</v>
      </c>
      <c r="FT293" s="331">
        <v>10.0</v>
      </c>
      <c r="FU293" s="332">
        <v>0.2381</v>
      </c>
      <c r="FW293" s="334" t="s">
        <v>7875</v>
      </c>
      <c r="FX293" s="334">
        <v>2.7230710312E10</v>
      </c>
      <c r="FY293" s="319" t="s">
        <v>548</v>
      </c>
      <c r="FZ293" s="337">
        <v>0.5</v>
      </c>
      <c r="GA293" s="318" t="s">
        <v>61</v>
      </c>
      <c r="GB293" s="336">
        <v>0.3636</v>
      </c>
      <c r="GC293" s="335">
        <v>0.1667</v>
      </c>
      <c r="GD293" s="337">
        <v>0.4286</v>
      </c>
      <c r="GE293" s="336">
        <v>0.3636</v>
      </c>
      <c r="GF293" s="336">
        <v>0.1</v>
      </c>
      <c r="GG293" s="336">
        <v>0.3125</v>
      </c>
      <c r="GH293" s="336">
        <v>0.5</v>
      </c>
      <c r="GI293" s="338">
        <v>0.3571</v>
      </c>
    </row>
    <row r="294" ht="15.75" customHeight="1">
      <c r="B294" s="3" t="str">
        <f t="shared" si="1"/>
        <v>#REF!</v>
      </c>
      <c r="C294" s="320">
        <v>44372.65950231482</v>
      </c>
      <c r="D294" s="321" t="s">
        <v>1516</v>
      </c>
      <c r="E294" s="321" t="s">
        <v>7876</v>
      </c>
      <c r="F294" s="322">
        <v>2.7308041757E10</v>
      </c>
      <c r="G294" s="356">
        <v>2.7308041757E10</v>
      </c>
      <c r="H294" s="322">
        <v>1.150453491E9</v>
      </c>
      <c r="I294" s="321" t="s">
        <v>715</v>
      </c>
      <c r="J294" s="321" t="s">
        <v>7337</v>
      </c>
      <c r="K294" s="321" t="s">
        <v>7392</v>
      </c>
      <c r="L294" s="323"/>
      <c r="M294" s="323"/>
      <c r="N294" s="324">
        <v>4.0</v>
      </c>
      <c r="O294" s="323"/>
      <c r="P294" s="321" t="s">
        <v>7338</v>
      </c>
      <c r="Q294" s="321" t="s">
        <v>7406</v>
      </c>
      <c r="R294" s="321" t="s">
        <v>7340</v>
      </c>
      <c r="S294" s="323"/>
      <c r="T294" s="323"/>
      <c r="U294" s="324">
        <v>4.0</v>
      </c>
      <c r="V294" s="323"/>
      <c r="W294" s="321" t="s">
        <v>7507</v>
      </c>
      <c r="X294" s="323"/>
      <c r="Y294" s="323"/>
      <c r="Z294" s="322">
        <v>50.0</v>
      </c>
      <c r="AA294" s="323"/>
      <c r="AB294" s="323"/>
      <c r="AC294" s="326">
        <v>85.0</v>
      </c>
      <c r="AD294" s="323" t="s">
        <v>7279</v>
      </c>
      <c r="AE294" s="324">
        <v>5.0</v>
      </c>
      <c r="AF294" s="325" t="s">
        <v>7312</v>
      </c>
      <c r="AG294" s="323" t="s">
        <v>7279</v>
      </c>
      <c r="AH294" s="324">
        <v>5.0</v>
      </c>
      <c r="AI294" s="326">
        <v>6.0</v>
      </c>
      <c r="AJ294" s="323" t="s">
        <v>7279</v>
      </c>
      <c r="AK294" s="324">
        <v>5.0</v>
      </c>
      <c r="AL294" s="327">
        <v>238000.0</v>
      </c>
      <c r="AM294" s="323" t="s">
        <v>7279</v>
      </c>
      <c r="AN294" s="324">
        <v>5.0</v>
      </c>
      <c r="AO294" s="325" t="s">
        <v>7281</v>
      </c>
      <c r="AP294" s="323" t="s">
        <v>7279</v>
      </c>
      <c r="AQ294" s="324">
        <v>6.0</v>
      </c>
      <c r="AR294" s="325" t="s">
        <v>7314</v>
      </c>
      <c r="AS294" s="323" t="s">
        <v>7279</v>
      </c>
      <c r="AT294" s="324">
        <v>6.0</v>
      </c>
      <c r="AU294" s="325" t="s">
        <v>7283</v>
      </c>
      <c r="AV294" s="323" t="s">
        <v>7279</v>
      </c>
      <c r="AW294" s="324">
        <v>6.0</v>
      </c>
      <c r="AX294" s="325" t="s">
        <v>7284</v>
      </c>
      <c r="AY294" s="323" t="s">
        <v>7279</v>
      </c>
      <c r="AZ294" s="324">
        <v>6.0</v>
      </c>
      <c r="BA294" s="325" t="s">
        <v>7285</v>
      </c>
      <c r="BB294" s="323" t="s">
        <v>7279</v>
      </c>
      <c r="BC294" s="324">
        <v>6.0</v>
      </c>
      <c r="BD294" s="321" t="s">
        <v>7316</v>
      </c>
      <c r="BE294" s="323"/>
      <c r="BF294" s="323"/>
      <c r="BG294" s="321" t="s">
        <v>7360</v>
      </c>
      <c r="BH294" s="323"/>
      <c r="BI294" s="323"/>
      <c r="BJ294" s="325" t="s">
        <v>7342</v>
      </c>
      <c r="BK294" s="323" t="s">
        <v>7279</v>
      </c>
      <c r="BL294" s="324">
        <v>3.0</v>
      </c>
      <c r="BM294" s="325" t="s">
        <v>7289</v>
      </c>
      <c r="BN294" s="323" t="s">
        <v>7279</v>
      </c>
      <c r="BO294" s="324">
        <v>3.0</v>
      </c>
      <c r="BP294" s="324">
        <v>2.0</v>
      </c>
      <c r="BQ294" s="321" t="s">
        <v>7290</v>
      </c>
      <c r="BR294" s="323"/>
      <c r="BS294" s="323"/>
      <c r="BT294" s="325" t="s">
        <v>7291</v>
      </c>
      <c r="BU294" s="323" t="s">
        <v>7279</v>
      </c>
      <c r="BV294" s="324">
        <v>3.0</v>
      </c>
      <c r="BW294" s="324">
        <v>2.0</v>
      </c>
      <c r="BX294" s="325" t="s">
        <v>7352</v>
      </c>
      <c r="BY294" s="323" t="s">
        <v>7279</v>
      </c>
      <c r="BZ294" s="324">
        <v>3.0</v>
      </c>
      <c r="CA294" s="325" t="s">
        <v>7353</v>
      </c>
      <c r="CB294" s="323" t="s">
        <v>7279</v>
      </c>
      <c r="CC294" s="324">
        <v>4.0</v>
      </c>
      <c r="CD294" s="321" t="s">
        <v>7380</v>
      </c>
      <c r="CE294" s="323"/>
      <c r="CF294" s="323"/>
      <c r="CG294" s="321" t="s">
        <v>7282</v>
      </c>
      <c r="CH294" s="323"/>
      <c r="CI294" s="323"/>
      <c r="CJ294" s="321" t="s">
        <v>7332</v>
      </c>
      <c r="CK294" s="323"/>
      <c r="CL294" s="323"/>
      <c r="CM294" s="321"/>
      <c r="CN294" s="325" t="s">
        <v>7421</v>
      </c>
      <c r="CO294" s="323" t="s">
        <v>7279</v>
      </c>
      <c r="CP294" s="324">
        <v>4.0</v>
      </c>
      <c r="CQ294" s="323"/>
      <c r="CR294" s="323"/>
      <c r="CS294" s="325" t="s">
        <v>7319</v>
      </c>
      <c r="CT294" s="323" t="s">
        <v>7279</v>
      </c>
      <c r="CU294" s="324">
        <v>2.0</v>
      </c>
      <c r="CV294" s="321" t="s">
        <v>7429</v>
      </c>
      <c r="CW294" s="323"/>
      <c r="CX294" s="323"/>
      <c r="CY294" s="323"/>
      <c r="CZ294" s="325" t="s">
        <v>7333</v>
      </c>
      <c r="DA294" s="323" t="s">
        <v>7279</v>
      </c>
      <c r="DB294" s="324">
        <v>2.0</v>
      </c>
      <c r="DC294" s="323">
        <v>1.0</v>
      </c>
      <c r="DD294" s="321" t="s">
        <v>7293</v>
      </c>
      <c r="DE294" s="323"/>
      <c r="DF294" s="323"/>
      <c r="DG294" s="325" t="s">
        <v>7320</v>
      </c>
      <c r="DH294" s="323" t="s">
        <v>7279</v>
      </c>
      <c r="DI294" s="323">
        <v>3.0</v>
      </c>
      <c r="DJ294" s="321" t="s">
        <v>7360</v>
      </c>
      <c r="DK294" s="323"/>
      <c r="DL294" s="323"/>
      <c r="DM294" s="321" t="s">
        <v>7368</v>
      </c>
      <c r="DN294" s="323"/>
      <c r="DO294" s="323"/>
      <c r="DP294" s="325" t="s">
        <v>7359</v>
      </c>
      <c r="DQ294" s="323"/>
      <c r="DR294" s="323"/>
      <c r="DS294" s="321" t="s">
        <v>7192</v>
      </c>
      <c r="DT294" s="323"/>
      <c r="DU294" s="323"/>
      <c r="DV294" s="321" t="s">
        <v>7298</v>
      </c>
      <c r="DW294" s="323"/>
      <c r="DX294" s="323"/>
      <c r="DY294" s="321" t="s">
        <v>7297</v>
      </c>
      <c r="DZ294" s="323"/>
      <c r="EA294" s="323"/>
      <c r="EB294" s="321" t="s">
        <v>7296</v>
      </c>
      <c r="EC294" s="323"/>
      <c r="ED294" s="323"/>
      <c r="EE294" s="321" t="s">
        <v>7324</v>
      </c>
      <c r="EF294" s="323"/>
      <c r="EG294" s="323"/>
      <c r="EH294" s="321" t="s">
        <v>7325</v>
      </c>
      <c r="EI294" s="323"/>
      <c r="EJ294" s="323"/>
      <c r="EK294" s="323"/>
      <c r="EL294" s="321" t="s">
        <v>7411</v>
      </c>
      <c r="EM294" s="323"/>
      <c r="EN294" s="323"/>
      <c r="EO294" s="323"/>
      <c r="EP294" s="322">
        <v>4.0</v>
      </c>
      <c r="EQ294" s="323"/>
      <c r="ER294" s="323"/>
      <c r="ES294" s="321" t="s">
        <v>7388</v>
      </c>
      <c r="ET294" s="323"/>
      <c r="EU294" s="323"/>
      <c r="EV294" s="321" t="b">
        <v>0</v>
      </c>
      <c r="EW294" s="323"/>
      <c r="EX294" s="323"/>
      <c r="EY294" s="321" t="s">
        <v>7383</v>
      </c>
      <c r="EZ294" s="323"/>
      <c r="FA294" s="323"/>
      <c r="FB294" s="321" t="s">
        <v>788</v>
      </c>
      <c r="FC294" s="321" t="s">
        <v>7302</v>
      </c>
      <c r="FD294" s="321" t="s">
        <v>7303</v>
      </c>
      <c r="FE294" s="321" t="s">
        <v>7304</v>
      </c>
      <c r="FF294" s="329" t="s">
        <v>7305</v>
      </c>
      <c r="FG294" s="330" t="s">
        <v>7384</v>
      </c>
      <c r="FH294" s="331">
        <v>1.0</v>
      </c>
      <c r="FI294" s="332">
        <v>0.0909</v>
      </c>
      <c r="FJ294" s="331">
        <v>4.0</v>
      </c>
      <c r="FK294" s="332">
        <v>0.4</v>
      </c>
      <c r="FL294" s="331">
        <v>5.0</v>
      </c>
      <c r="FM294" s="332">
        <v>0.3125</v>
      </c>
      <c r="FN294" s="331">
        <v>4.0</v>
      </c>
      <c r="FO294" s="332">
        <v>0.5</v>
      </c>
      <c r="FP294" s="331">
        <v>4.0</v>
      </c>
      <c r="FQ294" s="332">
        <v>0.6667</v>
      </c>
      <c r="FR294" s="333">
        <v>5.0</v>
      </c>
      <c r="FS294" s="332">
        <v>0.7143</v>
      </c>
      <c r="FT294" s="331">
        <v>18.0</v>
      </c>
      <c r="FU294" s="332">
        <v>0.4286</v>
      </c>
      <c r="FW294" s="318" t="s">
        <v>7876</v>
      </c>
      <c r="FX294" s="318">
        <v>2.7308041757E10</v>
      </c>
      <c r="FY294" s="319" t="s">
        <v>548</v>
      </c>
      <c r="FZ294" s="336">
        <v>0.625</v>
      </c>
      <c r="GA294" s="318" t="s">
        <v>547</v>
      </c>
      <c r="GB294" s="336">
        <v>0.625</v>
      </c>
      <c r="GC294" s="336">
        <v>0.6667</v>
      </c>
      <c r="GD294" s="336">
        <v>0.7143</v>
      </c>
      <c r="GE294" s="336">
        <v>0.4545</v>
      </c>
      <c r="GF294" s="336">
        <v>0.4</v>
      </c>
      <c r="GG294" s="336">
        <v>0.625</v>
      </c>
      <c r="GH294" s="336">
        <v>0.625</v>
      </c>
      <c r="GI294" s="336">
        <v>0.6429</v>
      </c>
    </row>
    <row r="295" ht="15.75" customHeight="1">
      <c r="B295" s="3" t="str">
        <f t="shared" si="1"/>
        <v>#REF!</v>
      </c>
      <c r="C295" s="320">
        <v>44372.65957175926</v>
      </c>
      <c r="D295" s="321" t="s">
        <v>7877</v>
      </c>
      <c r="E295" s="321" t="s">
        <v>7878</v>
      </c>
      <c r="F295" s="322">
        <v>2.7261888918E10</v>
      </c>
      <c r="G295" s="356">
        <v>2.7261888918E10</v>
      </c>
      <c r="H295" s="321" t="s">
        <v>7879</v>
      </c>
      <c r="I295" s="321" t="s">
        <v>1093</v>
      </c>
      <c r="J295" s="321" t="s">
        <v>7274</v>
      </c>
      <c r="K295" s="321" t="s">
        <v>4115</v>
      </c>
      <c r="L295" s="323"/>
      <c r="M295" s="323"/>
      <c r="N295" s="323"/>
      <c r="O295" s="323"/>
      <c r="P295" s="321" t="s">
        <v>7338</v>
      </c>
      <c r="Q295" s="321" t="s">
        <v>7329</v>
      </c>
      <c r="R295" s="321" t="s">
        <v>7277</v>
      </c>
      <c r="S295" s="324">
        <v>1.0</v>
      </c>
      <c r="T295" s="323"/>
      <c r="U295" s="323"/>
      <c r="V295" s="323"/>
      <c r="W295" s="325" t="s">
        <v>7278</v>
      </c>
      <c r="X295" s="323" t="s">
        <v>7279</v>
      </c>
      <c r="Y295" s="324">
        <v>5.0</v>
      </c>
      <c r="Z295" s="326">
        <v>200.0</v>
      </c>
      <c r="AA295" s="323" t="s">
        <v>7279</v>
      </c>
      <c r="AB295" s="324">
        <v>5.0</v>
      </c>
      <c r="AC295" s="326">
        <v>85.0</v>
      </c>
      <c r="AD295" s="323" t="s">
        <v>7279</v>
      </c>
      <c r="AE295" s="324">
        <v>5.0</v>
      </c>
      <c r="AF295" s="325" t="s">
        <v>7312</v>
      </c>
      <c r="AG295" s="323" t="s">
        <v>7279</v>
      </c>
      <c r="AH295" s="324">
        <v>5.0</v>
      </c>
      <c r="AI295" s="326">
        <v>6.0</v>
      </c>
      <c r="AJ295" s="323" t="s">
        <v>7279</v>
      </c>
      <c r="AK295" s="324">
        <v>5.0</v>
      </c>
      <c r="AL295" s="327">
        <v>238000.0</v>
      </c>
      <c r="AM295" s="323" t="s">
        <v>7279</v>
      </c>
      <c r="AN295" s="324">
        <v>5.0</v>
      </c>
      <c r="AO295" s="321" t="s">
        <v>7509</v>
      </c>
      <c r="AP295" s="323"/>
      <c r="AQ295" s="323"/>
      <c r="AR295" s="321" t="s">
        <v>7282</v>
      </c>
      <c r="AS295" s="323"/>
      <c r="AT295" s="323"/>
      <c r="AU295" s="325" t="s">
        <v>7283</v>
      </c>
      <c r="AV295" s="323" t="s">
        <v>7279</v>
      </c>
      <c r="AW295" s="324">
        <v>6.0</v>
      </c>
      <c r="AX295" s="321" t="s">
        <v>7282</v>
      </c>
      <c r="AY295" s="323"/>
      <c r="AZ295" s="323"/>
      <c r="BA295" s="321" t="s">
        <v>7282</v>
      </c>
      <c r="BB295" s="323"/>
      <c r="BC295" s="323"/>
      <c r="BD295" s="321" t="s">
        <v>7282</v>
      </c>
      <c r="BE295" s="323"/>
      <c r="BF295" s="323"/>
      <c r="BG295" s="321" t="s">
        <v>7282</v>
      </c>
      <c r="BH295" s="323"/>
      <c r="BI295" s="323"/>
      <c r="BJ295" s="321" t="s">
        <v>7282</v>
      </c>
      <c r="BK295" s="323"/>
      <c r="BL295" s="323"/>
      <c r="BM295" s="325" t="s">
        <v>7289</v>
      </c>
      <c r="BN295" s="323" t="s">
        <v>7279</v>
      </c>
      <c r="BO295" s="324">
        <v>3.0</v>
      </c>
      <c r="BP295" s="324">
        <v>2.0</v>
      </c>
      <c r="BQ295" s="325" t="s">
        <v>7351</v>
      </c>
      <c r="BR295" s="323" t="s">
        <v>7279</v>
      </c>
      <c r="BS295" s="324">
        <v>3.0</v>
      </c>
      <c r="BT295" s="321" t="s">
        <v>7282</v>
      </c>
      <c r="BU295" s="323"/>
      <c r="BV295" s="323"/>
      <c r="BW295" s="323"/>
      <c r="BX295" s="321" t="s">
        <v>7282</v>
      </c>
      <c r="BY295" s="323"/>
      <c r="BZ295" s="323"/>
      <c r="CA295" s="321" t="s">
        <v>7282</v>
      </c>
      <c r="CB295" s="323"/>
      <c r="CC295" s="323"/>
      <c r="CD295" s="321" t="s">
        <v>7282</v>
      </c>
      <c r="CE295" s="323"/>
      <c r="CF295" s="323"/>
      <c r="CG295" s="321" t="s">
        <v>7282</v>
      </c>
      <c r="CH295" s="323"/>
      <c r="CI295" s="323"/>
      <c r="CJ295" s="325" t="s">
        <v>7354</v>
      </c>
      <c r="CK295" s="323" t="s">
        <v>7279</v>
      </c>
      <c r="CL295" s="324">
        <v>4.0</v>
      </c>
      <c r="CM295" s="321"/>
      <c r="CN295" s="321" t="s">
        <v>7282</v>
      </c>
      <c r="CO295" s="323"/>
      <c r="CP295" s="323"/>
      <c r="CQ295" s="323"/>
      <c r="CR295" s="323"/>
      <c r="CS295" s="321" t="s">
        <v>7282</v>
      </c>
      <c r="CT295" s="323"/>
      <c r="CU295" s="323"/>
      <c r="CV295" s="321" t="s">
        <v>7282</v>
      </c>
      <c r="CW295" s="323"/>
      <c r="CX295" s="323"/>
      <c r="CY295" s="323"/>
      <c r="CZ295" s="321" t="s">
        <v>7282</v>
      </c>
      <c r="DA295" s="323"/>
      <c r="DB295" s="323"/>
      <c r="DC295" s="323"/>
      <c r="DD295" s="321" t="s">
        <v>7282</v>
      </c>
      <c r="DE295" s="323"/>
      <c r="DF295" s="323"/>
      <c r="DG295" s="321" t="s">
        <v>7282</v>
      </c>
      <c r="DH295" s="323"/>
      <c r="DI295" s="323"/>
      <c r="DJ295" s="325" t="s">
        <v>7321</v>
      </c>
      <c r="DK295" s="323" t="s">
        <v>7279</v>
      </c>
      <c r="DL295" s="323">
        <v>1.0</v>
      </c>
      <c r="DM295" s="321" t="s">
        <v>7282</v>
      </c>
      <c r="DN295" s="323"/>
      <c r="DO295" s="323"/>
      <c r="DP295" s="321" t="s">
        <v>7282</v>
      </c>
      <c r="DQ295" s="323"/>
      <c r="DR295" s="323"/>
      <c r="DS295" s="321" t="s">
        <v>7282</v>
      </c>
      <c r="DT295" s="323"/>
      <c r="DU295" s="323"/>
      <c r="DV295" s="321" t="s">
        <v>7282</v>
      </c>
      <c r="DW295" s="323"/>
      <c r="DX295" s="323"/>
      <c r="DY295" s="321" t="s">
        <v>7282</v>
      </c>
      <c r="DZ295" s="323"/>
      <c r="EA295" s="323"/>
      <c r="EB295" s="321" t="s">
        <v>7296</v>
      </c>
      <c r="EC295" s="323"/>
      <c r="ED295" s="323"/>
      <c r="EE295" s="321" t="s">
        <v>7282</v>
      </c>
      <c r="EF295" s="323"/>
      <c r="EG295" s="323"/>
      <c r="EH295" s="321" t="s">
        <v>7282</v>
      </c>
      <c r="EI295" s="323"/>
      <c r="EJ295" s="323"/>
      <c r="EK295" s="323"/>
      <c r="EL295" s="321" t="s">
        <v>7282</v>
      </c>
      <c r="EM295" s="323"/>
      <c r="EN295" s="323"/>
      <c r="EO295" s="323"/>
      <c r="EP295" s="321" t="s">
        <v>7282</v>
      </c>
      <c r="EQ295" s="323"/>
      <c r="ER295" s="323"/>
      <c r="ES295" s="321" t="s">
        <v>7282</v>
      </c>
      <c r="ET295" s="323"/>
      <c r="EU295" s="323"/>
      <c r="EV295" s="321" t="s">
        <v>7282</v>
      </c>
      <c r="EW295" s="323"/>
      <c r="EX295" s="323"/>
      <c r="EY295" s="321" t="s">
        <v>7282</v>
      </c>
      <c r="EZ295" s="323"/>
      <c r="FA295" s="323"/>
      <c r="FB295" s="321" t="s">
        <v>1094</v>
      </c>
      <c r="FC295" s="321" t="s">
        <v>7372</v>
      </c>
      <c r="FD295" s="321" t="s">
        <v>7335</v>
      </c>
      <c r="FE295" s="321" t="s">
        <v>7304</v>
      </c>
      <c r="FF295" s="329" t="s">
        <v>7305</v>
      </c>
      <c r="FG295" s="330" t="s">
        <v>7384</v>
      </c>
      <c r="FH295" s="331">
        <v>2.0</v>
      </c>
      <c r="FI295" s="332">
        <v>0.1818</v>
      </c>
      <c r="FJ295" s="331">
        <v>1.0</v>
      </c>
      <c r="FK295" s="332">
        <v>0.1</v>
      </c>
      <c r="FL295" s="331">
        <v>2.0</v>
      </c>
      <c r="FM295" s="332">
        <v>0.125</v>
      </c>
      <c r="FN295" s="331">
        <v>1.0</v>
      </c>
      <c r="FO295" s="332">
        <v>0.125</v>
      </c>
      <c r="FP295" s="331">
        <v>6.0</v>
      </c>
      <c r="FQ295" s="332">
        <v>1.0</v>
      </c>
      <c r="FR295" s="333">
        <v>1.0</v>
      </c>
      <c r="FS295" s="332">
        <v>0.1429</v>
      </c>
      <c r="FT295" s="331">
        <v>11.0</v>
      </c>
      <c r="FU295" s="332">
        <v>0.2619</v>
      </c>
      <c r="FW295" s="334" t="s">
        <v>7878</v>
      </c>
      <c r="FX295" s="334">
        <v>2.7261888918E10</v>
      </c>
      <c r="FY295" s="319" t="s">
        <v>61</v>
      </c>
      <c r="FZ295" s="335">
        <v>0.2727</v>
      </c>
      <c r="GA295" s="318" t="s">
        <v>547</v>
      </c>
      <c r="GB295" s="336">
        <v>0.125</v>
      </c>
      <c r="GC295" s="337">
        <v>1.0</v>
      </c>
      <c r="GD295" s="335">
        <v>0.1429</v>
      </c>
      <c r="GE295" s="336">
        <v>0.2727</v>
      </c>
      <c r="GF295" s="336">
        <v>0.1</v>
      </c>
      <c r="GG295" s="336">
        <v>0.125</v>
      </c>
      <c r="GH295" s="336">
        <v>0.125</v>
      </c>
      <c r="GI295" s="338">
        <v>0.2857</v>
      </c>
    </row>
    <row r="296" ht="15.75" customHeight="1">
      <c r="B296" s="3" t="str">
        <f t="shared" si="1"/>
        <v>#REF!</v>
      </c>
      <c r="C296" s="320">
        <v>44372.65967592593</v>
      </c>
      <c r="D296" s="321" t="s">
        <v>5975</v>
      </c>
      <c r="E296" s="321" t="s">
        <v>7880</v>
      </c>
      <c r="F296" s="321" t="s">
        <v>2049</v>
      </c>
      <c r="G296" s="356">
        <v>2.729578049E10</v>
      </c>
      <c r="H296" s="321" t="s">
        <v>7881</v>
      </c>
      <c r="I296" s="321" t="s">
        <v>641</v>
      </c>
      <c r="J296" s="321" t="s">
        <v>7458</v>
      </c>
      <c r="K296" s="321" t="s">
        <v>4115</v>
      </c>
      <c r="L296" s="323"/>
      <c r="M296" s="323"/>
      <c r="N296" s="323"/>
      <c r="O296" s="323"/>
      <c r="P296" s="321" t="s">
        <v>7309</v>
      </c>
      <c r="Q296" s="321" t="s">
        <v>7439</v>
      </c>
      <c r="R296" s="321" t="s">
        <v>7386</v>
      </c>
      <c r="S296" s="323"/>
      <c r="T296" s="323"/>
      <c r="U296" s="323"/>
      <c r="V296" s="324">
        <v>3.0</v>
      </c>
      <c r="W296" s="325" t="s">
        <v>7278</v>
      </c>
      <c r="X296" s="323" t="s">
        <v>7279</v>
      </c>
      <c r="Y296" s="324">
        <v>5.0</v>
      </c>
      <c r="Z296" s="326">
        <v>200.0</v>
      </c>
      <c r="AA296" s="323" t="s">
        <v>7279</v>
      </c>
      <c r="AB296" s="324">
        <v>5.0</v>
      </c>
      <c r="AC296" s="326">
        <v>85.0</v>
      </c>
      <c r="AD296" s="323" t="s">
        <v>7279</v>
      </c>
      <c r="AE296" s="324">
        <v>5.0</v>
      </c>
      <c r="AF296" s="325" t="s">
        <v>7312</v>
      </c>
      <c r="AG296" s="323" t="s">
        <v>7279</v>
      </c>
      <c r="AH296" s="324">
        <v>5.0</v>
      </c>
      <c r="AI296" s="321"/>
      <c r="AJ296" s="323"/>
      <c r="AK296" s="323"/>
      <c r="AL296" s="327">
        <v>238000.0</v>
      </c>
      <c r="AM296" s="323" t="s">
        <v>7279</v>
      </c>
      <c r="AN296" s="324">
        <v>5.0</v>
      </c>
      <c r="AO296" s="321" t="s">
        <v>7313</v>
      </c>
      <c r="AP296" s="323"/>
      <c r="AQ296" s="323"/>
      <c r="AR296" s="325" t="s">
        <v>7314</v>
      </c>
      <c r="AS296" s="323" t="s">
        <v>7279</v>
      </c>
      <c r="AT296" s="324">
        <v>6.0</v>
      </c>
      <c r="AU296" s="325" t="s">
        <v>7283</v>
      </c>
      <c r="AV296" s="323" t="s">
        <v>7279</v>
      </c>
      <c r="AW296" s="324">
        <v>6.0</v>
      </c>
      <c r="AX296" s="325" t="s">
        <v>7284</v>
      </c>
      <c r="AY296" s="323" t="s">
        <v>7279</v>
      </c>
      <c r="AZ296" s="324">
        <v>6.0</v>
      </c>
      <c r="BA296" s="325" t="s">
        <v>7285</v>
      </c>
      <c r="BB296" s="323" t="s">
        <v>7279</v>
      </c>
      <c r="BC296" s="324">
        <v>6.0</v>
      </c>
      <c r="BD296" s="321" t="s">
        <v>7316</v>
      </c>
      <c r="BE296" s="323"/>
      <c r="BF296" s="323"/>
      <c r="BG296" s="321" t="s">
        <v>7366</v>
      </c>
      <c r="BH296" s="323"/>
      <c r="BI296" s="323"/>
      <c r="BJ296" s="325" t="s">
        <v>7342</v>
      </c>
      <c r="BK296" s="323" t="s">
        <v>7279</v>
      </c>
      <c r="BL296" s="324">
        <v>3.0</v>
      </c>
      <c r="BM296" s="321" t="s">
        <v>7440</v>
      </c>
      <c r="BN296" s="323"/>
      <c r="BO296" s="323"/>
      <c r="BP296" s="323"/>
      <c r="BQ296" s="321" t="s">
        <v>7290</v>
      </c>
      <c r="BR296" s="323"/>
      <c r="BS296" s="323"/>
      <c r="BT296" s="325" t="s">
        <v>7291</v>
      </c>
      <c r="BU296" s="323" t="s">
        <v>7279</v>
      </c>
      <c r="BV296" s="324">
        <v>3.0</v>
      </c>
      <c r="BW296" s="324">
        <v>2.0</v>
      </c>
      <c r="BX296" s="325" t="s">
        <v>7352</v>
      </c>
      <c r="BY296" s="323" t="s">
        <v>7279</v>
      </c>
      <c r="BZ296" s="324">
        <v>3.0</v>
      </c>
      <c r="CA296" s="325" t="s">
        <v>7353</v>
      </c>
      <c r="CB296" s="323" t="s">
        <v>7279</v>
      </c>
      <c r="CC296" s="324">
        <v>4.0</v>
      </c>
      <c r="CD296" s="325" t="s">
        <v>7292</v>
      </c>
      <c r="CE296" s="323" t="s">
        <v>7279</v>
      </c>
      <c r="CF296" s="324">
        <v>4.0</v>
      </c>
      <c r="CG296" s="321" t="s">
        <v>7282</v>
      </c>
      <c r="CH296" s="323"/>
      <c r="CI296" s="323"/>
      <c r="CJ296" s="321" t="s">
        <v>7282</v>
      </c>
      <c r="CK296" s="323"/>
      <c r="CL296" s="323"/>
      <c r="CM296" s="321"/>
      <c r="CN296" s="321" t="s">
        <v>7282</v>
      </c>
      <c r="CO296" s="323"/>
      <c r="CP296" s="323"/>
      <c r="CQ296" s="323"/>
      <c r="CR296" s="323"/>
      <c r="CS296" s="325" t="s">
        <v>7319</v>
      </c>
      <c r="CT296" s="323" t="s">
        <v>7279</v>
      </c>
      <c r="CU296" s="324">
        <v>2.0</v>
      </c>
      <c r="CV296" s="321" t="s">
        <v>7282</v>
      </c>
      <c r="CW296" s="323"/>
      <c r="CX296" s="323"/>
      <c r="CY296" s="323"/>
      <c r="CZ296" s="325" t="s">
        <v>7333</v>
      </c>
      <c r="DA296" s="323" t="s">
        <v>7279</v>
      </c>
      <c r="DB296" s="324">
        <v>2.0</v>
      </c>
      <c r="DC296" s="323">
        <v>1.0</v>
      </c>
      <c r="DD296" s="321" t="s">
        <v>7293</v>
      </c>
      <c r="DE296" s="323"/>
      <c r="DF296" s="323"/>
      <c r="DG296" s="325" t="s">
        <v>7320</v>
      </c>
      <c r="DH296" s="323" t="s">
        <v>7279</v>
      </c>
      <c r="DI296" s="323">
        <v>3.0</v>
      </c>
      <c r="DJ296" s="321" t="s">
        <v>7294</v>
      </c>
      <c r="DK296" s="323"/>
      <c r="DL296" s="323"/>
      <c r="DM296" s="321" t="s">
        <v>7322</v>
      </c>
      <c r="DN296" s="323"/>
      <c r="DO296" s="323"/>
      <c r="DP296" s="325" t="s">
        <v>7359</v>
      </c>
      <c r="DQ296" s="323"/>
      <c r="DR296" s="323"/>
      <c r="DS296" s="321" t="s">
        <v>7192</v>
      </c>
      <c r="DT296" s="323"/>
      <c r="DU296" s="323"/>
      <c r="DV296" s="321" t="s">
        <v>7298</v>
      </c>
      <c r="DW296" s="323"/>
      <c r="DX296" s="323"/>
      <c r="DY296" s="321" t="s">
        <v>7297</v>
      </c>
      <c r="DZ296" s="323"/>
      <c r="EA296" s="323"/>
      <c r="EB296" s="321" t="s">
        <v>7296</v>
      </c>
      <c r="EC296" s="323"/>
      <c r="ED296" s="323"/>
      <c r="EE296" s="321" t="s">
        <v>7549</v>
      </c>
      <c r="EF296" s="323"/>
      <c r="EG296" s="323"/>
      <c r="EH296" s="321" t="s">
        <v>7282</v>
      </c>
      <c r="EI296" s="323"/>
      <c r="EJ296" s="323"/>
      <c r="EK296" s="323"/>
      <c r="EL296" s="321" t="s">
        <v>7282</v>
      </c>
      <c r="EM296" s="323"/>
      <c r="EN296" s="323"/>
      <c r="EO296" s="323"/>
      <c r="EP296" s="321" t="s">
        <v>7282</v>
      </c>
      <c r="EQ296" s="323"/>
      <c r="ER296" s="323"/>
      <c r="ES296" s="321" t="s">
        <v>7282</v>
      </c>
      <c r="ET296" s="323"/>
      <c r="EU296" s="323"/>
      <c r="EV296" s="321" t="s">
        <v>7407</v>
      </c>
      <c r="EW296" s="323"/>
      <c r="EX296" s="323"/>
      <c r="EY296" s="321" t="s">
        <v>7383</v>
      </c>
      <c r="EZ296" s="323"/>
      <c r="FA296" s="323"/>
      <c r="FB296" s="321" t="s">
        <v>7882</v>
      </c>
      <c r="FC296" s="321" t="s">
        <v>7302</v>
      </c>
      <c r="FD296" s="321" t="s">
        <v>7303</v>
      </c>
      <c r="FE296" s="321" t="s">
        <v>7304</v>
      </c>
      <c r="FF296" s="329" t="s">
        <v>7305</v>
      </c>
      <c r="FG296" s="330" t="s">
        <v>7306</v>
      </c>
      <c r="FH296" s="331">
        <v>1.0</v>
      </c>
      <c r="FI296" s="332">
        <v>0.0909</v>
      </c>
      <c r="FJ296" s="331">
        <v>3.0</v>
      </c>
      <c r="FK296" s="332">
        <v>0.3</v>
      </c>
      <c r="FL296" s="331">
        <v>5.0</v>
      </c>
      <c r="FM296" s="332">
        <v>0.3125</v>
      </c>
      <c r="FN296" s="331">
        <v>2.0</v>
      </c>
      <c r="FO296" s="332">
        <v>0.25</v>
      </c>
      <c r="FP296" s="331">
        <v>5.0</v>
      </c>
      <c r="FQ296" s="332">
        <v>0.8333</v>
      </c>
      <c r="FR296" s="333">
        <v>4.0</v>
      </c>
      <c r="FS296" s="332">
        <v>0.5714</v>
      </c>
      <c r="FT296" s="331">
        <v>17.0</v>
      </c>
      <c r="FU296" s="332">
        <v>0.4048</v>
      </c>
      <c r="FW296" s="318" t="s">
        <v>7880</v>
      </c>
      <c r="FX296" s="318">
        <v>2.729578049E10</v>
      </c>
      <c r="FY296" s="318" t="s">
        <v>61</v>
      </c>
      <c r="FZ296" s="336">
        <v>0.4545</v>
      </c>
      <c r="GA296" s="319" t="s">
        <v>547</v>
      </c>
      <c r="GB296" s="336">
        <v>0.375</v>
      </c>
      <c r="GC296" s="336">
        <v>0.8333</v>
      </c>
      <c r="GD296" s="336">
        <v>0.5714</v>
      </c>
      <c r="GE296" s="336">
        <v>0.4545</v>
      </c>
      <c r="GF296" s="336">
        <v>0.3</v>
      </c>
      <c r="GG296" s="336">
        <v>0.375</v>
      </c>
      <c r="GH296" s="336">
        <v>0.25</v>
      </c>
      <c r="GI296" s="336">
        <v>0.5238</v>
      </c>
    </row>
    <row r="297" ht="15.75" customHeight="1">
      <c r="B297" s="3" t="str">
        <f t="shared" si="1"/>
        <v>#REF!</v>
      </c>
      <c r="C297" s="320">
        <v>44372.65991898148</v>
      </c>
      <c r="D297" s="321" t="s">
        <v>1458</v>
      </c>
      <c r="E297" s="321" t="s">
        <v>7883</v>
      </c>
      <c r="F297" s="321" t="s">
        <v>269</v>
      </c>
      <c r="G297" s="356">
        <v>2.7171996568E10</v>
      </c>
      <c r="H297" s="321" t="s">
        <v>7884</v>
      </c>
      <c r="I297" s="321" t="s">
        <v>715</v>
      </c>
      <c r="J297" s="321" t="s">
        <v>7475</v>
      </c>
      <c r="K297" s="321" t="s">
        <v>7392</v>
      </c>
      <c r="L297" s="323"/>
      <c r="M297" s="323"/>
      <c r="N297" s="324">
        <v>4.0</v>
      </c>
      <c r="O297" s="323"/>
      <c r="P297" s="321" t="s">
        <v>7309</v>
      </c>
      <c r="Q297" s="321" t="s">
        <v>7439</v>
      </c>
      <c r="R297" s="321" t="s">
        <v>7310</v>
      </c>
      <c r="S297" s="323"/>
      <c r="T297" s="324">
        <v>2.0</v>
      </c>
      <c r="U297" s="323"/>
      <c r="V297" s="323"/>
      <c r="W297" s="325" t="s">
        <v>7278</v>
      </c>
      <c r="X297" s="323" t="s">
        <v>7279</v>
      </c>
      <c r="Y297" s="324">
        <v>5.0</v>
      </c>
      <c r="Z297" s="326">
        <v>200.0</v>
      </c>
      <c r="AA297" s="323" t="s">
        <v>7279</v>
      </c>
      <c r="AB297" s="324">
        <v>5.0</v>
      </c>
      <c r="AC297" s="326">
        <v>85.0</v>
      </c>
      <c r="AD297" s="323" t="s">
        <v>7279</v>
      </c>
      <c r="AE297" s="324">
        <v>5.0</v>
      </c>
      <c r="AF297" s="325" t="s">
        <v>7312</v>
      </c>
      <c r="AG297" s="323" t="s">
        <v>7279</v>
      </c>
      <c r="AH297" s="324">
        <v>5.0</v>
      </c>
      <c r="AI297" s="326">
        <v>6.0</v>
      </c>
      <c r="AJ297" s="323" t="s">
        <v>7279</v>
      </c>
      <c r="AK297" s="324">
        <v>5.0</v>
      </c>
      <c r="AL297" s="327">
        <v>238000.0</v>
      </c>
      <c r="AM297" s="323" t="s">
        <v>7279</v>
      </c>
      <c r="AN297" s="324">
        <v>5.0</v>
      </c>
      <c r="AO297" s="321" t="s">
        <v>7509</v>
      </c>
      <c r="AP297" s="323"/>
      <c r="AQ297" s="323"/>
      <c r="AR297" s="325" t="s">
        <v>7314</v>
      </c>
      <c r="AS297" s="323" t="s">
        <v>7279</v>
      </c>
      <c r="AT297" s="324">
        <v>6.0</v>
      </c>
      <c r="AU297" s="325" t="s">
        <v>7283</v>
      </c>
      <c r="AV297" s="323" t="s">
        <v>7279</v>
      </c>
      <c r="AW297" s="324">
        <v>6.0</v>
      </c>
      <c r="AX297" s="325" t="s">
        <v>7284</v>
      </c>
      <c r="AY297" s="323" t="s">
        <v>7279</v>
      </c>
      <c r="AZ297" s="324">
        <v>6.0</v>
      </c>
      <c r="BA297" s="325" t="s">
        <v>7285</v>
      </c>
      <c r="BB297" s="323" t="s">
        <v>7279</v>
      </c>
      <c r="BC297" s="324">
        <v>6.0</v>
      </c>
      <c r="BD297" s="325" t="s">
        <v>7286</v>
      </c>
      <c r="BE297" s="323" t="s">
        <v>7279</v>
      </c>
      <c r="BF297" s="324">
        <v>6.0</v>
      </c>
      <c r="BG297" s="325" t="s">
        <v>7287</v>
      </c>
      <c r="BH297" s="323" t="s">
        <v>7279</v>
      </c>
      <c r="BI297" s="324">
        <v>6.0</v>
      </c>
      <c r="BJ297" s="325" t="s">
        <v>7342</v>
      </c>
      <c r="BK297" s="323" t="s">
        <v>7279</v>
      </c>
      <c r="BL297" s="324">
        <v>3.0</v>
      </c>
      <c r="BM297" s="321" t="s">
        <v>7440</v>
      </c>
      <c r="BN297" s="323"/>
      <c r="BO297" s="323"/>
      <c r="BP297" s="323"/>
      <c r="BQ297" s="325" t="s">
        <v>7351</v>
      </c>
      <c r="BR297" s="323" t="s">
        <v>7279</v>
      </c>
      <c r="BS297" s="324">
        <v>3.0</v>
      </c>
      <c r="BT297" s="325" t="s">
        <v>7291</v>
      </c>
      <c r="BU297" s="323" t="s">
        <v>7279</v>
      </c>
      <c r="BV297" s="324">
        <v>3.0</v>
      </c>
      <c r="BW297" s="324">
        <v>2.0</v>
      </c>
      <c r="BX297" s="321" t="s">
        <v>7282</v>
      </c>
      <c r="BY297" s="323"/>
      <c r="BZ297" s="323"/>
      <c r="CA297" s="325" t="s">
        <v>7353</v>
      </c>
      <c r="CB297" s="323" t="s">
        <v>7279</v>
      </c>
      <c r="CC297" s="324">
        <v>4.0</v>
      </c>
      <c r="CD297" s="321" t="s">
        <v>7318</v>
      </c>
      <c r="CE297" s="323"/>
      <c r="CF297" s="323"/>
      <c r="CG297" s="321" t="s">
        <v>7282</v>
      </c>
      <c r="CH297" s="323"/>
      <c r="CI297" s="323"/>
      <c r="CJ297" s="321" t="s">
        <v>7332</v>
      </c>
      <c r="CK297" s="323"/>
      <c r="CL297" s="323"/>
      <c r="CM297" s="321"/>
      <c r="CN297" s="325" t="s">
        <v>7355</v>
      </c>
      <c r="CO297" s="323"/>
      <c r="CP297" s="323"/>
      <c r="CQ297" s="323" t="s">
        <v>7279</v>
      </c>
      <c r="CR297" s="324">
        <v>4.0</v>
      </c>
      <c r="CS297" s="325" t="s">
        <v>7319</v>
      </c>
      <c r="CT297" s="323" t="s">
        <v>7279</v>
      </c>
      <c r="CU297" s="324">
        <v>2.0</v>
      </c>
      <c r="CV297" s="321" t="s">
        <v>7282</v>
      </c>
      <c r="CW297" s="323"/>
      <c r="CX297" s="323"/>
      <c r="CY297" s="323"/>
      <c r="CZ297" s="325" t="s">
        <v>7333</v>
      </c>
      <c r="DA297" s="323" t="s">
        <v>7279</v>
      </c>
      <c r="DB297" s="324">
        <v>2.0</v>
      </c>
      <c r="DC297" s="323">
        <v>1.0</v>
      </c>
      <c r="DD297" s="321" t="s">
        <v>7334</v>
      </c>
      <c r="DE297" s="323"/>
      <c r="DF297" s="323"/>
      <c r="DG297" s="321" t="s">
        <v>7343</v>
      </c>
      <c r="DH297" s="323"/>
      <c r="DI297" s="323"/>
      <c r="DJ297" s="325" t="s">
        <v>7321</v>
      </c>
      <c r="DK297" s="323" t="s">
        <v>7279</v>
      </c>
      <c r="DL297" s="323">
        <v>1.0</v>
      </c>
      <c r="DM297" s="321" t="s">
        <v>7322</v>
      </c>
      <c r="DN297" s="323"/>
      <c r="DO297" s="323"/>
      <c r="DP297" s="325" t="s">
        <v>7359</v>
      </c>
      <c r="DQ297" s="323"/>
      <c r="DR297" s="323"/>
      <c r="DS297" s="321" t="s">
        <v>7387</v>
      </c>
      <c r="DT297" s="323"/>
      <c r="DU297" s="323"/>
      <c r="DV297" s="321" t="s">
        <v>7296</v>
      </c>
      <c r="DW297" s="323"/>
      <c r="DX297" s="323"/>
      <c r="DY297" s="321" t="s">
        <v>7297</v>
      </c>
      <c r="DZ297" s="323"/>
      <c r="EA297" s="323"/>
      <c r="EB297" s="321" t="s">
        <v>7296</v>
      </c>
      <c r="EC297" s="323"/>
      <c r="ED297" s="323"/>
      <c r="EE297" s="321" t="s">
        <v>7282</v>
      </c>
      <c r="EF297" s="323"/>
      <c r="EG297" s="323"/>
      <c r="EH297" s="321" t="s">
        <v>7361</v>
      </c>
      <c r="EI297" s="323"/>
      <c r="EJ297" s="323"/>
      <c r="EK297" s="323"/>
      <c r="EL297" s="321" t="s">
        <v>7282</v>
      </c>
      <c r="EM297" s="323"/>
      <c r="EN297" s="323"/>
      <c r="EO297" s="323"/>
      <c r="EP297" s="322">
        <v>4.0</v>
      </c>
      <c r="EQ297" s="323"/>
      <c r="ER297" s="323"/>
      <c r="ES297" s="321" t="s">
        <v>7282</v>
      </c>
      <c r="ET297" s="323"/>
      <c r="EU297" s="323"/>
      <c r="EV297" s="321" t="b">
        <v>0</v>
      </c>
      <c r="EW297" s="323"/>
      <c r="EX297" s="323"/>
      <c r="EY297" s="321" t="s">
        <v>7282</v>
      </c>
      <c r="EZ297" s="323"/>
      <c r="FA297" s="323"/>
      <c r="FB297" s="321" t="s">
        <v>891</v>
      </c>
      <c r="FC297" s="321" t="s">
        <v>7302</v>
      </c>
      <c r="FD297" s="321" t="s">
        <v>7303</v>
      </c>
      <c r="FE297" s="321" t="s">
        <v>7304</v>
      </c>
      <c r="FF297" s="329" t="s">
        <v>7305</v>
      </c>
      <c r="FG297" s="330" t="s">
        <v>7384</v>
      </c>
      <c r="FH297" s="331">
        <v>2.0</v>
      </c>
      <c r="FI297" s="332">
        <v>0.1818</v>
      </c>
      <c r="FJ297" s="331">
        <v>4.0</v>
      </c>
      <c r="FK297" s="332">
        <v>0.4</v>
      </c>
      <c r="FL297" s="331">
        <v>3.0</v>
      </c>
      <c r="FM297" s="332">
        <v>0.1875</v>
      </c>
      <c r="FN297" s="331">
        <v>3.0</v>
      </c>
      <c r="FO297" s="332">
        <v>0.375</v>
      </c>
      <c r="FP297" s="331">
        <v>6.0</v>
      </c>
      <c r="FQ297" s="332">
        <v>1.0</v>
      </c>
      <c r="FR297" s="333">
        <v>6.0</v>
      </c>
      <c r="FS297" s="332">
        <v>0.8571</v>
      </c>
      <c r="FT297" s="331">
        <v>20.0</v>
      </c>
      <c r="FU297" s="332">
        <v>0.4762</v>
      </c>
      <c r="FW297" s="318" t="s">
        <v>7883</v>
      </c>
      <c r="FX297" s="318">
        <v>2.7171996568E10</v>
      </c>
      <c r="FY297" s="318" t="s">
        <v>548</v>
      </c>
      <c r="FZ297" s="336">
        <v>0.625</v>
      </c>
      <c r="GA297" s="318" t="s">
        <v>61</v>
      </c>
      <c r="GB297" s="336">
        <v>0.5455</v>
      </c>
      <c r="GC297" s="336">
        <v>1.0</v>
      </c>
      <c r="GD297" s="336">
        <v>0.8571</v>
      </c>
      <c r="GE297" s="336">
        <v>0.5455</v>
      </c>
      <c r="GF297" s="336">
        <v>0.4</v>
      </c>
      <c r="GG297" s="336">
        <v>0.375</v>
      </c>
      <c r="GH297" s="336">
        <v>0.625</v>
      </c>
      <c r="GI297" s="336">
        <v>0.6429</v>
      </c>
    </row>
    <row r="298" ht="15.75" customHeight="1">
      <c r="B298" s="3" t="str">
        <f t="shared" si="1"/>
        <v>#REF!</v>
      </c>
      <c r="C298" s="320">
        <v>44372.66045138889</v>
      </c>
      <c r="D298" s="321" t="s">
        <v>7885</v>
      </c>
      <c r="E298" s="321" t="s">
        <v>7886</v>
      </c>
      <c r="F298" s="322">
        <v>2.7218539853E10</v>
      </c>
      <c r="G298" s="356">
        <v>2.7218539853E10</v>
      </c>
      <c r="H298" s="322">
        <v>1.135595349E9</v>
      </c>
      <c r="I298" s="321" t="s">
        <v>622</v>
      </c>
      <c r="J298" s="321" t="s">
        <v>7845</v>
      </c>
      <c r="K298" s="321" t="s">
        <v>4115</v>
      </c>
      <c r="L298" s="323"/>
      <c r="M298" s="323"/>
      <c r="N298" s="323"/>
      <c r="O298" s="323"/>
      <c r="P298" s="321" t="s">
        <v>7309</v>
      </c>
      <c r="Q298" s="321" t="s">
        <v>7364</v>
      </c>
      <c r="R298" s="321" t="s">
        <v>7310</v>
      </c>
      <c r="S298" s="323"/>
      <c r="T298" s="324">
        <v>2.0</v>
      </c>
      <c r="U298" s="323"/>
      <c r="V298" s="323"/>
      <c r="W298" s="325" t="s">
        <v>7278</v>
      </c>
      <c r="X298" s="323" t="s">
        <v>7279</v>
      </c>
      <c r="Y298" s="324">
        <v>5.0</v>
      </c>
      <c r="Z298" s="326">
        <v>200.0</v>
      </c>
      <c r="AA298" s="323" t="s">
        <v>7279</v>
      </c>
      <c r="AB298" s="324">
        <v>5.0</v>
      </c>
      <c r="AC298" s="326">
        <v>85.0</v>
      </c>
      <c r="AD298" s="323" t="s">
        <v>7279</v>
      </c>
      <c r="AE298" s="324">
        <v>5.0</v>
      </c>
      <c r="AF298" s="325" t="s">
        <v>7312</v>
      </c>
      <c r="AG298" s="323" t="s">
        <v>7279</v>
      </c>
      <c r="AH298" s="324">
        <v>5.0</v>
      </c>
      <c r="AI298" s="326">
        <v>6.0</v>
      </c>
      <c r="AJ298" s="323" t="s">
        <v>7279</v>
      </c>
      <c r="AK298" s="324">
        <v>5.0</v>
      </c>
      <c r="AL298" s="327">
        <v>238000.0</v>
      </c>
      <c r="AM298" s="323" t="s">
        <v>7279</v>
      </c>
      <c r="AN298" s="324">
        <v>5.0</v>
      </c>
      <c r="AO298" s="325" t="s">
        <v>7281</v>
      </c>
      <c r="AP298" s="323" t="s">
        <v>7279</v>
      </c>
      <c r="AQ298" s="324">
        <v>6.0</v>
      </c>
      <c r="AR298" s="325" t="s">
        <v>7314</v>
      </c>
      <c r="AS298" s="323" t="s">
        <v>7279</v>
      </c>
      <c r="AT298" s="324">
        <v>6.0</v>
      </c>
      <c r="AU298" s="325" t="s">
        <v>7283</v>
      </c>
      <c r="AV298" s="323" t="s">
        <v>7279</v>
      </c>
      <c r="AW298" s="324">
        <v>6.0</v>
      </c>
      <c r="AX298" s="321" t="s">
        <v>7331</v>
      </c>
      <c r="AY298" s="323"/>
      <c r="AZ298" s="323"/>
      <c r="BA298" s="325" t="s">
        <v>7285</v>
      </c>
      <c r="BB298" s="323" t="s">
        <v>7279</v>
      </c>
      <c r="BC298" s="324">
        <v>6.0</v>
      </c>
      <c r="BD298" s="321" t="s">
        <v>7494</v>
      </c>
      <c r="BE298" s="323"/>
      <c r="BF298" s="323"/>
      <c r="BG298" s="325" t="s">
        <v>7287</v>
      </c>
      <c r="BH298" s="323" t="s">
        <v>7279</v>
      </c>
      <c r="BI298" s="324">
        <v>6.0</v>
      </c>
      <c r="BJ298" s="321"/>
      <c r="BK298" s="323"/>
      <c r="BL298" s="323"/>
      <c r="BM298" s="325" t="s">
        <v>7289</v>
      </c>
      <c r="BN298" s="323" t="s">
        <v>7279</v>
      </c>
      <c r="BO298" s="324">
        <v>3.0</v>
      </c>
      <c r="BP298" s="324">
        <v>2.0</v>
      </c>
      <c r="BQ298" s="325" t="s">
        <v>7351</v>
      </c>
      <c r="BR298" s="323" t="s">
        <v>7279</v>
      </c>
      <c r="BS298" s="324">
        <v>3.0</v>
      </c>
      <c r="BT298" s="325" t="s">
        <v>7291</v>
      </c>
      <c r="BU298" s="323" t="s">
        <v>7279</v>
      </c>
      <c r="BV298" s="324">
        <v>3.0</v>
      </c>
      <c r="BW298" s="324">
        <v>2.0</v>
      </c>
      <c r="BX298" s="325" t="s">
        <v>7352</v>
      </c>
      <c r="BY298" s="323" t="s">
        <v>7279</v>
      </c>
      <c r="BZ298" s="324">
        <v>3.0</v>
      </c>
      <c r="CA298" s="325" t="s">
        <v>7353</v>
      </c>
      <c r="CB298" s="323" t="s">
        <v>7279</v>
      </c>
      <c r="CC298" s="324">
        <v>4.0</v>
      </c>
      <c r="CD298" s="321" t="s">
        <v>7380</v>
      </c>
      <c r="CE298" s="323"/>
      <c r="CF298" s="323"/>
      <c r="CG298" s="325" t="s">
        <v>7334</v>
      </c>
      <c r="CH298" s="323" t="s">
        <v>7279</v>
      </c>
      <c r="CI298" s="324">
        <v>4.0</v>
      </c>
      <c r="CJ298" s="321" t="s">
        <v>7282</v>
      </c>
      <c r="CK298" s="323"/>
      <c r="CL298" s="323"/>
      <c r="CM298" s="321"/>
      <c r="CN298" s="325" t="s">
        <v>7355</v>
      </c>
      <c r="CO298" s="323"/>
      <c r="CP298" s="323"/>
      <c r="CQ298" s="323" t="s">
        <v>7279</v>
      </c>
      <c r="CR298" s="324">
        <v>4.0</v>
      </c>
      <c r="CS298" s="321" t="s">
        <v>7393</v>
      </c>
      <c r="CT298" s="323"/>
      <c r="CU298" s="323"/>
      <c r="CV298" s="321" t="s">
        <v>7282</v>
      </c>
      <c r="CW298" s="323"/>
      <c r="CX298" s="323"/>
      <c r="CY298" s="323"/>
      <c r="CZ298" s="321" t="s">
        <v>7401</v>
      </c>
      <c r="DA298" s="323"/>
      <c r="DB298" s="323"/>
      <c r="DC298" s="323"/>
      <c r="DD298" s="321" t="s">
        <v>7282</v>
      </c>
      <c r="DE298" s="323"/>
      <c r="DF298" s="323"/>
      <c r="DG298" s="321" t="s">
        <v>7343</v>
      </c>
      <c r="DH298" s="323"/>
      <c r="DI298" s="323"/>
      <c r="DJ298" s="325" t="s">
        <v>7321</v>
      </c>
      <c r="DK298" s="323" t="s">
        <v>7279</v>
      </c>
      <c r="DL298" s="323">
        <v>1.0</v>
      </c>
      <c r="DM298" s="328" t="s">
        <v>7295</v>
      </c>
      <c r="DN298" s="323"/>
      <c r="DO298" s="323"/>
      <c r="DP298" s="321" t="s">
        <v>7282</v>
      </c>
      <c r="DQ298" s="323"/>
      <c r="DR298" s="323"/>
      <c r="DS298" s="321" t="s">
        <v>7192</v>
      </c>
      <c r="DT298" s="323"/>
      <c r="DU298" s="323"/>
      <c r="DV298" s="321" t="s">
        <v>7296</v>
      </c>
      <c r="DW298" s="323"/>
      <c r="DX298" s="323"/>
      <c r="DY298" s="321" t="s">
        <v>7298</v>
      </c>
      <c r="DZ298" s="323"/>
      <c r="EA298" s="323"/>
      <c r="EB298" s="321" t="s">
        <v>7298</v>
      </c>
      <c r="EC298" s="323"/>
      <c r="ED298" s="323"/>
      <c r="EE298" s="321" t="s">
        <v>7324</v>
      </c>
      <c r="EF298" s="323"/>
      <c r="EG298" s="323"/>
      <c r="EH298" s="321" t="s">
        <v>7325</v>
      </c>
      <c r="EI298" s="323"/>
      <c r="EJ298" s="323"/>
      <c r="EK298" s="323"/>
      <c r="EL298" s="321" t="s">
        <v>7345</v>
      </c>
      <c r="EM298" s="323"/>
      <c r="EN298" s="323"/>
      <c r="EO298" s="323"/>
      <c r="EP298" s="322">
        <v>4.0</v>
      </c>
      <c r="EQ298" s="323"/>
      <c r="ER298" s="323"/>
      <c r="ES298" s="321" t="s">
        <v>7448</v>
      </c>
      <c r="ET298" s="323"/>
      <c r="EU298" s="323"/>
      <c r="EV298" s="321" t="b">
        <v>0</v>
      </c>
      <c r="EW298" s="323"/>
      <c r="EX298" s="323"/>
      <c r="EY298" s="321" t="s">
        <v>7470</v>
      </c>
      <c r="EZ298" s="323"/>
      <c r="FA298" s="323"/>
      <c r="FB298" s="321" t="s">
        <v>686</v>
      </c>
      <c r="FC298" s="321" t="s">
        <v>7302</v>
      </c>
      <c r="FD298" s="321" t="s">
        <v>7303</v>
      </c>
      <c r="FE298" s="321" t="s">
        <v>7304</v>
      </c>
      <c r="FF298" s="329" t="s">
        <v>7305</v>
      </c>
      <c r="FG298" s="330" t="s">
        <v>7384</v>
      </c>
      <c r="FH298" s="331">
        <v>1.0</v>
      </c>
      <c r="FI298" s="332">
        <v>0.0909</v>
      </c>
      <c r="FJ298" s="331">
        <v>3.0</v>
      </c>
      <c r="FK298" s="332">
        <v>0.3</v>
      </c>
      <c r="FL298" s="331">
        <v>4.0</v>
      </c>
      <c r="FM298" s="332">
        <v>0.25</v>
      </c>
      <c r="FN298" s="331">
        <v>3.0</v>
      </c>
      <c r="FO298" s="332">
        <v>0.375</v>
      </c>
      <c r="FP298" s="331">
        <v>6.0</v>
      </c>
      <c r="FQ298" s="332">
        <v>1.0</v>
      </c>
      <c r="FR298" s="333">
        <v>5.0</v>
      </c>
      <c r="FS298" s="332">
        <v>0.7143</v>
      </c>
      <c r="FT298" s="331">
        <v>19.0</v>
      </c>
      <c r="FU298" s="332">
        <v>0.4524</v>
      </c>
      <c r="FW298" s="318" t="s">
        <v>7886</v>
      </c>
      <c r="FX298" s="318">
        <v>2.7218539853E10</v>
      </c>
      <c r="FY298" s="318" t="s">
        <v>548</v>
      </c>
      <c r="FZ298" s="336">
        <v>0.625</v>
      </c>
      <c r="GA298" s="318" t="s">
        <v>547</v>
      </c>
      <c r="GB298" s="336">
        <v>0.5</v>
      </c>
      <c r="GC298" s="336">
        <v>1.0</v>
      </c>
      <c r="GD298" s="336">
        <v>0.7143</v>
      </c>
      <c r="GE298" s="336">
        <v>0.0909</v>
      </c>
      <c r="GF298" s="336">
        <v>0.3</v>
      </c>
      <c r="GG298" s="336">
        <v>0.5</v>
      </c>
      <c r="GH298" s="336">
        <v>0.625</v>
      </c>
      <c r="GI298" s="336">
        <v>0.5476</v>
      </c>
    </row>
    <row r="299" ht="15.75" customHeight="1">
      <c r="B299" s="3" t="str">
        <f t="shared" si="1"/>
        <v>#REF!</v>
      </c>
      <c r="C299" s="320">
        <v>44372.66085648148</v>
      </c>
      <c r="D299" s="321" t="s">
        <v>1277</v>
      </c>
      <c r="E299" s="321" t="s">
        <v>7887</v>
      </c>
      <c r="F299" s="322">
        <v>2.7242131407E10</v>
      </c>
      <c r="G299" s="356">
        <v>2.7242131407E10</v>
      </c>
      <c r="H299" s="322">
        <v>1.165437538E9</v>
      </c>
      <c r="I299" s="321" t="s">
        <v>641</v>
      </c>
      <c r="J299" s="321" t="s">
        <v>7424</v>
      </c>
      <c r="K299" s="321" t="s">
        <v>4115</v>
      </c>
      <c r="L299" s="323"/>
      <c r="M299" s="323"/>
      <c r="N299" s="323"/>
      <c r="O299" s="323"/>
      <c r="P299" s="321" t="s">
        <v>7338</v>
      </c>
      <c r="Q299" s="321" t="s">
        <v>7329</v>
      </c>
      <c r="R299" s="321" t="s">
        <v>7340</v>
      </c>
      <c r="S299" s="323"/>
      <c r="T299" s="323"/>
      <c r="U299" s="324">
        <v>4.0</v>
      </c>
      <c r="V299" s="323"/>
      <c r="W299" s="325" t="s">
        <v>7278</v>
      </c>
      <c r="X299" s="323" t="s">
        <v>7279</v>
      </c>
      <c r="Y299" s="324">
        <v>5.0</v>
      </c>
      <c r="Z299" s="326">
        <v>200.0</v>
      </c>
      <c r="AA299" s="323" t="s">
        <v>7279</v>
      </c>
      <c r="AB299" s="324">
        <v>5.0</v>
      </c>
      <c r="AC299" s="321"/>
      <c r="AD299" s="323"/>
      <c r="AE299" s="323"/>
      <c r="AF299" s="325" t="s">
        <v>7312</v>
      </c>
      <c r="AG299" s="323" t="s">
        <v>7279</v>
      </c>
      <c r="AH299" s="324">
        <v>5.0</v>
      </c>
      <c r="AI299" s="321"/>
      <c r="AJ299" s="323"/>
      <c r="AK299" s="323"/>
      <c r="AL299" s="327">
        <v>238000.0</v>
      </c>
      <c r="AM299" s="323" t="s">
        <v>7279</v>
      </c>
      <c r="AN299" s="324">
        <v>5.0</v>
      </c>
      <c r="AO299" s="325" t="s">
        <v>7281</v>
      </c>
      <c r="AP299" s="323" t="s">
        <v>7279</v>
      </c>
      <c r="AQ299" s="324">
        <v>6.0</v>
      </c>
      <c r="AR299" s="325" t="s">
        <v>7314</v>
      </c>
      <c r="AS299" s="323" t="s">
        <v>7279</v>
      </c>
      <c r="AT299" s="324">
        <v>6.0</v>
      </c>
      <c r="AU299" s="325" t="s">
        <v>7283</v>
      </c>
      <c r="AV299" s="323" t="s">
        <v>7279</v>
      </c>
      <c r="AW299" s="324">
        <v>6.0</v>
      </c>
      <c r="AX299" s="321" t="s">
        <v>7341</v>
      </c>
      <c r="AY299" s="323"/>
      <c r="AZ299" s="323"/>
      <c r="BA299" s="325" t="s">
        <v>7285</v>
      </c>
      <c r="BB299" s="323" t="s">
        <v>7279</v>
      </c>
      <c r="BC299" s="324">
        <v>6.0</v>
      </c>
      <c r="BD299" s="325" t="s">
        <v>7286</v>
      </c>
      <c r="BE299" s="323" t="s">
        <v>7279</v>
      </c>
      <c r="BF299" s="324">
        <v>6.0</v>
      </c>
      <c r="BG299" s="321" t="s">
        <v>7282</v>
      </c>
      <c r="BH299" s="323"/>
      <c r="BI299" s="323"/>
      <c r="BJ299" s="321" t="s">
        <v>7288</v>
      </c>
      <c r="BK299" s="323"/>
      <c r="BL299" s="323"/>
      <c r="BM299" s="325" t="s">
        <v>7289</v>
      </c>
      <c r="BN299" s="323" t="s">
        <v>7279</v>
      </c>
      <c r="BO299" s="324">
        <v>3.0</v>
      </c>
      <c r="BP299" s="324">
        <v>2.0</v>
      </c>
      <c r="BQ299" s="321" t="s">
        <v>7290</v>
      </c>
      <c r="BR299" s="323"/>
      <c r="BS299" s="323"/>
      <c r="BT299" s="325" t="s">
        <v>7291</v>
      </c>
      <c r="BU299" s="323" t="s">
        <v>7279</v>
      </c>
      <c r="BV299" s="324">
        <v>3.0</v>
      </c>
      <c r="BW299" s="324">
        <v>2.0</v>
      </c>
      <c r="BX299" s="325" t="s">
        <v>7352</v>
      </c>
      <c r="BY299" s="323" t="s">
        <v>7279</v>
      </c>
      <c r="BZ299" s="324">
        <v>3.0</v>
      </c>
      <c r="CA299" s="325" t="s">
        <v>7353</v>
      </c>
      <c r="CB299" s="323" t="s">
        <v>7279</v>
      </c>
      <c r="CC299" s="324">
        <v>4.0</v>
      </c>
      <c r="CD299" s="325" t="s">
        <v>7292</v>
      </c>
      <c r="CE299" s="323" t="s">
        <v>7279</v>
      </c>
      <c r="CF299" s="324">
        <v>4.0</v>
      </c>
      <c r="CG299" s="325" t="s">
        <v>7334</v>
      </c>
      <c r="CH299" s="323" t="s">
        <v>7279</v>
      </c>
      <c r="CI299" s="324">
        <v>4.0</v>
      </c>
      <c r="CJ299" s="321" t="s">
        <v>7332</v>
      </c>
      <c r="CK299" s="323"/>
      <c r="CL299" s="323"/>
      <c r="CM299" s="321"/>
      <c r="CN299" s="325" t="s">
        <v>7355</v>
      </c>
      <c r="CO299" s="323"/>
      <c r="CP299" s="323"/>
      <c r="CQ299" s="323" t="s">
        <v>7279</v>
      </c>
      <c r="CR299" s="324">
        <v>4.0</v>
      </c>
      <c r="CS299" s="325" t="s">
        <v>7319</v>
      </c>
      <c r="CT299" s="323" t="s">
        <v>7279</v>
      </c>
      <c r="CU299" s="324">
        <v>2.0</v>
      </c>
      <c r="CV299" s="321" t="s">
        <v>7282</v>
      </c>
      <c r="CW299" s="323"/>
      <c r="CX299" s="323"/>
      <c r="CY299" s="323"/>
      <c r="CZ299" s="325" t="s">
        <v>7333</v>
      </c>
      <c r="DA299" s="323" t="s">
        <v>7279</v>
      </c>
      <c r="DB299" s="324">
        <v>2.0</v>
      </c>
      <c r="DC299" s="323">
        <v>1.0</v>
      </c>
      <c r="DD299" s="321" t="s">
        <v>7282</v>
      </c>
      <c r="DE299" s="323"/>
      <c r="DF299" s="323"/>
      <c r="DG299" s="321" t="s">
        <v>7343</v>
      </c>
      <c r="DH299" s="323"/>
      <c r="DI299" s="323"/>
      <c r="DJ299" s="321" t="s">
        <v>7294</v>
      </c>
      <c r="DK299" s="323"/>
      <c r="DL299" s="339"/>
      <c r="DM299" s="330" t="s">
        <v>7368</v>
      </c>
      <c r="DN299" s="323"/>
      <c r="DO299" s="323"/>
      <c r="DP299" s="321"/>
      <c r="DQ299" s="323"/>
      <c r="DR299" s="323"/>
      <c r="DS299" s="321" t="s">
        <v>7387</v>
      </c>
      <c r="DT299" s="323"/>
      <c r="DU299" s="323"/>
      <c r="DV299" s="321" t="s">
        <v>7298</v>
      </c>
      <c r="DW299" s="323"/>
      <c r="DX299" s="323"/>
      <c r="DY299" s="321" t="s">
        <v>7296</v>
      </c>
      <c r="DZ299" s="323"/>
      <c r="EA299" s="323"/>
      <c r="EB299" s="321" t="s">
        <v>7298</v>
      </c>
      <c r="EC299" s="323"/>
      <c r="ED299" s="323"/>
      <c r="EE299" s="321" t="s">
        <v>7282</v>
      </c>
      <c r="EF299" s="323"/>
      <c r="EG299" s="323"/>
      <c r="EH299" s="321" t="s">
        <v>7361</v>
      </c>
      <c r="EI299" s="323"/>
      <c r="EJ299" s="323"/>
      <c r="EK299" s="323"/>
      <c r="EL299" s="321" t="s">
        <v>7282</v>
      </c>
      <c r="EM299" s="323"/>
      <c r="EN299" s="323"/>
      <c r="EO299" s="323"/>
      <c r="EP299" s="322">
        <v>4.0</v>
      </c>
      <c r="EQ299" s="323"/>
      <c r="ER299" s="323"/>
      <c r="ES299" s="321" t="s">
        <v>7382</v>
      </c>
      <c r="ET299" s="323"/>
      <c r="EU299" s="323"/>
      <c r="EV299" s="321" t="s">
        <v>7282</v>
      </c>
      <c r="EW299" s="323"/>
      <c r="EX299" s="323"/>
      <c r="EY299" s="321" t="s">
        <v>7282</v>
      </c>
      <c r="EZ299" s="323"/>
      <c r="FA299" s="323"/>
      <c r="FB299" s="321" t="s">
        <v>1283</v>
      </c>
      <c r="FC299" s="321" t="s">
        <v>7302</v>
      </c>
      <c r="FD299" s="321" t="s">
        <v>7335</v>
      </c>
      <c r="FE299" s="321" t="s">
        <v>7304</v>
      </c>
      <c r="FF299" s="329" t="s">
        <v>7305</v>
      </c>
      <c r="FG299" s="330" t="s">
        <v>7326</v>
      </c>
      <c r="FH299" s="331">
        <v>1.0</v>
      </c>
      <c r="FI299" s="332">
        <v>0.0909</v>
      </c>
      <c r="FJ299" s="331">
        <v>4.0</v>
      </c>
      <c r="FK299" s="332">
        <v>0.4</v>
      </c>
      <c r="FL299" s="331">
        <v>3.0</v>
      </c>
      <c r="FM299" s="332">
        <v>0.1875</v>
      </c>
      <c r="FN299" s="331">
        <v>5.0</v>
      </c>
      <c r="FO299" s="332">
        <v>0.625</v>
      </c>
      <c r="FP299" s="331">
        <v>4.0</v>
      </c>
      <c r="FQ299" s="332">
        <v>0.6667</v>
      </c>
      <c r="FR299" s="333">
        <v>5.0</v>
      </c>
      <c r="FS299" s="332">
        <v>0.7143</v>
      </c>
      <c r="FT299" s="331">
        <v>18.0</v>
      </c>
      <c r="FU299" s="332">
        <v>0.4286</v>
      </c>
      <c r="FW299" s="318" t="s">
        <v>7887</v>
      </c>
      <c r="FX299" s="318">
        <v>2.7242131407E10</v>
      </c>
      <c r="FY299" s="319" t="s">
        <v>548</v>
      </c>
      <c r="FZ299" s="336">
        <v>0.875</v>
      </c>
      <c r="GA299" s="318" t="s">
        <v>63</v>
      </c>
      <c r="GB299" s="336">
        <v>0.4</v>
      </c>
      <c r="GC299" s="336">
        <v>0.6667</v>
      </c>
      <c r="GD299" s="336">
        <v>0.7143</v>
      </c>
      <c r="GE299" s="336">
        <v>0.2727</v>
      </c>
      <c r="GF299" s="336">
        <v>0.4</v>
      </c>
      <c r="GG299" s="336">
        <v>0.3125</v>
      </c>
      <c r="GH299" s="336">
        <v>0.875</v>
      </c>
      <c r="GI299" s="336">
        <v>0.5238</v>
      </c>
    </row>
    <row r="300" ht="15.75" customHeight="1">
      <c r="B300" s="3" t="str">
        <f t="shared" si="1"/>
        <v>#REF!</v>
      </c>
      <c r="C300" s="320">
        <v>44372.661724537036</v>
      </c>
      <c r="D300" s="321" t="s">
        <v>4925</v>
      </c>
      <c r="E300" s="321" t="s">
        <v>7888</v>
      </c>
      <c r="F300" s="322">
        <v>2.7309262781E10</v>
      </c>
      <c r="G300" s="356">
        <v>2.7309262781E10</v>
      </c>
      <c r="H300" s="322">
        <v>1.139180207E9</v>
      </c>
      <c r="I300" s="321" t="s">
        <v>641</v>
      </c>
      <c r="J300" s="321" t="s">
        <v>7503</v>
      </c>
      <c r="K300" s="321" t="s">
        <v>4115</v>
      </c>
      <c r="L300" s="323"/>
      <c r="M300" s="323"/>
      <c r="N300" s="323"/>
      <c r="O300" s="323"/>
      <c r="P300" s="321" t="s">
        <v>7275</v>
      </c>
      <c r="Q300" s="321" t="s">
        <v>7493</v>
      </c>
      <c r="R300" s="321" t="s">
        <v>7386</v>
      </c>
      <c r="S300" s="323"/>
      <c r="T300" s="323"/>
      <c r="U300" s="323"/>
      <c r="V300" s="324">
        <v>3.0</v>
      </c>
      <c r="W300" s="325" t="s">
        <v>7278</v>
      </c>
      <c r="X300" s="323" t="s">
        <v>7279</v>
      </c>
      <c r="Y300" s="324">
        <v>5.0</v>
      </c>
      <c r="Z300" s="326">
        <v>200.0</v>
      </c>
      <c r="AA300" s="323" t="s">
        <v>7279</v>
      </c>
      <c r="AB300" s="324">
        <v>5.0</v>
      </c>
      <c r="AC300" s="321"/>
      <c r="AD300" s="323"/>
      <c r="AE300" s="323"/>
      <c r="AF300" s="325" t="s">
        <v>7312</v>
      </c>
      <c r="AG300" s="323" t="s">
        <v>7279</v>
      </c>
      <c r="AH300" s="324">
        <v>5.0</v>
      </c>
      <c r="AI300" s="326">
        <v>6.0</v>
      </c>
      <c r="AJ300" s="323" t="s">
        <v>7279</v>
      </c>
      <c r="AK300" s="324">
        <v>5.0</v>
      </c>
      <c r="AL300" s="327">
        <v>238000.0</v>
      </c>
      <c r="AM300" s="323" t="s">
        <v>7279</v>
      </c>
      <c r="AN300" s="324">
        <v>5.0</v>
      </c>
      <c r="AO300" s="325" t="s">
        <v>7281</v>
      </c>
      <c r="AP300" s="323" t="s">
        <v>7279</v>
      </c>
      <c r="AQ300" s="324">
        <v>6.0</v>
      </c>
      <c r="AR300" s="325" t="s">
        <v>7314</v>
      </c>
      <c r="AS300" s="323" t="s">
        <v>7279</v>
      </c>
      <c r="AT300" s="324">
        <v>6.0</v>
      </c>
      <c r="AU300" s="325" t="s">
        <v>7283</v>
      </c>
      <c r="AV300" s="323" t="s">
        <v>7279</v>
      </c>
      <c r="AW300" s="324">
        <v>6.0</v>
      </c>
      <c r="AX300" s="325" t="s">
        <v>7284</v>
      </c>
      <c r="AY300" s="323" t="s">
        <v>7279</v>
      </c>
      <c r="AZ300" s="324">
        <v>6.0</v>
      </c>
      <c r="BA300" s="321" t="s">
        <v>7282</v>
      </c>
      <c r="BB300" s="323"/>
      <c r="BC300" s="323"/>
      <c r="BD300" s="325" t="s">
        <v>7286</v>
      </c>
      <c r="BE300" s="323" t="s">
        <v>7279</v>
      </c>
      <c r="BF300" s="324">
        <v>6.0</v>
      </c>
      <c r="BG300" s="321" t="s">
        <v>7366</v>
      </c>
      <c r="BH300" s="323"/>
      <c r="BI300" s="323"/>
      <c r="BJ300" s="325" t="s">
        <v>7342</v>
      </c>
      <c r="BK300" s="323" t="s">
        <v>7279</v>
      </c>
      <c r="BL300" s="324">
        <v>3.0</v>
      </c>
      <c r="BM300" s="325" t="s">
        <v>7289</v>
      </c>
      <c r="BN300" s="323" t="s">
        <v>7279</v>
      </c>
      <c r="BO300" s="324">
        <v>3.0</v>
      </c>
      <c r="BP300" s="324">
        <v>2.0</v>
      </c>
      <c r="BQ300" s="321" t="s">
        <v>7282</v>
      </c>
      <c r="BR300" s="323"/>
      <c r="BS300" s="323"/>
      <c r="BT300" s="325" t="s">
        <v>7291</v>
      </c>
      <c r="BU300" s="323" t="s">
        <v>7279</v>
      </c>
      <c r="BV300" s="324">
        <v>3.0</v>
      </c>
      <c r="BW300" s="324">
        <v>2.0</v>
      </c>
      <c r="BX300" s="321" t="s">
        <v>7282</v>
      </c>
      <c r="BY300" s="323"/>
      <c r="BZ300" s="323"/>
      <c r="CA300" s="321" t="s">
        <v>7282</v>
      </c>
      <c r="CB300" s="323"/>
      <c r="CC300" s="323"/>
      <c r="CD300" s="321" t="s">
        <v>7282</v>
      </c>
      <c r="CE300" s="323"/>
      <c r="CF300" s="323"/>
      <c r="CG300" s="321" t="s">
        <v>7282</v>
      </c>
      <c r="CH300" s="323"/>
      <c r="CI300" s="323"/>
      <c r="CJ300" s="321" t="s">
        <v>7332</v>
      </c>
      <c r="CK300" s="323"/>
      <c r="CL300" s="323"/>
      <c r="CM300" s="321"/>
      <c r="CN300" s="321" t="s">
        <v>7331</v>
      </c>
      <c r="CO300" s="323"/>
      <c r="CP300" s="323"/>
      <c r="CQ300" s="323"/>
      <c r="CR300" s="323"/>
      <c r="CS300" s="325" t="s">
        <v>7319</v>
      </c>
      <c r="CT300" s="323" t="s">
        <v>7279</v>
      </c>
      <c r="CU300" s="324">
        <v>2.0</v>
      </c>
      <c r="CV300" s="321" t="s">
        <v>7282</v>
      </c>
      <c r="CW300" s="323"/>
      <c r="CX300" s="323"/>
      <c r="CY300" s="323"/>
      <c r="CZ300" s="321" t="s">
        <v>7399</v>
      </c>
      <c r="DA300" s="323"/>
      <c r="DB300" s="323"/>
      <c r="DC300" s="323"/>
      <c r="DD300" s="321" t="s">
        <v>7334</v>
      </c>
      <c r="DE300" s="323"/>
      <c r="DF300" s="323"/>
      <c r="DG300" s="325" t="s">
        <v>7320</v>
      </c>
      <c r="DH300" s="323" t="s">
        <v>7279</v>
      </c>
      <c r="DI300" s="323">
        <v>3.0</v>
      </c>
      <c r="DJ300" s="325" t="s">
        <v>7321</v>
      </c>
      <c r="DK300" s="323" t="s">
        <v>7279</v>
      </c>
      <c r="DL300" s="323">
        <v>1.0</v>
      </c>
      <c r="DM300" s="321" t="s">
        <v>7282</v>
      </c>
      <c r="DN300" s="323"/>
      <c r="DO300" s="323"/>
      <c r="DP300" s="321" t="s">
        <v>7487</v>
      </c>
      <c r="DQ300" s="323"/>
      <c r="DR300" s="323"/>
      <c r="DS300" s="321" t="s">
        <v>7282</v>
      </c>
      <c r="DT300" s="323"/>
      <c r="DU300" s="323"/>
      <c r="DV300" s="321" t="s">
        <v>7296</v>
      </c>
      <c r="DW300" s="323"/>
      <c r="DX300" s="323"/>
      <c r="DY300" s="321" t="s">
        <v>7298</v>
      </c>
      <c r="DZ300" s="323"/>
      <c r="EA300" s="323"/>
      <c r="EB300" s="321" t="s">
        <v>7282</v>
      </c>
      <c r="EC300" s="323"/>
      <c r="ED300" s="323"/>
      <c r="EE300" s="321" t="s">
        <v>7282</v>
      </c>
      <c r="EF300" s="323"/>
      <c r="EG300" s="323"/>
      <c r="EH300" s="321" t="s">
        <v>7282</v>
      </c>
      <c r="EI300" s="323"/>
      <c r="EJ300" s="323"/>
      <c r="EK300" s="323"/>
      <c r="EL300" s="321" t="s">
        <v>7282</v>
      </c>
      <c r="EM300" s="323"/>
      <c r="EN300" s="323"/>
      <c r="EO300" s="323"/>
      <c r="EP300" s="321" t="s">
        <v>7282</v>
      </c>
      <c r="EQ300" s="323"/>
      <c r="ER300" s="323"/>
      <c r="ES300" s="321" t="s">
        <v>7448</v>
      </c>
      <c r="ET300" s="323"/>
      <c r="EU300" s="323"/>
      <c r="EV300" s="321" t="b">
        <v>0</v>
      </c>
      <c r="EW300" s="323"/>
      <c r="EX300" s="323"/>
      <c r="EY300" s="321" t="s">
        <v>7282</v>
      </c>
      <c r="EZ300" s="323"/>
      <c r="FA300" s="323"/>
      <c r="FB300" s="321" t="s">
        <v>982</v>
      </c>
      <c r="FC300" s="321" t="s">
        <v>7302</v>
      </c>
      <c r="FD300" s="321" t="s">
        <v>7303</v>
      </c>
      <c r="FE300" s="321" t="s">
        <v>7304</v>
      </c>
      <c r="FF300" s="329" t="s">
        <v>7374</v>
      </c>
      <c r="FG300" s="330" t="s">
        <v>7384</v>
      </c>
      <c r="FH300" s="331">
        <v>1.0</v>
      </c>
      <c r="FI300" s="332">
        <v>0.0909</v>
      </c>
      <c r="FJ300" s="331">
        <v>3.0</v>
      </c>
      <c r="FK300" s="332">
        <v>0.3</v>
      </c>
      <c r="FL300" s="331">
        <v>5.0</v>
      </c>
      <c r="FM300" s="332">
        <v>0.3125</v>
      </c>
      <c r="FN300" s="331">
        <v>0.0</v>
      </c>
      <c r="FO300" s="332">
        <v>0.0</v>
      </c>
      <c r="FP300" s="331">
        <v>5.0</v>
      </c>
      <c r="FQ300" s="332">
        <v>0.8333</v>
      </c>
      <c r="FR300" s="333">
        <v>5.0</v>
      </c>
      <c r="FS300" s="332">
        <v>0.7143</v>
      </c>
      <c r="FT300" s="331">
        <v>16.0</v>
      </c>
      <c r="FU300" s="332">
        <v>0.381</v>
      </c>
      <c r="FW300" s="318" t="s">
        <v>7888</v>
      </c>
      <c r="FX300" s="318">
        <v>2.7309262781E10</v>
      </c>
      <c r="FY300" s="319" t="s">
        <v>547</v>
      </c>
      <c r="FZ300" s="336">
        <v>0.375</v>
      </c>
      <c r="GA300" s="318" t="s">
        <v>63</v>
      </c>
      <c r="GB300" s="336">
        <v>0.3</v>
      </c>
      <c r="GC300" s="336">
        <v>0.8333</v>
      </c>
      <c r="GD300" s="336">
        <v>0.7143</v>
      </c>
      <c r="GE300" s="336">
        <v>0.0909</v>
      </c>
      <c r="GF300" s="336">
        <v>0.3</v>
      </c>
      <c r="GG300" s="336">
        <v>0.375</v>
      </c>
      <c r="GH300" s="336">
        <v>0.0</v>
      </c>
      <c r="GI300" s="336">
        <v>0.4048</v>
      </c>
    </row>
    <row r="301" ht="15.75" customHeight="1">
      <c r="B301" s="3" t="str">
        <f t="shared" si="1"/>
        <v>#REF!</v>
      </c>
      <c r="C301" s="320">
        <v>44372.66422453704</v>
      </c>
      <c r="D301" s="321" t="s">
        <v>6796</v>
      </c>
      <c r="E301" s="321" t="s">
        <v>7889</v>
      </c>
      <c r="F301" s="322">
        <v>2.7190755539E10</v>
      </c>
      <c r="G301" s="356">
        <v>2.7190755539E10</v>
      </c>
      <c r="H301" s="322">
        <v>1.137587508E9</v>
      </c>
      <c r="I301" s="321" t="s">
        <v>622</v>
      </c>
      <c r="J301" s="321" t="s">
        <v>7462</v>
      </c>
      <c r="K301" s="321" t="s">
        <v>7529</v>
      </c>
      <c r="L301" s="323"/>
      <c r="M301" s="323"/>
      <c r="N301" s="323"/>
      <c r="O301" s="323"/>
      <c r="P301" s="321" t="s">
        <v>7338</v>
      </c>
      <c r="Q301" s="321" t="s">
        <v>7329</v>
      </c>
      <c r="R301" s="321" t="s">
        <v>7277</v>
      </c>
      <c r="S301" s="324">
        <v>1.0</v>
      </c>
      <c r="T301" s="323"/>
      <c r="U301" s="323"/>
      <c r="V301" s="323"/>
      <c r="W301" s="325" t="s">
        <v>7278</v>
      </c>
      <c r="X301" s="323" t="s">
        <v>7279</v>
      </c>
      <c r="Y301" s="324">
        <v>5.0</v>
      </c>
      <c r="Z301" s="322">
        <v>400.0</v>
      </c>
      <c r="AA301" s="323"/>
      <c r="AB301" s="323"/>
      <c r="AC301" s="326">
        <v>85.0</v>
      </c>
      <c r="AD301" s="323" t="s">
        <v>7279</v>
      </c>
      <c r="AE301" s="324">
        <v>5.0</v>
      </c>
      <c r="AF301" s="325" t="s">
        <v>7312</v>
      </c>
      <c r="AG301" s="323" t="s">
        <v>7279</v>
      </c>
      <c r="AH301" s="324">
        <v>5.0</v>
      </c>
      <c r="AI301" s="322">
        <v>7.0</v>
      </c>
      <c r="AJ301" s="323"/>
      <c r="AK301" s="323"/>
      <c r="AL301" s="327">
        <v>238000.0</v>
      </c>
      <c r="AM301" s="323" t="s">
        <v>7279</v>
      </c>
      <c r="AN301" s="324">
        <v>5.0</v>
      </c>
      <c r="AO301" s="325" t="s">
        <v>7281</v>
      </c>
      <c r="AP301" s="323" t="s">
        <v>7279</v>
      </c>
      <c r="AQ301" s="324">
        <v>6.0</v>
      </c>
      <c r="AR301" s="325" t="s">
        <v>7314</v>
      </c>
      <c r="AS301" s="323" t="s">
        <v>7279</v>
      </c>
      <c r="AT301" s="324">
        <v>6.0</v>
      </c>
      <c r="AU301" s="325" t="s">
        <v>7283</v>
      </c>
      <c r="AV301" s="323" t="s">
        <v>7279</v>
      </c>
      <c r="AW301" s="324">
        <v>6.0</v>
      </c>
      <c r="AX301" s="321" t="s">
        <v>7331</v>
      </c>
      <c r="AY301" s="323"/>
      <c r="AZ301" s="323"/>
      <c r="BA301" s="321" t="s">
        <v>7315</v>
      </c>
      <c r="BB301" s="323"/>
      <c r="BC301" s="323"/>
      <c r="BD301" s="321" t="s">
        <v>7316</v>
      </c>
      <c r="BE301" s="323"/>
      <c r="BF301" s="323"/>
      <c r="BG301" s="321" t="s">
        <v>7360</v>
      </c>
      <c r="BH301" s="323"/>
      <c r="BI301" s="323"/>
      <c r="BJ301" s="321" t="s">
        <v>7288</v>
      </c>
      <c r="BK301" s="323"/>
      <c r="BL301" s="323"/>
      <c r="BM301" s="325" t="s">
        <v>7289</v>
      </c>
      <c r="BN301" s="323" t="s">
        <v>7279</v>
      </c>
      <c r="BO301" s="324">
        <v>3.0</v>
      </c>
      <c r="BP301" s="324">
        <v>2.0</v>
      </c>
      <c r="BQ301" s="325" t="s">
        <v>7351</v>
      </c>
      <c r="BR301" s="323" t="s">
        <v>7279</v>
      </c>
      <c r="BS301" s="324">
        <v>3.0</v>
      </c>
      <c r="BT301" s="325" t="s">
        <v>7291</v>
      </c>
      <c r="BU301" s="323" t="s">
        <v>7279</v>
      </c>
      <c r="BV301" s="324">
        <v>3.0</v>
      </c>
      <c r="BW301" s="324">
        <v>2.0</v>
      </c>
      <c r="BX301" s="325" t="s">
        <v>7352</v>
      </c>
      <c r="BY301" s="323" t="s">
        <v>7279</v>
      </c>
      <c r="BZ301" s="324">
        <v>3.0</v>
      </c>
      <c r="CA301" s="321" t="s">
        <v>7399</v>
      </c>
      <c r="CB301" s="323"/>
      <c r="CC301" s="323"/>
      <c r="CD301" s="321" t="s">
        <v>7318</v>
      </c>
      <c r="CE301" s="323"/>
      <c r="CF301" s="323"/>
      <c r="CG301" s="325" t="s">
        <v>7334</v>
      </c>
      <c r="CH301" s="323" t="s">
        <v>7279</v>
      </c>
      <c r="CI301" s="324">
        <v>4.0</v>
      </c>
      <c r="CJ301" s="325" t="s">
        <v>7354</v>
      </c>
      <c r="CK301" s="323" t="s">
        <v>7279</v>
      </c>
      <c r="CL301" s="324">
        <v>4.0</v>
      </c>
      <c r="CM301" s="321"/>
      <c r="CN301" s="321" t="s">
        <v>7400</v>
      </c>
      <c r="CO301" s="323"/>
      <c r="CP301" s="323"/>
      <c r="CQ301" s="323"/>
      <c r="CR301" s="323"/>
      <c r="CS301" s="328" t="s">
        <v>7282</v>
      </c>
      <c r="CT301" s="323"/>
      <c r="CU301" s="323"/>
      <c r="CV301" s="325" t="s">
        <v>7356</v>
      </c>
      <c r="CW301" s="323" t="s">
        <v>7279</v>
      </c>
      <c r="CX301" s="324">
        <v>2.0</v>
      </c>
      <c r="CY301" s="324">
        <v>3.0</v>
      </c>
      <c r="CZ301" s="321" t="s">
        <v>7282</v>
      </c>
      <c r="DA301" s="323"/>
      <c r="DB301" s="323"/>
      <c r="DC301" s="323"/>
      <c r="DD301" s="321" t="s">
        <v>7293</v>
      </c>
      <c r="DE301" s="323"/>
      <c r="DF301" s="323"/>
      <c r="DG301" s="321" t="s">
        <v>7282</v>
      </c>
      <c r="DH301" s="323"/>
      <c r="DI301" s="323"/>
      <c r="DJ301" s="325" t="s">
        <v>7321</v>
      </c>
      <c r="DK301" s="323" t="s">
        <v>7279</v>
      </c>
      <c r="DL301" s="323">
        <v>1.0</v>
      </c>
      <c r="DM301" s="321" t="s">
        <v>7368</v>
      </c>
      <c r="DN301" s="323"/>
      <c r="DO301" s="323"/>
      <c r="DP301" s="321" t="s">
        <v>7487</v>
      </c>
      <c r="DQ301" s="323"/>
      <c r="DR301" s="323"/>
      <c r="DS301" s="321" t="s">
        <v>7282</v>
      </c>
      <c r="DT301" s="323"/>
      <c r="DU301" s="323"/>
      <c r="DV301" s="321" t="s">
        <v>7296</v>
      </c>
      <c r="DW301" s="323"/>
      <c r="DX301" s="323"/>
      <c r="DY301" s="321" t="s">
        <v>7297</v>
      </c>
      <c r="DZ301" s="323"/>
      <c r="EA301" s="323"/>
      <c r="EB301" s="321" t="s">
        <v>7296</v>
      </c>
      <c r="EC301" s="323"/>
      <c r="ED301" s="323"/>
      <c r="EE301" s="321" t="s">
        <v>7282</v>
      </c>
      <c r="EF301" s="323"/>
      <c r="EG301" s="323"/>
      <c r="EH301" s="321" t="s">
        <v>7325</v>
      </c>
      <c r="EI301" s="323"/>
      <c r="EJ301" s="323"/>
      <c r="EK301" s="323"/>
      <c r="EL301" s="321" t="s">
        <v>7345</v>
      </c>
      <c r="EM301" s="323"/>
      <c r="EN301" s="323"/>
      <c r="EO301" s="323"/>
      <c r="EP301" s="321" t="s">
        <v>7282</v>
      </c>
      <c r="EQ301" s="323"/>
      <c r="ER301" s="323"/>
      <c r="ES301" s="321" t="s">
        <v>7282</v>
      </c>
      <c r="ET301" s="323"/>
      <c r="EU301" s="323"/>
      <c r="EV301" s="321" t="b">
        <v>1</v>
      </c>
      <c r="EW301" s="323"/>
      <c r="EX301" s="323"/>
      <c r="EY301" s="321" t="s">
        <v>7282</v>
      </c>
      <c r="EZ301" s="323"/>
      <c r="FA301" s="323"/>
      <c r="FB301" s="321" t="s">
        <v>873</v>
      </c>
      <c r="FC301" s="321" t="s">
        <v>7446</v>
      </c>
      <c r="FD301" s="321" t="s">
        <v>7303</v>
      </c>
      <c r="FE301" s="321" t="s">
        <v>7304</v>
      </c>
      <c r="FF301" s="329" t="s">
        <v>7305</v>
      </c>
      <c r="FG301" s="330" t="s">
        <v>7306</v>
      </c>
      <c r="FH301" s="331">
        <v>2.0</v>
      </c>
      <c r="FI301" s="332">
        <v>0.1818</v>
      </c>
      <c r="FJ301" s="331">
        <v>3.0</v>
      </c>
      <c r="FK301" s="332">
        <v>0.3</v>
      </c>
      <c r="FL301" s="331">
        <v>5.0</v>
      </c>
      <c r="FM301" s="332">
        <v>0.3125</v>
      </c>
      <c r="FN301" s="331">
        <v>2.0</v>
      </c>
      <c r="FO301" s="332">
        <v>0.25</v>
      </c>
      <c r="FP301" s="331">
        <v>4.0</v>
      </c>
      <c r="FQ301" s="332">
        <v>0.6667</v>
      </c>
      <c r="FR301" s="333">
        <v>3.0</v>
      </c>
      <c r="FS301" s="332">
        <v>0.4286</v>
      </c>
      <c r="FT301" s="331">
        <v>15.0</v>
      </c>
      <c r="FU301" s="332">
        <v>0.3571</v>
      </c>
      <c r="FW301" s="318" t="s">
        <v>7889</v>
      </c>
      <c r="FX301" s="318">
        <v>2.7190755539E10</v>
      </c>
      <c r="FY301" s="319" t="s">
        <v>61</v>
      </c>
      <c r="FZ301" s="336">
        <v>0.3636</v>
      </c>
      <c r="GA301" s="318" t="s">
        <v>548</v>
      </c>
      <c r="GB301" s="336">
        <v>0.375</v>
      </c>
      <c r="GC301" s="336">
        <v>0.6667</v>
      </c>
      <c r="GD301" s="336">
        <v>0.4286</v>
      </c>
      <c r="GE301" s="336">
        <v>0.3636</v>
      </c>
      <c r="GF301" s="336">
        <v>0.3</v>
      </c>
      <c r="GG301" s="336">
        <v>0.375</v>
      </c>
      <c r="GH301" s="336">
        <v>0.375</v>
      </c>
      <c r="GI301" s="336">
        <v>0.4286</v>
      </c>
    </row>
    <row r="302" ht="15.75" customHeight="1">
      <c r="B302" s="3" t="str">
        <f t="shared" si="1"/>
        <v>#REF!</v>
      </c>
      <c r="C302" s="320">
        <v>44372.664502314816</v>
      </c>
      <c r="D302" s="321" t="s">
        <v>7890</v>
      </c>
      <c r="E302" s="321" t="s">
        <v>7891</v>
      </c>
      <c r="F302" s="322">
        <v>2.7941581426E10</v>
      </c>
      <c r="G302" s="356">
        <v>2.7941581426E10</v>
      </c>
      <c r="H302" s="322">
        <v>1.13758711E9</v>
      </c>
      <c r="I302" s="321" t="s">
        <v>715</v>
      </c>
      <c r="J302" s="321" t="s">
        <v>7414</v>
      </c>
      <c r="K302" s="321" t="s">
        <v>7392</v>
      </c>
      <c r="L302" s="323"/>
      <c r="M302" s="323"/>
      <c r="N302" s="324">
        <v>4.0</v>
      </c>
      <c r="O302" s="323"/>
      <c r="P302" s="321" t="s">
        <v>7275</v>
      </c>
      <c r="Q302" s="321" t="s">
        <v>7329</v>
      </c>
      <c r="R302" s="321" t="s">
        <v>7340</v>
      </c>
      <c r="S302" s="323"/>
      <c r="T302" s="323"/>
      <c r="U302" s="324">
        <v>4.0</v>
      </c>
      <c r="V302" s="323"/>
      <c r="W302" s="325" t="s">
        <v>7278</v>
      </c>
      <c r="X302" s="323" t="s">
        <v>7279</v>
      </c>
      <c r="Y302" s="324">
        <v>5.0</v>
      </c>
      <c r="Z302" s="322">
        <v>400.0</v>
      </c>
      <c r="AA302" s="323"/>
      <c r="AB302" s="323"/>
      <c r="AC302" s="326">
        <v>85.0</v>
      </c>
      <c r="AD302" s="323" t="s">
        <v>7279</v>
      </c>
      <c r="AE302" s="324">
        <v>5.0</v>
      </c>
      <c r="AF302" s="321"/>
      <c r="AG302" s="323"/>
      <c r="AH302" s="323"/>
      <c r="AI302" s="322">
        <v>7.0</v>
      </c>
      <c r="AJ302" s="323"/>
      <c r="AK302" s="323"/>
      <c r="AL302" s="321"/>
      <c r="AM302" s="323"/>
      <c r="AN302" s="323"/>
      <c r="AO302" s="325" t="s">
        <v>7281</v>
      </c>
      <c r="AP302" s="323" t="s">
        <v>7279</v>
      </c>
      <c r="AQ302" s="324">
        <v>6.0</v>
      </c>
      <c r="AR302" s="325" t="s">
        <v>7314</v>
      </c>
      <c r="AS302" s="323" t="s">
        <v>7279</v>
      </c>
      <c r="AT302" s="324">
        <v>6.0</v>
      </c>
      <c r="AU302" s="325" t="s">
        <v>7283</v>
      </c>
      <c r="AV302" s="323" t="s">
        <v>7279</v>
      </c>
      <c r="AW302" s="324">
        <v>6.0</v>
      </c>
      <c r="AX302" s="321" t="s">
        <v>7331</v>
      </c>
      <c r="AY302" s="323"/>
      <c r="AZ302" s="323"/>
      <c r="BA302" s="321" t="s">
        <v>7315</v>
      </c>
      <c r="BB302" s="323"/>
      <c r="BC302" s="323"/>
      <c r="BD302" s="321" t="s">
        <v>7316</v>
      </c>
      <c r="BE302" s="323"/>
      <c r="BF302" s="323"/>
      <c r="BG302" s="321" t="s">
        <v>7360</v>
      </c>
      <c r="BH302" s="323"/>
      <c r="BI302" s="323"/>
      <c r="BJ302" s="321" t="s">
        <v>7288</v>
      </c>
      <c r="BK302" s="323"/>
      <c r="BL302" s="323"/>
      <c r="BM302" s="325" t="s">
        <v>7289</v>
      </c>
      <c r="BN302" s="323" t="s">
        <v>7279</v>
      </c>
      <c r="BO302" s="324">
        <v>3.0</v>
      </c>
      <c r="BP302" s="324">
        <v>2.0</v>
      </c>
      <c r="BQ302" s="325" t="s">
        <v>7351</v>
      </c>
      <c r="BR302" s="323" t="s">
        <v>7279</v>
      </c>
      <c r="BS302" s="324">
        <v>3.0</v>
      </c>
      <c r="BT302" s="325" t="s">
        <v>7291</v>
      </c>
      <c r="BU302" s="323" t="s">
        <v>7279</v>
      </c>
      <c r="BV302" s="324">
        <v>3.0</v>
      </c>
      <c r="BW302" s="324">
        <v>2.0</v>
      </c>
      <c r="BX302" s="325" t="s">
        <v>7352</v>
      </c>
      <c r="BY302" s="323" t="s">
        <v>7279</v>
      </c>
      <c r="BZ302" s="324">
        <v>3.0</v>
      </c>
      <c r="CA302" s="321" t="s">
        <v>7399</v>
      </c>
      <c r="CB302" s="323"/>
      <c r="CC302" s="323"/>
      <c r="CD302" s="321" t="s">
        <v>7318</v>
      </c>
      <c r="CE302" s="323"/>
      <c r="CF302" s="323"/>
      <c r="CG302" s="325" t="s">
        <v>7334</v>
      </c>
      <c r="CH302" s="323" t="s">
        <v>7279</v>
      </c>
      <c r="CI302" s="324">
        <v>4.0</v>
      </c>
      <c r="CJ302" s="325" t="s">
        <v>7354</v>
      </c>
      <c r="CK302" s="323" t="s">
        <v>7279</v>
      </c>
      <c r="CL302" s="324">
        <v>4.0</v>
      </c>
      <c r="CM302" s="321"/>
      <c r="CN302" s="321" t="s">
        <v>7282</v>
      </c>
      <c r="CO302" s="323"/>
      <c r="CP302" s="323"/>
      <c r="CQ302" s="323"/>
      <c r="CR302" s="339"/>
      <c r="CS302" s="340" t="s">
        <v>7319</v>
      </c>
      <c r="CT302" s="323" t="s">
        <v>7279</v>
      </c>
      <c r="CU302" s="324">
        <v>2.0</v>
      </c>
      <c r="CV302" s="321"/>
      <c r="CW302" s="323"/>
      <c r="CX302" s="323"/>
      <c r="CY302" s="323"/>
      <c r="CZ302" s="321" t="s">
        <v>7282</v>
      </c>
      <c r="DA302" s="323"/>
      <c r="DB302" s="323"/>
      <c r="DC302" s="323"/>
      <c r="DD302" s="321" t="s">
        <v>7293</v>
      </c>
      <c r="DE302" s="323"/>
      <c r="DF302" s="323"/>
      <c r="DG302" s="321" t="s">
        <v>7402</v>
      </c>
      <c r="DH302" s="323"/>
      <c r="DI302" s="323"/>
      <c r="DJ302" s="321" t="s">
        <v>7294</v>
      </c>
      <c r="DK302" s="323"/>
      <c r="DL302" s="323"/>
      <c r="DM302" s="321" t="s">
        <v>7368</v>
      </c>
      <c r="DN302" s="323"/>
      <c r="DO302" s="323"/>
      <c r="DP302" s="325" t="s">
        <v>7359</v>
      </c>
      <c r="DQ302" s="323"/>
      <c r="DR302" s="323"/>
      <c r="DS302" s="321" t="s">
        <v>7282</v>
      </c>
      <c r="DT302" s="323"/>
      <c r="DU302" s="323"/>
      <c r="DV302" s="321"/>
      <c r="DW302" s="323"/>
      <c r="DX302" s="323"/>
      <c r="DY302" s="321" t="s">
        <v>7298</v>
      </c>
      <c r="DZ302" s="323"/>
      <c r="EA302" s="323"/>
      <c r="EB302" s="321" t="s">
        <v>7282</v>
      </c>
      <c r="EC302" s="323"/>
      <c r="ED302" s="323"/>
      <c r="EE302" s="321" t="s">
        <v>7324</v>
      </c>
      <c r="EF302" s="323"/>
      <c r="EG302" s="323"/>
      <c r="EH302" s="321" t="s">
        <v>7282</v>
      </c>
      <c r="EI302" s="323"/>
      <c r="EJ302" s="323"/>
      <c r="EK302" s="323"/>
      <c r="EL302" s="321" t="s">
        <v>7345</v>
      </c>
      <c r="EM302" s="323"/>
      <c r="EN302" s="323"/>
      <c r="EO302" s="323"/>
      <c r="EP302" s="321"/>
      <c r="EQ302" s="323"/>
      <c r="ER302" s="323"/>
      <c r="ES302" s="321" t="s">
        <v>7412</v>
      </c>
      <c r="ET302" s="323"/>
      <c r="EU302" s="323"/>
      <c r="EV302" s="321" t="s">
        <v>7282</v>
      </c>
      <c r="EW302" s="323"/>
      <c r="EX302" s="323"/>
      <c r="EY302" s="321" t="s">
        <v>7282</v>
      </c>
      <c r="EZ302" s="323"/>
      <c r="FA302" s="323"/>
      <c r="FB302" s="321" t="s">
        <v>1054</v>
      </c>
      <c r="FC302" s="321" t="s">
        <v>7302</v>
      </c>
      <c r="FD302" s="321" t="s">
        <v>7303</v>
      </c>
      <c r="FE302" s="321" t="s">
        <v>7304</v>
      </c>
      <c r="FF302" s="329" t="s">
        <v>7305</v>
      </c>
      <c r="FG302" s="330" t="s">
        <v>7326</v>
      </c>
      <c r="FH302" s="331">
        <v>0.0</v>
      </c>
      <c r="FI302" s="332">
        <v>0.0</v>
      </c>
      <c r="FJ302" s="331">
        <v>3.0</v>
      </c>
      <c r="FK302" s="332">
        <v>0.3</v>
      </c>
      <c r="FL302" s="331">
        <v>4.0</v>
      </c>
      <c r="FM302" s="332">
        <v>0.25</v>
      </c>
      <c r="FN302" s="331">
        <v>4.0</v>
      </c>
      <c r="FO302" s="332">
        <v>0.5</v>
      </c>
      <c r="FP302" s="331">
        <v>2.0</v>
      </c>
      <c r="FQ302" s="332">
        <v>0.3333</v>
      </c>
      <c r="FR302" s="333">
        <v>3.0</v>
      </c>
      <c r="FS302" s="332">
        <v>0.4286</v>
      </c>
      <c r="FT302" s="331">
        <v>12.0</v>
      </c>
      <c r="FU302" s="332">
        <v>0.2857</v>
      </c>
      <c r="FW302" s="334" t="s">
        <v>7891</v>
      </c>
      <c r="FX302" s="334">
        <v>2.7941581426E10</v>
      </c>
      <c r="FY302" s="319" t="s">
        <v>548</v>
      </c>
      <c r="FZ302" s="337">
        <v>0.625</v>
      </c>
      <c r="GA302" s="318" t="s">
        <v>547</v>
      </c>
      <c r="GB302" s="336">
        <v>0.375</v>
      </c>
      <c r="GC302" s="335">
        <v>0.3333</v>
      </c>
      <c r="GD302" s="337">
        <v>0.4286</v>
      </c>
      <c r="GE302" s="336">
        <v>0.0909</v>
      </c>
      <c r="GF302" s="336">
        <v>0.3</v>
      </c>
      <c r="GG302" s="336">
        <v>0.375</v>
      </c>
      <c r="GH302" s="336">
        <v>0.625</v>
      </c>
      <c r="GI302" s="338">
        <v>0.3571</v>
      </c>
    </row>
    <row r="303" ht="15.75" customHeight="1">
      <c r="B303" s="3" t="str">
        <f t="shared" si="1"/>
        <v>#REF!</v>
      </c>
      <c r="C303" s="320">
        <v>44372.66539351852</v>
      </c>
      <c r="D303" s="321" t="s">
        <v>7892</v>
      </c>
      <c r="E303" s="321" t="s">
        <v>7893</v>
      </c>
      <c r="F303" s="322">
        <v>2.735319699E10</v>
      </c>
      <c r="G303" s="356">
        <v>2.735319699E10</v>
      </c>
      <c r="H303" s="322">
        <v>1.132547019E9</v>
      </c>
      <c r="I303" s="321" t="s">
        <v>715</v>
      </c>
      <c r="J303" s="321" t="s">
        <v>7328</v>
      </c>
      <c r="K303" s="321" t="s">
        <v>4115</v>
      </c>
      <c r="L303" s="323"/>
      <c r="M303" s="323"/>
      <c r="N303" s="323"/>
      <c r="O303" s="323"/>
      <c r="P303" s="321" t="s">
        <v>7338</v>
      </c>
      <c r="Q303" s="321" t="s">
        <v>7329</v>
      </c>
      <c r="R303" s="321" t="s">
        <v>7310</v>
      </c>
      <c r="S303" s="323"/>
      <c r="T303" s="324">
        <v>2.0</v>
      </c>
      <c r="U303" s="323"/>
      <c r="V303" s="323"/>
      <c r="W303" s="325" t="s">
        <v>7278</v>
      </c>
      <c r="X303" s="323" t="s">
        <v>7279</v>
      </c>
      <c r="Y303" s="324">
        <v>5.0</v>
      </c>
      <c r="Z303" s="326">
        <v>200.0</v>
      </c>
      <c r="AA303" s="323" t="s">
        <v>7279</v>
      </c>
      <c r="AB303" s="324">
        <v>5.0</v>
      </c>
      <c r="AC303" s="326">
        <v>85.0</v>
      </c>
      <c r="AD303" s="323" t="s">
        <v>7279</v>
      </c>
      <c r="AE303" s="324">
        <v>5.0</v>
      </c>
      <c r="AF303" s="325" t="s">
        <v>7312</v>
      </c>
      <c r="AG303" s="323" t="s">
        <v>7279</v>
      </c>
      <c r="AH303" s="324">
        <v>5.0</v>
      </c>
      <c r="AI303" s="322">
        <v>7.0</v>
      </c>
      <c r="AJ303" s="323"/>
      <c r="AK303" s="323"/>
      <c r="AL303" s="327">
        <v>238000.0</v>
      </c>
      <c r="AM303" s="323" t="s">
        <v>7279</v>
      </c>
      <c r="AN303" s="324">
        <v>5.0</v>
      </c>
      <c r="AO303" s="325" t="s">
        <v>7281</v>
      </c>
      <c r="AP303" s="323" t="s">
        <v>7279</v>
      </c>
      <c r="AQ303" s="324">
        <v>6.0</v>
      </c>
      <c r="AR303" s="325" t="s">
        <v>7314</v>
      </c>
      <c r="AS303" s="323" t="s">
        <v>7279</v>
      </c>
      <c r="AT303" s="324">
        <v>6.0</v>
      </c>
      <c r="AU303" s="321" t="s">
        <v>7282</v>
      </c>
      <c r="AV303" s="323"/>
      <c r="AW303" s="323"/>
      <c r="AX303" s="321" t="s">
        <v>7410</v>
      </c>
      <c r="AY303" s="323"/>
      <c r="AZ303" s="323"/>
      <c r="BA303" s="325" t="s">
        <v>7285</v>
      </c>
      <c r="BB303" s="323" t="s">
        <v>7279</v>
      </c>
      <c r="BC303" s="324">
        <v>6.0</v>
      </c>
      <c r="BD303" s="325" t="s">
        <v>7286</v>
      </c>
      <c r="BE303" s="323" t="s">
        <v>7279</v>
      </c>
      <c r="BF303" s="324">
        <v>6.0</v>
      </c>
      <c r="BG303" s="321" t="s">
        <v>7282</v>
      </c>
      <c r="BH303" s="323"/>
      <c r="BI303" s="323"/>
      <c r="BJ303" s="321" t="s">
        <v>7288</v>
      </c>
      <c r="BK303" s="323"/>
      <c r="BL303" s="323"/>
      <c r="BM303" s="325" t="s">
        <v>7289</v>
      </c>
      <c r="BN303" s="323" t="s">
        <v>7279</v>
      </c>
      <c r="BO303" s="324">
        <v>3.0</v>
      </c>
      <c r="BP303" s="324">
        <v>2.0</v>
      </c>
      <c r="BQ303" s="325" t="s">
        <v>7351</v>
      </c>
      <c r="BR303" s="323" t="s">
        <v>7279</v>
      </c>
      <c r="BS303" s="324">
        <v>3.0</v>
      </c>
      <c r="BT303" s="325" t="s">
        <v>7291</v>
      </c>
      <c r="BU303" s="323" t="s">
        <v>7279</v>
      </c>
      <c r="BV303" s="324">
        <v>3.0</v>
      </c>
      <c r="BW303" s="324">
        <v>2.0</v>
      </c>
      <c r="BX303" s="325" t="s">
        <v>7352</v>
      </c>
      <c r="BY303" s="323" t="s">
        <v>7279</v>
      </c>
      <c r="BZ303" s="324">
        <v>3.0</v>
      </c>
      <c r="CA303" s="328" t="s">
        <v>7282</v>
      </c>
      <c r="CB303" s="323"/>
      <c r="CC303" s="323"/>
      <c r="CD303" s="325" t="s">
        <v>7292</v>
      </c>
      <c r="CE303" s="323" t="s">
        <v>7279</v>
      </c>
      <c r="CF303" s="324">
        <v>4.0</v>
      </c>
      <c r="CG303" s="321" t="s">
        <v>7282</v>
      </c>
      <c r="CH303" s="323"/>
      <c r="CI303" s="323"/>
      <c r="CJ303" s="325" t="s">
        <v>7354</v>
      </c>
      <c r="CK303" s="323" t="s">
        <v>7279</v>
      </c>
      <c r="CL303" s="324">
        <v>4.0</v>
      </c>
      <c r="CM303" s="321"/>
      <c r="CN303" s="321" t="s">
        <v>7282</v>
      </c>
      <c r="CO303" s="323"/>
      <c r="CP303" s="323"/>
      <c r="CQ303" s="323"/>
      <c r="CR303" s="323"/>
      <c r="CS303" s="325" t="s">
        <v>7319</v>
      </c>
      <c r="CT303" s="323" t="s">
        <v>7279</v>
      </c>
      <c r="CU303" s="324">
        <v>2.0</v>
      </c>
      <c r="CV303" s="321" t="s">
        <v>7282</v>
      </c>
      <c r="CW303" s="323"/>
      <c r="CX303" s="323"/>
      <c r="CY303" s="323"/>
      <c r="CZ303" s="325" t="s">
        <v>7333</v>
      </c>
      <c r="DA303" s="323" t="s">
        <v>7279</v>
      </c>
      <c r="DB303" s="324">
        <v>2.0</v>
      </c>
      <c r="DC303" s="323">
        <v>1.0</v>
      </c>
      <c r="DD303" s="321" t="s">
        <v>7334</v>
      </c>
      <c r="DE303" s="323"/>
      <c r="DF303" s="323"/>
      <c r="DG303" s="321" t="s">
        <v>7282</v>
      </c>
      <c r="DH303" s="323"/>
      <c r="DI303" s="323"/>
      <c r="DJ303" s="325" t="s">
        <v>7321</v>
      </c>
      <c r="DK303" s="323" t="s">
        <v>7279</v>
      </c>
      <c r="DL303" s="323">
        <v>1.0</v>
      </c>
      <c r="DM303" s="321" t="s">
        <v>7282</v>
      </c>
      <c r="DN303" s="323"/>
      <c r="DO303" s="323"/>
      <c r="DP303" s="321" t="s">
        <v>7487</v>
      </c>
      <c r="DQ303" s="323"/>
      <c r="DR303" s="323"/>
      <c r="DS303" s="321" t="s">
        <v>7282</v>
      </c>
      <c r="DT303" s="323"/>
      <c r="DU303" s="323"/>
      <c r="DV303" s="321" t="s">
        <v>7296</v>
      </c>
      <c r="DW303" s="323"/>
      <c r="DX303" s="323"/>
      <c r="DY303" s="321" t="s">
        <v>7282</v>
      </c>
      <c r="DZ303" s="323"/>
      <c r="EA303" s="323"/>
      <c r="EB303" s="321" t="s">
        <v>7282</v>
      </c>
      <c r="EC303" s="323"/>
      <c r="ED303" s="323"/>
      <c r="EE303" s="321" t="s">
        <v>7324</v>
      </c>
      <c r="EF303" s="323"/>
      <c r="EG303" s="323"/>
      <c r="EH303" s="321" t="s">
        <v>7282</v>
      </c>
      <c r="EI303" s="323"/>
      <c r="EJ303" s="323"/>
      <c r="EK303" s="323"/>
      <c r="EL303" s="321" t="s">
        <v>7282</v>
      </c>
      <c r="EM303" s="323"/>
      <c r="EN303" s="323"/>
      <c r="EO303" s="323"/>
      <c r="EP303" s="321" t="s">
        <v>7282</v>
      </c>
      <c r="EQ303" s="323"/>
      <c r="ER303" s="323"/>
      <c r="ES303" s="321" t="s">
        <v>7282</v>
      </c>
      <c r="ET303" s="323"/>
      <c r="EU303" s="323"/>
      <c r="EV303" s="321" t="s">
        <v>7282</v>
      </c>
      <c r="EW303" s="323"/>
      <c r="EX303" s="323"/>
      <c r="EY303" s="321" t="s">
        <v>7282</v>
      </c>
      <c r="EZ303" s="323"/>
      <c r="FA303" s="323"/>
      <c r="FB303" s="321" t="s">
        <v>1006</v>
      </c>
      <c r="FC303" s="321" t="s">
        <v>7302</v>
      </c>
      <c r="FD303" s="321" t="s">
        <v>7303</v>
      </c>
      <c r="FE303" s="321" t="s">
        <v>7304</v>
      </c>
      <c r="FF303" s="329" t="s">
        <v>7305</v>
      </c>
      <c r="FG303" s="330" t="s">
        <v>7384</v>
      </c>
      <c r="FH303" s="331">
        <v>2.0</v>
      </c>
      <c r="FI303" s="332">
        <v>0.1818</v>
      </c>
      <c r="FJ303" s="331">
        <v>5.0</v>
      </c>
      <c r="FK303" s="332">
        <v>0.5</v>
      </c>
      <c r="FL303" s="331">
        <v>4.0</v>
      </c>
      <c r="FM303" s="332">
        <v>0.25</v>
      </c>
      <c r="FN303" s="331">
        <v>2.0</v>
      </c>
      <c r="FO303" s="332">
        <v>0.25</v>
      </c>
      <c r="FP303" s="331">
        <v>5.0</v>
      </c>
      <c r="FQ303" s="332">
        <v>0.8333</v>
      </c>
      <c r="FR303" s="333">
        <v>4.0</v>
      </c>
      <c r="FS303" s="332">
        <v>0.5714</v>
      </c>
      <c r="FT303" s="331">
        <v>18.0</v>
      </c>
      <c r="FU303" s="332">
        <v>0.4286</v>
      </c>
      <c r="FW303" s="318" t="s">
        <v>7893</v>
      </c>
      <c r="FX303" s="318">
        <v>2.735319699E10</v>
      </c>
      <c r="FY303" s="319" t="s">
        <v>63</v>
      </c>
      <c r="FZ303" s="336">
        <v>0.5</v>
      </c>
      <c r="GA303" s="318" t="s">
        <v>547</v>
      </c>
      <c r="GB303" s="336">
        <v>0.3125</v>
      </c>
      <c r="GC303" s="336">
        <v>0.8333</v>
      </c>
      <c r="GD303" s="336">
        <v>0.5714</v>
      </c>
      <c r="GE303" s="336">
        <v>0.1818</v>
      </c>
      <c r="GF303" s="336">
        <v>0.5</v>
      </c>
      <c r="GG303" s="336">
        <v>0.3125</v>
      </c>
      <c r="GH303" s="336">
        <v>0.25</v>
      </c>
      <c r="GI303" s="336">
        <v>0.4524</v>
      </c>
    </row>
    <row r="304" ht="15.75" customHeight="1">
      <c r="B304" s="3" t="str">
        <f t="shared" si="1"/>
        <v>#REF!</v>
      </c>
      <c r="C304" s="320">
        <v>44372.666712962964</v>
      </c>
      <c r="D304" s="321" t="s">
        <v>7894</v>
      </c>
      <c r="E304" s="321" t="s">
        <v>1658</v>
      </c>
      <c r="F304" s="322">
        <v>2.7211397638E10</v>
      </c>
      <c r="G304" s="356">
        <v>2.7211397638E10</v>
      </c>
      <c r="H304" s="322">
        <v>1.157007727E9</v>
      </c>
      <c r="I304" s="321" t="s">
        <v>641</v>
      </c>
      <c r="J304" s="321" t="s">
        <v>1093</v>
      </c>
      <c r="K304" s="321" t="s">
        <v>7392</v>
      </c>
      <c r="L304" s="323"/>
      <c r="M304" s="323"/>
      <c r="N304" s="324">
        <v>4.0</v>
      </c>
      <c r="O304" s="323"/>
      <c r="P304" s="321" t="s">
        <v>7338</v>
      </c>
      <c r="Q304" s="321" t="s">
        <v>7556</v>
      </c>
      <c r="R304" s="321" t="s">
        <v>7340</v>
      </c>
      <c r="S304" s="323"/>
      <c r="T304" s="323"/>
      <c r="U304" s="324">
        <v>4.0</v>
      </c>
      <c r="V304" s="323"/>
      <c r="W304" s="325" t="s">
        <v>7278</v>
      </c>
      <c r="X304" s="323" t="s">
        <v>7279</v>
      </c>
      <c r="Y304" s="324">
        <v>5.0</v>
      </c>
      <c r="Z304" s="322">
        <v>80.0</v>
      </c>
      <c r="AA304" s="323"/>
      <c r="AB304" s="323"/>
      <c r="AC304" s="326">
        <v>85.0</v>
      </c>
      <c r="AD304" s="323" t="s">
        <v>7279</v>
      </c>
      <c r="AE304" s="324">
        <v>5.0</v>
      </c>
      <c r="AF304" s="321" t="s">
        <v>7365</v>
      </c>
      <c r="AG304" s="323"/>
      <c r="AH304" s="323"/>
      <c r="AI304" s="326">
        <v>6.0</v>
      </c>
      <c r="AJ304" s="323" t="s">
        <v>7279</v>
      </c>
      <c r="AK304" s="324">
        <v>5.0</v>
      </c>
      <c r="AL304" s="327">
        <v>238000.0</v>
      </c>
      <c r="AM304" s="323" t="s">
        <v>7279</v>
      </c>
      <c r="AN304" s="324">
        <v>5.0</v>
      </c>
      <c r="AO304" s="321" t="s">
        <v>7313</v>
      </c>
      <c r="AP304" s="323"/>
      <c r="AQ304" s="323"/>
      <c r="AR304" s="325" t="s">
        <v>7314</v>
      </c>
      <c r="AS304" s="323" t="s">
        <v>7279</v>
      </c>
      <c r="AT304" s="324">
        <v>6.0</v>
      </c>
      <c r="AU304" s="325" t="s">
        <v>7283</v>
      </c>
      <c r="AV304" s="323" t="s">
        <v>7279</v>
      </c>
      <c r="AW304" s="324">
        <v>6.0</v>
      </c>
      <c r="AX304" s="321" t="s">
        <v>7282</v>
      </c>
      <c r="AY304" s="323"/>
      <c r="AZ304" s="323"/>
      <c r="BA304" s="321" t="s">
        <v>7282</v>
      </c>
      <c r="BB304" s="323"/>
      <c r="BC304" s="323"/>
      <c r="BD304" s="321" t="s">
        <v>7494</v>
      </c>
      <c r="BE304" s="323"/>
      <c r="BF304" s="323"/>
      <c r="BG304" s="321" t="s">
        <v>7517</v>
      </c>
      <c r="BH304" s="323"/>
      <c r="BI304" s="323"/>
      <c r="BJ304" s="321"/>
      <c r="BK304" s="323"/>
      <c r="BL304" s="323"/>
      <c r="BM304" s="321"/>
      <c r="BN304" s="323"/>
      <c r="BO304" s="323"/>
      <c r="BP304" s="323"/>
      <c r="BQ304" s="325" t="s">
        <v>7351</v>
      </c>
      <c r="BR304" s="323" t="s">
        <v>7279</v>
      </c>
      <c r="BS304" s="324">
        <v>3.0</v>
      </c>
      <c r="BT304" s="325" t="s">
        <v>7291</v>
      </c>
      <c r="BU304" s="323" t="s">
        <v>7279</v>
      </c>
      <c r="BV304" s="324">
        <v>3.0</v>
      </c>
      <c r="BW304" s="324">
        <v>2.0</v>
      </c>
      <c r="BX304" s="325" t="s">
        <v>7352</v>
      </c>
      <c r="BY304" s="323" t="s">
        <v>7279</v>
      </c>
      <c r="BZ304" s="344">
        <v>3.0</v>
      </c>
      <c r="CA304" s="330" t="s">
        <v>7687</v>
      </c>
      <c r="CB304" s="323"/>
      <c r="CC304" s="323"/>
      <c r="CD304" s="321"/>
      <c r="CE304" s="323"/>
      <c r="CF304" s="323"/>
      <c r="CG304" s="321"/>
      <c r="CH304" s="323"/>
      <c r="CI304" s="323"/>
      <c r="CJ304" s="321" t="s">
        <v>7332</v>
      </c>
      <c r="CK304" s="323"/>
      <c r="CL304" s="323"/>
      <c r="CM304" s="321"/>
      <c r="CN304" s="321" t="s">
        <v>7400</v>
      </c>
      <c r="CO304" s="323"/>
      <c r="CP304" s="323"/>
      <c r="CQ304" s="323"/>
      <c r="CR304" s="323"/>
      <c r="CS304" s="325" t="s">
        <v>7319</v>
      </c>
      <c r="CT304" s="323" t="s">
        <v>7279</v>
      </c>
      <c r="CU304" s="324">
        <v>2.0</v>
      </c>
      <c r="CV304" s="321" t="s">
        <v>7381</v>
      </c>
      <c r="CW304" s="323"/>
      <c r="CX304" s="323"/>
      <c r="CY304" s="323"/>
      <c r="CZ304" s="321" t="s">
        <v>7399</v>
      </c>
      <c r="DA304" s="323"/>
      <c r="DB304" s="323"/>
      <c r="DC304" s="323"/>
      <c r="DD304" s="321" t="s">
        <v>7293</v>
      </c>
      <c r="DE304" s="323"/>
      <c r="DF304" s="323"/>
      <c r="DG304" s="321" t="s">
        <v>7343</v>
      </c>
      <c r="DH304" s="323"/>
      <c r="DI304" s="323"/>
      <c r="DJ304" s="325" t="s">
        <v>7321</v>
      </c>
      <c r="DK304" s="323" t="s">
        <v>7279</v>
      </c>
      <c r="DL304" s="323">
        <v>1.0</v>
      </c>
      <c r="DM304" s="325" t="s">
        <v>7281</v>
      </c>
      <c r="DN304" s="323" t="s">
        <v>7279</v>
      </c>
      <c r="DO304" s="323">
        <v>1.0</v>
      </c>
      <c r="DP304" s="321" t="s">
        <v>7487</v>
      </c>
      <c r="DQ304" s="323"/>
      <c r="DR304" s="323"/>
      <c r="DS304" s="321" t="s">
        <v>7387</v>
      </c>
      <c r="DT304" s="323"/>
      <c r="DU304" s="323"/>
      <c r="DV304" s="321" t="s">
        <v>7298</v>
      </c>
      <c r="DW304" s="323"/>
      <c r="DX304" s="323"/>
      <c r="DY304" s="321" t="s">
        <v>7298</v>
      </c>
      <c r="DZ304" s="323"/>
      <c r="EA304" s="323"/>
      <c r="EB304" s="321" t="s">
        <v>7298</v>
      </c>
      <c r="EC304" s="323"/>
      <c r="ED304" s="323"/>
      <c r="EE304" s="321" t="s">
        <v>7549</v>
      </c>
      <c r="EF304" s="323"/>
      <c r="EG304" s="323"/>
      <c r="EH304" s="321" t="s">
        <v>7325</v>
      </c>
      <c r="EI304" s="323"/>
      <c r="EJ304" s="323"/>
      <c r="EK304" s="323"/>
      <c r="EL304" s="321" t="s">
        <v>7345</v>
      </c>
      <c r="EM304" s="323"/>
      <c r="EN304" s="323"/>
      <c r="EO304" s="323"/>
      <c r="EP304" s="322">
        <v>4.0</v>
      </c>
      <c r="EQ304" s="323"/>
      <c r="ER304" s="323"/>
      <c r="ES304" s="321" t="s">
        <v>7382</v>
      </c>
      <c r="ET304" s="323"/>
      <c r="EU304" s="323"/>
      <c r="EV304" s="321" t="s">
        <v>7407</v>
      </c>
      <c r="EW304" s="323"/>
      <c r="EX304" s="323"/>
      <c r="EY304" s="321" t="s">
        <v>7436</v>
      </c>
      <c r="EZ304" s="323"/>
      <c r="FA304" s="323"/>
      <c r="FB304" s="328" t="s">
        <v>1664</v>
      </c>
      <c r="FC304" s="328" t="s">
        <v>7302</v>
      </c>
      <c r="FD304" s="321" t="s">
        <v>7303</v>
      </c>
      <c r="FE304" s="321" t="s">
        <v>7304</v>
      </c>
      <c r="FF304" s="329" t="s">
        <v>7305</v>
      </c>
      <c r="FG304" s="330" t="s">
        <v>7326</v>
      </c>
      <c r="FH304" s="331">
        <v>2.0</v>
      </c>
      <c r="FI304" s="332">
        <v>0.1818</v>
      </c>
      <c r="FJ304" s="331">
        <v>2.0</v>
      </c>
      <c r="FK304" s="332">
        <v>0.2</v>
      </c>
      <c r="FL304" s="331">
        <v>3.0</v>
      </c>
      <c r="FM304" s="332">
        <v>0.1875</v>
      </c>
      <c r="FN304" s="331">
        <v>2.0</v>
      </c>
      <c r="FO304" s="332">
        <v>0.25</v>
      </c>
      <c r="FP304" s="331">
        <v>4.0</v>
      </c>
      <c r="FQ304" s="332">
        <v>0.6667</v>
      </c>
      <c r="FR304" s="333">
        <v>2.0</v>
      </c>
      <c r="FS304" s="332">
        <v>0.2857</v>
      </c>
      <c r="FT304" s="331">
        <v>12.0</v>
      </c>
      <c r="FU304" s="332">
        <v>0.2857</v>
      </c>
      <c r="FW304" s="334" t="s">
        <v>1658</v>
      </c>
      <c r="FX304" s="334">
        <v>2.7211397638E10</v>
      </c>
      <c r="FY304" s="319" t="s">
        <v>548</v>
      </c>
      <c r="FZ304" s="337">
        <v>0.5</v>
      </c>
      <c r="GA304" s="318" t="s">
        <v>61</v>
      </c>
      <c r="GB304" s="336">
        <v>0.3636</v>
      </c>
      <c r="GC304" s="337">
        <v>0.6667</v>
      </c>
      <c r="GD304" s="335">
        <v>0.2857</v>
      </c>
      <c r="GE304" s="336">
        <v>0.3636</v>
      </c>
      <c r="GF304" s="336">
        <v>0.2</v>
      </c>
      <c r="GG304" s="336">
        <v>0.3125</v>
      </c>
      <c r="GH304" s="336">
        <v>0.5</v>
      </c>
      <c r="GI304" s="338">
        <v>0.381</v>
      </c>
    </row>
    <row r="305" ht="15.75" customHeight="1">
      <c r="B305" s="3" t="str">
        <f t="shared" si="1"/>
        <v>#REF!</v>
      </c>
      <c r="C305" s="320">
        <v>44372.666921296295</v>
      </c>
      <c r="D305" s="321" t="s">
        <v>1703</v>
      </c>
      <c r="E305" s="321" t="s">
        <v>7895</v>
      </c>
      <c r="F305" s="321" t="s">
        <v>256</v>
      </c>
      <c r="G305" s="356">
        <v>2.7938857135E10</v>
      </c>
      <c r="H305" s="322">
        <v>1.136424355E9</v>
      </c>
      <c r="I305" s="321" t="s">
        <v>1436</v>
      </c>
      <c r="J305" s="321" t="s">
        <v>7274</v>
      </c>
      <c r="K305" s="321" t="s">
        <v>7537</v>
      </c>
      <c r="L305" s="324">
        <v>1.0</v>
      </c>
      <c r="M305" s="323"/>
      <c r="N305" s="323"/>
      <c r="O305" s="323"/>
      <c r="P305" s="321" t="s">
        <v>7275</v>
      </c>
      <c r="Q305" s="321" t="s">
        <v>7329</v>
      </c>
      <c r="R305" s="321" t="s">
        <v>7310</v>
      </c>
      <c r="S305" s="323"/>
      <c r="T305" s="324">
        <v>2.0</v>
      </c>
      <c r="U305" s="323"/>
      <c r="V305" s="323"/>
      <c r="W305" s="325" t="s">
        <v>7278</v>
      </c>
      <c r="X305" s="323" t="s">
        <v>7279</v>
      </c>
      <c r="Y305" s="324">
        <v>5.0</v>
      </c>
      <c r="Z305" s="326">
        <v>200.0</v>
      </c>
      <c r="AA305" s="323" t="s">
        <v>7279</v>
      </c>
      <c r="AB305" s="324">
        <v>5.0</v>
      </c>
      <c r="AC305" s="326">
        <v>85.0</v>
      </c>
      <c r="AD305" s="323" t="s">
        <v>7279</v>
      </c>
      <c r="AE305" s="324">
        <v>5.0</v>
      </c>
      <c r="AF305" s="325" t="s">
        <v>7312</v>
      </c>
      <c r="AG305" s="323" t="s">
        <v>7279</v>
      </c>
      <c r="AH305" s="324">
        <v>5.0</v>
      </c>
      <c r="AI305" s="322">
        <v>7.0</v>
      </c>
      <c r="AJ305" s="323"/>
      <c r="AK305" s="323"/>
      <c r="AL305" s="327">
        <v>238000.0</v>
      </c>
      <c r="AM305" s="323" t="s">
        <v>7279</v>
      </c>
      <c r="AN305" s="324">
        <v>5.0</v>
      </c>
      <c r="AO305" s="325" t="s">
        <v>7281</v>
      </c>
      <c r="AP305" s="323" t="s">
        <v>7279</v>
      </c>
      <c r="AQ305" s="324">
        <v>6.0</v>
      </c>
      <c r="AR305" s="325" t="s">
        <v>7314</v>
      </c>
      <c r="AS305" s="323" t="s">
        <v>7279</v>
      </c>
      <c r="AT305" s="324">
        <v>6.0</v>
      </c>
      <c r="AU305" s="325" t="s">
        <v>7283</v>
      </c>
      <c r="AV305" s="323" t="s">
        <v>7279</v>
      </c>
      <c r="AW305" s="324">
        <v>6.0</v>
      </c>
      <c r="AX305" s="325" t="s">
        <v>7284</v>
      </c>
      <c r="AY305" s="323" t="s">
        <v>7279</v>
      </c>
      <c r="AZ305" s="324">
        <v>6.0</v>
      </c>
      <c r="BA305" s="325" t="s">
        <v>7285</v>
      </c>
      <c r="BB305" s="323" t="s">
        <v>7279</v>
      </c>
      <c r="BC305" s="324">
        <v>6.0</v>
      </c>
      <c r="BD305" s="321" t="s">
        <v>7494</v>
      </c>
      <c r="BE305" s="323"/>
      <c r="BF305" s="323"/>
      <c r="BG305" s="325" t="s">
        <v>7287</v>
      </c>
      <c r="BH305" s="323" t="s">
        <v>7279</v>
      </c>
      <c r="BI305" s="324">
        <v>6.0</v>
      </c>
      <c r="BJ305" s="321" t="s">
        <v>7288</v>
      </c>
      <c r="BK305" s="323"/>
      <c r="BL305" s="323"/>
      <c r="BM305" s="325" t="s">
        <v>7289</v>
      </c>
      <c r="BN305" s="323" t="s">
        <v>7279</v>
      </c>
      <c r="BO305" s="324">
        <v>3.0</v>
      </c>
      <c r="BP305" s="324">
        <v>2.0</v>
      </c>
      <c r="BQ305" s="325" t="s">
        <v>7351</v>
      </c>
      <c r="BR305" s="323" t="s">
        <v>7279</v>
      </c>
      <c r="BS305" s="324">
        <v>3.0</v>
      </c>
      <c r="BT305" s="325" t="s">
        <v>7291</v>
      </c>
      <c r="BU305" s="323" t="s">
        <v>7279</v>
      </c>
      <c r="BV305" s="324">
        <v>3.0</v>
      </c>
      <c r="BW305" s="324">
        <v>2.0</v>
      </c>
      <c r="BX305" s="325" t="s">
        <v>7352</v>
      </c>
      <c r="BY305" s="323" t="s">
        <v>7279</v>
      </c>
      <c r="BZ305" s="324">
        <v>3.0</v>
      </c>
      <c r="CA305" s="325" t="s">
        <v>7353</v>
      </c>
      <c r="CB305" s="323" t="s">
        <v>7279</v>
      </c>
      <c r="CC305" s="324">
        <v>4.0</v>
      </c>
      <c r="CD305" s="325" t="s">
        <v>7292</v>
      </c>
      <c r="CE305" s="323" t="s">
        <v>7279</v>
      </c>
      <c r="CF305" s="324">
        <v>4.0</v>
      </c>
      <c r="CG305" s="321" t="s">
        <v>7282</v>
      </c>
      <c r="CH305" s="323"/>
      <c r="CI305" s="323"/>
      <c r="CJ305" s="321" t="s">
        <v>7694</v>
      </c>
      <c r="CK305" s="323"/>
      <c r="CL305" s="323"/>
      <c r="CM305" s="321"/>
      <c r="CN305" s="321" t="s">
        <v>7282</v>
      </c>
      <c r="CO305" s="323"/>
      <c r="CP305" s="323"/>
      <c r="CQ305" s="323"/>
      <c r="CR305" s="323"/>
      <c r="CS305" s="321" t="s">
        <v>7282</v>
      </c>
      <c r="CT305" s="323"/>
      <c r="CU305" s="323"/>
      <c r="CV305" s="321" t="s">
        <v>7429</v>
      </c>
      <c r="CW305" s="323"/>
      <c r="CX305" s="323"/>
      <c r="CY305" s="323"/>
      <c r="CZ305" s="325" t="s">
        <v>7333</v>
      </c>
      <c r="DA305" s="323" t="s">
        <v>7279</v>
      </c>
      <c r="DB305" s="324">
        <v>2.0</v>
      </c>
      <c r="DC305" s="323">
        <v>1.0</v>
      </c>
      <c r="DD305" s="325" t="s">
        <v>7357</v>
      </c>
      <c r="DE305" s="323" t="s">
        <v>7279</v>
      </c>
      <c r="DF305" s="323">
        <v>1.0</v>
      </c>
      <c r="DG305" s="325" t="s">
        <v>7320</v>
      </c>
      <c r="DH305" s="323" t="s">
        <v>7279</v>
      </c>
      <c r="DI305" s="323">
        <v>3.0</v>
      </c>
      <c r="DJ305" s="321" t="s">
        <v>7358</v>
      </c>
      <c r="DK305" s="323"/>
      <c r="DL305" s="323"/>
      <c r="DM305" s="321" t="s">
        <v>7322</v>
      </c>
      <c r="DN305" s="323"/>
      <c r="DO305" s="323"/>
      <c r="DP305" s="321" t="s">
        <v>7282</v>
      </c>
      <c r="DQ305" s="323"/>
      <c r="DR305" s="323"/>
      <c r="DS305" s="321" t="s">
        <v>7387</v>
      </c>
      <c r="DT305" s="323"/>
      <c r="DU305" s="323"/>
      <c r="DV305" s="321" t="s">
        <v>7298</v>
      </c>
      <c r="DW305" s="323"/>
      <c r="DX305" s="323"/>
      <c r="DY305" s="321" t="s">
        <v>7282</v>
      </c>
      <c r="DZ305" s="323"/>
      <c r="EA305" s="323"/>
      <c r="EB305" s="321" t="s">
        <v>7296</v>
      </c>
      <c r="EC305" s="323"/>
      <c r="ED305" s="323"/>
      <c r="EE305" s="321" t="s">
        <v>7331</v>
      </c>
      <c r="EF305" s="323"/>
      <c r="EG305" s="323"/>
      <c r="EH305" s="321" t="s">
        <v>7325</v>
      </c>
      <c r="EI305" s="323"/>
      <c r="EJ305" s="323"/>
      <c r="EK305" s="323"/>
      <c r="EL305" s="321" t="s">
        <v>7411</v>
      </c>
      <c r="EM305" s="323"/>
      <c r="EN305" s="323"/>
      <c r="EO305" s="323"/>
      <c r="EP305" s="322">
        <v>4.0</v>
      </c>
      <c r="EQ305" s="323"/>
      <c r="ER305" s="323"/>
      <c r="ES305" s="321" t="s">
        <v>7388</v>
      </c>
      <c r="ET305" s="323"/>
      <c r="EU305" s="323"/>
      <c r="EV305" s="321" t="b">
        <v>0</v>
      </c>
      <c r="EW305" s="323"/>
      <c r="EX305" s="323"/>
      <c r="EY305" s="321" t="s">
        <v>7383</v>
      </c>
      <c r="EZ305" s="323"/>
      <c r="FA305" s="339"/>
      <c r="FB305" s="352" t="s">
        <v>1709</v>
      </c>
      <c r="FC305" s="328"/>
      <c r="FD305" s="321"/>
      <c r="FE305" s="321"/>
      <c r="FF305" s="321"/>
      <c r="FG305" s="330"/>
      <c r="FH305" s="331">
        <v>3.0</v>
      </c>
      <c r="FI305" s="332">
        <v>0.2727</v>
      </c>
      <c r="FJ305" s="331">
        <v>4.0</v>
      </c>
      <c r="FK305" s="332">
        <v>0.4</v>
      </c>
      <c r="FL305" s="331">
        <v>5.0</v>
      </c>
      <c r="FM305" s="332">
        <v>0.3125</v>
      </c>
      <c r="FN305" s="331">
        <v>2.0</v>
      </c>
      <c r="FO305" s="332">
        <v>0.25</v>
      </c>
      <c r="FP305" s="331">
        <v>5.0</v>
      </c>
      <c r="FQ305" s="332">
        <v>0.8333</v>
      </c>
      <c r="FR305" s="333">
        <v>6.0</v>
      </c>
      <c r="FS305" s="332">
        <v>0.8571</v>
      </c>
      <c r="FT305" s="331">
        <v>20.0</v>
      </c>
      <c r="FU305" s="332">
        <v>0.4762</v>
      </c>
      <c r="FW305" s="318" t="s">
        <v>7895</v>
      </c>
      <c r="FX305" s="318">
        <v>2.7938857135E10</v>
      </c>
      <c r="FY305" s="318" t="s">
        <v>547</v>
      </c>
      <c r="FZ305" s="336">
        <v>0.5625</v>
      </c>
      <c r="GA305" s="318" t="s">
        <v>61</v>
      </c>
      <c r="GB305" s="336">
        <v>0.5455</v>
      </c>
      <c r="GC305" s="336">
        <v>0.8333</v>
      </c>
      <c r="GD305" s="336">
        <v>0.8571</v>
      </c>
      <c r="GE305" s="336">
        <v>0.5455</v>
      </c>
      <c r="GF305" s="336">
        <v>0.4</v>
      </c>
      <c r="GG305" s="336">
        <v>0.5625</v>
      </c>
      <c r="GH305" s="336">
        <v>0.375</v>
      </c>
      <c r="GI305" s="336">
        <v>0.6429</v>
      </c>
    </row>
  </sheetData>
  <autoFilter ref="$B$5:$FU$305"/>
  <mergeCells count="14">
    <mergeCell ref="FB3:FG4"/>
    <mergeCell ref="FH4:FI4"/>
    <mergeCell ref="FJ4:FK4"/>
    <mergeCell ref="FL4:FM4"/>
    <mergeCell ref="FN4:FO4"/>
    <mergeCell ref="FP4:FQ4"/>
    <mergeCell ref="I3:V4"/>
    <mergeCell ref="W3:AN4"/>
    <mergeCell ref="AO3:BG4"/>
    <mergeCell ref="BJ3:FA4"/>
    <mergeCell ref="FH3:FO3"/>
    <mergeCell ref="FP3:FS3"/>
    <mergeCell ref="FT3:FU4"/>
    <mergeCell ref="FR4:FS4"/>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38"/>
    <col customWidth="1" min="3" max="3" width="17.88"/>
    <col customWidth="1" min="4" max="4" width="16.63"/>
    <col customWidth="1" min="5" max="5" width="20.0"/>
  </cols>
  <sheetData>
    <row r="3">
      <c r="G3" s="84"/>
    </row>
    <row r="4">
      <c r="A4" s="84"/>
      <c r="B4" s="87" t="s">
        <v>539</v>
      </c>
      <c r="C4" s="88" t="s">
        <v>540</v>
      </c>
      <c r="D4" s="89" t="s">
        <v>541</v>
      </c>
      <c r="E4" s="90" t="s">
        <v>542</v>
      </c>
      <c r="F4" s="91" t="s">
        <v>543</v>
      </c>
      <c r="G4" s="84"/>
    </row>
    <row r="5">
      <c r="A5" s="84"/>
      <c r="B5" s="84">
        <v>50.0</v>
      </c>
      <c r="C5" s="84">
        <v>25.0</v>
      </c>
      <c r="D5" s="84">
        <v>39.0</v>
      </c>
      <c r="E5" s="84">
        <v>31.0</v>
      </c>
      <c r="F5" s="84">
        <v>83.0</v>
      </c>
      <c r="G5" s="84"/>
    </row>
    <row r="6">
      <c r="A6" s="84"/>
      <c r="C6" s="88" t="s">
        <v>544</v>
      </c>
      <c r="D6" s="89" t="s">
        <v>545</v>
      </c>
      <c r="E6" s="90" t="s">
        <v>546</v>
      </c>
      <c r="G6" s="84"/>
    </row>
    <row r="7">
      <c r="A7" s="3"/>
      <c r="C7" s="84">
        <v>25.0</v>
      </c>
      <c r="D7" s="84">
        <v>16.0</v>
      </c>
      <c r="E7" s="84">
        <v>25.0</v>
      </c>
    </row>
    <row r="8">
      <c r="A8" s="3"/>
      <c r="B8" s="92" t="s">
        <v>61</v>
      </c>
      <c r="C8" s="93" t="s">
        <v>63</v>
      </c>
      <c r="D8" s="94" t="s">
        <v>547</v>
      </c>
      <c r="E8" s="95" t="s">
        <v>548</v>
      </c>
      <c r="F8" s="96" t="s">
        <v>549</v>
      </c>
      <c r="G8" s="3"/>
    </row>
    <row r="9">
      <c r="A9" s="97" t="s">
        <v>3781</v>
      </c>
      <c r="B9" s="97">
        <v>50.0</v>
      </c>
      <c r="C9" s="97">
        <v>50.0</v>
      </c>
      <c r="D9" s="97">
        <v>55.0</v>
      </c>
      <c r="E9" s="97">
        <v>56.0</v>
      </c>
      <c r="F9" s="97">
        <v>83.0</v>
      </c>
      <c r="G9" s="3"/>
    </row>
    <row r="10">
      <c r="A10" s="99" t="s">
        <v>549</v>
      </c>
      <c r="B10" s="3">
        <v>49.0</v>
      </c>
      <c r="C10" s="3">
        <v>45.0</v>
      </c>
      <c r="D10" s="3">
        <v>43.0</v>
      </c>
      <c r="E10" s="3">
        <v>39.0</v>
      </c>
      <c r="F10" s="3">
        <v>83.0</v>
      </c>
      <c r="G10" s="3"/>
    </row>
    <row r="11">
      <c r="A11" s="99" t="s">
        <v>621</v>
      </c>
      <c r="B11" s="3">
        <v>1.0</v>
      </c>
      <c r="C11" s="3">
        <v>5.0</v>
      </c>
      <c r="D11" s="3">
        <v>10.0</v>
      </c>
      <c r="E11" s="3">
        <v>15.0</v>
      </c>
      <c r="F11" s="3">
        <v>0.0</v>
      </c>
      <c r="G11" s="3"/>
    </row>
    <row r="12">
      <c r="A12" s="99" t="s">
        <v>626</v>
      </c>
      <c r="B12" s="3">
        <v>0.0</v>
      </c>
      <c r="C12" s="3">
        <v>0.0</v>
      </c>
      <c r="D12" s="3">
        <v>2.0</v>
      </c>
      <c r="E12" s="3">
        <v>2.0</v>
      </c>
      <c r="F12" s="3">
        <v>0.0</v>
      </c>
      <c r="G12" s="3"/>
    </row>
    <row r="13">
      <c r="A13" s="97" t="s">
        <v>7896</v>
      </c>
      <c r="B13" s="97">
        <v>60.0</v>
      </c>
      <c r="C13" s="97">
        <v>50.0</v>
      </c>
      <c r="D13" s="97">
        <v>60.0</v>
      </c>
      <c r="E13" s="97">
        <v>55.0</v>
      </c>
      <c r="F13" s="97">
        <v>60.0</v>
      </c>
      <c r="G13" s="3"/>
    </row>
    <row r="14">
      <c r="A14" s="98" t="s">
        <v>7897</v>
      </c>
      <c r="B14" s="3">
        <v>10.0</v>
      </c>
      <c r="C14" s="3">
        <v>0.0</v>
      </c>
      <c r="D14" s="3">
        <v>5.0</v>
      </c>
      <c r="E14" s="3">
        <v>-1.0</v>
      </c>
      <c r="F14" s="3">
        <v>-23.0</v>
      </c>
    </row>
    <row r="15">
      <c r="B15" s="99"/>
      <c r="C15" s="3"/>
      <c r="D15" s="3"/>
      <c r="E15" s="99"/>
      <c r="F15" s="99"/>
    </row>
    <row r="16" ht="14.25" customHeight="1">
      <c r="A16" s="99" t="s">
        <v>7898</v>
      </c>
      <c r="B16" s="3" t="str">
        <f>COUNTIFS(#REF!,$A16,'Base Madre Proyecto Mujeres TIC'!$AR$15:$AR$175,B$8)</f>
        <v>#VALUE!</v>
      </c>
      <c r="C16" s="3" t="str">
        <f>COUNTIFS(#REF!,$A16,'Base Madre Proyecto Mujeres TIC'!$AR$15:$AR$175,C$8)</f>
        <v>#VALUE!</v>
      </c>
      <c r="D16" s="3" t="str">
        <f>COUNTIFS(#REF!,$A16,'Base Madre Proyecto Mujeres TIC'!$AR$15:$AR$175,D$8)</f>
        <v>#VALUE!</v>
      </c>
      <c r="E16" s="3" t="str">
        <f>COUNTIFS(#REF!,$A16,'Base Madre Proyecto Mujeres TIC'!$AR$15:$AR$175,E$8)</f>
        <v>#VALUE!</v>
      </c>
      <c r="F16" s="3" t="str">
        <f>COUNTIFS(#REF!,$A16,'Base Madre Proyecto Mujeres TIC'!$AR$15:$AR$175,F$8)</f>
        <v>#VALUE!</v>
      </c>
      <c r="G16" s="3" t="s">
        <v>7899</v>
      </c>
    </row>
    <row r="17">
      <c r="A17" s="99" t="s">
        <v>7900</v>
      </c>
      <c r="B17" s="3" t="str">
        <f>COUNTIFS(#REF!,$A17,'Base Madre Proyecto Mujeres TIC'!$AR$15:$AR$175,B$8)</f>
        <v>#VALUE!</v>
      </c>
      <c r="C17" s="3" t="str">
        <f>COUNTIFS(#REF!,$A17,'Base Madre Proyecto Mujeres TIC'!$AR$15:$AR$175,C$8)</f>
        <v>#VALUE!</v>
      </c>
      <c r="D17" s="3" t="str">
        <f>COUNTIFS(#REF!,$A17,'Base Madre Proyecto Mujeres TIC'!$AR$15:$AR$175,D$8)</f>
        <v>#VALUE!</v>
      </c>
      <c r="E17" s="3" t="str">
        <f>COUNTIFS(#REF!,$A17,'Base Madre Proyecto Mujeres TIC'!$AR$15:$AR$175,E$8)</f>
        <v>#VALUE!</v>
      </c>
      <c r="F17" s="3" t="str">
        <f>COUNTIFS(#REF!,$A17,'Base Madre Proyecto Mujeres TIC'!$AR$15:$AR$175,F$8)</f>
        <v>#VALUE!</v>
      </c>
      <c r="G17" s="3"/>
    </row>
    <row r="18" ht="15.75" customHeight="1">
      <c r="A18" s="99" t="s">
        <v>7901</v>
      </c>
      <c r="B18" s="3" t="str">
        <f>COUNTIFS(#REF!,$A18,'Base Madre Proyecto Mujeres TIC'!$AR$15:$AR$175,B$8)</f>
        <v>#VALUE!</v>
      </c>
      <c r="C18" s="3" t="str">
        <f>COUNTIFS(#REF!,$A18,'Base Madre Proyecto Mujeres TIC'!$AR$15:$AR$175,C$8)</f>
        <v>#VALUE!</v>
      </c>
      <c r="D18" s="3" t="str">
        <f>COUNTIFS(#REF!,$A18,'Base Madre Proyecto Mujeres TIC'!$AR$15:$AR$175,D$8)</f>
        <v>#VALUE!</v>
      </c>
      <c r="E18" s="3" t="str">
        <f>COUNTIFS(#REF!,$A18,'Base Madre Proyecto Mujeres TIC'!$AR$15:$AR$175,E$8)</f>
        <v>#VALUE!</v>
      </c>
      <c r="F18" s="3" t="str">
        <f>COUNTIFS(#REF!,$A18,'Base Madre Proyecto Mujeres TIC'!$AR$15:$AR$175,F$8)</f>
        <v>#VALUE!</v>
      </c>
      <c r="G18" s="360" t="s">
        <v>7902</v>
      </c>
    </row>
    <row r="19">
      <c r="A19" s="99" t="s">
        <v>7903</v>
      </c>
      <c r="B19" s="3" t="str">
        <f>COUNTIFS(#REF!,$A19,'Base Madre Proyecto Mujeres TIC'!$AR$15:$AR$175,B$8)</f>
        <v>#VALUE!</v>
      </c>
      <c r="C19" s="3" t="str">
        <f>COUNTIFS(#REF!,$A19,'Base Madre Proyecto Mujeres TIC'!$AR$15:$AR$175,C$8)</f>
        <v>#VALUE!</v>
      </c>
      <c r="D19" s="3" t="str">
        <f>COUNTIFS(#REF!,$A19,'Base Madre Proyecto Mujeres TIC'!$AR$15:$AR$175,D$8)</f>
        <v>#VALUE!</v>
      </c>
      <c r="E19" s="3" t="str">
        <f>COUNTIFS(#REF!,$A19,'Base Madre Proyecto Mujeres TIC'!$AR$15:$AR$175,E$8)</f>
        <v>#VALUE!</v>
      </c>
      <c r="F19" s="3" t="str">
        <f>COUNTIFS(#REF!,$A19,'Base Madre Proyecto Mujeres TIC'!$AR$15:$AR$175,F$8)</f>
        <v>#VALUE!</v>
      </c>
      <c r="G19" s="3"/>
    </row>
    <row r="20">
      <c r="A20" s="99" t="s">
        <v>7904</v>
      </c>
      <c r="B20" s="3" t="str">
        <f>COUNTIFS(#REF!,$A20,'Base Madre Proyecto Mujeres TIC'!$AR$15:$AR$175,B$8)</f>
        <v>#VALUE!</v>
      </c>
      <c r="C20" s="3" t="str">
        <f>COUNTIFS(#REF!,$A20,'Base Madre Proyecto Mujeres TIC'!$AR$15:$AR$175,C$8)</f>
        <v>#VALUE!</v>
      </c>
      <c r="D20" s="3" t="str">
        <f>COUNTIFS(#REF!,$A20,'Base Madre Proyecto Mujeres TIC'!$AR$15:$AR$175,D$8)</f>
        <v>#VALUE!</v>
      </c>
      <c r="E20" s="3" t="str">
        <f>COUNTIFS(#REF!,$A20,'Base Madre Proyecto Mujeres TIC'!$AR$15:$AR$175,E$8)</f>
        <v>#VALUE!</v>
      </c>
      <c r="F20" s="3" t="str">
        <f>COUNTIFS(#REF!,$A20,'Base Madre Proyecto Mujeres TIC'!$AR$15:$AR$175,F$8)</f>
        <v>#VALUE!</v>
      </c>
      <c r="G20" s="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61" t="s">
        <v>1934</v>
      </c>
      <c r="B1" s="361" t="s">
        <v>3707</v>
      </c>
      <c r="C1" s="361" t="s">
        <v>7905</v>
      </c>
      <c r="D1" s="362"/>
      <c r="E1" s="363" t="s">
        <v>7906</v>
      </c>
      <c r="F1" s="363" t="s">
        <v>7907</v>
      </c>
      <c r="G1" s="363" t="s">
        <v>7908</v>
      </c>
      <c r="H1" s="361" t="s">
        <v>592</v>
      </c>
      <c r="I1" s="361" t="s">
        <v>594</v>
      </c>
      <c r="J1" s="361" t="s">
        <v>7909</v>
      </c>
      <c r="K1" s="114" t="s">
        <v>7910</v>
      </c>
      <c r="L1" s="364" t="s">
        <v>7911</v>
      </c>
      <c r="M1" s="364" t="s">
        <v>7912</v>
      </c>
      <c r="N1" s="362"/>
      <c r="O1" s="362"/>
    </row>
    <row r="2">
      <c r="A2" s="80" t="s">
        <v>256</v>
      </c>
      <c r="B2" s="80" t="str">
        <f t="shared" ref="B2:B297" si="1">SUBSTITUTE(A2,"-","")</f>
        <v>27938857135</v>
      </c>
      <c r="C2" s="80">
        <v>0.0</v>
      </c>
      <c r="D2" s="365" t="s">
        <v>1702</v>
      </c>
      <c r="E2" s="164" t="s">
        <v>1703</v>
      </c>
      <c r="F2" s="163"/>
      <c r="G2" s="80">
        <v>1.136424355E9</v>
      </c>
      <c r="H2" s="365" t="s">
        <v>63</v>
      </c>
      <c r="I2" s="80" t="s">
        <v>7913</v>
      </c>
      <c r="J2" s="80" t="s">
        <v>7914</v>
      </c>
      <c r="K2" s="366" t="s">
        <v>7279</v>
      </c>
      <c r="L2" s="163" t="s">
        <v>7915</v>
      </c>
      <c r="M2" s="163"/>
      <c r="N2" s="163"/>
      <c r="O2" s="163"/>
    </row>
    <row r="3">
      <c r="A3" s="80" t="s">
        <v>7916</v>
      </c>
      <c r="B3" s="80" t="str">
        <f t="shared" si="1"/>
        <v>27397134240</v>
      </c>
      <c r="C3" s="80">
        <v>1.0</v>
      </c>
      <c r="D3" s="365" t="s">
        <v>7917</v>
      </c>
      <c r="E3" s="365" t="s">
        <v>7918</v>
      </c>
      <c r="F3" s="163"/>
      <c r="G3" s="80" t="s">
        <v>7919</v>
      </c>
      <c r="H3" s="365" t="s">
        <v>548</v>
      </c>
      <c r="I3" s="80" t="s">
        <v>1149</v>
      </c>
      <c r="J3" s="80" t="s">
        <v>7920</v>
      </c>
      <c r="K3" s="367"/>
      <c r="L3" s="163" t="s">
        <v>7915</v>
      </c>
      <c r="M3" s="163" t="s">
        <v>7921</v>
      </c>
      <c r="N3" s="163"/>
      <c r="O3" s="163"/>
    </row>
    <row r="4" ht="22.5" customHeight="1">
      <c r="A4" s="80" t="s">
        <v>416</v>
      </c>
      <c r="B4" s="80" t="str">
        <f t="shared" si="1"/>
        <v>27272828917</v>
      </c>
      <c r="C4" s="80">
        <v>5447.0</v>
      </c>
      <c r="D4" s="365" t="s">
        <v>601</v>
      </c>
      <c r="E4" s="163" t="s">
        <v>7613</v>
      </c>
      <c r="F4" s="163"/>
      <c r="G4" s="80">
        <v>1.568604391E9</v>
      </c>
      <c r="H4" s="365" t="s">
        <v>624</v>
      </c>
      <c r="I4" s="80" t="s">
        <v>1522</v>
      </c>
      <c r="J4" s="368" t="s">
        <v>7922</v>
      </c>
      <c r="K4" s="366" t="s">
        <v>7279</v>
      </c>
      <c r="L4" s="163" t="s">
        <v>7923</v>
      </c>
      <c r="M4" s="369" t="s">
        <v>7924</v>
      </c>
      <c r="N4" s="369" t="s">
        <v>50</v>
      </c>
      <c r="O4" s="163" t="s">
        <v>7925</v>
      </c>
    </row>
    <row r="5">
      <c r="A5" s="370" t="s">
        <v>7745</v>
      </c>
      <c r="B5" s="370" t="str">
        <f t="shared" si="1"/>
        <v>27415611485</v>
      </c>
      <c r="C5" s="370">
        <v>5448.0</v>
      </c>
      <c r="D5" s="371" t="s">
        <v>7926</v>
      </c>
      <c r="E5" s="372" t="s">
        <v>7743</v>
      </c>
      <c r="F5" s="372"/>
      <c r="G5" s="370">
        <v>1.123858887E9</v>
      </c>
      <c r="H5" s="372" t="s">
        <v>61</v>
      </c>
      <c r="I5" s="370" t="s">
        <v>7927</v>
      </c>
      <c r="J5" s="370" t="s">
        <v>7928</v>
      </c>
      <c r="K5" s="367"/>
      <c r="L5" s="163" t="s">
        <v>7915</v>
      </c>
      <c r="M5" s="373" t="s">
        <v>7929</v>
      </c>
      <c r="N5" s="69"/>
      <c r="O5" s="163"/>
    </row>
    <row r="6">
      <c r="A6" s="80" t="s">
        <v>427</v>
      </c>
      <c r="B6" s="80" t="str">
        <f t="shared" si="1"/>
        <v>27285897950</v>
      </c>
      <c r="C6" s="80">
        <v>5449.0</v>
      </c>
      <c r="D6" s="365" t="s">
        <v>629</v>
      </c>
      <c r="E6" s="365" t="s">
        <v>631</v>
      </c>
      <c r="F6" s="80"/>
      <c r="G6" s="80">
        <v>1.567831992E9</v>
      </c>
      <c r="H6" s="365" t="s">
        <v>548</v>
      </c>
      <c r="I6" s="80" t="s">
        <v>546</v>
      </c>
      <c r="J6" s="80" t="s">
        <v>7920</v>
      </c>
      <c r="K6" s="366" t="s">
        <v>7279</v>
      </c>
      <c r="L6" s="163" t="s">
        <v>7915</v>
      </c>
      <c r="M6" s="163"/>
      <c r="N6" s="163"/>
      <c r="O6" s="163"/>
    </row>
    <row r="7">
      <c r="A7" s="80" t="s">
        <v>454</v>
      </c>
      <c r="B7" s="80" t="str">
        <f t="shared" si="1"/>
        <v>27343085856</v>
      </c>
      <c r="C7" s="80">
        <v>5452.0</v>
      </c>
      <c r="D7" s="365" t="s">
        <v>644</v>
      </c>
      <c r="E7" s="365" t="s">
        <v>647</v>
      </c>
      <c r="F7" s="80"/>
      <c r="G7" s="80">
        <v>1.536238492E9</v>
      </c>
      <c r="H7" s="365" t="s">
        <v>548</v>
      </c>
      <c r="I7" s="80" t="s">
        <v>546</v>
      </c>
      <c r="J7" s="80" t="s">
        <v>7920</v>
      </c>
      <c r="K7" s="366" t="s">
        <v>7279</v>
      </c>
      <c r="L7" s="163" t="s">
        <v>7915</v>
      </c>
      <c r="M7" s="163"/>
      <c r="N7" s="163"/>
      <c r="O7" s="163"/>
    </row>
    <row r="8">
      <c r="A8" s="80" t="s">
        <v>318</v>
      </c>
      <c r="B8" s="80" t="str">
        <f t="shared" si="1"/>
        <v>27274983820</v>
      </c>
      <c r="C8" s="80">
        <v>5453.0</v>
      </c>
      <c r="D8" s="365" t="s">
        <v>658</v>
      </c>
      <c r="E8" s="365" t="s">
        <v>659</v>
      </c>
      <c r="F8" s="80"/>
      <c r="G8" s="80">
        <v>1.164404208E9</v>
      </c>
      <c r="H8" s="365" t="s">
        <v>624</v>
      </c>
      <c r="I8" s="80" t="s">
        <v>7930</v>
      </c>
      <c r="J8" s="374" t="s">
        <v>7931</v>
      </c>
      <c r="K8" s="366" t="s">
        <v>7279</v>
      </c>
      <c r="L8" s="163" t="s">
        <v>7915</v>
      </c>
      <c r="M8" s="163"/>
      <c r="N8" s="163"/>
      <c r="O8" s="163"/>
    </row>
    <row r="9">
      <c r="A9" s="370" t="s">
        <v>5220</v>
      </c>
      <c r="B9" s="370" t="str">
        <f t="shared" si="1"/>
        <v>27209576436</v>
      </c>
      <c r="C9" s="370">
        <v>5455.0</v>
      </c>
      <c r="D9" s="371" t="s">
        <v>7932</v>
      </c>
      <c r="E9" s="371" t="s">
        <v>5221</v>
      </c>
      <c r="F9" s="370"/>
      <c r="G9" s="370">
        <v>1.128231867E9</v>
      </c>
      <c r="H9" s="371" t="s">
        <v>624</v>
      </c>
      <c r="I9" s="370" t="s">
        <v>7927</v>
      </c>
      <c r="J9" s="370" t="s">
        <v>7928</v>
      </c>
      <c r="K9" s="366" t="s">
        <v>7279</v>
      </c>
      <c r="L9" s="163" t="s">
        <v>7915</v>
      </c>
      <c r="M9" s="375" t="s">
        <v>7933</v>
      </c>
      <c r="N9" s="69"/>
      <c r="O9" s="69"/>
    </row>
    <row r="10">
      <c r="A10" s="80" t="s">
        <v>297</v>
      </c>
      <c r="B10" s="80" t="str">
        <f t="shared" si="1"/>
        <v>27321523299</v>
      </c>
      <c r="C10" s="80">
        <v>5456.0</v>
      </c>
      <c r="D10" s="365" t="s">
        <v>298</v>
      </c>
      <c r="E10" s="365" t="s">
        <v>667</v>
      </c>
      <c r="F10" s="80"/>
      <c r="G10" s="80">
        <v>1.561536011E9</v>
      </c>
      <c r="H10" s="365" t="s">
        <v>63</v>
      </c>
      <c r="I10" s="80" t="s">
        <v>7934</v>
      </c>
      <c r="J10" s="80" t="s">
        <v>7935</v>
      </c>
      <c r="K10" s="366" t="s">
        <v>7279</v>
      </c>
      <c r="L10" s="163" t="s">
        <v>7915</v>
      </c>
      <c r="M10" s="163" t="s">
        <v>7936</v>
      </c>
      <c r="N10" s="163"/>
      <c r="O10" s="163"/>
    </row>
    <row r="11">
      <c r="A11" s="370" t="s">
        <v>464</v>
      </c>
      <c r="B11" s="370" t="str">
        <f t="shared" si="1"/>
        <v>27301684466</v>
      </c>
      <c r="C11" s="370">
        <v>5458.0</v>
      </c>
      <c r="D11" s="371" t="s">
        <v>465</v>
      </c>
      <c r="E11" s="371" t="s">
        <v>3788</v>
      </c>
      <c r="F11" s="372" t="s">
        <v>7692</v>
      </c>
      <c r="G11" s="370">
        <v>1.157510204E9</v>
      </c>
      <c r="H11" s="371" t="s">
        <v>548</v>
      </c>
      <c r="I11" s="370" t="s">
        <v>7927</v>
      </c>
      <c r="J11" s="370" t="s">
        <v>7937</v>
      </c>
      <c r="K11" s="367"/>
      <c r="L11" s="163" t="s">
        <v>7915</v>
      </c>
      <c r="M11" s="370" t="s">
        <v>7938</v>
      </c>
      <c r="N11" s="163"/>
      <c r="O11" s="163"/>
    </row>
    <row r="12">
      <c r="A12" s="80" t="s">
        <v>2261</v>
      </c>
      <c r="B12" s="80" t="str">
        <f t="shared" si="1"/>
        <v>27218539853</v>
      </c>
      <c r="C12" s="80">
        <v>5459.0</v>
      </c>
      <c r="D12" s="365" t="s">
        <v>675</v>
      </c>
      <c r="E12" s="163" t="s">
        <v>7885</v>
      </c>
      <c r="F12" s="163" t="s">
        <v>7885</v>
      </c>
      <c r="G12" s="80">
        <v>1.135595349E9</v>
      </c>
      <c r="H12" s="365" t="s">
        <v>61</v>
      </c>
      <c r="I12" s="80" t="s">
        <v>7939</v>
      </c>
      <c r="J12" s="80" t="s">
        <v>7931</v>
      </c>
      <c r="K12" s="367"/>
      <c r="L12" s="365" t="s">
        <v>7915</v>
      </c>
      <c r="M12" s="163"/>
      <c r="N12" s="163"/>
      <c r="O12" s="163"/>
    </row>
    <row r="13">
      <c r="A13" s="80" t="s">
        <v>456</v>
      </c>
      <c r="B13" s="80" t="str">
        <f t="shared" si="1"/>
        <v>27295917968</v>
      </c>
      <c r="C13" s="80">
        <v>5460.0</v>
      </c>
      <c r="D13" s="365" t="s">
        <v>687</v>
      </c>
      <c r="E13" s="365" t="s">
        <v>688</v>
      </c>
      <c r="F13" s="80"/>
      <c r="G13" s="80">
        <v>1.530642553E9</v>
      </c>
      <c r="H13" s="365" t="s">
        <v>548</v>
      </c>
      <c r="I13" s="80" t="s">
        <v>546</v>
      </c>
      <c r="J13" s="80" t="s">
        <v>7920</v>
      </c>
      <c r="K13" s="366" t="s">
        <v>7279</v>
      </c>
      <c r="L13" s="163" t="s">
        <v>7915</v>
      </c>
      <c r="M13" s="163"/>
      <c r="N13" s="163"/>
      <c r="O13" s="163"/>
    </row>
    <row r="14">
      <c r="A14" s="80" t="s">
        <v>2517</v>
      </c>
      <c r="B14" s="80" t="str">
        <f t="shared" si="1"/>
        <v>23283256804</v>
      </c>
      <c r="C14" s="80">
        <v>5462.0</v>
      </c>
      <c r="D14" s="365" t="s">
        <v>7940</v>
      </c>
      <c r="E14" s="365" t="s">
        <v>3812</v>
      </c>
      <c r="F14" s="80"/>
      <c r="G14" s="80"/>
      <c r="H14" s="365" t="s">
        <v>624</v>
      </c>
      <c r="I14" s="80" t="s">
        <v>541</v>
      </c>
      <c r="J14" s="80" t="s">
        <v>7928</v>
      </c>
      <c r="K14" s="366" t="s">
        <v>7279</v>
      </c>
      <c r="L14" s="163" t="s">
        <v>7915</v>
      </c>
      <c r="M14" s="163"/>
      <c r="N14" s="163"/>
      <c r="O14" s="163"/>
    </row>
    <row r="15">
      <c r="A15" s="370" t="s">
        <v>404</v>
      </c>
      <c r="B15" s="370" t="str">
        <f t="shared" si="1"/>
        <v>27287561615</v>
      </c>
      <c r="C15" s="370">
        <v>5464.0</v>
      </c>
      <c r="D15" s="371" t="s">
        <v>7941</v>
      </c>
      <c r="E15" s="371" t="s">
        <v>3980</v>
      </c>
      <c r="F15" s="370"/>
      <c r="G15" s="370">
        <v>1.158352012E9</v>
      </c>
      <c r="H15" s="371" t="s">
        <v>624</v>
      </c>
      <c r="I15" s="370" t="s">
        <v>7927</v>
      </c>
      <c r="J15" s="376" t="s">
        <v>7931</v>
      </c>
      <c r="K15" s="366" t="s">
        <v>7279</v>
      </c>
      <c r="L15" s="163" t="s">
        <v>7915</v>
      </c>
      <c r="M15" s="370" t="s">
        <v>7942</v>
      </c>
      <c r="N15" s="163"/>
      <c r="O15" s="163"/>
    </row>
    <row r="16">
      <c r="A16" s="80" t="s">
        <v>422</v>
      </c>
      <c r="B16" s="80" t="str">
        <f t="shared" si="1"/>
        <v>27345388007</v>
      </c>
      <c r="C16" s="80">
        <v>5465.0</v>
      </c>
      <c r="D16" s="365" t="s">
        <v>423</v>
      </c>
      <c r="E16" s="365" t="s">
        <v>698</v>
      </c>
      <c r="F16" s="80"/>
      <c r="G16" s="80">
        <v>1.140390786E9</v>
      </c>
      <c r="H16" s="365" t="s">
        <v>548</v>
      </c>
      <c r="I16" s="80" t="s">
        <v>546</v>
      </c>
      <c r="J16" s="80" t="s">
        <v>7920</v>
      </c>
      <c r="K16" s="366" t="s">
        <v>7279</v>
      </c>
      <c r="L16" s="163" t="s">
        <v>7915</v>
      </c>
      <c r="M16" s="163"/>
      <c r="N16" s="163"/>
      <c r="O16" s="163"/>
    </row>
    <row r="17">
      <c r="A17" s="370" t="s">
        <v>6720</v>
      </c>
      <c r="B17" s="370" t="str">
        <f t="shared" si="1"/>
        <v>27239684926</v>
      </c>
      <c r="C17" s="370">
        <v>5466.0</v>
      </c>
      <c r="D17" s="371" t="s">
        <v>7943</v>
      </c>
      <c r="E17" s="371" t="s">
        <v>6721</v>
      </c>
      <c r="F17" s="372" t="s">
        <v>7833</v>
      </c>
      <c r="G17" s="370">
        <v>1.134425477E9</v>
      </c>
      <c r="H17" s="371" t="s">
        <v>63</v>
      </c>
      <c r="I17" s="370" t="s">
        <v>7927</v>
      </c>
      <c r="J17" s="370" t="s">
        <v>7914</v>
      </c>
      <c r="K17" s="367"/>
      <c r="L17" s="163" t="s">
        <v>7915</v>
      </c>
      <c r="M17" s="164" t="s">
        <v>7944</v>
      </c>
      <c r="N17" s="69"/>
      <c r="O17" s="163"/>
    </row>
    <row r="18">
      <c r="A18" s="80" t="s">
        <v>207</v>
      </c>
      <c r="B18" s="80" t="str">
        <f t="shared" si="1"/>
        <v>27364011631</v>
      </c>
      <c r="C18" s="80">
        <v>5468.0</v>
      </c>
      <c r="D18" s="365" t="s">
        <v>708</v>
      </c>
      <c r="E18" s="365" t="s">
        <v>709</v>
      </c>
      <c r="F18" s="80"/>
      <c r="G18" s="80">
        <v>1.159543879E9</v>
      </c>
      <c r="H18" s="365" t="s">
        <v>61</v>
      </c>
      <c r="I18" s="80" t="s">
        <v>7939</v>
      </c>
      <c r="J18" s="80" t="s">
        <v>7928</v>
      </c>
      <c r="K18" s="366" t="s">
        <v>7279</v>
      </c>
      <c r="L18" s="365" t="s">
        <v>7915</v>
      </c>
      <c r="M18" s="163"/>
      <c r="N18" s="163"/>
      <c r="O18" s="163"/>
    </row>
    <row r="19">
      <c r="A19" s="370" t="s">
        <v>3877</v>
      </c>
      <c r="B19" s="370" t="str">
        <f t="shared" si="1"/>
        <v>27282307575</v>
      </c>
      <c r="C19" s="370">
        <v>5469.0</v>
      </c>
      <c r="D19" s="371" t="s">
        <v>7945</v>
      </c>
      <c r="E19" s="371" t="s">
        <v>3878</v>
      </c>
      <c r="F19" s="370"/>
      <c r="G19" s="370">
        <v>1.568456253E9</v>
      </c>
      <c r="H19" s="371" t="s">
        <v>61</v>
      </c>
      <c r="I19" s="370" t="s">
        <v>7927</v>
      </c>
      <c r="J19" s="370" t="s">
        <v>7928</v>
      </c>
      <c r="K19" s="366" t="s">
        <v>7279</v>
      </c>
      <c r="L19" s="163" t="s">
        <v>7923</v>
      </c>
      <c r="M19" s="373" t="s">
        <v>7946</v>
      </c>
      <c r="N19" s="163"/>
      <c r="O19" s="163"/>
    </row>
    <row r="20">
      <c r="A20" s="80" t="s">
        <v>168</v>
      </c>
      <c r="B20" s="80" t="str">
        <f t="shared" si="1"/>
        <v>27171627252</v>
      </c>
      <c r="C20" s="80">
        <v>5470.0</v>
      </c>
      <c r="D20" s="365" t="s">
        <v>169</v>
      </c>
      <c r="E20" s="365" t="s">
        <v>717</v>
      </c>
      <c r="F20" s="80"/>
      <c r="G20" s="80">
        <v>1.13760486E9</v>
      </c>
      <c r="H20" s="365" t="s">
        <v>61</v>
      </c>
      <c r="I20" s="80" t="s">
        <v>7939</v>
      </c>
      <c r="J20" s="80" t="s">
        <v>7928</v>
      </c>
      <c r="K20" s="366" t="s">
        <v>7279</v>
      </c>
      <c r="L20" s="163" t="s">
        <v>7915</v>
      </c>
      <c r="M20" s="163"/>
      <c r="N20" s="163"/>
      <c r="O20" s="163"/>
    </row>
    <row r="21">
      <c r="A21" s="80" t="s">
        <v>3248</v>
      </c>
      <c r="B21" s="80" t="str">
        <f t="shared" si="1"/>
        <v>27354775781</v>
      </c>
      <c r="C21" s="80">
        <v>5471.0</v>
      </c>
      <c r="D21" s="365" t="s">
        <v>725</v>
      </c>
      <c r="E21" s="365" t="s">
        <v>727</v>
      </c>
      <c r="F21" s="80"/>
      <c r="G21" s="80">
        <v>3.874684732E9</v>
      </c>
      <c r="H21" s="365" t="s">
        <v>548</v>
      </c>
      <c r="I21" s="80" t="s">
        <v>546</v>
      </c>
      <c r="J21" s="80" t="s">
        <v>7920</v>
      </c>
      <c r="K21" s="367"/>
      <c r="L21" s="163" t="s">
        <v>7915</v>
      </c>
      <c r="M21" s="163"/>
      <c r="N21" s="163"/>
      <c r="O21" s="163"/>
    </row>
    <row r="22">
      <c r="A22" s="80" t="s">
        <v>468</v>
      </c>
      <c r="B22" s="80" t="str">
        <f t="shared" si="1"/>
        <v>27351224679</v>
      </c>
      <c r="C22" s="80">
        <v>5472.0</v>
      </c>
      <c r="D22" s="365" t="s">
        <v>469</v>
      </c>
      <c r="E22" s="365" t="s">
        <v>736</v>
      </c>
      <c r="F22" s="163" t="s">
        <v>7524</v>
      </c>
      <c r="G22" s="80">
        <v>5.9157728E7</v>
      </c>
      <c r="H22" s="365" t="s">
        <v>548</v>
      </c>
      <c r="I22" s="80" t="s">
        <v>542</v>
      </c>
      <c r="J22" s="80" t="s">
        <v>7937</v>
      </c>
      <c r="K22" s="367"/>
      <c r="L22" s="163" t="s">
        <v>7915</v>
      </c>
      <c r="M22" s="163" t="s">
        <v>7947</v>
      </c>
      <c r="N22" s="163"/>
      <c r="O22" s="163"/>
    </row>
    <row r="23">
      <c r="A23" s="370" t="s">
        <v>7948</v>
      </c>
      <c r="B23" s="370" t="str">
        <f t="shared" si="1"/>
        <v>27298676589</v>
      </c>
      <c r="C23" s="370">
        <v>5473.0</v>
      </c>
      <c r="D23" s="371" t="s">
        <v>7949</v>
      </c>
      <c r="E23" s="371" t="s">
        <v>3820</v>
      </c>
      <c r="F23" s="370"/>
      <c r="G23" s="370">
        <v>1.536409389E9</v>
      </c>
      <c r="H23" s="371" t="s">
        <v>624</v>
      </c>
      <c r="I23" s="370" t="s">
        <v>7927</v>
      </c>
      <c r="J23" s="376" t="s">
        <v>7931</v>
      </c>
      <c r="K23" s="367"/>
      <c r="L23" s="163" t="s">
        <v>7915</v>
      </c>
      <c r="M23" s="370" t="s">
        <v>7950</v>
      </c>
      <c r="N23" s="163"/>
      <c r="O23" s="163"/>
    </row>
    <row r="24">
      <c r="A24" s="80" t="s">
        <v>348</v>
      </c>
      <c r="B24" s="80" t="str">
        <f t="shared" si="1"/>
        <v>27288606191</v>
      </c>
      <c r="C24" s="80">
        <v>5475.0</v>
      </c>
      <c r="D24" s="365" t="s">
        <v>7951</v>
      </c>
      <c r="E24" s="365" t="s">
        <v>3968</v>
      </c>
      <c r="F24" s="80"/>
      <c r="G24" s="80">
        <v>1.138608679E9</v>
      </c>
      <c r="H24" s="365" t="s">
        <v>624</v>
      </c>
      <c r="I24" s="80" t="s">
        <v>7930</v>
      </c>
      <c r="J24" s="80" t="s">
        <v>7931</v>
      </c>
      <c r="K24" s="366" t="s">
        <v>7279</v>
      </c>
      <c r="L24" s="365" t="s">
        <v>7915</v>
      </c>
      <c r="M24" s="163"/>
      <c r="N24" s="163"/>
      <c r="O24" s="163"/>
    </row>
    <row r="25">
      <c r="A25" s="370" t="s">
        <v>7589</v>
      </c>
      <c r="B25" s="370" t="str">
        <f t="shared" si="1"/>
        <v>27322525279</v>
      </c>
      <c r="C25" s="370">
        <v>5476.0</v>
      </c>
      <c r="D25" s="371" t="s">
        <v>7952</v>
      </c>
      <c r="E25" s="372" t="s">
        <v>5170</v>
      </c>
      <c r="F25" s="372" t="s">
        <v>5170</v>
      </c>
      <c r="G25" s="370">
        <v>1.13595221E9</v>
      </c>
      <c r="H25" s="371" t="s">
        <v>61</v>
      </c>
      <c r="I25" s="370" t="s">
        <v>7927</v>
      </c>
      <c r="J25" s="370" t="s">
        <v>7928</v>
      </c>
      <c r="K25" s="377" t="s">
        <v>7279</v>
      </c>
      <c r="L25" s="163" t="s">
        <v>7915</v>
      </c>
      <c r="M25" s="370" t="s">
        <v>7953</v>
      </c>
      <c r="N25" s="163"/>
      <c r="O25" s="163"/>
    </row>
    <row r="26">
      <c r="A26" s="370" t="s">
        <v>290</v>
      </c>
      <c r="B26" s="370" t="str">
        <f t="shared" si="1"/>
        <v>23316044824</v>
      </c>
      <c r="C26" s="370">
        <v>5477.0</v>
      </c>
      <c r="D26" s="371" t="s">
        <v>7954</v>
      </c>
      <c r="E26" s="371" t="s">
        <v>3758</v>
      </c>
      <c r="F26" s="370"/>
      <c r="G26" s="370">
        <v>1.16828643E9</v>
      </c>
      <c r="H26" s="371" t="s">
        <v>63</v>
      </c>
      <c r="I26" s="370" t="s">
        <v>7927</v>
      </c>
      <c r="J26" s="370" t="s">
        <v>7935</v>
      </c>
      <c r="K26" s="366" t="s">
        <v>7279</v>
      </c>
      <c r="L26" s="163" t="s">
        <v>7915</v>
      </c>
      <c r="M26" s="370" t="s">
        <v>7955</v>
      </c>
      <c r="N26" s="163"/>
      <c r="O26" s="163"/>
    </row>
    <row r="27">
      <c r="A27" s="80" t="s">
        <v>216</v>
      </c>
      <c r="B27" s="80" t="str">
        <f t="shared" si="1"/>
        <v>27221577553</v>
      </c>
      <c r="C27" s="80">
        <v>5478.0</v>
      </c>
      <c r="D27" s="365" t="s">
        <v>217</v>
      </c>
      <c r="E27" s="365" t="s">
        <v>7956</v>
      </c>
      <c r="F27" s="80"/>
      <c r="G27" s="80">
        <v>1.128693003E9</v>
      </c>
      <c r="H27" s="365" t="s">
        <v>61</v>
      </c>
      <c r="I27" s="80" t="s">
        <v>7939</v>
      </c>
      <c r="J27" s="80" t="s">
        <v>7928</v>
      </c>
      <c r="K27" s="366" t="s">
        <v>7279</v>
      </c>
      <c r="L27" s="163" t="s">
        <v>7915</v>
      </c>
      <c r="M27" s="163"/>
      <c r="N27" s="163"/>
      <c r="O27" s="163"/>
    </row>
    <row r="28">
      <c r="A28" s="80" t="s">
        <v>2042</v>
      </c>
      <c r="B28" s="80" t="str">
        <f t="shared" si="1"/>
        <v>27286306913</v>
      </c>
      <c r="C28" s="80">
        <v>5479.0</v>
      </c>
      <c r="D28" s="365" t="s">
        <v>7957</v>
      </c>
      <c r="E28" s="163" t="s">
        <v>7839</v>
      </c>
      <c r="F28" s="163" t="s">
        <v>7839</v>
      </c>
      <c r="G28" s="80">
        <v>1.164764973E9</v>
      </c>
      <c r="H28" s="365" t="s">
        <v>63</v>
      </c>
      <c r="I28" s="80" t="s">
        <v>7934</v>
      </c>
      <c r="J28" s="80" t="s">
        <v>7935</v>
      </c>
      <c r="K28" s="366" t="s">
        <v>7279</v>
      </c>
      <c r="L28" s="163" t="s">
        <v>7915</v>
      </c>
      <c r="M28" s="163"/>
      <c r="N28" s="163"/>
      <c r="O28" s="163"/>
    </row>
    <row r="29">
      <c r="A29" s="80" t="s">
        <v>2935</v>
      </c>
      <c r="B29" s="80" t="str">
        <f t="shared" si="1"/>
        <v>27234634513</v>
      </c>
      <c r="C29" s="80">
        <v>5480.0</v>
      </c>
      <c r="D29" s="365" t="s">
        <v>746</v>
      </c>
      <c r="E29" s="365" t="s">
        <v>747</v>
      </c>
      <c r="F29" s="80"/>
      <c r="G29" s="80">
        <v>1.158831175E9</v>
      </c>
      <c r="H29" s="365" t="s">
        <v>624</v>
      </c>
      <c r="I29" s="80" t="s">
        <v>7930</v>
      </c>
      <c r="J29" s="374" t="s">
        <v>7931</v>
      </c>
      <c r="K29" s="367"/>
      <c r="L29" s="163" t="s">
        <v>7915</v>
      </c>
      <c r="M29" s="163"/>
      <c r="N29" s="163"/>
      <c r="O29" s="163"/>
    </row>
    <row r="30">
      <c r="A30" s="370" t="s">
        <v>3853</v>
      </c>
      <c r="B30" s="370" t="str">
        <f t="shared" si="1"/>
        <v>27396457046</v>
      </c>
      <c r="C30" s="370">
        <v>5483.0</v>
      </c>
      <c r="D30" s="371" t="s">
        <v>7958</v>
      </c>
      <c r="E30" s="371" t="s">
        <v>3854</v>
      </c>
      <c r="F30" s="370"/>
      <c r="G30" s="370">
        <v>1.134685059E9</v>
      </c>
      <c r="H30" s="371" t="s">
        <v>61</v>
      </c>
      <c r="I30" s="370" t="s">
        <v>7927</v>
      </c>
      <c r="J30" s="370" t="s">
        <v>7931</v>
      </c>
      <c r="K30" s="366" t="s">
        <v>7279</v>
      </c>
      <c r="L30" s="365" t="s">
        <v>7915</v>
      </c>
      <c r="M30" s="370" t="s">
        <v>7959</v>
      </c>
      <c r="N30" s="163"/>
      <c r="O30" s="163"/>
    </row>
    <row r="31">
      <c r="A31" s="80" t="s">
        <v>166</v>
      </c>
      <c r="B31" s="80" t="str">
        <f t="shared" si="1"/>
        <v>27224934292</v>
      </c>
      <c r="C31" s="80">
        <v>5484.0</v>
      </c>
      <c r="D31" s="365" t="s">
        <v>7960</v>
      </c>
      <c r="E31" s="365" t="s">
        <v>3957</v>
      </c>
      <c r="F31" s="80"/>
      <c r="G31" s="80">
        <v>1.162896265E9</v>
      </c>
      <c r="H31" s="365" t="s">
        <v>61</v>
      </c>
      <c r="I31" s="80" t="s">
        <v>7939</v>
      </c>
      <c r="J31" s="80" t="s">
        <v>7928</v>
      </c>
      <c r="K31" s="366" t="s">
        <v>7279</v>
      </c>
      <c r="L31" s="163" t="s">
        <v>7915</v>
      </c>
      <c r="M31" s="163"/>
      <c r="N31" s="163"/>
      <c r="O31" s="163"/>
    </row>
    <row r="32">
      <c r="A32" s="370" t="s">
        <v>458</v>
      </c>
      <c r="B32" s="370" t="str">
        <f t="shared" si="1"/>
        <v>27324026237</v>
      </c>
      <c r="C32" s="370">
        <v>5485.0</v>
      </c>
      <c r="D32" s="371" t="s">
        <v>459</v>
      </c>
      <c r="E32" s="371" t="s">
        <v>6131</v>
      </c>
      <c r="F32" s="370"/>
      <c r="G32" s="370">
        <v>1.155843598E9</v>
      </c>
      <c r="H32" s="371" t="s">
        <v>548</v>
      </c>
      <c r="I32" s="370" t="s">
        <v>7927</v>
      </c>
      <c r="J32" s="370" t="s">
        <v>7920</v>
      </c>
      <c r="K32" s="377" t="s">
        <v>7279</v>
      </c>
      <c r="L32" s="163" t="s">
        <v>7915</v>
      </c>
      <c r="M32" s="373" t="s">
        <v>7961</v>
      </c>
      <c r="N32" s="163"/>
      <c r="O32" s="163"/>
    </row>
    <row r="33">
      <c r="A33" s="370" t="s">
        <v>226</v>
      </c>
      <c r="B33" s="370" t="str">
        <f t="shared" si="1"/>
        <v>27258250457</v>
      </c>
      <c r="C33" s="370">
        <v>5487.0</v>
      </c>
      <c r="D33" s="371" t="s">
        <v>7962</v>
      </c>
      <c r="E33" s="371" t="s">
        <v>4031</v>
      </c>
      <c r="F33" s="370"/>
      <c r="G33" s="370">
        <v>1.166610219E9</v>
      </c>
      <c r="H33" s="371" t="s">
        <v>63</v>
      </c>
      <c r="I33" s="370" t="s">
        <v>7927</v>
      </c>
      <c r="J33" s="370" t="s">
        <v>7914</v>
      </c>
      <c r="K33" s="366" t="s">
        <v>7279</v>
      </c>
      <c r="L33" s="378" t="s">
        <v>7963</v>
      </c>
      <c r="M33" s="370" t="s">
        <v>7964</v>
      </c>
      <c r="N33" s="163"/>
      <c r="O33" s="163"/>
    </row>
    <row r="34">
      <c r="A34" s="370" t="s">
        <v>7732</v>
      </c>
      <c r="B34" s="370" t="str">
        <f t="shared" si="1"/>
        <v>27330866751</v>
      </c>
      <c r="C34" s="370">
        <v>5489.0</v>
      </c>
      <c r="D34" s="371" t="s">
        <v>7965</v>
      </c>
      <c r="E34" s="372" t="s">
        <v>7966</v>
      </c>
      <c r="F34" s="372" t="s">
        <v>7730</v>
      </c>
      <c r="G34" s="370">
        <v>1.162269196E9</v>
      </c>
      <c r="H34" s="371" t="s">
        <v>624</v>
      </c>
      <c r="I34" s="370" t="s">
        <v>7927</v>
      </c>
      <c r="J34" s="370" t="s">
        <v>7928</v>
      </c>
      <c r="K34" s="366" t="s">
        <v>7279</v>
      </c>
      <c r="L34" s="163" t="s">
        <v>7915</v>
      </c>
      <c r="M34" s="370" t="s">
        <v>7967</v>
      </c>
      <c r="N34" s="163"/>
      <c r="O34" s="163"/>
    </row>
    <row r="35">
      <c r="A35" s="80" t="s">
        <v>326</v>
      </c>
      <c r="B35" s="80" t="str">
        <f t="shared" si="1"/>
        <v>27259977156</v>
      </c>
      <c r="C35" s="80">
        <v>5490.0</v>
      </c>
      <c r="D35" s="365" t="s">
        <v>7968</v>
      </c>
      <c r="E35" s="163" t="s">
        <v>5130</v>
      </c>
      <c r="F35" s="163" t="s">
        <v>5130</v>
      </c>
      <c r="G35" s="80">
        <v>1.544729011E9</v>
      </c>
      <c r="H35" s="365" t="s">
        <v>624</v>
      </c>
      <c r="I35" s="80" t="s">
        <v>7930</v>
      </c>
      <c r="J35" s="374" t="s">
        <v>7931</v>
      </c>
      <c r="K35" s="366" t="s">
        <v>7279</v>
      </c>
      <c r="L35" s="163" t="s">
        <v>7915</v>
      </c>
      <c r="M35" s="163"/>
      <c r="N35" s="163"/>
      <c r="O35" s="163"/>
    </row>
    <row r="36">
      <c r="A36" s="80" t="s">
        <v>2802</v>
      </c>
      <c r="B36" s="80" t="str">
        <f t="shared" si="1"/>
        <v>27945094252</v>
      </c>
      <c r="C36" s="80">
        <v>5491.0</v>
      </c>
      <c r="D36" s="365" t="s">
        <v>756</v>
      </c>
      <c r="E36" s="365" t="s">
        <v>758</v>
      </c>
      <c r="F36" s="80"/>
      <c r="G36" s="80">
        <v>1.166489159E9</v>
      </c>
      <c r="H36" s="365" t="s">
        <v>624</v>
      </c>
      <c r="I36" s="80" t="s">
        <v>541</v>
      </c>
      <c r="J36" s="80" t="s">
        <v>7928</v>
      </c>
      <c r="K36" s="366" t="s">
        <v>7279</v>
      </c>
      <c r="L36" s="379" t="s">
        <v>7969</v>
      </c>
      <c r="M36" s="163"/>
      <c r="N36" s="163"/>
      <c r="O36" s="163"/>
    </row>
    <row r="37">
      <c r="A37" s="370" t="s">
        <v>3736</v>
      </c>
      <c r="B37" s="370" t="str">
        <f t="shared" si="1"/>
        <v>27299225513</v>
      </c>
      <c r="C37" s="370">
        <v>5493.0</v>
      </c>
      <c r="D37" s="371" t="s">
        <v>7970</v>
      </c>
      <c r="E37" s="371" t="s">
        <v>3737</v>
      </c>
      <c r="F37" s="370"/>
      <c r="G37" s="370">
        <v>1.564229897E9</v>
      </c>
      <c r="H37" s="371" t="s">
        <v>624</v>
      </c>
      <c r="I37" s="370" t="s">
        <v>7927</v>
      </c>
      <c r="J37" s="376" t="s">
        <v>7931</v>
      </c>
      <c r="K37" s="367"/>
      <c r="L37" s="163" t="s">
        <v>7915</v>
      </c>
      <c r="M37" s="370" t="s">
        <v>7971</v>
      </c>
      <c r="N37" s="163"/>
      <c r="O37" s="163"/>
    </row>
    <row r="38">
      <c r="A38" s="80" t="s">
        <v>2011</v>
      </c>
      <c r="B38" s="80" t="str">
        <f t="shared" si="1"/>
        <v>23330434244</v>
      </c>
      <c r="C38" s="80">
        <v>5494.0</v>
      </c>
      <c r="D38" s="365" t="s">
        <v>766</v>
      </c>
      <c r="E38" s="365" t="s">
        <v>768</v>
      </c>
      <c r="F38" s="80"/>
      <c r="G38" s="80">
        <v>1.158183547E9</v>
      </c>
      <c r="H38" s="365" t="s">
        <v>624</v>
      </c>
      <c r="I38" s="80" t="s">
        <v>7930</v>
      </c>
      <c r="J38" s="374" t="s">
        <v>7931</v>
      </c>
      <c r="K38" s="367"/>
      <c r="L38" s="163" t="s">
        <v>7915</v>
      </c>
      <c r="M38" s="163"/>
      <c r="N38" s="163"/>
      <c r="O38" s="163"/>
    </row>
    <row r="39">
      <c r="A39" s="80" t="s">
        <v>472</v>
      </c>
      <c r="B39" s="80" t="str">
        <f t="shared" si="1"/>
        <v>27271991458</v>
      </c>
      <c r="C39" s="80">
        <v>5495.0</v>
      </c>
      <c r="D39" s="365" t="s">
        <v>473</v>
      </c>
      <c r="E39" s="365" t="s">
        <v>774</v>
      </c>
      <c r="F39" s="163" t="s">
        <v>7531</v>
      </c>
      <c r="G39" s="80">
        <v>1.565836261E9</v>
      </c>
      <c r="H39" s="365" t="s">
        <v>548</v>
      </c>
      <c r="I39" s="80" t="s">
        <v>542</v>
      </c>
      <c r="J39" s="80" t="s">
        <v>7937</v>
      </c>
      <c r="K39" s="367"/>
      <c r="L39" s="163" t="s">
        <v>7915</v>
      </c>
      <c r="M39" s="163"/>
      <c r="N39" s="163"/>
      <c r="O39" s="163"/>
    </row>
    <row r="40">
      <c r="A40" s="370" t="s">
        <v>4244</v>
      </c>
      <c r="B40" s="370" t="str">
        <f t="shared" si="1"/>
        <v>27335092614</v>
      </c>
      <c r="C40" s="370">
        <v>5496.0</v>
      </c>
      <c r="D40" s="371" t="s">
        <v>7972</v>
      </c>
      <c r="E40" s="371" t="s">
        <v>4245</v>
      </c>
      <c r="F40" s="370"/>
      <c r="G40" s="370">
        <v>1.161970028E9</v>
      </c>
      <c r="H40" s="371" t="s">
        <v>624</v>
      </c>
      <c r="I40" s="370" t="s">
        <v>7927</v>
      </c>
      <c r="J40" s="370" t="s">
        <v>7928</v>
      </c>
      <c r="K40" s="380"/>
      <c r="L40" s="372" t="s">
        <v>7915</v>
      </c>
      <c r="M40" s="372" t="s">
        <v>7973</v>
      </c>
      <c r="N40" s="372"/>
      <c r="O40" s="163"/>
    </row>
    <row r="41">
      <c r="A41" s="80" t="s">
        <v>346</v>
      </c>
      <c r="B41" s="80" t="str">
        <f t="shared" si="1"/>
        <v>27303529190</v>
      </c>
      <c r="C41" s="80">
        <v>5497.0</v>
      </c>
      <c r="D41" s="365" t="s">
        <v>779</v>
      </c>
      <c r="E41" s="365" t="s">
        <v>781</v>
      </c>
      <c r="F41" s="163" t="s">
        <v>7623</v>
      </c>
      <c r="G41" s="80">
        <v>1.164250551E9</v>
      </c>
      <c r="H41" s="365" t="s">
        <v>624</v>
      </c>
      <c r="I41" s="80" t="s">
        <v>7930</v>
      </c>
      <c r="J41" s="374" t="s">
        <v>7931</v>
      </c>
      <c r="K41" s="366" t="s">
        <v>7279</v>
      </c>
      <c r="L41" s="163" t="s">
        <v>7915</v>
      </c>
      <c r="M41" s="163"/>
      <c r="N41" s="163"/>
      <c r="O41" s="163"/>
    </row>
    <row r="42">
      <c r="A42" s="80" t="s">
        <v>3510</v>
      </c>
      <c r="B42" s="80" t="str">
        <f t="shared" si="1"/>
        <v>27313764805</v>
      </c>
      <c r="C42" s="80">
        <v>5499.0</v>
      </c>
      <c r="D42" s="365" t="s">
        <v>789</v>
      </c>
      <c r="E42" s="163" t="s">
        <v>790</v>
      </c>
      <c r="F42" s="163" t="s">
        <v>790</v>
      </c>
      <c r="G42" s="80">
        <v>1.54038042E9</v>
      </c>
      <c r="H42" s="365" t="s">
        <v>63</v>
      </c>
      <c r="I42" s="80" t="s">
        <v>7934</v>
      </c>
      <c r="J42" s="80" t="s">
        <v>7935</v>
      </c>
      <c r="K42" s="367"/>
      <c r="L42" s="163" t="s">
        <v>7915</v>
      </c>
      <c r="M42" s="163"/>
      <c r="N42" s="163"/>
      <c r="O42" s="163"/>
    </row>
    <row r="43">
      <c r="A43" s="80" t="s">
        <v>306</v>
      </c>
      <c r="B43" s="80" t="str">
        <f t="shared" si="1"/>
        <v>27290532081</v>
      </c>
      <c r="C43" s="80">
        <v>5500.0</v>
      </c>
      <c r="D43" s="365" t="s">
        <v>796</v>
      </c>
      <c r="E43" s="365" t="s">
        <v>797</v>
      </c>
      <c r="F43" s="80"/>
      <c r="G43" s="80">
        <v>1.562631241E9</v>
      </c>
      <c r="H43" s="365" t="s">
        <v>63</v>
      </c>
      <c r="I43" s="80" t="s">
        <v>7934</v>
      </c>
      <c r="J43" s="80" t="s">
        <v>7935</v>
      </c>
      <c r="K43" s="366" t="s">
        <v>7279</v>
      </c>
      <c r="L43" s="163" t="s">
        <v>7915</v>
      </c>
      <c r="M43" s="163"/>
      <c r="N43" s="163"/>
      <c r="O43" s="163"/>
    </row>
    <row r="44">
      <c r="A44" s="370" t="s">
        <v>3888</v>
      </c>
      <c r="B44" s="370" t="str">
        <f t="shared" si="1"/>
        <v>27267563239</v>
      </c>
      <c r="C44" s="370">
        <v>5501.0</v>
      </c>
      <c r="D44" s="371" t="s">
        <v>7974</v>
      </c>
      <c r="E44" s="372" t="s">
        <v>7483</v>
      </c>
      <c r="F44" s="372" t="s">
        <v>7483</v>
      </c>
      <c r="G44" s="370">
        <v>1.14980935E9</v>
      </c>
      <c r="H44" s="371" t="s">
        <v>624</v>
      </c>
      <c r="I44" s="370" t="s">
        <v>7927</v>
      </c>
      <c r="J44" s="370" t="s">
        <v>7928</v>
      </c>
      <c r="K44" s="366" t="s">
        <v>7279</v>
      </c>
      <c r="L44" s="163" t="s">
        <v>7915</v>
      </c>
      <c r="M44" s="370" t="s">
        <v>7975</v>
      </c>
      <c r="N44" s="163"/>
      <c r="O44" s="163"/>
    </row>
    <row r="45">
      <c r="A45" s="80" t="s">
        <v>440</v>
      </c>
      <c r="B45" s="80" t="str">
        <f t="shared" si="1"/>
        <v>27256964363</v>
      </c>
      <c r="C45" s="80">
        <v>5502.0</v>
      </c>
      <c r="D45" s="365" t="s">
        <v>804</v>
      </c>
      <c r="E45" s="365" t="s">
        <v>805</v>
      </c>
      <c r="F45" s="80"/>
      <c r="G45" s="80">
        <v>1.556457512E9</v>
      </c>
      <c r="H45" s="365" t="s">
        <v>548</v>
      </c>
      <c r="I45" s="80" t="s">
        <v>546</v>
      </c>
      <c r="J45" s="80" t="s">
        <v>7920</v>
      </c>
      <c r="K45" s="366" t="s">
        <v>7279</v>
      </c>
      <c r="L45" s="365" t="s">
        <v>7915</v>
      </c>
      <c r="M45" s="163"/>
      <c r="N45" s="163"/>
      <c r="O45" s="163"/>
    </row>
    <row r="46">
      <c r="A46" s="80" t="s">
        <v>474</v>
      </c>
      <c r="B46" s="80" t="str">
        <f t="shared" si="1"/>
        <v>27935234951</v>
      </c>
      <c r="C46" s="80">
        <v>5503.0</v>
      </c>
      <c r="D46" s="365" t="s">
        <v>475</v>
      </c>
      <c r="E46" s="365" t="s">
        <v>814</v>
      </c>
      <c r="F46" s="80"/>
      <c r="G46" s="80">
        <v>1.525507429E9</v>
      </c>
      <c r="H46" s="365" t="s">
        <v>548</v>
      </c>
      <c r="I46" s="80" t="s">
        <v>542</v>
      </c>
      <c r="J46" s="80" t="s">
        <v>7937</v>
      </c>
      <c r="K46" s="367"/>
      <c r="L46" s="163" t="s">
        <v>7915</v>
      </c>
      <c r="M46" s="163"/>
      <c r="N46" s="163"/>
      <c r="O46" s="163"/>
    </row>
    <row r="47">
      <c r="A47" s="80" t="s">
        <v>424</v>
      </c>
      <c r="B47" s="80" t="str">
        <f t="shared" si="1"/>
        <v>27345334934</v>
      </c>
      <c r="C47" s="80">
        <v>5504.0</v>
      </c>
      <c r="D47" s="365" t="s">
        <v>818</v>
      </c>
      <c r="E47" s="365" t="s">
        <v>819</v>
      </c>
      <c r="F47" s="80"/>
      <c r="G47" s="80">
        <v>1.144493215E9</v>
      </c>
      <c r="H47" s="365" t="s">
        <v>548</v>
      </c>
      <c r="I47" s="80" t="s">
        <v>546</v>
      </c>
      <c r="J47" s="80" t="s">
        <v>7920</v>
      </c>
      <c r="K47" s="366" t="s">
        <v>7279</v>
      </c>
      <c r="L47" s="365" t="s">
        <v>7963</v>
      </c>
      <c r="M47" s="163"/>
      <c r="N47" s="163"/>
      <c r="O47" s="163"/>
    </row>
    <row r="48">
      <c r="A48" s="370" t="s">
        <v>4002</v>
      </c>
      <c r="B48" s="370" t="str">
        <f t="shared" si="1"/>
        <v>27109610998</v>
      </c>
      <c r="C48" s="370">
        <v>5505.0</v>
      </c>
      <c r="D48" s="371" t="s">
        <v>7976</v>
      </c>
      <c r="E48" s="371" t="s">
        <v>4003</v>
      </c>
      <c r="F48" s="370"/>
      <c r="G48" s="370">
        <v>1.159980533E9</v>
      </c>
      <c r="H48" s="371" t="s">
        <v>63</v>
      </c>
      <c r="I48" s="376" t="s">
        <v>7927</v>
      </c>
      <c r="J48" s="370" t="s">
        <v>7935</v>
      </c>
      <c r="K48" s="380"/>
      <c r="L48" s="372" t="s">
        <v>7915</v>
      </c>
      <c r="M48" s="381" t="s">
        <v>7977</v>
      </c>
      <c r="N48" s="372"/>
      <c r="O48" s="372"/>
    </row>
    <row r="49">
      <c r="A49" s="80" t="s">
        <v>396</v>
      </c>
      <c r="B49" s="80" t="str">
        <f t="shared" si="1"/>
        <v>27238471406</v>
      </c>
      <c r="C49" s="80">
        <v>5506.0</v>
      </c>
      <c r="D49" s="365" t="s">
        <v>826</v>
      </c>
      <c r="E49" s="365" t="s">
        <v>829</v>
      </c>
      <c r="F49" s="80"/>
      <c r="G49" s="80">
        <v>1.555694996E9</v>
      </c>
      <c r="H49" s="365" t="s">
        <v>624</v>
      </c>
      <c r="I49" s="80" t="s">
        <v>7930</v>
      </c>
      <c r="J49" s="80" t="s">
        <v>7928</v>
      </c>
      <c r="K49" s="366" t="s">
        <v>7279</v>
      </c>
      <c r="L49" s="163" t="s">
        <v>7915</v>
      </c>
      <c r="M49" s="163" t="s">
        <v>7978</v>
      </c>
      <c r="N49" s="163"/>
      <c r="O49" s="163"/>
    </row>
    <row r="50">
      <c r="A50" s="370" t="s">
        <v>7979</v>
      </c>
      <c r="B50" s="80" t="str">
        <f t="shared" si="1"/>
        <v>27250519201</v>
      </c>
      <c r="C50" s="370">
        <v>5509.0</v>
      </c>
      <c r="D50" s="371" t="s">
        <v>7980</v>
      </c>
      <c r="E50" s="371" t="s">
        <v>4079</v>
      </c>
      <c r="F50" s="370"/>
      <c r="G50" s="370">
        <v>1.123290514E9</v>
      </c>
      <c r="H50" s="371" t="s">
        <v>61</v>
      </c>
      <c r="I50" s="370" t="s">
        <v>7927</v>
      </c>
      <c r="J50" s="370" t="s">
        <v>7928</v>
      </c>
      <c r="K50" s="367"/>
      <c r="L50" s="372" t="s">
        <v>7915</v>
      </c>
      <c r="M50" s="370" t="s">
        <v>7981</v>
      </c>
      <c r="N50" s="372"/>
      <c r="O50" s="372"/>
    </row>
    <row r="51">
      <c r="A51" s="370" t="s">
        <v>4690</v>
      </c>
      <c r="B51" s="370" t="str">
        <f t="shared" si="1"/>
        <v>27268007542</v>
      </c>
      <c r="C51" s="370">
        <v>5513.0</v>
      </c>
      <c r="D51" s="371" t="s">
        <v>7982</v>
      </c>
      <c r="E51" s="371" t="s">
        <v>4691</v>
      </c>
      <c r="F51" s="370"/>
      <c r="G51" s="370">
        <v>6.5262852E7</v>
      </c>
      <c r="H51" s="371" t="s">
        <v>624</v>
      </c>
      <c r="I51" s="370" t="s">
        <v>7927</v>
      </c>
      <c r="J51" s="370" t="s">
        <v>7928</v>
      </c>
      <c r="K51" s="367"/>
      <c r="L51" s="365" t="s">
        <v>7915</v>
      </c>
      <c r="M51" s="163" t="s">
        <v>7983</v>
      </c>
      <c r="N51" s="163"/>
      <c r="O51" s="163"/>
    </row>
    <row r="52">
      <c r="A52" s="80" t="s">
        <v>430</v>
      </c>
      <c r="B52" s="80" t="str">
        <f t="shared" si="1"/>
        <v>27223414309</v>
      </c>
      <c r="C52" s="80">
        <v>5514.0</v>
      </c>
      <c r="D52" s="365" t="s">
        <v>835</v>
      </c>
      <c r="E52" s="365" t="s">
        <v>837</v>
      </c>
      <c r="F52" s="80"/>
      <c r="G52" s="80">
        <v>1.150408902E9</v>
      </c>
      <c r="H52" s="365" t="s">
        <v>548</v>
      </c>
      <c r="I52" s="80" t="s">
        <v>546</v>
      </c>
      <c r="J52" s="80" t="s">
        <v>7920</v>
      </c>
      <c r="K52" s="366" t="s">
        <v>7279</v>
      </c>
      <c r="L52" s="163" t="s">
        <v>7923</v>
      </c>
      <c r="M52" s="163"/>
      <c r="N52" s="163"/>
      <c r="O52" s="163"/>
    </row>
    <row r="53">
      <c r="A53" s="80" t="s">
        <v>276</v>
      </c>
      <c r="B53" s="80" t="str">
        <f t="shared" si="1"/>
        <v>27186457795</v>
      </c>
      <c r="C53" s="80">
        <v>5515.0</v>
      </c>
      <c r="D53" s="365" t="s">
        <v>845</v>
      </c>
      <c r="E53" s="163" t="s">
        <v>7869</v>
      </c>
      <c r="F53" s="163" t="s">
        <v>7869</v>
      </c>
      <c r="G53" s="80">
        <v>1.157236782E9</v>
      </c>
      <c r="H53" s="365" t="s">
        <v>63</v>
      </c>
      <c r="I53" s="80" t="s">
        <v>7913</v>
      </c>
      <c r="J53" s="80" t="s">
        <v>7914</v>
      </c>
      <c r="K53" s="366" t="s">
        <v>7279</v>
      </c>
      <c r="L53" s="163" t="s">
        <v>7915</v>
      </c>
      <c r="M53" s="163"/>
      <c r="N53" s="163"/>
      <c r="O53" s="163"/>
    </row>
    <row r="54">
      <c r="A54" s="80" t="s">
        <v>188</v>
      </c>
      <c r="B54" s="80" t="str">
        <f t="shared" si="1"/>
        <v>23347136484</v>
      </c>
      <c r="C54" s="80">
        <v>5516.0</v>
      </c>
      <c r="D54" s="365" t="s">
        <v>189</v>
      </c>
      <c r="E54" s="365" t="s">
        <v>850</v>
      </c>
      <c r="F54" s="80"/>
      <c r="G54" s="80">
        <v>1.161688076E9</v>
      </c>
      <c r="H54" s="365" t="s">
        <v>61</v>
      </c>
      <c r="I54" s="80" t="s">
        <v>7939</v>
      </c>
      <c r="J54" s="80" t="s">
        <v>7928</v>
      </c>
      <c r="K54" s="366" t="s">
        <v>7279</v>
      </c>
      <c r="L54" s="163" t="s">
        <v>7915</v>
      </c>
      <c r="M54" s="163"/>
      <c r="N54" s="163"/>
      <c r="O54" s="163"/>
    </row>
    <row r="55">
      <c r="A55" s="370" t="s">
        <v>3865</v>
      </c>
      <c r="B55" s="370" t="str">
        <f t="shared" si="1"/>
        <v>27294967058</v>
      </c>
      <c r="C55" s="370">
        <v>5517.0</v>
      </c>
      <c r="D55" s="371" t="s">
        <v>7984</v>
      </c>
      <c r="E55" s="371" t="s">
        <v>3866</v>
      </c>
      <c r="F55" s="370"/>
      <c r="G55" s="370">
        <v>1.536505906E9</v>
      </c>
      <c r="H55" s="371" t="s">
        <v>624</v>
      </c>
      <c r="I55" s="370" t="s">
        <v>7927</v>
      </c>
      <c r="J55" s="370" t="s">
        <v>7928</v>
      </c>
      <c r="K55" s="366" t="s">
        <v>7279</v>
      </c>
      <c r="L55" s="163" t="s">
        <v>7915</v>
      </c>
      <c r="M55" s="370" t="s">
        <v>7985</v>
      </c>
      <c r="N55" s="163"/>
      <c r="O55" s="163"/>
    </row>
    <row r="56">
      <c r="A56" s="80" t="s">
        <v>2068</v>
      </c>
      <c r="B56" s="80" t="str">
        <f t="shared" si="1"/>
        <v>27325336922</v>
      </c>
      <c r="C56" s="80">
        <v>5518.0</v>
      </c>
      <c r="D56" s="365" t="s">
        <v>7986</v>
      </c>
      <c r="E56" s="365" t="s">
        <v>3991</v>
      </c>
      <c r="F56" s="80"/>
      <c r="G56" s="80">
        <v>1.568815162E9</v>
      </c>
      <c r="H56" s="365" t="s">
        <v>624</v>
      </c>
      <c r="I56" s="80" t="s">
        <v>541</v>
      </c>
      <c r="J56" s="80" t="s">
        <v>7928</v>
      </c>
      <c r="K56" s="366" t="s">
        <v>7279</v>
      </c>
      <c r="L56" s="163" t="s">
        <v>7915</v>
      </c>
      <c r="M56" s="163"/>
      <c r="N56" s="163"/>
      <c r="O56" s="163"/>
    </row>
    <row r="57">
      <c r="A57" s="80" t="s">
        <v>478</v>
      </c>
      <c r="B57" s="80" t="str">
        <f t="shared" si="1"/>
        <v>27235100105</v>
      </c>
      <c r="C57" s="80">
        <v>5519.0</v>
      </c>
      <c r="D57" s="365" t="s">
        <v>479</v>
      </c>
      <c r="E57" s="365" t="s">
        <v>4051</v>
      </c>
      <c r="F57" s="80"/>
      <c r="G57" s="80">
        <v>1.153425208E9</v>
      </c>
      <c r="H57" s="365" t="s">
        <v>548</v>
      </c>
      <c r="I57" s="80" t="s">
        <v>542</v>
      </c>
      <c r="J57" s="80" t="s">
        <v>7937</v>
      </c>
      <c r="K57" s="367"/>
      <c r="L57" s="163" t="s">
        <v>7915</v>
      </c>
      <c r="M57" s="163"/>
      <c r="N57" s="163"/>
      <c r="O57" s="163"/>
    </row>
    <row r="58">
      <c r="A58" s="80" t="s">
        <v>3487</v>
      </c>
      <c r="B58" s="80" t="str">
        <f t="shared" si="1"/>
        <v>23244587364</v>
      </c>
      <c r="C58" s="80">
        <v>5520.0</v>
      </c>
      <c r="D58" s="365" t="s">
        <v>7987</v>
      </c>
      <c r="E58" s="163" t="s">
        <v>5358</v>
      </c>
      <c r="F58" s="163" t="s">
        <v>5358</v>
      </c>
      <c r="G58" s="80">
        <v>1.162733771E9</v>
      </c>
      <c r="H58" s="365" t="s">
        <v>624</v>
      </c>
      <c r="I58" s="80" t="s">
        <v>541</v>
      </c>
      <c r="J58" s="80" t="s">
        <v>7928</v>
      </c>
      <c r="K58" s="367"/>
      <c r="L58" s="163" t="s">
        <v>7915</v>
      </c>
      <c r="M58" s="163"/>
      <c r="N58" s="163"/>
      <c r="O58" s="163"/>
    </row>
    <row r="59">
      <c r="A59" s="370" t="s">
        <v>3930</v>
      </c>
      <c r="B59" s="370" t="str">
        <f t="shared" si="1"/>
        <v>27251428048</v>
      </c>
      <c r="C59" s="370">
        <v>5521.0</v>
      </c>
      <c r="D59" s="371" t="s">
        <v>7988</v>
      </c>
      <c r="E59" s="372" t="s">
        <v>7452</v>
      </c>
      <c r="F59" s="372" t="s">
        <v>7452</v>
      </c>
      <c r="G59" s="370">
        <v>1.556236986E9</v>
      </c>
      <c r="H59" s="371" t="s">
        <v>624</v>
      </c>
      <c r="I59" s="370" t="s">
        <v>7927</v>
      </c>
      <c r="J59" s="370" t="s">
        <v>7928</v>
      </c>
      <c r="K59" s="366" t="s">
        <v>7279</v>
      </c>
      <c r="L59" s="163" t="s">
        <v>7915</v>
      </c>
      <c r="M59" s="370" t="s">
        <v>7989</v>
      </c>
      <c r="N59" s="163"/>
      <c r="O59" s="163"/>
    </row>
    <row r="60">
      <c r="A60" s="80" t="s">
        <v>2682</v>
      </c>
      <c r="B60" s="80" t="str">
        <f t="shared" si="1"/>
        <v>27323411269</v>
      </c>
      <c r="C60" s="80">
        <v>5522.0</v>
      </c>
      <c r="D60" s="365" t="s">
        <v>1710</v>
      </c>
      <c r="E60" s="365" t="s">
        <v>1711</v>
      </c>
      <c r="F60" s="80"/>
      <c r="G60" s="80">
        <v>1.558541727E9</v>
      </c>
      <c r="H60" s="365" t="s">
        <v>624</v>
      </c>
      <c r="I60" s="80" t="s">
        <v>541</v>
      </c>
      <c r="J60" s="80" t="s">
        <v>7928</v>
      </c>
      <c r="K60" s="366" t="s">
        <v>7279</v>
      </c>
      <c r="L60" s="163" t="s">
        <v>7915</v>
      </c>
      <c r="M60" s="163"/>
      <c r="N60" s="163"/>
      <c r="O60" s="163"/>
    </row>
    <row r="61">
      <c r="A61" s="80" t="s">
        <v>434</v>
      </c>
      <c r="B61" s="80" t="str">
        <f t="shared" si="1"/>
        <v>27185516879</v>
      </c>
      <c r="C61" s="80">
        <v>5526.0</v>
      </c>
      <c r="D61" s="365" t="s">
        <v>855</v>
      </c>
      <c r="E61" s="163" t="s">
        <v>857</v>
      </c>
      <c r="F61" s="163" t="s">
        <v>857</v>
      </c>
      <c r="G61" s="80">
        <v>1.159928557E9</v>
      </c>
      <c r="H61" s="365" t="s">
        <v>548</v>
      </c>
      <c r="I61" s="80" t="s">
        <v>546</v>
      </c>
      <c r="J61" s="80" t="s">
        <v>7914</v>
      </c>
      <c r="K61" s="366" t="s">
        <v>7279</v>
      </c>
      <c r="L61" s="378" t="s">
        <v>7990</v>
      </c>
      <c r="M61" s="382" t="s">
        <v>7991</v>
      </c>
      <c r="N61" s="163"/>
      <c r="O61" s="163"/>
    </row>
    <row r="62">
      <c r="A62" s="80" t="s">
        <v>480</v>
      </c>
      <c r="B62" s="80" t="str">
        <f t="shared" si="1"/>
        <v>27290423053</v>
      </c>
      <c r="C62" s="80">
        <v>5527.0</v>
      </c>
      <c r="D62" s="365" t="s">
        <v>481</v>
      </c>
      <c r="E62" s="365" t="s">
        <v>865</v>
      </c>
      <c r="F62" s="80"/>
      <c r="G62" s="80">
        <v>1.156567828E9</v>
      </c>
      <c r="H62" s="365" t="s">
        <v>548</v>
      </c>
      <c r="I62" s="80" t="s">
        <v>542</v>
      </c>
      <c r="J62" s="80" t="s">
        <v>7937</v>
      </c>
      <c r="K62" s="367"/>
      <c r="L62" s="378" t="s">
        <v>7963</v>
      </c>
      <c r="M62" s="163" t="s">
        <v>7947</v>
      </c>
      <c r="N62" s="163"/>
      <c r="O62" s="163"/>
    </row>
    <row r="63">
      <c r="A63" s="80" t="s">
        <v>224</v>
      </c>
      <c r="B63" s="80" t="str">
        <f t="shared" si="1"/>
        <v>27227960707</v>
      </c>
      <c r="C63" s="80">
        <v>5528.0</v>
      </c>
      <c r="D63" s="365" t="s">
        <v>875</v>
      </c>
      <c r="E63" s="365" t="s">
        <v>876</v>
      </c>
      <c r="F63" s="80"/>
      <c r="G63" s="80">
        <v>1.563373997E9</v>
      </c>
      <c r="H63" s="365" t="s">
        <v>61</v>
      </c>
      <c r="I63" s="80" t="s">
        <v>7939</v>
      </c>
      <c r="J63" s="80" t="s">
        <v>7928</v>
      </c>
      <c r="K63" s="366" t="s">
        <v>7279</v>
      </c>
      <c r="L63" s="163" t="s">
        <v>7915</v>
      </c>
      <c r="M63" s="163" t="s">
        <v>7992</v>
      </c>
      <c r="N63" s="163"/>
      <c r="O63" s="163"/>
    </row>
    <row r="64">
      <c r="A64" s="80" t="s">
        <v>482</v>
      </c>
      <c r="B64" s="80" t="str">
        <f t="shared" si="1"/>
        <v>23209220784</v>
      </c>
      <c r="C64" s="80">
        <v>5529.0</v>
      </c>
      <c r="D64" s="365" t="s">
        <v>483</v>
      </c>
      <c r="E64" s="365" t="s">
        <v>884</v>
      </c>
      <c r="F64" s="80"/>
      <c r="G64" s="80">
        <v>1.137971009E9</v>
      </c>
      <c r="H64" s="365" t="s">
        <v>548</v>
      </c>
      <c r="I64" s="80" t="s">
        <v>542</v>
      </c>
      <c r="J64" s="80" t="s">
        <v>7937</v>
      </c>
      <c r="K64" s="367"/>
      <c r="L64" s="163" t="s">
        <v>7915</v>
      </c>
      <c r="M64" s="163"/>
      <c r="N64" s="163"/>
      <c r="O64" s="163"/>
    </row>
    <row r="65">
      <c r="A65" s="80" t="s">
        <v>2437</v>
      </c>
      <c r="B65" s="80" t="str">
        <f t="shared" si="1"/>
        <v>23188845584</v>
      </c>
      <c r="C65" s="80">
        <v>5530.0</v>
      </c>
      <c r="D65" s="365" t="s">
        <v>892</v>
      </c>
      <c r="E65" s="365" t="s">
        <v>893</v>
      </c>
      <c r="F65" s="80"/>
      <c r="G65" s="80">
        <v>1.55415476E9</v>
      </c>
      <c r="H65" s="365" t="s">
        <v>548</v>
      </c>
      <c r="I65" s="80" t="s">
        <v>546</v>
      </c>
      <c r="J65" s="80" t="s">
        <v>7920</v>
      </c>
      <c r="K65" s="367"/>
      <c r="L65" s="163" t="s">
        <v>7915</v>
      </c>
      <c r="M65" s="163"/>
      <c r="N65" s="163"/>
      <c r="O65" s="163"/>
    </row>
    <row r="66">
      <c r="A66" s="80" t="s">
        <v>486</v>
      </c>
      <c r="B66" s="80" t="str">
        <f t="shared" si="1"/>
        <v>27266895017</v>
      </c>
      <c r="C66" s="80">
        <v>5532.0</v>
      </c>
      <c r="D66" s="365" t="s">
        <v>487</v>
      </c>
      <c r="E66" s="365" t="s">
        <v>900</v>
      </c>
      <c r="F66" s="80"/>
      <c r="G66" s="80">
        <v>1.550622851E9</v>
      </c>
      <c r="H66" s="365" t="s">
        <v>548</v>
      </c>
      <c r="I66" s="80" t="s">
        <v>542</v>
      </c>
      <c r="J66" s="80" t="s">
        <v>7937</v>
      </c>
      <c r="K66" s="367"/>
      <c r="L66" s="163" t="s">
        <v>7915</v>
      </c>
      <c r="M66" s="163"/>
      <c r="N66" s="163"/>
      <c r="O66" s="163"/>
    </row>
    <row r="67">
      <c r="A67" s="370" t="s">
        <v>4118</v>
      </c>
      <c r="B67" s="370" t="str">
        <f t="shared" si="1"/>
        <v>27308210257</v>
      </c>
      <c r="C67" s="370">
        <v>5533.0</v>
      </c>
      <c r="D67" s="371" t="s">
        <v>7993</v>
      </c>
      <c r="E67" s="371" t="s">
        <v>4119</v>
      </c>
      <c r="F67" s="370"/>
      <c r="G67" s="370">
        <v>1.136751053E9</v>
      </c>
      <c r="H67" s="371" t="s">
        <v>63</v>
      </c>
      <c r="I67" s="370" t="s">
        <v>7927</v>
      </c>
      <c r="J67" s="370" t="s">
        <v>7935</v>
      </c>
      <c r="K67" s="366" t="s">
        <v>7279</v>
      </c>
      <c r="L67" s="163" t="s">
        <v>7915</v>
      </c>
      <c r="M67" s="370" t="s">
        <v>7994</v>
      </c>
      <c r="N67" s="163"/>
      <c r="O67" s="163"/>
    </row>
    <row r="68">
      <c r="A68" s="163" t="s">
        <v>218</v>
      </c>
      <c r="B68" s="80" t="str">
        <f t="shared" si="1"/>
        <v>27282338209</v>
      </c>
      <c r="C68" s="383">
        <v>5534.0</v>
      </c>
      <c r="D68" s="163" t="s">
        <v>7995</v>
      </c>
      <c r="E68" s="163" t="s">
        <v>7996</v>
      </c>
      <c r="F68" s="163"/>
      <c r="G68" s="169">
        <v>1.130320953E9</v>
      </c>
      <c r="H68" s="163" t="s">
        <v>61</v>
      </c>
      <c r="I68" s="80" t="s">
        <v>7939</v>
      </c>
      <c r="J68" s="80" t="s">
        <v>7928</v>
      </c>
      <c r="K68" s="366" t="s">
        <v>7279</v>
      </c>
      <c r="L68" s="163" t="s">
        <v>7915</v>
      </c>
      <c r="M68" s="163"/>
      <c r="N68" s="163"/>
      <c r="O68" s="163"/>
    </row>
    <row r="69">
      <c r="A69" s="80" t="s">
        <v>265</v>
      </c>
      <c r="B69" s="80" t="str">
        <f t="shared" si="1"/>
        <v>27229927413</v>
      </c>
      <c r="C69" s="80">
        <v>5535.0</v>
      </c>
      <c r="D69" s="365" t="s">
        <v>905</v>
      </c>
      <c r="E69" s="163" t="s">
        <v>7871</v>
      </c>
      <c r="F69" s="163" t="s">
        <v>7871</v>
      </c>
      <c r="G69" s="80">
        <v>1.130757113E9</v>
      </c>
      <c r="H69" s="365" t="s">
        <v>63</v>
      </c>
      <c r="I69" s="80" t="s">
        <v>7913</v>
      </c>
      <c r="J69" s="80" t="s">
        <v>7914</v>
      </c>
      <c r="K69" s="366" t="s">
        <v>7279</v>
      </c>
      <c r="L69" s="163" t="s">
        <v>7915</v>
      </c>
      <c r="M69" s="163"/>
      <c r="N69" s="163"/>
      <c r="O69" s="163"/>
    </row>
    <row r="70">
      <c r="A70" s="80" t="s">
        <v>462</v>
      </c>
      <c r="B70" s="80" t="str">
        <f t="shared" si="1"/>
        <v>27262822961</v>
      </c>
      <c r="C70" s="80">
        <v>5536.0</v>
      </c>
      <c r="D70" s="365" t="s">
        <v>914</v>
      </c>
      <c r="E70" s="365" t="s">
        <v>915</v>
      </c>
      <c r="F70" s="80"/>
      <c r="G70" s="80">
        <v>1.163812133E9</v>
      </c>
      <c r="H70" s="365" t="s">
        <v>548</v>
      </c>
      <c r="I70" s="80" t="s">
        <v>546</v>
      </c>
      <c r="J70" s="80" t="s">
        <v>7920</v>
      </c>
      <c r="K70" s="366" t="s">
        <v>7279</v>
      </c>
      <c r="L70" s="163" t="s">
        <v>7915</v>
      </c>
      <c r="M70" s="163"/>
      <c r="N70" s="163"/>
      <c r="O70" s="163"/>
    </row>
    <row r="71">
      <c r="A71" s="80" t="s">
        <v>302</v>
      </c>
      <c r="B71" s="80" t="str">
        <f t="shared" si="1"/>
        <v>27316517450</v>
      </c>
      <c r="C71" s="80">
        <v>5537.0</v>
      </c>
      <c r="D71" s="365" t="s">
        <v>921</v>
      </c>
      <c r="E71" s="365" t="s">
        <v>922</v>
      </c>
      <c r="F71" s="80"/>
      <c r="G71" s="80">
        <v>1.155874678E9</v>
      </c>
      <c r="H71" s="365" t="s">
        <v>63</v>
      </c>
      <c r="I71" s="80" t="s">
        <v>7934</v>
      </c>
      <c r="J71" s="80" t="s">
        <v>7935</v>
      </c>
      <c r="K71" s="366" t="s">
        <v>7279</v>
      </c>
      <c r="L71" s="163" t="s">
        <v>7915</v>
      </c>
      <c r="M71" s="163"/>
      <c r="N71" s="163"/>
      <c r="O71" s="163"/>
    </row>
    <row r="72">
      <c r="A72" s="370" t="s">
        <v>4258</v>
      </c>
      <c r="B72" s="370" t="str">
        <f t="shared" si="1"/>
        <v>27320283529</v>
      </c>
      <c r="C72" s="370">
        <v>5538.0</v>
      </c>
      <c r="D72" s="371" t="s">
        <v>7997</v>
      </c>
      <c r="E72" s="371" t="s">
        <v>4259</v>
      </c>
      <c r="F72" s="370"/>
      <c r="G72" s="370">
        <v>4.3319855E7</v>
      </c>
      <c r="H72" s="371" t="s">
        <v>624</v>
      </c>
      <c r="I72" s="376" t="s">
        <v>7927</v>
      </c>
      <c r="J72" s="370" t="s">
        <v>7928</v>
      </c>
      <c r="K72" s="380"/>
      <c r="L72" s="372" t="s">
        <v>7998</v>
      </c>
      <c r="M72" s="370" t="s">
        <v>7999</v>
      </c>
      <c r="N72" s="372"/>
      <c r="O72" s="372"/>
    </row>
    <row r="73">
      <c r="A73" s="370" t="s">
        <v>4226</v>
      </c>
      <c r="B73" s="370" t="str">
        <f t="shared" si="1"/>
        <v>27331559674</v>
      </c>
      <c r="C73" s="370">
        <v>5539.0</v>
      </c>
      <c r="D73" s="371" t="s">
        <v>8000</v>
      </c>
      <c r="E73" s="371" t="s">
        <v>4227</v>
      </c>
      <c r="F73" s="370"/>
      <c r="G73" s="370">
        <v>1.140702537E9</v>
      </c>
      <c r="H73" s="371" t="s">
        <v>624</v>
      </c>
      <c r="I73" s="370" t="s">
        <v>7927</v>
      </c>
      <c r="J73" s="376" t="s">
        <v>7931</v>
      </c>
      <c r="K73" s="367"/>
      <c r="L73" s="163" t="s">
        <v>7915</v>
      </c>
      <c r="M73" s="372" t="s">
        <v>8001</v>
      </c>
      <c r="N73" s="372"/>
      <c r="O73" s="163"/>
    </row>
    <row r="74">
      <c r="A74" s="370" t="s">
        <v>4153</v>
      </c>
      <c r="B74" s="370" t="str">
        <f t="shared" si="1"/>
        <v>27248054404</v>
      </c>
      <c r="C74" s="370">
        <v>5540.0</v>
      </c>
      <c r="D74" s="371" t="s">
        <v>8002</v>
      </c>
      <c r="E74" s="371" t="s">
        <v>4154</v>
      </c>
      <c r="F74" s="370"/>
      <c r="G74" s="370">
        <v>1.132488701E9</v>
      </c>
      <c r="H74" s="371" t="s">
        <v>61</v>
      </c>
      <c r="I74" s="370" t="s">
        <v>7927</v>
      </c>
      <c r="J74" s="370" t="s">
        <v>7931</v>
      </c>
      <c r="K74" s="377" t="s">
        <v>7279</v>
      </c>
      <c r="L74" s="365" t="s">
        <v>7915</v>
      </c>
      <c r="M74" s="163" t="s">
        <v>8003</v>
      </c>
      <c r="N74" s="163"/>
      <c r="O74" s="163"/>
    </row>
    <row r="75">
      <c r="A75" s="80" t="s">
        <v>488</v>
      </c>
      <c r="B75" s="80" t="str">
        <f t="shared" si="1"/>
        <v>27325171729</v>
      </c>
      <c r="C75" s="80">
        <v>5541.0</v>
      </c>
      <c r="D75" s="365" t="s">
        <v>489</v>
      </c>
      <c r="E75" s="365" t="s">
        <v>930</v>
      </c>
      <c r="F75" s="80"/>
      <c r="G75" s="80">
        <v>1.536506942E9</v>
      </c>
      <c r="H75" s="365" t="s">
        <v>548</v>
      </c>
      <c r="I75" s="80" t="s">
        <v>542</v>
      </c>
      <c r="J75" s="80" t="s">
        <v>7937</v>
      </c>
      <c r="K75" s="367"/>
      <c r="L75" s="163" t="s">
        <v>7915</v>
      </c>
      <c r="M75" s="163"/>
      <c r="N75" s="163"/>
      <c r="O75" s="163"/>
    </row>
    <row r="76">
      <c r="A76" s="80" t="s">
        <v>2526</v>
      </c>
      <c r="B76" s="80" t="str">
        <f t="shared" si="1"/>
        <v>27357997947</v>
      </c>
      <c r="C76" s="80">
        <v>5542.0</v>
      </c>
      <c r="D76" s="365" t="s">
        <v>937</v>
      </c>
      <c r="E76" s="365" t="s">
        <v>938</v>
      </c>
      <c r="F76" s="80"/>
      <c r="G76" s="80">
        <v>1.153740017E9</v>
      </c>
      <c r="H76" s="365" t="s">
        <v>63</v>
      </c>
      <c r="I76" s="80" t="s">
        <v>7913</v>
      </c>
      <c r="J76" s="80" t="s">
        <v>7914</v>
      </c>
      <c r="K76" s="367"/>
      <c r="L76" s="164" t="s">
        <v>8004</v>
      </c>
      <c r="M76" s="163"/>
      <c r="N76" s="163"/>
      <c r="O76" s="163"/>
    </row>
    <row r="77">
      <c r="A77" s="80" t="s">
        <v>2744</v>
      </c>
      <c r="B77" s="80" t="str">
        <f t="shared" si="1"/>
        <v>27247396468</v>
      </c>
      <c r="C77" s="80">
        <v>5544.0</v>
      </c>
      <c r="D77" s="365" t="s">
        <v>1722</v>
      </c>
      <c r="E77" s="365" t="s">
        <v>1723</v>
      </c>
      <c r="F77" s="80"/>
      <c r="G77" s="80">
        <v>1.534483912E9</v>
      </c>
      <c r="H77" s="365" t="s">
        <v>624</v>
      </c>
      <c r="I77" s="80" t="s">
        <v>541</v>
      </c>
      <c r="J77" s="80" t="s">
        <v>7928</v>
      </c>
      <c r="K77" s="366" t="s">
        <v>7279</v>
      </c>
      <c r="L77" s="163" t="s">
        <v>7915</v>
      </c>
      <c r="M77" s="163"/>
      <c r="N77" s="163"/>
      <c r="O77" s="163"/>
    </row>
    <row r="78">
      <c r="A78" s="80" t="s">
        <v>537</v>
      </c>
      <c r="B78" s="80" t="str">
        <f t="shared" si="1"/>
        <v>27284610623</v>
      </c>
      <c r="C78" s="80">
        <v>5545.0</v>
      </c>
      <c r="D78" s="365" t="s">
        <v>538</v>
      </c>
      <c r="E78" s="365" t="s">
        <v>947</v>
      </c>
      <c r="F78" s="80"/>
      <c r="G78" s="80">
        <v>1.524513204E9</v>
      </c>
      <c r="H78" s="365" t="s">
        <v>548</v>
      </c>
      <c r="I78" s="80" t="s">
        <v>542</v>
      </c>
      <c r="J78" s="80" t="s">
        <v>7937</v>
      </c>
      <c r="K78" s="367"/>
      <c r="L78" s="163" t="s">
        <v>7915</v>
      </c>
      <c r="M78" s="163"/>
      <c r="N78" s="163"/>
      <c r="O78" s="163"/>
    </row>
    <row r="79">
      <c r="A79" s="370" t="s">
        <v>4504</v>
      </c>
      <c r="B79" s="370" t="str">
        <f t="shared" si="1"/>
        <v>27312247556</v>
      </c>
      <c r="C79" s="370">
        <v>5546.0</v>
      </c>
      <c r="D79" s="371" t="s">
        <v>8005</v>
      </c>
      <c r="E79" s="372" t="s">
        <v>4505</v>
      </c>
      <c r="F79" s="372" t="s">
        <v>4505</v>
      </c>
      <c r="G79" s="370">
        <v>1.122541733E9</v>
      </c>
      <c r="H79" s="371" t="s">
        <v>61</v>
      </c>
      <c r="I79" s="370" t="s">
        <v>7927</v>
      </c>
      <c r="J79" s="370" t="s">
        <v>7928</v>
      </c>
      <c r="K79" s="366" t="s">
        <v>7279</v>
      </c>
      <c r="L79" s="163" t="s">
        <v>7915</v>
      </c>
      <c r="M79" s="370" t="s">
        <v>8006</v>
      </c>
      <c r="N79" s="163"/>
      <c r="O79" s="163"/>
    </row>
    <row r="80">
      <c r="A80" s="80" t="s">
        <v>2897</v>
      </c>
      <c r="B80" s="80" t="str">
        <f t="shared" si="1"/>
        <v>27186087297</v>
      </c>
      <c r="C80" s="80">
        <v>5547.0</v>
      </c>
      <c r="D80" s="365" t="s">
        <v>1730</v>
      </c>
      <c r="E80" s="163" t="s">
        <v>1731</v>
      </c>
      <c r="F80" s="163" t="s">
        <v>1731</v>
      </c>
      <c r="G80" s="80">
        <v>1.168372134E9</v>
      </c>
      <c r="H80" s="365" t="s">
        <v>624</v>
      </c>
      <c r="I80" s="80" t="s">
        <v>541</v>
      </c>
      <c r="J80" s="80" t="s">
        <v>7928</v>
      </c>
      <c r="K80" s="366" t="s">
        <v>7279</v>
      </c>
      <c r="L80" s="365" t="s">
        <v>7915</v>
      </c>
      <c r="M80" s="163"/>
      <c r="N80" s="163"/>
      <c r="O80" s="163"/>
    </row>
    <row r="81">
      <c r="A81" s="80" t="s">
        <v>3118</v>
      </c>
      <c r="B81" s="80" t="str">
        <f t="shared" si="1"/>
        <v>23329969134</v>
      </c>
      <c r="C81" s="80">
        <v>5548.0</v>
      </c>
      <c r="D81" s="365" t="s">
        <v>953</v>
      </c>
      <c r="E81" s="365" t="s">
        <v>954</v>
      </c>
      <c r="F81" s="80"/>
      <c r="G81" s="80">
        <v>1.162585385E9</v>
      </c>
      <c r="H81" s="365" t="s">
        <v>548</v>
      </c>
      <c r="I81" s="80" t="s">
        <v>546</v>
      </c>
      <c r="J81" s="80" t="s">
        <v>7920</v>
      </c>
      <c r="K81" s="366" t="s">
        <v>7279</v>
      </c>
      <c r="L81" s="163" t="s">
        <v>7915</v>
      </c>
      <c r="M81" s="163"/>
      <c r="N81" s="163"/>
      <c r="O81" s="163"/>
    </row>
    <row r="82">
      <c r="A82" s="80" t="s">
        <v>304</v>
      </c>
      <c r="B82" s="80" t="str">
        <f t="shared" si="1"/>
        <v>27367019846</v>
      </c>
      <c r="C82" s="80">
        <v>5549.0</v>
      </c>
      <c r="D82" s="365" t="s">
        <v>960</v>
      </c>
      <c r="E82" s="365" t="s">
        <v>961</v>
      </c>
      <c r="F82" s="80"/>
      <c r="G82" s="80">
        <v>1.133545101E9</v>
      </c>
      <c r="H82" s="365" t="s">
        <v>63</v>
      </c>
      <c r="I82" s="80" t="s">
        <v>7934</v>
      </c>
      <c r="J82" s="80" t="s">
        <v>7935</v>
      </c>
      <c r="K82" s="366" t="s">
        <v>7279</v>
      </c>
      <c r="L82" s="163" t="s">
        <v>7915</v>
      </c>
      <c r="M82" s="163"/>
      <c r="N82" s="163"/>
      <c r="O82" s="163"/>
    </row>
    <row r="83">
      <c r="A83" s="80" t="s">
        <v>329</v>
      </c>
      <c r="B83" s="80" t="str">
        <f t="shared" si="1"/>
        <v>23237288564</v>
      </c>
      <c r="C83" s="80">
        <v>5551.0</v>
      </c>
      <c r="D83" s="365" t="s">
        <v>967</v>
      </c>
      <c r="E83" s="365" t="s">
        <v>969</v>
      </c>
      <c r="F83" s="80"/>
      <c r="G83" s="80">
        <v>1.153389711E9</v>
      </c>
      <c r="H83" s="365" t="s">
        <v>624</v>
      </c>
      <c r="I83" s="80" t="s">
        <v>7930</v>
      </c>
      <c r="J83" s="374" t="s">
        <v>7931</v>
      </c>
      <c r="K83" s="366" t="s">
        <v>7279</v>
      </c>
      <c r="L83" s="163" t="s">
        <v>7915</v>
      </c>
      <c r="M83" s="163"/>
      <c r="N83" s="163"/>
      <c r="O83" s="163"/>
    </row>
    <row r="84">
      <c r="A84" s="80" t="s">
        <v>392</v>
      </c>
      <c r="B84" s="80" t="str">
        <f t="shared" si="1"/>
        <v>27213130116</v>
      </c>
      <c r="C84" s="80">
        <v>5552.0</v>
      </c>
      <c r="D84" s="365" t="s">
        <v>974</v>
      </c>
      <c r="E84" s="365" t="s">
        <v>975</v>
      </c>
      <c r="F84" s="80"/>
      <c r="G84" s="80">
        <v>1.169724466E9</v>
      </c>
      <c r="H84" s="365" t="s">
        <v>624</v>
      </c>
      <c r="I84" s="80" t="s">
        <v>7930</v>
      </c>
      <c r="J84" s="80" t="s">
        <v>7928</v>
      </c>
      <c r="K84" s="366" t="s">
        <v>7279</v>
      </c>
      <c r="L84" s="365" t="s">
        <v>7915</v>
      </c>
      <c r="M84" s="163" t="s">
        <v>7978</v>
      </c>
      <c r="N84" s="163"/>
      <c r="O84" s="163"/>
    </row>
    <row r="85">
      <c r="A85" s="370" t="s">
        <v>4567</v>
      </c>
      <c r="B85" s="370" t="str">
        <f t="shared" si="1"/>
        <v>27263266450</v>
      </c>
      <c r="C85" s="370">
        <v>5558.0</v>
      </c>
      <c r="D85" s="371" t="s">
        <v>8007</v>
      </c>
      <c r="E85" s="371" t="s">
        <v>4568</v>
      </c>
      <c r="F85" s="370"/>
      <c r="G85" s="370">
        <v>1.166510764E9</v>
      </c>
      <c r="H85" s="371" t="s">
        <v>624</v>
      </c>
      <c r="I85" s="370" t="s">
        <v>7927</v>
      </c>
      <c r="J85" s="370" t="s">
        <v>7928</v>
      </c>
      <c r="K85" s="367"/>
      <c r="L85" s="163" t="s">
        <v>7915</v>
      </c>
      <c r="M85" s="163" t="s">
        <v>8008</v>
      </c>
      <c r="N85" s="163"/>
      <c r="O85" s="163"/>
    </row>
    <row r="86">
      <c r="A86" s="80" t="s">
        <v>2096</v>
      </c>
      <c r="B86" s="80" t="str">
        <f t="shared" si="1"/>
        <v>27332197199</v>
      </c>
      <c r="C86" s="80">
        <v>5560.0</v>
      </c>
      <c r="D86" s="365" t="s">
        <v>8009</v>
      </c>
      <c r="E86" s="365" t="s">
        <v>985</v>
      </c>
      <c r="F86" s="80"/>
      <c r="G86" s="80">
        <v>1.134944068E9</v>
      </c>
      <c r="H86" s="365" t="s">
        <v>624</v>
      </c>
      <c r="I86" s="80" t="s">
        <v>541</v>
      </c>
      <c r="J86" s="80" t="s">
        <v>7928</v>
      </c>
      <c r="K86" s="366" t="s">
        <v>7279</v>
      </c>
      <c r="L86" s="365" t="s">
        <v>7915</v>
      </c>
      <c r="M86" s="163"/>
      <c r="N86" s="163"/>
      <c r="O86" s="163"/>
    </row>
    <row r="87">
      <c r="A87" s="370" t="s">
        <v>4644</v>
      </c>
      <c r="B87" s="370" t="str">
        <f t="shared" si="1"/>
        <v>27180790387</v>
      </c>
      <c r="C87" s="370">
        <v>5562.0</v>
      </c>
      <c r="D87" s="371" t="s">
        <v>8010</v>
      </c>
      <c r="E87" s="371" t="s">
        <v>4645</v>
      </c>
      <c r="F87" s="370"/>
      <c r="G87" s="370">
        <v>1.564174691E9</v>
      </c>
      <c r="H87" s="371" t="s">
        <v>624</v>
      </c>
      <c r="I87" s="370" t="s">
        <v>7927</v>
      </c>
      <c r="J87" s="370" t="s">
        <v>7928</v>
      </c>
      <c r="K87" s="367"/>
      <c r="L87" s="163" t="s">
        <v>7915</v>
      </c>
      <c r="M87" s="372" t="s">
        <v>8011</v>
      </c>
      <c r="N87" s="372"/>
      <c r="O87" s="372"/>
    </row>
    <row r="88">
      <c r="A88" s="80" t="s">
        <v>374</v>
      </c>
      <c r="B88" s="80" t="str">
        <f t="shared" si="1"/>
        <v>27273731291</v>
      </c>
      <c r="C88" s="80">
        <v>5564.0</v>
      </c>
      <c r="D88" s="365" t="s">
        <v>375</v>
      </c>
      <c r="E88" s="365" t="s">
        <v>990</v>
      </c>
      <c r="F88" s="80"/>
      <c r="G88" s="80"/>
      <c r="H88" s="365" t="s">
        <v>624</v>
      </c>
      <c r="I88" s="80" t="s">
        <v>7930</v>
      </c>
      <c r="J88" s="374" t="s">
        <v>7931</v>
      </c>
      <c r="K88" s="366" t="s">
        <v>7279</v>
      </c>
      <c r="L88" s="163" t="s">
        <v>7915</v>
      </c>
      <c r="M88" s="163"/>
      <c r="N88" s="163"/>
      <c r="O88" s="163"/>
    </row>
    <row r="89">
      <c r="A89" s="80" t="s">
        <v>448</v>
      </c>
      <c r="B89" s="80" t="str">
        <f t="shared" si="1"/>
        <v>27308864826</v>
      </c>
      <c r="C89" s="80">
        <v>5566.0</v>
      </c>
      <c r="D89" s="365" t="s">
        <v>999</v>
      </c>
      <c r="E89" s="365" t="s">
        <v>1000</v>
      </c>
      <c r="F89" s="80"/>
      <c r="G89" s="80">
        <v>1.531408608E9</v>
      </c>
      <c r="H89" s="365" t="s">
        <v>548</v>
      </c>
      <c r="I89" s="80" t="s">
        <v>546</v>
      </c>
      <c r="J89" s="80" t="s">
        <v>7920</v>
      </c>
      <c r="K89" s="366" t="s">
        <v>7279</v>
      </c>
      <c r="L89" s="365" t="s">
        <v>7915</v>
      </c>
      <c r="M89" s="163"/>
      <c r="N89" s="163"/>
      <c r="O89" s="163"/>
    </row>
    <row r="90">
      <c r="A90" s="370" t="s">
        <v>4940</v>
      </c>
      <c r="B90" s="370" t="str">
        <f t="shared" si="1"/>
        <v>27308770066</v>
      </c>
      <c r="C90" s="370">
        <v>5568.0</v>
      </c>
      <c r="D90" s="371" t="s">
        <v>8012</v>
      </c>
      <c r="E90" s="371" t="s">
        <v>4941</v>
      </c>
      <c r="F90" s="370"/>
      <c r="G90" s="370">
        <v>1.173610106E9</v>
      </c>
      <c r="H90" s="371" t="s">
        <v>63</v>
      </c>
      <c r="I90" s="370" t="s">
        <v>7927</v>
      </c>
      <c r="J90" s="370" t="s">
        <v>7935</v>
      </c>
      <c r="K90" s="380"/>
      <c r="L90" s="372" t="s">
        <v>7915</v>
      </c>
      <c r="M90" s="381" t="s">
        <v>8013</v>
      </c>
      <c r="N90" s="372"/>
      <c r="O90" s="372"/>
    </row>
    <row r="91">
      <c r="A91" s="80" t="s">
        <v>382</v>
      </c>
      <c r="B91" s="80" t="str">
        <f t="shared" si="1"/>
        <v>27286593718</v>
      </c>
      <c r="C91" s="80">
        <v>5571.0</v>
      </c>
      <c r="D91" s="365" t="s">
        <v>1738</v>
      </c>
      <c r="E91" s="163" t="s">
        <v>7618</v>
      </c>
      <c r="F91" s="163" t="s">
        <v>7618</v>
      </c>
      <c r="G91" s="80">
        <v>1.15641482E9</v>
      </c>
      <c r="H91" s="365" t="s">
        <v>624</v>
      </c>
      <c r="I91" s="80" t="s">
        <v>7930</v>
      </c>
      <c r="J91" s="374" t="s">
        <v>7931</v>
      </c>
      <c r="K91" s="366" t="s">
        <v>7279</v>
      </c>
      <c r="L91" s="163" t="s">
        <v>7915</v>
      </c>
      <c r="M91" s="163"/>
      <c r="N91" s="163"/>
      <c r="O91" s="163"/>
    </row>
    <row r="92">
      <c r="A92" s="80" t="s">
        <v>294</v>
      </c>
      <c r="B92" s="80" t="str">
        <f t="shared" si="1"/>
        <v>27169377311</v>
      </c>
      <c r="C92" s="80">
        <v>5572.0</v>
      </c>
      <c r="D92" s="365" t="s">
        <v>1007</v>
      </c>
      <c r="E92" s="163" t="s">
        <v>7538</v>
      </c>
      <c r="F92" s="163" t="s">
        <v>7538</v>
      </c>
      <c r="G92" s="80">
        <v>1.136729277E9</v>
      </c>
      <c r="H92" s="365" t="s">
        <v>63</v>
      </c>
      <c r="I92" s="80" t="s">
        <v>7934</v>
      </c>
      <c r="J92" s="80" t="s">
        <v>7935</v>
      </c>
      <c r="K92" s="366" t="s">
        <v>7279</v>
      </c>
      <c r="L92" s="163" t="s">
        <v>7915</v>
      </c>
      <c r="M92" s="163"/>
      <c r="N92" s="163"/>
      <c r="O92" s="163"/>
    </row>
    <row r="93">
      <c r="A93" s="370" t="s">
        <v>4729</v>
      </c>
      <c r="B93" s="370" t="str">
        <f t="shared" si="1"/>
        <v>27348739242</v>
      </c>
      <c r="C93" s="370">
        <v>5573.0</v>
      </c>
      <c r="D93" s="371" t="s">
        <v>8014</v>
      </c>
      <c r="E93" s="371" t="s">
        <v>4730</v>
      </c>
      <c r="F93" s="370"/>
      <c r="G93" s="370">
        <v>1.16540308E9</v>
      </c>
      <c r="H93" s="371" t="s">
        <v>61</v>
      </c>
      <c r="I93" s="370" t="s">
        <v>7927</v>
      </c>
      <c r="J93" s="370" t="s">
        <v>7928</v>
      </c>
      <c r="K93" s="367"/>
      <c r="L93" s="378" t="s">
        <v>8015</v>
      </c>
      <c r="M93" s="373" t="s">
        <v>8016</v>
      </c>
      <c r="N93" s="163"/>
      <c r="O93" s="163"/>
    </row>
    <row r="94">
      <c r="A94" s="80" t="s">
        <v>340</v>
      </c>
      <c r="B94" s="80" t="str">
        <f t="shared" si="1"/>
        <v>27278606487</v>
      </c>
      <c r="C94" s="80">
        <v>5574.0</v>
      </c>
      <c r="D94" s="365" t="s">
        <v>341</v>
      </c>
      <c r="E94" s="365" t="s">
        <v>4582</v>
      </c>
      <c r="F94" s="163" t="s">
        <v>7635</v>
      </c>
      <c r="G94" s="80">
        <v>1.568376212E9</v>
      </c>
      <c r="H94" s="365" t="s">
        <v>624</v>
      </c>
      <c r="I94" s="80" t="s">
        <v>7930</v>
      </c>
      <c r="J94" s="374" t="s">
        <v>7931</v>
      </c>
      <c r="K94" s="366" t="s">
        <v>7279</v>
      </c>
      <c r="L94" s="379" t="s">
        <v>7969</v>
      </c>
      <c r="M94" s="163"/>
      <c r="N94" s="163"/>
      <c r="O94" s="163"/>
    </row>
    <row r="95">
      <c r="A95" s="80" t="s">
        <v>442</v>
      </c>
      <c r="B95" s="80" t="str">
        <f t="shared" si="1"/>
        <v>27255988471</v>
      </c>
      <c r="C95" s="80">
        <v>5575.0</v>
      </c>
      <c r="D95" s="365" t="s">
        <v>1015</v>
      </c>
      <c r="E95" s="365" t="s">
        <v>1017</v>
      </c>
      <c r="F95" s="80"/>
      <c r="G95" s="80">
        <v>1.157479937E9</v>
      </c>
      <c r="H95" s="365" t="s">
        <v>548</v>
      </c>
      <c r="I95" s="80" t="s">
        <v>546</v>
      </c>
      <c r="J95" s="80" t="s">
        <v>7920</v>
      </c>
      <c r="K95" s="366" t="s">
        <v>7279</v>
      </c>
      <c r="L95" s="163" t="s">
        <v>7915</v>
      </c>
      <c r="M95" s="163"/>
      <c r="N95" s="163"/>
      <c r="O95" s="163"/>
    </row>
    <row r="96">
      <c r="A96" s="80" t="s">
        <v>490</v>
      </c>
      <c r="B96" s="80" t="str">
        <f t="shared" si="1"/>
        <v>27277450076</v>
      </c>
      <c r="C96" s="80">
        <v>5576.0</v>
      </c>
      <c r="D96" s="365" t="s">
        <v>491</v>
      </c>
      <c r="E96" s="365" t="s">
        <v>1023</v>
      </c>
      <c r="F96" s="80"/>
      <c r="G96" s="80">
        <v>1.158355268E9</v>
      </c>
      <c r="H96" s="365" t="s">
        <v>548</v>
      </c>
      <c r="I96" s="80" t="s">
        <v>542</v>
      </c>
      <c r="J96" s="80" t="s">
        <v>7937</v>
      </c>
      <c r="K96" s="367"/>
      <c r="L96" s="163" t="s">
        <v>7915</v>
      </c>
      <c r="M96" s="163"/>
      <c r="N96" s="163"/>
      <c r="O96" s="163"/>
    </row>
    <row r="97">
      <c r="A97" s="80" t="s">
        <v>313</v>
      </c>
      <c r="B97" s="80" t="str">
        <f t="shared" si="1"/>
        <v>27229797188</v>
      </c>
      <c r="C97" s="80">
        <v>5578.0</v>
      </c>
      <c r="D97" s="365" t="s">
        <v>8017</v>
      </c>
      <c r="E97" s="365" t="s">
        <v>4068</v>
      </c>
      <c r="F97" s="80"/>
      <c r="G97" s="80">
        <v>1.140258782E9</v>
      </c>
      <c r="H97" s="365" t="s">
        <v>624</v>
      </c>
      <c r="I97" s="80" t="s">
        <v>7930</v>
      </c>
      <c r="J97" s="374" t="s">
        <v>7931</v>
      </c>
      <c r="K97" s="366" t="s">
        <v>7279</v>
      </c>
      <c r="L97" s="163" t="s">
        <v>7915</v>
      </c>
      <c r="M97" s="163"/>
      <c r="N97" s="163"/>
      <c r="O97" s="163"/>
    </row>
    <row r="98">
      <c r="A98" s="370" t="s">
        <v>4872</v>
      </c>
      <c r="B98" s="370" t="str">
        <f t="shared" si="1"/>
        <v>27316047853</v>
      </c>
      <c r="C98" s="370">
        <v>5579.0</v>
      </c>
      <c r="D98" s="371" t="s">
        <v>8018</v>
      </c>
      <c r="E98" s="371" t="s">
        <v>4873</v>
      </c>
      <c r="F98" s="372"/>
      <c r="G98" s="370">
        <v>1.564352394E9</v>
      </c>
      <c r="H98" s="371" t="s">
        <v>61</v>
      </c>
      <c r="I98" s="376" t="s">
        <v>7927</v>
      </c>
      <c r="J98" s="370" t="s">
        <v>7928</v>
      </c>
      <c r="K98" s="367"/>
      <c r="L98" s="163" t="s">
        <v>7915</v>
      </c>
      <c r="M98" s="370" t="s">
        <v>8019</v>
      </c>
      <c r="N98" s="163"/>
      <c r="O98" s="163"/>
    </row>
    <row r="99">
      <c r="A99" s="80" t="s">
        <v>494</v>
      </c>
      <c r="B99" s="80" t="str">
        <f t="shared" si="1"/>
        <v>27293939433</v>
      </c>
      <c r="C99" s="80">
        <v>5580.0</v>
      </c>
      <c r="D99" s="365" t="s">
        <v>495</v>
      </c>
      <c r="E99" s="365" t="s">
        <v>1031</v>
      </c>
      <c r="F99" s="80"/>
      <c r="G99" s="80">
        <v>1.158008442E9</v>
      </c>
      <c r="H99" s="365" t="s">
        <v>548</v>
      </c>
      <c r="I99" s="80" t="s">
        <v>542</v>
      </c>
      <c r="J99" s="80" t="s">
        <v>7937</v>
      </c>
      <c r="K99" s="367"/>
      <c r="L99" s="365" t="s">
        <v>7915</v>
      </c>
      <c r="M99" s="163"/>
      <c r="N99" s="163"/>
      <c r="O99" s="163"/>
    </row>
    <row r="100">
      <c r="A100" s="370" t="s">
        <v>8020</v>
      </c>
      <c r="B100" s="370" t="str">
        <f t="shared" si="1"/>
        <v>27253749399</v>
      </c>
      <c r="C100" s="370">
        <v>5581.0</v>
      </c>
      <c r="D100" s="371" t="s">
        <v>8021</v>
      </c>
      <c r="E100" s="372" t="s">
        <v>5718</v>
      </c>
      <c r="F100" s="372" t="s">
        <v>5718</v>
      </c>
      <c r="G100" s="370">
        <v>1.139359411E9</v>
      </c>
      <c r="H100" s="371" t="s">
        <v>63</v>
      </c>
      <c r="I100" s="370" t="s">
        <v>7927</v>
      </c>
      <c r="J100" s="370" t="s">
        <v>7914</v>
      </c>
      <c r="K100" s="366" t="s">
        <v>7279</v>
      </c>
      <c r="L100" s="163" t="s">
        <v>7915</v>
      </c>
      <c r="M100" s="370" t="s">
        <v>8022</v>
      </c>
      <c r="N100" s="163"/>
      <c r="O100" s="163"/>
    </row>
    <row r="101">
      <c r="A101" s="370" t="s">
        <v>4924</v>
      </c>
      <c r="B101" s="370" t="str">
        <f t="shared" si="1"/>
        <v>27309262781</v>
      </c>
      <c r="C101" s="370">
        <v>5582.0</v>
      </c>
      <c r="D101" s="371" t="s">
        <v>8023</v>
      </c>
      <c r="E101" s="371" t="s">
        <v>4925</v>
      </c>
      <c r="F101" s="370"/>
      <c r="G101" s="370">
        <v>1.144326313E9</v>
      </c>
      <c r="H101" s="371" t="s">
        <v>624</v>
      </c>
      <c r="I101" s="370" t="s">
        <v>7927</v>
      </c>
      <c r="J101" s="376" t="s">
        <v>7931</v>
      </c>
      <c r="K101" s="367"/>
      <c r="L101" s="163" t="s">
        <v>7915</v>
      </c>
      <c r="M101" s="370" t="s">
        <v>8024</v>
      </c>
      <c r="N101" s="163"/>
      <c r="O101" s="163"/>
    </row>
    <row r="102">
      <c r="A102" s="80" t="s">
        <v>367</v>
      </c>
      <c r="B102" s="80" t="str">
        <f t="shared" si="1"/>
        <v>27349299130</v>
      </c>
      <c r="C102" s="80">
        <v>5584.0</v>
      </c>
      <c r="D102" s="365" t="s">
        <v>1037</v>
      </c>
      <c r="E102" s="365" t="s">
        <v>1038</v>
      </c>
      <c r="F102" s="80"/>
      <c r="G102" s="80">
        <v>1.544341891E9</v>
      </c>
      <c r="H102" s="365" t="s">
        <v>624</v>
      </c>
      <c r="I102" s="80" t="s">
        <v>7930</v>
      </c>
      <c r="J102" s="374" t="s">
        <v>7931</v>
      </c>
      <c r="K102" s="366" t="s">
        <v>7279</v>
      </c>
      <c r="L102" s="164" t="s">
        <v>8025</v>
      </c>
      <c r="M102" s="163"/>
      <c r="N102" s="163"/>
      <c r="O102" s="163"/>
    </row>
    <row r="103">
      <c r="A103" s="370" t="s">
        <v>4658</v>
      </c>
      <c r="B103" s="370" t="str">
        <f t="shared" si="1"/>
        <v>27351422217</v>
      </c>
      <c r="C103" s="370">
        <v>5585.0</v>
      </c>
      <c r="D103" s="371" t="s">
        <v>8026</v>
      </c>
      <c r="E103" s="371" t="s">
        <v>4659</v>
      </c>
      <c r="F103" s="370"/>
      <c r="G103" s="370">
        <v>1.166191108E9</v>
      </c>
      <c r="H103" s="371" t="s">
        <v>548</v>
      </c>
      <c r="I103" s="370" t="s">
        <v>7927</v>
      </c>
      <c r="J103" s="370" t="s">
        <v>7920</v>
      </c>
      <c r="K103" s="367"/>
      <c r="L103" s="163" t="s">
        <v>7915</v>
      </c>
      <c r="M103" s="370" t="s">
        <v>8027</v>
      </c>
      <c r="N103" s="163"/>
      <c r="O103" s="163"/>
    </row>
    <row r="104">
      <c r="A104" s="80" t="s">
        <v>2084</v>
      </c>
      <c r="B104" s="80" t="str">
        <f t="shared" si="1"/>
        <v>27174527364</v>
      </c>
      <c r="C104" s="80">
        <v>5586.0</v>
      </c>
      <c r="D104" s="365" t="s">
        <v>1045</v>
      </c>
      <c r="E104" s="365" t="s">
        <v>1046</v>
      </c>
      <c r="F104" s="80"/>
      <c r="G104" s="80">
        <v>1.553384787E9</v>
      </c>
      <c r="H104" s="365" t="s">
        <v>624</v>
      </c>
      <c r="I104" s="80" t="s">
        <v>541</v>
      </c>
      <c r="J104" s="80" t="s">
        <v>7928</v>
      </c>
      <c r="K104" s="366" t="s">
        <v>7279</v>
      </c>
      <c r="L104" s="163" t="s">
        <v>7915</v>
      </c>
      <c r="M104" s="163"/>
      <c r="N104" s="163"/>
      <c r="O104" s="163"/>
    </row>
    <row r="105">
      <c r="A105" s="80" t="s">
        <v>355</v>
      </c>
      <c r="B105" s="80" t="str">
        <f t="shared" si="1"/>
        <v>27929310824</v>
      </c>
      <c r="C105" s="80">
        <v>5587.0</v>
      </c>
      <c r="D105" s="365" t="s">
        <v>1060</v>
      </c>
      <c r="E105" s="163" t="s">
        <v>1061</v>
      </c>
      <c r="F105" s="163" t="s">
        <v>1061</v>
      </c>
      <c r="G105" s="80">
        <v>1.535899014E9</v>
      </c>
      <c r="H105" s="365" t="s">
        <v>624</v>
      </c>
      <c r="I105" s="80" t="s">
        <v>7930</v>
      </c>
      <c r="J105" s="374" t="s">
        <v>7931</v>
      </c>
      <c r="K105" s="366" t="s">
        <v>7279</v>
      </c>
      <c r="L105" s="164" t="s">
        <v>8028</v>
      </c>
      <c r="M105" s="163"/>
      <c r="N105" s="163"/>
      <c r="O105" s="163"/>
    </row>
    <row r="106">
      <c r="A106" s="370" t="s">
        <v>4105</v>
      </c>
      <c r="B106" s="370" t="str">
        <f t="shared" si="1"/>
        <v>27293158032</v>
      </c>
      <c r="C106" s="370">
        <v>5590.0</v>
      </c>
      <c r="D106" s="371" t="s">
        <v>8029</v>
      </c>
      <c r="E106" s="371" t="s">
        <v>8030</v>
      </c>
      <c r="F106" s="372" t="s">
        <v>4106</v>
      </c>
      <c r="G106" s="370">
        <v>1.537985382E9</v>
      </c>
      <c r="H106" s="371" t="s">
        <v>624</v>
      </c>
      <c r="I106" s="370" t="s">
        <v>7927</v>
      </c>
      <c r="J106" s="370" t="s">
        <v>7928</v>
      </c>
      <c r="K106" s="367"/>
      <c r="L106" s="163" t="s">
        <v>7915</v>
      </c>
      <c r="M106" s="370" t="s">
        <v>8031</v>
      </c>
      <c r="N106" s="163"/>
      <c r="O106" s="163"/>
    </row>
    <row r="107">
      <c r="A107" s="80" t="s">
        <v>353</v>
      </c>
      <c r="B107" s="80" t="str">
        <f t="shared" si="1"/>
        <v>27938820193</v>
      </c>
      <c r="C107" s="80">
        <v>5591.0</v>
      </c>
      <c r="D107" s="365" t="s">
        <v>1068</v>
      </c>
      <c r="E107" s="365" t="s">
        <v>1070</v>
      </c>
      <c r="F107" s="80"/>
      <c r="G107" s="80">
        <v>1.558370013E9</v>
      </c>
      <c r="H107" s="365" t="s">
        <v>624</v>
      </c>
      <c r="I107" s="80" t="s">
        <v>7930</v>
      </c>
      <c r="J107" s="374" t="s">
        <v>7931</v>
      </c>
      <c r="K107" s="366" t="s">
        <v>7279</v>
      </c>
      <c r="L107" s="365"/>
      <c r="M107" s="163"/>
      <c r="N107" s="163"/>
      <c r="O107" s="163"/>
    </row>
    <row r="108">
      <c r="A108" s="370" t="s">
        <v>5153</v>
      </c>
      <c r="B108" s="370" t="str">
        <f t="shared" si="1"/>
        <v>23277561964</v>
      </c>
      <c r="C108" s="370">
        <v>5593.0</v>
      </c>
      <c r="D108" s="371" t="s">
        <v>8032</v>
      </c>
      <c r="E108" s="371" t="s">
        <v>5154</v>
      </c>
      <c r="F108" s="370"/>
      <c r="G108" s="370">
        <v>1.158332797E9</v>
      </c>
      <c r="H108" s="371" t="s">
        <v>624</v>
      </c>
      <c r="I108" s="376" t="s">
        <v>7927</v>
      </c>
      <c r="J108" s="370" t="s">
        <v>7928</v>
      </c>
      <c r="K108" s="372"/>
      <c r="L108" s="372" t="s">
        <v>7963</v>
      </c>
      <c r="M108" s="370" t="s">
        <v>8033</v>
      </c>
      <c r="N108" s="372"/>
      <c r="O108" s="372"/>
    </row>
    <row r="109">
      <c r="A109" s="80" t="s">
        <v>496</v>
      </c>
      <c r="B109" s="80" t="str">
        <f t="shared" si="1"/>
        <v>27334083425</v>
      </c>
      <c r="C109" s="80">
        <v>5596.0</v>
      </c>
      <c r="D109" s="365" t="s">
        <v>497</v>
      </c>
      <c r="E109" s="163" t="s">
        <v>7491</v>
      </c>
      <c r="F109" s="163" t="s">
        <v>7491</v>
      </c>
      <c r="G109" s="80">
        <v>1.123450744E9</v>
      </c>
      <c r="H109" s="365" t="s">
        <v>548</v>
      </c>
      <c r="I109" s="80" t="s">
        <v>542</v>
      </c>
      <c r="J109" s="80" t="s">
        <v>7937</v>
      </c>
      <c r="K109" s="367"/>
      <c r="L109" s="163" t="s">
        <v>7915</v>
      </c>
      <c r="M109" s="163"/>
      <c r="N109" s="163"/>
      <c r="O109" s="163"/>
    </row>
    <row r="110">
      <c r="A110" s="80" t="s">
        <v>2910</v>
      </c>
      <c r="B110" s="80" t="str">
        <f t="shared" si="1"/>
        <v>27373758766</v>
      </c>
      <c r="C110" s="80">
        <v>5597.0</v>
      </c>
      <c r="D110" s="365" t="s">
        <v>1076</v>
      </c>
      <c r="E110" s="365" t="s">
        <v>1078</v>
      </c>
      <c r="F110" s="80"/>
      <c r="G110" s="80">
        <v>1.536383439E9</v>
      </c>
      <c r="H110" s="365" t="s">
        <v>624</v>
      </c>
      <c r="I110" s="80" t="s">
        <v>541</v>
      </c>
      <c r="J110" s="80" t="s">
        <v>7928</v>
      </c>
      <c r="K110" s="366" t="s">
        <v>7279</v>
      </c>
      <c r="L110" s="365" t="s">
        <v>7915</v>
      </c>
      <c r="M110" s="163"/>
      <c r="N110" s="163"/>
      <c r="O110" s="163"/>
    </row>
    <row r="111">
      <c r="A111" s="80" t="s">
        <v>3325</v>
      </c>
      <c r="B111" s="80" t="str">
        <f t="shared" si="1"/>
        <v>27261888918</v>
      </c>
      <c r="C111" s="80">
        <v>5598.0</v>
      </c>
      <c r="D111" s="365" t="s">
        <v>1086</v>
      </c>
      <c r="E111" s="365" t="s">
        <v>1087</v>
      </c>
      <c r="F111" s="163" t="s">
        <v>7877</v>
      </c>
      <c r="G111" s="80">
        <v>1.16525778E9</v>
      </c>
      <c r="H111" s="365" t="s">
        <v>624</v>
      </c>
      <c r="I111" s="80" t="s">
        <v>541</v>
      </c>
      <c r="J111" s="80" t="s">
        <v>7928</v>
      </c>
      <c r="K111" s="366" t="s">
        <v>7279</v>
      </c>
      <c r="L111" s="163" t="s">
        <v>7915</v>
      </c>
      <c r="M111" s="163"/>
      <c r="N111" s="163"/>
      <c r="O111" s="163"/>
    </row>
    <row r="112">
      <c r="A112" s="80" t="s">
        <v>338</v>
      </c>
      <c r="B112" s="80" t="str">
        <f t="shared" si="1"/>
        <v>27314236764</v>
      </c>
      <c r="C112" s="80">
        <v>5599.0</v>
      </c>
      <c r="D112" s="365" t="s">
        <v>8034</v>
      </c>
      <c r="E112" s="365" t="s">
        <v>4325</v>
      </c>
      <c r="F112" s="163" t="s">
        <v>7714</v>
      </c>
      <c r="G112" s="80">
        <v>1.15972542E9</v>
      </c>
      <c r="H112" s="365" t="s">
        <v>624</v>
      </c>
      <c r="I112" s="80" t="s">
        <v>7930</v>
      </c>
      <c r="J112" s="374" t="s">
        <v>7931</v>
      </c>
      <c r="K112" s="366" t="s">
        <v>7279</v>
      </c>
      <c r="L112" s="163" t="s">
        <v>7915</v>
      </c>
      <c r="M112" s="163"/>
      <c r="N112" s="163"/>
      <c r="O112" s="163"/>
    </row>
    <row r="113">
      <c r="A113" s="80" t="s">
        <v>384</v>
      </c>
      <c r="B113" s="80" t="str">
        <f t="shared" si="1"/>
        <v>27188577690</v>
      </c>
      <c r="C113" s="80">
        <v>5601.0</v>
      </c>
      <c r="D113" s="365" t="s">
        <v>1095</v>
      </c>
      <c r="E113" s="163" t="s">
        <v>1096</v>
      </c>
      <c r="F113" s="163" t="s">
        <v>1096</v>
      </c>
      <c r="G113" s="80">
        <v>1.139342015E9</v>
      </c>
      <c r="H113" s="365" t="s">
        <v>624</v>
      </c>
      <c r="I113" s="80" t="s">
        <v>7930</v>
      </c>
      <c r="J113" s="374" t="s">
        <v>7931</v>
      </c>
      <c r="K113" s="366" t="s">
        <v>7279</v>
      </c>
      <c r="L113" s="163" t="s">
        <v>8035</v>
      </c>
      <c r="M113" s="163"/>
      <c r="N113" s="163"/>
      <c r="O113" s="163"/>
    </row>
    <row r="114">
      <c r="A114" s="370" t="s">
        <v>4799</v>
      </c>
      <c r="B114" s="370" t="str">
        <f t="shared" si="1"/>
        <v>27227060552</v>
      </c>
      <c r="C114" s="370">
        <v>5603.0</v>
      </c>
      <c r="D114" s="371" t="s">
        <v>8036</v>
      </c>
      <c r="E114" s="371" t="s">
        <v>4800</v>
      </c>
      <c r="F114" s="370"/>
      <c r="G114" s="370">
        <v>1.554033803E9</v>
      </c>
      <c r="H114" s="371" t="s">
        <v>548</v>
      </c>
      <c r="I114" s="370" t="s">
        <v>7927</v>
      </c>
      <c r="J114" s="370" t="s">
        <v>7935</v>
      </c>
      <c r="K114" s="366" t="s">
        <v>7279</v>
      </c>
      <c r="L114" s="163" t="s">
        <v>7915</v>
      </c>
      <c r="M114" s="381" t="s">
        <v>8037</v>
      </c>
      <c r="N114" s="372"/>
      <c r="O114" s="163"/>
    </row>
    <row r="115">
      <c r="A115" s="80" t="s">
        <v>408</v>
      </c>
      <c r="B115" s="80" t="str">
        <f t="shared" si="1"/>
        <v>27327591083</v>
      </c>
      <c r="C115" s="80">
        <v>5605.0</v>
      </c>
      <c r="D115" s="365" t="s">
        <v>1104</v>
      </c>
      <c r="E115" s="163" t="s">
        <v>7375</v>
      </c>
      <c r="F115" s="163" t="s">
        <v>7375</v>
      </c>
      <c r="G115" s="80">
        <v>1.121731452E9</v>
      </c>
      <c r="H115" s="365" t="s">
        <v>624</v>
      </c>
      <c r="I115" s="80" t="s">
        <v>1522</v>
      </c>
      <c r="J115" s="368" t="s">
        <v>8038</v>
      </c>
      <c r="K115" s="366" t="s">
        <v>7279</v>
      </c>
      <c r="L115" s="163" t="s">
        <v>7915</v>
      </c>
      <c r="M115" s="369" t="s">
        <v>8039</v>
      </c>
      <c r="N115" s="163" t="s">
        <v>8040</v>
      </c>
      <c r="O115" s="163" t="s">
        <v>8041</v>
      </c>
    </row>
    <row r="116">
      <c r="A116" s="370" t="s">
        <v>359</v>
      </c>
      <c r="B116" s="370" t="str">
        <f t="shared" si="1"/>
        <v>27313765429</v>
      </c>
      <c r="C116" s="370">
        <v>5606.0</v>
      </c>
      <c r="D116" s="371" t="s">
        <v>8042</v>
      </c>
      <c r="E116" s="371" t="s">
        <v>4849</v>
      </c>
      <c r="F116" s="370"/>
      <c r="G116" s="370">
        <v>1.569362239E9</v>
      </c>
      <c r="H116" s="371" t="s">
        <v>624</v>
      </c>
      <c r="I116" s="370" t="s">
        <v>7927</v>
      </c>
      <c r="J116" s="376" t="s">
        <v>7931</v>
      </c>
      <c r="K116" s="366" t="s">
        <v>7279</v>
      </c>
      <c r="L116" s="163" t="s">
        <v>8043</v>
      </c>
      <c r="M116" s="370" t="s">
        <v>8044</v>
      </c>
      <c r="N116" s="163"/>
      <c r="O116" s="163"/>
    </row>
    <row r="117">
      <c r="A117" s="80" t="s">
        <v>183</v>
      </c>
      <c r="B117" s="80" t="str">
        <f t="shared" si="1"/>
        <v>27269880487</v>
      </c>
      <c r="C117" s="80">
        <v>5608.0</v>
      </c>
      <c r="D117" s="365" t="s">
        <v>8045</v>
      </c>
      <c r="E117" s="365" t="s">
        <v>5506</v>
      </c>
      <c r="F117" s="80"/>
      <c r="G117" s="80">
        <v>1.565999564E9</v>
      </c>
      <c r="H117" s="365" t="s">
        <v>61</v>
      </c>
      <c r="I117" s="80" t="s">
        <v>7939</v>
      </c>
      <c r="J117" s="80" t="s">
        <v>7928</v>
      </c>
      <c r="K117" s="366" t="s">
        <v>7279</v>
      </c>
      <c r="L117" s="163" t="s">
        <v>7915</v>
      </c>
      <c r="M117" s="163"/>
      <c r="N117" s="163"/>
      <c r="O117" s="163"/>
    </row>
    <row r="118">
      <c r="A118" s="80" t="s">
        <v>185</v>
      </c>
      <c r="B118" s="80" t="str">
        <f t="shared" si="1"/>
        <v>27390628515</v>
      </c>
      <c r="C118" s="80">
        <v>5609.0</v>
      </c>
      <c r="D118" s="365" t="s">
        <v>8046</v>
      </c>
      <c r="E118" s="365" t="s">
        <v>4449</v>
      </c>
      <c r="F118" s="80"/>
      <c r="G118" s="80">
        <v>1.126444407E9</v>
      </c>
      <c r="H118" s="365" t="s">
        <v>61</v>
      </c>
      <c r="I118" s="80" t="s">
        <v>7939</v>
      </c>
      <c r="J118" s="80" t="s">
        <v>7928</v>
      </c>
      <c r="K118" s="366" t="s">
        <v>7279</v>
      </c>
      <c r="L118" s="365" t="s">
        <v>7915</v>
      </c>
      <c r="M118" s="163"/>
      <c r="N118" s="163"/>
      <c r="O118" s="163"/>
    </row>
    <row r="119">
      <c r="A119" s="80" t="s">
        <v>2536</v>
      </c>
      <c r="B119" s="80" t="str">
        <f t="shared" si="1"/>
        <v>27358057786</v>
      </c>
      <c r="C119" s="80">
        <v>5612.0</v>
      </c>
      <c r="D119" s="365" t="s">
        <v>1744</v>
      </c>
      <c r="E119" s="365" t="s">
        <v>8047</v>
      </c>
      <c r="F119" s="80"/>
      <c r="G119" s="80">
        <v>1.168756895E9</v>
      </c>
      <c r="H119" s="365" t="s">
        <v>63</v>
      </c>
      <c r="I119" s="80" t="s">
        <v>7934</v>
      </c>
      <c r="J119" s="80" t="s">
        <v>7935</v>
      </c>
      <c r="K119" s="367"/>
      <c r="L119" s="163" t="s">
        <v>7915</v>
      </c>
      <c r="M119" s="163"/>
      <c r="N119" s="163"/>
      <c r="O119" s="163"/>
    </row>
    <row r="120">
      <c r="A120" s="80" t="s">
        <v>271</v>
      </c>
      <c r="B120" s="80" t="str">
        <f t="shared" si="1"/>
        <v>27240365036</v>
      </c>
      <c r="C120" s="80">
        <v>5613.0</v>
      </c>
      <c r="D120" s="365" t="s">
        <v>1114</v>
      </c>
      <c r="E120" s="365" t="s">
        <v>1115</v>
      </c>
      <c r="F120" s="80"/>
      <c r="G120" s="80">
        <v>1.141641243E9</v>
      </c>
      <c r="H120" s="365" t="s">
        <v>63</v>
      </c>
      <c r="I120" s="80" t="s">
        <v>7913</v>
      </c>
      <c r="J120" s="80" t="s">
        <v>7914</v>
      </c>
      <c r="K120" s="366" t="s">
        <v>7279</v>
      </c>
      <c r="L120" s="163" t="s">
        <v>7915</v>
      </c>
      <c r="M120" s="163"/>
      <c r="N120" s="163"/>
      <c r="O120" s="163"/>
    </row>
    <row r="121">
      <c r="A121" s="370" t="s">
        <v>4421</v>
      </c>
      <c r="B121" s="370" t="str">
        <f t="shared" si="1"/>
        <v>27310649940</v>
      </c>
      <c r="C121" s="370">
        <v>5614.0</v>
      </c>
      <c r="D121" s="371" t="s">
        <v>8048</v>
      </c>
      <c r="E121" s="371" t="s">
        <v>4422</v>
      </c>
      <c r="F121" s="370"/>
      <c r="G121" s="370">
        <v>1.158440472E9</v>
      </c>
      <c r="H121" s="371" t="s">
        <v>624</v>
      </c>
      <c r="I121" s="370" t="s">
        <v>7927</v>
      </c>
      <c r="J121" s="370" t="s">
        <v>7928</v>
      </c>
      <c r="K121" s="366" t="s">
        <v>7279</v>
      </c>
      <c r="L121" s="163" t="s">
        <v>7915</v>
      </c>
      <c r="M121" s="370" t="s">
        <v>8049</v>
      </c>
      <c r="N121" s="163"/>
      <c r="O121" s="163"/>
    </row>
    <row r="122">
      <c r="A122" s="80" t="s">
        <v>194</v>
      </c>
      <c r="B122" s="80" t="str">
        <f t="shared" si="1"/>
        <v>27214946098</v>
      </c>
      <c r="C122" s="80">
        <v>5616.0</v>
      </c>
      <c r="D122" s="365" t="s">
        <v>195</v>
      </c>
      <c r="E122" s="365" t="s">
        <v>7642</v>
      </c>
      <c r="F122" s="80"/>
      <c r="G122" s="80">
        <v>1.1626807E9</v>
      </c>
      <c r="H122" s="365" t="s">
        <v>61</v>
      </c>
      <c r="I122" s="80" t="s">
        <v>7939</v>
      </c>
      <c r="J122" s="80" t="s">
        <v>7928</v>
      </c>
      <c r="K122" s="366" t="s">
        <v>7279</v>
      </c>
      <c r="L122" s="163" t="s">
        <v>7915</v>
      </c>
      <c r="M122" s="163"/>
      <c r="N122" s="163"/>
      <c r="O122" s="163"/>
    </row>
    <row r="123">
      <c r="A123" s="370" t="s">
        <v>4956</v>
      </c>
      <c r="B123" s="370" t="str">
        <f t="shared" si="1"/>
        <v>27205217350</v>
      </c>
      <c r="C123" s="370">
        <v>5618.0</v>
      </c>
      <c r="D123" s="371" t="s">
        <v>8050</v>
      </c>
      <c r="E123" s="371" t="s">
        <v>4957</v>
      </c>
      <c r="F123" s="370"/>
      <c r="G123" s="370">
        <v>3.9704642E7</v>
      </c>
      <c r="H123" s="371" t="s">
        <v>548</v>
      </c>
      <c r="I123" s="376" t="s">
        <v>7927</v>
      </c>
      <c r="J123" s="370" t="s">
        <v>7937</v>
      </c>
      <c r="K123" s="380"/>
      <c r="L123" s="372" t="s">
        <v>7915</v>
      </c>
      <c r="M123" s="370" t="s">
        <v>8051</v>
      </c>
      <c r="N123" s="372"/>
      <c r="O123" s="372"/>
    </row>
    <row r="124">
      <c r="A124" s="370" t="s">
        <v>7793</v>
      </c>
      <c r="B124" s="370" t="str">
        <f t="shared" si="1"/>
        <v>27248386148</v>
      </c>
      <c r="C124" s="370">
        <v>5619.0</v>
      </c>
      <c r="D124" s="371" t="s">
        <v>8052</v>
      </c>
      <c r="E124" s="371" t="s">
        <v>4277</v>
      </c>
      <c r="F124" s="370"/>
      <c r="G124" s="370">
        <v>1.168033967E9</v>
      </c>
      <c r="H124" s="371" t="s">
        <v>61</v>
      </c>
      <c r="I124" s="370" t="s">
        <v>7927</v>
      </c>
      <c r="J124" s="370" t="s">
        <v>7928</v>
      </c>
      <c r="K124" s="377" t="s">
        <v>7279</v>
      </c>
      <c r="L124" s="163" t="s">
        <v>7915</v>
      </c>
      <c r="M124" s="163" t="s">
        <v>8053</v>
      </c>
      <c r="N124" s="163"/>
      <c r="O124" s="163"/>
    </row>
    <row r="125">
      <c r="A125" s="80" t="s">
        <v>3040</v>
      </c>
      <c r="B125" s="80" t="str">
        <f t="shared" si="1"/>
        <v>27379315688</v>
      </c>
      <c r="C125" s="80">
        <v>5620.0</v>
      </c>
      <c r="D125" s="365" t="s">
        <v>1129</v>
      </c>
      <c r="E125" s="365" t="s">
        <v>1130</v>
      </c>
      <c r="F125" s="80"/>
      <c r="G125" s="80">
        <v>1.140978545E9</v>
      </c>
      <c r="H125" s="365" t="s">
        <v>624</v>
      </c>
      <c r="I125" s="80" t="s">
        <v>1522</v>
      </c>
      <c r="J125" s="368" t="s">
        <v>8054</v>
      </c>
      <c r="K125" s="367"/>
      <c r="L125" s="163" t="s">
        <v>7915</v>
      </c>
      <c r="M125" s="369" t="s">
        <v>8055</v>
      </c>
      <c r="N125" s="163" t="s">
        <v>8056</v>
      </c>
      <c r="O125" s="163" t="s">
        <v>8057</v>
      </c>
    </row>
    <row r="126">
      <c r="A126" s="80" t="s">
        <v>2206</v>
      </c>
      <c r="B126" s="80" t="str">
        <f t="shared" si="1"/>
        <v>27314076090</v>
      </c>
      <c r="C126" s="80">
        <v>5622.0</v>
      </c>
      <c r="D126" s="365" t="s">
        <v>1751</v>
      </c>
      <c r="E126" s="365" t="s">
        <v>1753</v>
      </c>
      <c r="F126" s="80"/>
      <c r="G126" s="80">
        <v>1.160084983E9</v>
      </c>
      <c r="H126" s="365" t="s">
        <v>624</v>
      </c>
      <c r="I126" s="80" t="s">
        <v>541</v>
      </c>
      <c r="J126" s="80" t="s">
        <v>7928</v>
      </c>
      <c r="K126" s="366" t="s">
        <v>7279</v>
      </c>
      <c r="L126" s="163" t="s">
        <v>7915</v>
      </c>
      <c r="M126" s="163"/>
      <c r="N126" s="163"/>
      <c r="O126" s="163"/>
    </row>
    <row r="127">
      <c r="A127" s="80" t="s">
        <v>331</v>
      </c>
      <c r="B127" s="80" t="str">
        <f t="shared" si="1"/>
        <v>27263125458</v>
      </c>
      <c r="C127" s="80">
        <v>5623.0</v>
      </c>
      <c r="D127" s="365" t="s">
        <v>1136</v>
      </c>
      <c r="E127" s="163" t="s">
        <v>7540</v>
      </c>
      <c r="F127" s="163" t="s">
        <v>7540</v>
      </c>
      <c r="G127" s="80">
        <v>1.566206995E9</v>
      </c>
      <c r="H127" s="365" t="s">
        <v>624</v>
      </c>
      <c r="I127" s="80" t="s">
        <v>7930</v>
      </c>
      <c r="J127" s="374" t="s">
        <v>7931</v>
      </c>
      <c r="K127" s="366" t="s">
        <v>7279</v>
      </c>
      <c r="L127" s="163" t="s">
        <v>7915</v>
      </c>
      <c r="M127" s="163"/>
      <c r="N127" s="163"/>
      <c r="O127" s="163"/>
    </row>
    <row r="128">
      <c r="A128" s="80" t="s">
        <v>4496</v>
      </c>
      <c r="B128" s="80" t="str">
        <f t="shared" si="1"/>
        <v>27286231018</v>
      </c>
      <c r="C128" s="80">
        <v>5624.0</v>
      </c>
      <c r="D128" s="365" t="s">
        <v>1144</v>
      </c>
      <c r="E128" s="365" t="s">
        <v>8058</v>
      </c>
      <c r="F128" s="80"/>
      <c r="G128" s="80">
        <v>1.132978812E9</v>
      </c>
      <c r="H128" s="365" t="s">
        <v>63</v>
      </c>
      <c r="I128" s="374" t="s">
        <v>1149</v>
      </c>
      <c r="J128" s="80" t="s">
        <v>7935</v>
      </c>
      <c r="K128" s="367"/>
      <c r="L128" s="163" t="s">
        <v>7915</v>
      </c>
      <c r="M128" s="365" t="s">
        <v>540</v>
      </c>
      <c r="N128" s="163"/>
      <c r="O128" s="163"/>
    </row>
    <row r="129">
      <c r="A129" s="80" t="s">
        <v>2131</v>
      </c>
      <c r="B129" s="80" t="str">
        <f t="shared" si="1"/>
        <v>27215757507</v>
      </c>
      <c r="C129" s="80">
        <v>5625.0</v>
      </c>
      <c r="D129" s="365" t="s">
        <v>1150</v>
      </c>
      <c r="E129" s="365" t="s">
        <v>1151</v>
      </c>
      <c r="F129" s="80"/>
      <c r="G129" s="80">
        <v>1.13499115E9</v>
      </c>
      <c r="H129" s="365" t="s">
        <v>63</v>
      </c>
      <c r="I129" s="80" t="s">
        <v>7934</v>
      </c>
      <c r="J129" s="80" t="s">
        <v>7935</v>
      </c>
      <c r="K129" s="367"/>
      <c r="L129" s="163" t="s">
        <v>7923</v>
      </c>
      <c r="M129" s="163"/>
      <c r="N129" s="163"/>
      <c r="O129" s="163"/>
    </row>
    <row r="130">
      <c r="A130" s="80" t="s">
        <v>390</v>
      </c>
      <c r="B130" s="80" t="str">
        <f t="shared" si="1"/>
        <v>27203222411</v>
      </c>
      <c r="C130" s="80">
        <v>5627.0</v>
      </c>
      <c r="D130" s="365" t="s">
        <v>1158</v>
      </c>
      <c r="E130" s="163" t="s">
        <v>7804</v>
      </c>
      <c r="F130" s="163" t="s">
        <v>7804</v>
      </c>
      <c r="G130" s="80">
        <v>1.150981484E9</v>
      </c>
      <c r="H130" s="365" t="s">
        <v>624</v>
      </c>
      <c r="I130" s="80" t="s">
        <v>7930</v>
      </c>
      <c r="J130" s="374" t="s">
        <v>7931</v>
      </c>
      <c r="K130" s="366" t="s">
        <v>7279</v>
      </c>
      <c r="L130" s="365" t="s">
        <v>7915</v>
      </c>
      <c r="M130" s="163"/>
      <c r="N130" s="163"/>
      <c r="O130" s="163"/>
    </row>
    <row r="131">
      <c r="A131" s="383" t="s">
        <v>201</v>
      </c>
      <c r="B131" s="80" t="str">
        <f t="shared" si="1"/>
        <v>27292500772</v>
      </c>
      <c r="C131" s="383">
        <v>5629.0</v>
      </c>
      <c r="D131" s="384" t="s">
        <v>202</v>
      </c>
      <c r="E131" s="163" t="s">
        <v>5641</v>
      </c>
      <c r="F131" s="163"/>
      <c r="G131" s="169">
        <v>1.167452493E9</v>
      </c>
      <c r="H131" s="163" t="s">
        <v>61</v>
      </c>
      <c r="I131" s="80" t="s">
        <v>7939</v>
      </c>
      <c r="J131" s="80" t="s">
        <v>7928</v>
      </c>
      <c r="K131" s="366" t="s">
        <v>7279</v>
      </c>
      <c r="L131" s="163" t="s">
        <v>7915</v>
      </c>
      <c r="M131" s="163"/>
      <c r="N131" s="163"/>
      <c r="O131" s="163"/>
    </row>
    <row r="132">
      <c r="A132" s="80" t="s">
        <v>402</v>
      </c>
      <c r="B132" s="80" t="str">
        <f t="shared" si="1"/>
        <v>27263286214</v>
      </c>
      <c r="C132" s="80">
        <v>5630.0</v>
      </c>
      <c r="D132" s="365" t="s">
        <v>1165</v>
      </c>
      <c r="E132" s="365" t="s">
        <v>1167</v>
      </c>
      <c r="F132" s="80"/>
      <c r="G132" s="169">
        <v>1.161391301E9</v>
      </c>
      <c r="H132" s="365" t="s">
        <v>624</v>
      </c>
      <c r="I132" s="80" t="s">
        <v>7930</v>
      </c>
      <c r="J132" s="374" t="s">
        <v>7931</v>
      </c>
      <c r="K132" s="366" t="s">
        <v>7279</v>
      </c>
      <c r="L132" s="163" t="s">
        <v>7915</v>
      </c>
      <c r="M132" s="163"/>
      <c r="N132" s="163"/>
      <c r="O132" s="163"/>
    </row>
    <row r="133">
      <c r="A133" s="80" t="s">
        <v>2148</v>
      </c>
      <c r="B133" s="80" t="str">
        <f t="shared" si="1"/>
        <v>27166891111</v>
      </c>
      <c r="C133" s="80">
        <v>5632.0</v>
      </c>
      <c r="D133" s="365" t="s">
        <v>1174</v>
      </c>
      <c r="E133" s="163" t="s">
        <v>7599</v>
      </c>
      <c r="F133" s="163" t="s">
        <v>7599</v>
      </c>
      <c r="G133" s="80">
        <v>1.564964602E9</v>
      </c>
      <c r="H133" s="365" t="s">
        <v>624</v>
      </c>
      <c r="I133" s="80" t="s">
        <v>541</v>
      </c>
      <c r="J133" s="80" t="s">
        <v>7928</v>
      </c>
      <c r="K133" s="366" t="s">
        <v>7279</v>
      </c>
      <c r="L133" s="163" t="s">
        <v>7915</v>
      </c>
      <c r="M133" s="163"/>
      <c r="N133" s="163"/>
      <c r="O133" s="163"/>
    </row>
    <row r="134">
      <c r="A134" s="80" t="s">
        <v>235</v>
      </c>
      <c r="B134" s="80" t="str">
        <f t="shared" si="1"/>
        <v>23233749974</v>
      </c>
      <c r="C134" s="80">
        <v>5633.0</v>
      </c>
      <c r="D134" s="365" t="s">
        <v>1181</v>
      </c>
      <c r="E134" s="365" t="s">
        <v>1182</v>
      </c>
      <c r="F134" s="80"/>
      <c r="G134" s="80">
        <v>1.137840828E9</v>
      </c>
      <c r="H134" s="365" t="s">
        <v>63</v>
      </c>
      <c r="I134" s="80" t="s">
        <v>7913</v>
      </c>
      <c r="J134" s="80"/>
      <c r="K134" s="366" t="s">
        <v>7279</v>
      </c>
      <c r="L134" s="378" t="s">
        <v>7963</v>
      </c>
      <c r="M134" s="163" t="s">
        <v>8059</v>
      </c>
      <c r="N134" s="163"/>
      <c r="O134" s="163"/>
    </row>
    <row r="135">
      <c r="A135" s="80" t="s">
        <v>233</v>
      </c>
      <c r="B135" s="80" t="str">
        <f t="shared" si="1"/>
        <v>27339963644</v>
      </c>
      <c r="C135" s="80">
        <v>5635.0</v>
      </c>
      <c r="D135" s="365" t="s">
        <v>8060</v>
      </c>
      <c r="E135" s="365" t="s">
        <v>1194</v>
      </c>
      <c r="F135" s="80"/>
      <c r="G135" s="80">
        <v>1.130569504E9</v>
      </c>
      <c r="H135" s="365" t="s">
        <v>63</v>
      </c>
      <c r="I135" s="80" t="s">
        <v>7913</v>
      </c>
      <c r="J135" s="80" t="s">
        <v>7914</v>
      </c>
      <c r="K135" s="366" t="s">
        <v>7279</v>
      </c>
      <c r="L135" s="163" t="s">
        <v>7915</v>
      </c>
      <c r="M135" s="163" t="s">
        <v>8059</v>
      </c>
      <c r="N135" s="163"/>
      <c r="O135" s="163"/>
    </row>
    <row r="136">
      <c r="A136" s="370" t="s">
        <v>5490</v>
      </c>
      <c r="B136" s="370" t="str">
        <f t="shared" si="1"/>
        <v>27362680730</v>
      </c>
      <c r="C136" s="370">
        <v>5637.0</v>
      </c>
      <c r="D136" s="371" t="s">
        <v>8061</v>
      </c>
      <c r="E136" s="371" t="s">
        <v>5491</v>
      </c>
      <c r="F136" s="370"/>
      <c r="G136" s="370">
        <v>1.558724003E9</v>
      </c>
      <c r="H136" s="371" t="s">
        <v>61</v>
      </c>
      <c r="I136" s="370" t="s">
        <v>7927</v>
      </c>
      <c r="J136" s="370" t="s">
        <v>7928</v>
      </c>
      <c r="K136" s="380"/>
      <c r="L136" s="372" t="s">
        <v>7963</v>
      </c>
      <c r="M136" s="372" t="s">
        <v>8062</v>
      </c>
      <c r="N136" s="163"/>
      <c r="O136" s="163"/>
    </row>
    <row r="137">
      <c r="A137" s="370" t="s">
        <v>5704</v>
      </c>
      <c r="B137" s="370" t="str">
        <f t="shared" si="1"/>
        <v>27229829527</v>
      </c>
      <c r="C137" s="370">
        <v>5638.0</v>
      </c>
      <c r="D137" s="371" t="s">
        <v>8063</v>
      </c>
      <c r="E137" s="371" t="s">
        <v>5705</v>
      </c>
      <c r="F137" s="372"/>
      <c r="G137" s="370">
        <v>1.122874749E9</v>
      </c>
      <c r="H137" s="371" t="s">
        <v>624</v>
      </c>
      <c r="I137" s="370" t="s">
        <v>7927</v>
      </c>
      <c r="J137" s="376" t="s">
        <v>7931</v>
      </c>
      <c r="K137" s="367"/>
      <c r="L137" s="163" t="s">
        <v>7963</v>
      </c>
      <c r="M137" s="372" t="s">
        <v>8064</v>
      </c>
      <c r="N137" s="163"/>
      <c r="O137" s="163"/>
    </row>
    <row r="138">
      <c r="A138" s="80" t="s">
        <v>2186</v>
      </c>
      <c r="B138" s="80" t="str">
        <f t="shared" si="1"/>
        <v>27257695552</v>
      </c>
      <c r="C138" s="80">
        <v>5640.0</v>
      </c>
      <c r="D138" s="365" t="s">
        <v>8065</v>
      </c>
      <c r="E138" s="365" t="s">
        <v>8066</v>
      </c>
      <c r="F138" s="80"/>
      <c r="G138" s="80">
        <v>1.523598876E9</v>
      </c>
      <c r="H138" s="365" t="s">
        <v>624</v>
      </c>
      <c r="I138" s="80" t="s">
        <v>7930</v>
      </c>
      <c r="J138" s="374" t="s">
        <v>7931</v>
      </c>
      <c r="K138" s="367"/>
      <c r="L138" s="163" t="s">
        <v>7915</v>
      </c>
      <c r="M138" s="163"/>
      <c r="N138" s="163"/>
      <c r="O138" s="163"/>
    </row>
    <row r="139">
      <c r="A139" s="80" t="s">
        <v>3483</v>
      </c>
      <c r="B139" s="80" t="str">
        <f t="shared" si="1"/>
        <v>27332595895</v>
      </c>
      <c r="C139" s="80">
        <v>5642.0</v>
      </c>
      <c r="D139" s="365" t="s">
        <v>8067</v>
      </c>
      <c r="E139" s="365" t="s">
        <v>4675</v>
      </c>
      <c r="F139" s="80"/>
      <c r="G139" s="80">
        <v>1.568799544E9</v>
      </c>
      <c r="H139" s="365" t="s">
        <v>61</v>
      </c>
      <c r="I139" s="80" t="s">
        <v>7939</v>
      </c>
      <c r="J139" s="80" t="s">
        <v>7928</v>
      </c>
      <c r="K139" s="367"/>
      <c r="L139" s="163" t="s">
        <v>7915</v>
      </c>
      <c r="M139" s="163"/>
      <c r="N139" s="163"/>
      <c r="O139" s="163"/>
    </row>
    <row r="140">
      <c r="A140" s="80" t="s">
        <v>365</v>
      </c>
      <c r="B140" s="80" t="str">
        <f t="shared" si="1"/>
        <v>27381541490</v>
      </c>
      <c r="C140" s="80">
        <v>5646.0</v>
      </c>
      <c r="D140" s="365" t="s">
        <v>8068</v>
      </c>
      <c r="E140" s="365" t="s">
        <v>7836</v>
      </c>
      <c r="F140" s="80"/>
      <c r="G140" s="80">
        <v>1.53112001E9</v>
      </c>
      <c r="H140" s="365" t="s">
        <v>624</v>
      </c>
      <c r="I140" s="80" t="s">
        <v>7930</v>
      </c>
      <c r="J140" s="374" t="s">
        <v>7931</v>
      </c>
      <c r="K140" s="366" t="s">
        <v>7279</v>
      </c>
      <c r="L140" s="163" t="s">
        <v>7915</v>
      </c>
      <c r="M140" s="163"/>
      <c r="N140" s="163"/>
      <c r="O140" s="163"/>
    </row>
    <row r="141">
      <c r="A141" s="80" t="s">
        <v>311</v>
      </c>
      <c r="B141" s="80" t="str">
        <f t="shared" si="1"/>
        <v>27232978355</v>
      </c>
      <c r="C141" s="80">
        <v>5648.0</v>
      </c>
      <c r="D141" s="365" t="s">
        <v>8069</v>
      </c>
      <c r="E141" s="365" t="s">
        <v>1203</v>
      </c>
      <c r="F141" s="80"/>
      <c r="G141" s="80">
        <v>1.562385711E9</v>
      </c>
      <c r="H141" s="365" t="s">
        <v>63</v>
      </c>
      <c r="I141" s="80" t="s">
        <v>7934</v>
      </c>
      <c r="J141" s="80" t="s">
        <v>7935</v>
      </c>
      <c r="K141" s="366" t="s">
        <v>7279</v>
      </c>
      <c r="L141" s="163" t="s">
        <v>7923</v>
      </c>
      <c r="M141" s="163"/>
      <c r="N141" s="163"/>
      <c r="O141" s="163"/>
    </row>
    <row r="142">
      <c r="A142" s="80" t="s">
        <v>2545</v>
      </c>
      <c r="B142" s="80" t="str">
        <f t="shared" si="1"/>
        <v>27272022262</v>
      </c>
      <c r="C142" s="80">
        <v>5651.0</v>
      </c>
      <c r="D142" s="365" t="s">
        <v>1760</v>
      </c>
      <c r="E142" s="365" t="s">
        <v>1761</v>
      </c>
      <c r="F142" s="80"/>
      <c r="G142" s="80">
        <v>3.6336319E7</v>
      </c>
      <c r="H142" s="365" t="s">
        <v>624</v>
      </c>
      <c r="I142" s="80" t="s">
        <v>541</v>
      </c>
      <c r="J142" s="80" t="s">
        <v>7928</v>
      </c>
      <c r="K142" s="367"/>
      <c r="L142" s="163" t="s">
        <v>7915</v>
      </c>
      <c r="M142" s="163"/>
      <c r="N142" s="163"/>
      <c r="O142" s="163"/>
    </row>
    <row r="143">
      <c r="A143" s="80" t="s">
        <v>285</v>
      </c>
      <c r="B143" s="80" t="str">
        <f t="shared" si="1"/>
        <v>27301839729</v>
      </c>
      <c r="C143" s="80">
        <v>5652.0</v>
      </c>
      <c r="D143" s="365" t="s">
        <v>1208</v>
      </c>
      <c r="E143" s="163" t="s">
        <v>7450</v>
      </c>
      <c r="F143" s="163" t="s">
        <v>7450</v>
      </c>
      <c r="G143" s="80">
        <v>1.553156863E9</v>
      </c>
      <c r="H143" s="365" t="s">
        <v>63</v>
      </c>
      <c r="I143" s="80" t="s">
        <v>7934</v>
      </c>
      <c r="J143" s="80" t="s">
        <v>7935</v>
      </c>
      <c r="K143" s="366" t="s">
        <v>7279</v>
      </c>
      <c r="L143" s="163" t="s">
        <v>7963</v>
      </c>
      <c r="M143" s="163" t="s">
        <v>8070</v>
      </c>
      <c r="N143" s="169">
        <v>1.0</v>
      </c>
      <c r="O143" s="163"/>
    </row>
    <row r="144">
      <c r="A144" s="80" t="s">
        <v>258</v>
      </c>
      <c r="B144" s="80" t="str">
        <f t="shared" si="1"/>
        <v>27326395671</v>
      </c>
      <c r="C144" s="80">
        <v>5653.0</v>
      </c>
      <c r="D144" s="365" t="s">
        <v>1217</v>
      </c>
      <c r="E144" s="365" t="s">
        <v>1218</v>
      </c>
      <c r="F144" s="80"/>
      <c r="G144" s="80">
        <v>1.168980965E9</v>
      </c>
      <c r="H144" s="365" t="s">
        <v>63</v>
      </c>
      <c r="I144" s="80" t="s">
        <v>7913</v>
      </c>
      <c r="J144" s="80" t="s">
        <v>7914</v>
      </c>
      <c r="K144" s="366" t="s">
        <v>7279</v>
      </c>
      <c r="L144" s="163" t="s">
        <v>7915</v>
      </c>
      <c r="M144" s="163" t="s">
        <v>8059</v>
      </c>
      <c r="N144" s="163"/>
      <c r="O144" s="163"/>
    </row>
    <row r="145">
      <c r="A145" s="80" t="s">
        <v>2420</v>
      </c>
      <c r="B145" s="80" t="str">
        <f t="shared" si="1"/>
        <v>27136532303</v>
      </c>
      <c r="C145" s="80">
        <v>5654.0</v>
      </c>
      <c r="D145" s="365" t="s">
        <v>1766</v>
      </c>
      <c r="E145" s="365" t="s">
        <v>4189</v>
      </c>
      <c r="F145" s="80"/>
      <c r="G145" s="80">
        <v>1.131980112E9</v>
      </c>
      <c r="H145" s="365" t="s">
        <v>624</v>
      </c>
      <c r="I145" s="80" t="s">
        <v>541</v>
      </c>
      <c r="J145" s="80" t="s">
        <v>7928</v>
      </c>
      <c r="K145" s="366" t="s">
        <v>7279</v>
      </c>
      <c r="L145" s="164" t="s">
        <v>8071</v>
      </c>
      <c r="M145" s="163"/>
      <c r="N145" s="163"/>
      <c r="O145" s="163"/>
    </row>
    <row r="146">
      <c r="A146" s="370" t="s">
        <v>4619</v>
      </c>
      <c r="B146" s="370" t="str">
        <f t="shared" si="1"/>
        <v>27336420852</v>
      </c>
      <c r="C146" s="370">
        <v>5655.0</v>
      </c>
      <c r="D146" s="371" t="s">
        <v>8072</v>
      </c>
      <c r="E146" s="372" t="s">
        <v>7782</v>
      </c>
      <c r="F146" s="372" t="s">
        <v>7782</v>
      </c>
      <c r="G146" s="370">
        <v>1.541688075E9</v>
      </c>
      <c r="H146" s="371" t="s">
        <v>61</v>
      </c>
      <c r="I146" s="370" t="s">
        <v>7927</v>
      </c>
      <c r="J146" s="370" t="s">
        <v>7928</v>
      </c>
      <c r="K146" s="367"/>
      <c r="L146" s="163" t="s">
        <v>7915</v>
      </c>
      <c r="M146" s="164" t="s">
        <v>8073</v>
      </c>
      <c r="N146" s="69"/>
      <c r="O146" s="69"/>
    </row>
    <row r="147">
      <c r="A147" s="80" t="s">
        <v>498</v>
      </c>
      <c r="B147" s="80" t="str">
        <f t="shared" si="1"/>
        <v>27286957663</v>
      </c>
      <c r="C147" s="80">
        <v>5656.0</v>
      </c>
      <c r="D147" s="365" t="s">
        <v>499</v>
      </c>
      <c r="E147" s="163" t="s">
        <v>7761</v>
      </c>
      <c r="F147" s="163" t="s">
        <v>7761</v>
      </c>
      <c r="G147" s="80">
        <v>1.134641402E9</v>
      </c>
      <c r="H147" s="365" t="s">
        <v>548</v>
      </c>
      <c r="I147" s="80" t="s">
        <v>542</v>
      </c>
      <c r="J147" s="80" t="s">
        <v>7937</v>
      </c>
      <c r="K147" s="367"/>
      <c r="L147" s="164" t="s">
        <v>8074</v>
      </c>
      <c r="M147" s="163"/>
      <c r="N147" s="163"/>
      <c r="O147" s="163"/>
    </row>
    <row r="148">
      <c r="A148" s="80" t="s">
        <v>2304</v>
      </c>
      <c r="B148" s="80" t="str">
        <f t="shared" si="1"/>
        <v>23281535404</v>
      </c>
      <c r="C148" s="80">
        <v>5658.0</v>
      </c>
      <c r="D148" s="365" t="s">
        <v>8075</v>
      </c>
      <c r="E148" s="365" t="s">
        <v>5775</v>
      </c>
      <c r="F148" s="163" t="s">
        <v>7799</v>
      </c>
      <c r="G148" s="80">
        <v>1.157226574E9</v>
      </c>
      <c r="H148" s="365" t="s">
        <v>624</v>
      </c>
      <c r="I148" s="80" t="s">
        <v>541</v>
      </c>
      <c r="J148" s="80" t="s">
        <v>7928</v>
      </c>
      <c r="K148" s="366" t="s">
        <v>7279</v>
      </c>
      <c r="L148" s="163" t="s">
        <v>7915</v>
      </c>
      <c r="M148" s="163"/>
      <c r="N148" s="163"/>
      <c r="O148" s="163"/>
    </row>
    <row r="149">
      <c r="A149" s="80" t="s">
        <v>2977</v>
      </c>
      <c r="B149" s="80" t="str">
        <f t="shared" si="1"/>
        <v>23174398534</v>
      </c>
      <c r="C149" s="80">
        <v>5661.0</v>
      </c>
      <c r="D149" s="365" t="s">
        <v>1225</v>
      </c>
      <c r="E149" s="365" t="s">
        <v>1226</v>
      </c>
      <c r="F149" s="80"/>
      <c r="G149" s="80">
        <v>1.156585714E9</v>
      </c>
      <c r="H149" s="365" t="s">
        <v>624</v>
      </c>
      <c r="I149" s="80" t="s">
        <v>1522</v>
      </c>
      <c r="J149" s="368" t="s">
        <v>8054</v>
      </c>
      <c r="K149" s="367"/>
      <c r="L149" s="163" t="s">
        <v>7915</v>
      </c>
      <c r="M149" s="369" t="s">
        <v>8076</v>
      </c>
      <c r="N149" s="163" t="s">
        <v>8077</v>
      </c>
      <c r="O149" s="163" t="s">
        <v>8057</v>
      </c>
    </row>
    <row r="150">
      <c r="A150" s="80" t="s">
        <v>400</v>
      </c>
      <c r="B150" s="80" t="str">
        <f t="shared" si="1"/>
        <v>27309158712</v>
      </c>
      <c r="C150" s="80">
        <v>5662.0</v>
      </c>
      <c r="D150" s="365" t="s">
        <v>1234</v>
      </c>
      <c r="E150" s="365" t="s">
        <v>1235</v>
      </c>
      <c r="F150" s="80"/>
      <c r="G150" s="80">
        <v>1.165007105E9</v>
      </c>
      <c r="H150" s="365" t="s">
        <v>624</v>
      </c>
      <c r="I150" s="80" t="s">
        <v>7930</v>
      </c>
      <c r="J150" s="80" t="s">
        <v>7928</v>
      </c>
      <c r="K150" s="366" t="s">
        <v>7279</v>
      </c>
      <c r="L150" s="163" t="s">
        <v>7915</v>
      </c>
      <c r="M150" s="163" t="s">
        <v>7978</v>
      </c>
      <c r="N150" s="163"/>
      <c r="O150" s="163"/>
    </row>
    <row r="151">
      <c r="A151" s="370" t="s">
        <v>7100</v>
      </c>
      <c r="B151" s="370" t="str">
        <f t="shared" si="1"/>
        <v>27277035222</v>
      </c>
      <c r="C151" s="370">
        <v>5663.0</v>
      </c>
      <c r="D151" s="371" t="s">
        <v>8078</v>
      </c>
      <c r="E151" s="371" t="s">
        <v>7101</v>
      </c>
      <c r="F151" s="370"/>
      <c r="G151" s="370">
        <v>1.167636742E9</v>
      </c>
      <c r="H151" s="371" t="s">
        <v>548</v>
      </c>
      <c r="I151" s="370" t="s">
        <v>7927</v>
      </c>
      <c r="J151" s="370" t="s">
        <v>7937</v>
      </c>
      <c r="K151" s="367"/>
      <c r="L151" s="163" t="s">
        <v>7915</v>
      </c>
      <c r="M151" s="370" t="s">
        <v>8079</v>
      </c>
      <c r="N151" s="163"/>
      <c r="O151" s="163"/>
    </row>
    <row r="152">
      <c r="A152" s="370" t="s">
        <v>6039</v>
      </c>
      <c r="B152" s="370" t="str">
        <f t="shared" si="1"/>
        <v>20338500964</v>
      </c>
      <c r="C152" s="370">
        <v>5665.0</v>
      </c>
      <c r="D152" s="371" t="s">
        <v>7273</v>
      </c>
      <c r="E152" s="371" t="s">
        <v>6040</v>
      </c>
      <c r="F152" s="372" t="s">
        <v>7272</v>
      </c>
      <c r="G152" s="370">
        <v>1.144440963E9</v>
      </c>
      <c r="H152" s="371" t="s">
        <v>624</v>
      </c>
      <c r="I152" s="370" t="s">
        <v>7927</v>
      </c>
      <c r="J152" s="370" t="s">
        <v>7928</v>
      </c>
      <c r="K152" s="367"/>
      <c r="L152" s="163" t="s">
        <v>8080</v>
      </c>
      <c r="M152" s="373" t="s">
        <v>8081</v>
      </c>
      <c r="N152" s="163"/>
      <c r="O152" s="163"/>
    </row>
    <row r="153">
      <c r="A153" s="80" t="s">
        <v>2788</v>
      </c>
      <c r="B153" s="80" t="str">
        <f t="shared" si="1"/>
        <v>27307247572</v>
      </c>
      <c r="C153" s="80">
        <v>5670.0</v>
      </c>
      <c r="D153" s="365" t="s">
        <v>1241</v>
      </c>
      <c r="E153" s="365" t="s">
        <v>1242</v>
      </c>
      <c r="F153" s="80"/>
      <c r="G153" s="80">
        <v>1.137744411E9</v>
      </c>
      <c r="H153" s="365" t="s">
        <v>624</v>
      </c>
      <c r="I153" s="80" t="s">
        <v>541</v>
      </c>
      <c r="J153" s="80" t="s">
        <v>7928</v>
      </c>
      <c r="K153" s="366" t="s">
        <v>7279</v>
      </c>
      <c r="L153" s="365" t="s">
        <v>7915</v>
      </c>
      <c r="M153" s="163"/>
      <c r="N153" s="163"/>
      <c r="O153" s="163"/>
    </row>
    <row r="154">
      <c r="A154" s="80" t="s">
        <v>436</v>
      </c>
      <c r="B154" s="80" t="str">
        <f t="shared" si="1"/>
        <v>27285062387</v>
      </c>
      <c r="C154" s="80">
        <v>5671.0</v>
      </c>
      <c r="D154" s="365" t="s">
        <v>1249</v>
      </c>
      <c r="E154" s="163" t="s">
        <v>7718</v>
      </c>
      <c r="F154" s="163" t="s">
        <v>7718</v>
      </c>
      <c r="G154" s="80">
        <v>1.545637453E9</v>
      </c>
      <c r="H154" s="365" t="s">
        <v>548</v>
      </c>
      <c r="I154" s="80" t="s">
        <v>546</v>
      </c>
      <c r="J154" s="80" t="s">
        <v>7920</v>
      </c>
      <c r="K154" s="366" t="s">
        <v>7279</v>
      </c>
      <c r="L154" s="163" t="s">
        <v>7915</v>
      </c>
      <c r="M154" s="163"/>
      <c r="N154" s="163"/>
      <c r="O154" s="163"/>
    </row>
    <row r="155">
      <c r="A155" s="80" t="s">
        <v>503</v>
      </c>
      <c r="B155" s="80" t="str">
        <f t="shared" si="1"/>
        <v>27144956198</v>
      </c>
      <c r="C155" s="80">
        <v>5672.0</v>
      </c>
      <c r="D155" s="365" t="s">
        <v>504</v>
      </c>
      <c r="E155" s="365" t="s">
        <v>1259</v>
      </c>
      <c r="F155" s="80"/>
      <c r="G155" s="385" t="s">
        <v>1260</v>
      </c>
      <c r="H155" s="365" t="s">
        <v>548</v>
      </c>
      <c r="I155" s="80" t="s">
        <v>542</v>
      </c>
      <c r="J155" s="80" t="s">
        <v>7937</v>
      </c>
      <c r="K155" s="367"/>
      <c r="L155" s="163" t="s">
        <v>7915</v>
      </c>
      <c r="M155" s="163" t="s">
        <v>7947</v>
      </c>
      <c r="N155" s="163"/>
      <c r="O155" s="163"/>
    </row>
    <row r="156">
      <c r="A156" s="80" t="s">
        <v>505</v>
      </c>
      <c r="B156" s="80" t="str">
        <f t="shared" si="1"/>
        <v>27320714643</v>
      </c>
      <c r="C156" s="80">
        <v>5673.0</v>
      </c>
      <c r="D156" s="365" t="s">
        <v>506</v>
      </c>
      <c r="E156" s="365" t="s">
        <v>1268</v>
      </c>
      <c r="F156" s="80"/>
      <c r="G156" s="80">
        <v>1.159679397E9</v>
      </c>
      <c r="H156" s="365" t="s">
        <v>548</v>
      </c>
      <c r="I156" s="80" t="s">
        <v>542</v>
      </c>
      <c r="J156" s="80" t="s">
        <v>7937</v>
      </c>
      <c r="K156" s="367"/>
      <c r="L156" s="163" t="s">
        <v>7915</v>
      </c>
      <c r="M156" s="163"/>
      <c r="N156" s="163"/>
      <c r="O156" s="163"/>
    </row>
    <row r="157">
      <c r="A157" s="80" t="s">
        <v>1973</v>
      </c>
      <c r="B157" s="80" t="str">
        <f t="shared" si="1"/>
        <v>27248566553</v>
      </c>
      <c r="C157" s="80">
        <v>5674.0</v>
      </c>
      <c r="D157" s="365" t="s">
        <v>8082</v>
      </c>
      <c r="E157" s="365" t="s">
        <v>6104</v>
      </c>
      <c r="F157" s="80"/>
      <c r="G157" s="80">
        <v>1.557636171E9</v>
      </c>
      <c r="H157" s="365" t="s">
        <v>624</v>
      </c>
      <c r="I157" s="80" t="s">
        <v>541</v>
      </c>
      <c r="J157" s="80" t="s">
        <v>7928</v>
      </c>
      <c r="K157" s="366" t="s">
        <v>7279</v>
      </c>
      <c r="L157" s="163" t="s">
        <v>7915</v>
      </c>
      <c r="M157" s="163"/>
      <c r="N157" s="163"/>
      <c r="O157" s="163"/>
    </row>
    <row r="158">
      <c r="A158" s="80" t="s">
        <v>2175</v>
      </c>
      <c r="B158" s="80" t="str">
        <f t="shared" si="1"/>
        <v>27240539050</v>
      </c>
      <c r="C158" s="80">
        <v>5675.0</v>
      </c>
      <c r="D158" s="365" t="s">
        <v>8083</v>
      </c>
      <c r="E158" s="365" t="s">
        <v>4481</v>
      </c>
      <c r="F158" s="80"/>
      <c r="G158" s="80">
        <v>1.530409404E9</v>
      </c>
      <c r="H158" s="365" t="s">
        <v>61</v>
      </c>
      <c r="I158" s="80" t="s">
        <v>7939</v>
      </c>
      <c r="J158" s="80" t="s">
        <v>7928</v>
      </c>
      <c r="K158" s="367"/>
      <c r="L158" s="163" t="s">
        <v>7915</v>
      </c>
      <c r="M158" s="163"/>
      <c r="N158" s="163"/>
      <c r="O158" s="163"/>
    </row>
    <row r="159">
      <c r="A159" s="80" t="s">
        <v>3526</v>
      </c>
      <c r="B159" s="80" t="str">
        <f t="shared" si="1"/>
        <v>27334988584</v>
      </c>
      <c r="C159" s="80">
        <v>5676.0</v>
      </c>
      <c r="D159" s="365" t="s">
        <v>8084</v>
      </c>
      <c r="E159" s="365" t="s">
        <v>6504</v>
      </c>
      <c r="F159" s="80"/>
      <c r="G159" s="80">
        <v>1.155650944E9</v>
      </c>
      <c r="H159" s="365" t="s">
        <v>624</v>
      </c>
      <c r="I159" s="80" t="s">
        <v>541</v>
      </c>
      <c r="J159" s="80" t="s">
        <v>7928</v>
      </c>
      <c r="K159" s="366" t="s">
        <v>7279</v>
      </c>
      <c r="L159" s="163" t="s">
        <v>7915</v>
      </c>
      <c r="M159" s="163"/>
      <c r="N159" s="163"/>
      <c r="O159" s="163"/>
    </row>
    <row r="160">
      <c r="A160" s="370" t="s">
        <v>6663</v>
      </c>
      <c r="B160" s="370" t="str">
        <f t="shared" si="1"/>
        <v>27271509060</v>
      </c>
      <c r="C160" s="370">
        <v>5677.0</v>
      </c>
      <c r="D160" s="371" t="s">
        <v>8085</v>
      </c>
      <c r="E160" s="372" t="s">
        <v>7819</v>
      </c>
      <c r="F160" s="372" t="s">
        <v>7819</v>
      </c>
      <c r="G160" s="370">
        <v>1.151812354E9</v>
      </c>
      <c r="H160" s="371" t="s">
        <v>624</v>
      </c>
      <c r="I160" s="370" t="s">
        <v>7927</v>
      </c>
      <c r="J160" s="370" t="s">
        <v>7928</v>
      </c>
      <c r="K160" s="366" t="s">
        <v>7279</v>
      </c>
      <c r="L160" s="163" t="s">
        <v>7915</v>
      </c>
      <c r="M160" s="373" t="s">
        <v>8086</v>
      </c>
      <c r="N160" s="163"/>
      <c r="O160" s="163"/>
    </row>
    <row r="161">
      <c r="A161" s="370" t="s">
        <v>5998</v>
      </c>
      <c r="B161" s="370" t="str">
        <f t="shared" si="1"/>
        <v>27330326404</v>
      </c>
      <c r="C161" s="370">
        <v>5678.0</v>
      </c>
      <c r="D161" s="371" t="s">
        <v>8087</v>
      </c>
      <c r="E161" s="371" t="s">
        <v>5999</v>
      </c>
      <c r="F161" s="370"/>
      <c r="G161" s="370">
        <v>1.135613289E9</v>
      </c>
      <c r="H161" s="371" t="s">
        <v>61</v>
      </c>
      <c r="I161" s="370" t="s">
        <v>7927</v>
      </c>
      <c r="J161" s="370" t="s">
        <v>7928</v>
      </c>
      <c r="K161" s="366" t="s">
        <v>7279</v>
      </c>
      <c r="L161" s="163" t="s">
        <v>8088</v>
      </c>
      <c r="M161" s="373" t="s">
        <v>8089</v>
      </c>
      <c r="N161" s="163"/>
      <c r="O161" s="163"/>
    </row>
    <row r="162">
      <c r="A162" s="370" t="s">
        <v>4770</v>
      </c>
      <c r="B162" s="370" t="str">
        <f t="shared" si="1"/>
        <v>27172552973</v>
      </c>
      <c r="C162" s="370">
        <v>5679.0</v>
      </c>
      <c r="D162" s="371" t="s">
        <v>8090</v>
      </c>
      <c r="E162" s="371" t="s">
        <v>4771</v>
      </c>
      <c r="F162" s="370"/>
      <c r="G162" s="370">
        <v>1.15183793E9</v>
      </c>
      <c r="H162" s="371" t="s">
        <v>61</v>
      </c>
      <c r="I162" s="370" t="s">
        <v>7927</v>
      </c>
      <c r="J162" s="370" t="s">
        <v>7928</v>
      </c>
      <c r="K162" s="366" t="s">
        <v>7279</v>
      </c>
      <c r="L162" s="163" t="s">
        <v>7915</v>
      </c>
      <c r="M162" s="370" t="s">
        <v>8091</v>
      </c>
      <c r="N162" s="163"/>
      <c r="O162" s="163"/>
    </row>
    <row r="163">
      <c r="A163" s="370" t="s">
        <v>6439</v>
      </c>
      <c r="B163" s="370" t="str">
        <f t="shared" si="1"/>
        <v>27352020317</v>
      </c>
      <c r="C163" s="370">
        <v>5681.0</v>
      </c>
      <c r="D163" s="371" t="s">
        <v>7841</v>
      </c>
      <c r="E163" s="371" t="s">
        <v>6440</v>
      </c>
      <c r="F163" s="370"/>
      <c r="G163" s="370">
        <v>1.544951294E9</v>
      </c>
      <c r="H163" s="371" t="s">
        <v>548</v>
      </c>
      <c r="I163" s="370" t="s">
        <v>7927</v>
      </c>
      <c r="J163" s="370" t="s">
        <v>7937</v>
      </c>
      <c r="K163" s="367"/>
      <c r="L163" s="163" t="s">
        <v>7915</v>
      </c>
      <c r="M163" s="370" t="s">
        <v>8092</v>
      </c>
      <c r="N163" s="163"/>
      <c r="O163" s="163"/>
    </row>
    <row r="164">
      <c r="A164" s="370" t="s">
        <v>4434</v>
      </c>
      <c r="B164" s="370" t="str">
        <f t="shared" si="1"/>
        <v>27178141118</v>
      </c>
      <c r="C164" s="370">
        <v>5682.0</v>
      </c>
      <c r="D164" s="371" t="s">
        <v>8093</v>
      </c>
      <c r="E164" s="371" t="s">
        <v>4435</v>
      </c>
      <c r="F164" s="370"/>
      <c r="G164" s="370">
        <v>1.168361464E9</v>
      </c>
      <c r="H164" s="371" t="s">
        <v>624</v>
      </c>
      <c r="I164" s="370" t="s">
        <v>7927</v>
      </c>
      <c r="J164" s="370" t="s">
        <v>7928</v>
      </c>
      <c r="K164" s="366" t="s">
        <v>7279</v>
      </c>
      <c r="L164" s="163" t="s">
        <v>7923</v>
      </c>
      <c r="M164" s="370" t="s">
        <v>8094</v>
      </c>
      <c r="N164" s="163"/>
      <c r="O164" s="163"/>
    </row>
    <row r="165">
      <c r="A165" s="370" t="s">
        <v>4136</v>
      </c>
      <c r="B165" s="370" t="str">
        <f t="shared" si="1"/>
        <v>27286972379</v>
      </c>
      <c r="C165" s="370">
        <v>5683.0</v>
      </c>
      <c r="D165" s="371" t="s">
        <v>8095</v>
      </c>
      <c r="E165" s="371" t="s">
        <v>4137</v>
      </c>
      <c r="F165" s="370"/>
      <c r="G165" s="370">
        <v>1.548309469E9</v>
      </c>
      <c r="H165" s="371" t="s">
        <v>624</v>
      </c>
      <c r="I165" s="370" t="s">
        <v>7927</v>
      </c>
      <c r="J165" s="370" t="s">
        <v>7928</v>
      </c>
      <c r="K165" s="367"/>
      <c r="L165" s="163" t="s">
        <v>7915</v>
      </c>
      <c r="M165" s="370" t="s">
        <v>8096</v>
      </c>
      <c r="N165" s="163"/>
      <c r="O165" s="163"/>
    </row>
    <row r="166">
      <c r="A166" s="80" t="s">
        <v>2413</v>
      </c>
      <c r="B166" s="80" t="str">
        <f t="shared" si="1"/>
        <v>27242131407</v>
      </c>
      <c r="C166" s="80">
        <v>5684.0</v>
      </c>
      <c r="D166" s="365" t="s">
        <v>1276</v>
      </c>
      <c r="E166" s="365" t="s">
        <v>1277</v>
      </c>
      <c r="F166" s="80"/>
      <c r="G166" s="80">
        <v>1.165437538E9</v>
      </c>
      <c r="H166" s="365" t="s">
        <v>63</v>
      </c>
      <c r="I166" s="80" t="s">
        <v>7934</v>
      </c>
      <c r="J166" s="80" t="s">
        <v>7935</v>
      </c>
      <c r="K166" s="367"/>
      <c r="L166" s="163" t="s">
        <v>7915</v>
      </c>
      <c r="M166" s="163"/>
      <c r="N166" s="163"/>
      <c r="O166" s="163"/>
    </row>
    <row r="167">
      <c r="A167" s="80" t="s">
        <v>260</v>
      </c>
      <c r="B167" s="80" t="str">
        <f t="shared" si="1"/>
        <v>27225313771</v>
      </c>
      <c r="C167" s="80">
        <v>5686.0</v>
      </c>
      <c r="D167" s="365" t="s">
        <v>261</v>
      </c>
      <c r="E167" s="365" t="s">
        <v>1284</v>
      </c>
      <c r="F167" s="80"/>
      <c r="G167" s="80">
        <v>1.161801719E9</v>
      </c>
      <c r="H167" s="365" t="s">
        <v>63</v>
      </c>
      <c r="I167" s="80" t="s">
        <v>7913</v>
      </c>
      <c r="J167" s="80" t="s">
        <v>7914</v>
      </c>
      <c r="K167" s="366" t="s">
        <v>7279</v>
      </c>
      <c r="L167" s="163" t="s">
        <v>7915</v>
      </c>
      <c r="M167" s="163"/>
      <c r="N167" s="163"/>
      <c r="O167" s="163"/>
    </row>
    <row r="168">
      <c r="A168" s="80" t="s">
        <v>222</v>
      </c>
      <c r="B168" s="80" t="str">
        <f t="shared" si="1"/>
        <v>27249832338</v>
      </c>
      <c r="C168" s="80">
        <v>5687.0</v>
      </c>
      <c r="D168" s="365" t="s">
        <v>1292</v>
      </c>
      <c r="E168" s="365" t="s">
        <v>1293</v>
      </c>
      <c r="F168" s="80"/>
      <c r="G168" s="80">
        <v>1.568091512E9</v>
      </c>
      <c r="H168" s="365" t="s">
        <v>61</v>
      </c>
      <c r="I168" s="80" t="s">
        <v>7939</v>
      </c>
      <c r="J168" s="80" t="s">
        <v>7928</v>
      </c>
      <c r="K168" s="366" t="s">
        <v>7279</v>
      </c>
      <c r="L168" s="163" t="s">
        <v>7915</v>
      </c>
      <c r="M168" s="163"/>
      <c r="N168" s="163"/>
      <c r="O168" s="163"/>
    </row>
    <row r="169">
      <c r="A169" s="370" t="s">
        <v>4544</v>
      </c>
      <c r="B169" s="370" t="str">
        <f t="shared" si="1"/>
        <v>27258550116</v>
      </c>
      <c r="C169" s="370">
        <v>5688.0</v>
      </c>
      <c r="D169" s="371" t="s">
        <v>8097</v>
      </c>
      <c r="E169" s="371" t="s">
        <v>8098</v>
      </c>
      <c r="F169" s="370"/>
      <c r="G169" s="370">
        <v>1.162141635E9</v>
      </c>
      <c r="H169" s="371" t="s">
        <v>61</v>
      </c>
      <c r="I169" s="370" t="s">
        <v>7927</v>
      </c>
      <c r="J169" s="370" t="s">
        <v>7928</v>
      </c>
      <c r="K169" s="366" t="s">
        <v>7279</v>
      </c>
      <c r="L169" s="163" t="s">
        <v>7915</v>
      </c>
      <c r="M169" s="370" t="s">
        <v>8099</v>
      </c>
      <c r="N169" s="163"/>
      <c r="O169" s="163"/>
    </row>
    <row r="170">
      <c r="A170" s="80" t="s">
        <v>342</v>
      </c>
      <c r="B170" s="80" t="str">
        <f t="shared" si="1"/>
        <v>27320320890</v>
      </c>
      <c r="C170" s="80">
        <v>5689.0</v>
      </c>
      <c r="D170" s="365" t="s">
        <v>1301</v>
      </c>
      <c r="E170" s="365" t="s">
        <v>1302</v>
      </c>
      <c r="F170" s="80"/>
      <c r="G170" s="374">
        <v>1.135599067E9</v>
      </c>
      <c r="H170" s="365" t="s">
        <v>624</v>
      </c>
      <c r="I170" s="80" t="s">
        <v>7930</v>
      </c>
      <c r="J170" s="374" t="s">
        <v>7931</v>
      </c>
      <c r="K170" s="366" t="s">
        <v>7279</v>
      </c>
      <c r="L170" s="163" t="s">
        <v>7915</v>
      </c>
      <c r="M170" s="163"/>
      <c r="N170" s="163"/>
      <c r="O170" s="163"/>
    </row>
    <row r="171">
      <c r="A171" s="80" t="s">
        <v>438</v>
      </c>
      <c r="B171" s="80" t="str">
        <f t="shared" si="1"/>
        <v>27314652822</v>
      </c>
      <c r="C171" s="80">
        <v>5691.0</v>
      </c>
      <c r="D171" s="365" t="s">
        <v>439</v>
      </c>
      <c r="E171" s="365" t="s">
        <v>1308</v>
      </c>
      <c r="F171" s="80"/>
      <c r="G171" s="80">
        <v>1.136056857E9</v>
      </c>
      <c r="H171" s="365" t="s">
        <v>548</v>
      </c>
      <c r="I171" s="80" t="s">
        <v>546</v>
      </c>
      <c r="J171" s="80" t="s">
        <v>7920</v>
      </c>
      <c r="K171" s="366" t="s">
        <v>7279</v>
      </c>
      <c r="L171" s="163" t="s">
        <v>7915</v>
      </c>
      <c r="M171" s="163"/>
      <c r="N171" s="163"/>
      <c r="O171" s="163"/>
    </row>
    <row r="172">
      <c r="A172" s="80" t="s">
        <v>3239</v>
      </c>
      <c r="B172" s="80" t="str">
        <f t="shared" si="1"/>
        <v>27351613888</v>
      </c>
      <c r="C172" s="80">
        <v>5692.0</v>
      </c>
      <c r="D172" s="365" t="s">
        <v>1314</v>
      </c>
      <c r="E172" s="365" t="s">
        <v>1315</v>
      </c>
      <c r="F172" s="80"/>
      <c r="G172" s="80">
        <v>1.131471711E9</v>
      </c>
      <c r="H172" s="365" t="s">
        <v>548</v>
      </c>
      <c r="I172" s="80" t="s">
        <v>546</v>
      </c>
      <c r="J172" s="80" t="s">
        <v>7920</v>
      </c>
      <c r="K172" s="367"/>
      <c r="L172" s="163" t="s">
        <v>7915</v>
      </c>
      <c r="M172" s="163" t="s">
        <v>8100</v>
      </c>
      <c r="N172" s="163"/>
      <c r="O172" s="163"/>
    </row>
    <row r="173">
      <c r="A173" s="80" t="s">
        <v>446</v>
      </c>
      <c r="B173" s="80" t="str">
        <f t="shared" si="1"/>
        <v>27203808572</v>
      </c>
      <c r="C173" s="80">
        <v>5694.0</v>
      </c>
      <c r="D173" s="365" t="s">
        <v>447</v>
      </c>
      <c r="E173" s="365" t="s">
        <v>1322</v>
      </c>
      <c r="F173" s="80"/>
      <c r="G173" s="80">
        <v>1.538840892E9</v>
      </c>
      <c r="H173" s="365" t="s">
        <v>548</v>
      </c>
      <c r="I173" s="80" t="s">
        <v>546</v>
      </c>
      <c r="J173" s="80" t="s">
        <v>7920</v>
      </c>
      <c r="K173" s="366" t="s">
        <v>7279</v>
      </c>
      <c r="L173" s="163" t="s">
        <v>7915</v>
      </c>
      <c r="M173" s="163"/>
      <c r="N173" s="163"/>
      <c r="O173" s="163"/>
    </row>
    <row r="174">
      <c r="A174" s="370" t="s">
        <v>5327</v>
      </c>
      <c r="B174" s="370" t="str">
        <f t="shared" si="1"/>
        <v>27169390776</v>
      </c>
      <c r="C174" s="370">
        <v>5696.0</v>
      </c>
      <c r="D174" s="371" t="s">
        <v>8101</v>
      </c>
      <c r="E174" s="371" t="s">
        <v>5328</v>
      </c>
      <c r="F174" s="370"/>
      <c r="G174" s="370">
        <v>1.558735731E9</v>
      </c>
      <c r="H174" s="371" t="s">
        <v>624</v>
      </c>
      <c r="I174" s="370" t="s">
        <v>7927</v>
      </c>
      <c r="J174" s="376" t="s">
        <v>7931</v>
      </c>
      <c r="K174" s="367"/>
      <c r="L174" s="163" t="s">
        <v>8102</v>
      </c>
      <c r="M174" s="370" t="s">
        <v>8103</v>
      </c>
      <c r="N174" s="163"/>
      <c r="O174" s="163"/>
    </row>
    <row r="175">
      <c r="A175" s="80" t="s">
        <v>3353</v>
      </c>
      <c r="B175" s="80" t="str">
        <f t="shared" si="1"/>
        <v>27230667611</v>
      </c>
      <c r="C175" s="80">
        <v>5697.0</v>
      </c>
      <c r="D175" s="365" t="s">
        <v>1330</v>
      </c>
      <c r="E175" s="365" t="s">
        <v>8104</v>
      </c>
      <c r="F175" s="163" t="s">
        <v>1331</v>
      </c>
      <c r="G175" s="80">
        <v>1.157475882E9</v>
      </c>
      <c r="H175" s="365" t="s">
        <v>624</v>
      </c>
      <c r="I175" s="80" t="s">
        <v>541</v>
      </c>
      <c r="J175" s="80" t="s">
        <v>7928</v>
      </c>
      <c r="K175" s="366" t="s">
        <v>7279</v>
      </c>
      <c r="L175" s="163" t="s">
        <v>7915</v>
      </c>
      <c r="M175" s="163"/>
      <c r="N175" s="163"/>
      <c r="O175" s="163"/>
    </row>
    <row r="176">
      <c r="A176" s="80" t="s">
        <v>3555</v>
      </c>
      <c r="B176" s="80" t="str">
        <f t="shared" si="1"/>
        <v>27232358896</v>
      </c>
      <c r="C176" s="80">
        <v>5700.0</v>
      </c>
      <c r="D176" s="365" t="s">
        <v>8105</v>
      </c>
      <c r="E176" s="163" t="s">
        <v>7586</v>
      </c>
      <c r="F176" s="163" t="s">
        <v>7586</v>
      </c>
      <c r="G176" s="80">
        <v>1.154949092E9</v>
      </c>
      <c r="H176" s="365" t="s">
        <v>624</v>
      </c>
      <c r="I176" s="80" t="s">
        <v>541</v>
      </c>
      <c r="J176" s="80" t="s">
        <v>7928</v>
      </c>
      <c r="K176" s="367"/>
      <c r="L176" s="163" t="s">
        <v>7915</v>
      </c>
      <c r="M176" s="163"/>
      <c r="N176" s="163"/>
      <c r="O176" s="163"/>
    </row>
    <row r="177">
      <c r="A177" s="80" t="s">
        <v>2109</v>
      </c>
      <c r="B177" s="80" t="str">
        <f t="shared" si="1"/>
        <v>27251974603</v>
      </c>
      <c r="C177" s="80">
        <v>5701.0</v>
      </c>
      <c r="D177" s="365" t="s">
        <v>8106</v>
      </c>
      <c r="E177" s="365" t="s">
        <v>4812</v>
      </c>
      <c r="F177" s="80"/>
      <c r="G177" s="80">
        <v>1.141442394E9</v>
      </c>
      <c r="H177" s="365" t="s">
        <v>624</v>
      </c>
      <c r="I177" s="80" t="s">
        <v>541</v>
      </c>
      <c r="J177" s="80" t="s">
        <v>7928</v>
      </c>
      <c r="K177" s="366" t="s">
        <v>7279</v>
      </c>
      <c r="L177" s="163" t="s">
        <v>7915</v>
      </c>
      <c r="M177" s="163"/>
      <c r="N177" s="163"/>
      <c r="O177" s="163"/>
    </row>
    <row r="178">
      <c r="A178" s="370" t="s">
        <v>4825</v>
      </c>
      <c r="B178" s="370" t="str">
        <f t="shared" si="1"/>
        <v>27171107003</v>
      </c>
      <c r="C178" s="370">
        <v>5702.0</v>
      </c>
      <c r="D178" s="371" t="s">
        <v>8107</v>
      </c>
      <c r="E178" s="371" t="s">
        <v>4826</v>
      </c>
      <c r="F178" s="370"/>
      <c r="G178" s="370">
        <v>1.162801292E9</v>
      </c>
      <c r="H178" s="371" t="s">
        <v>624</v>
      </c>
      <c r="I178" s="370" t="s">
        <v>7927</v>
      </c>
      <c r="J178" s="370" t="s">
        <v>7928</v>
      </c>
      <c r="K178" s="366" t="s">
        <v>7279</v>
      </c>
      <c r="L178" s="365" t="s">
        <v>7915</v>
      </c>
      <c r="M178" s="373" t="s">
        <v>8108</v>
      </c>
      <c r="N178" s="69"/>
      <c r="O178" s="69"/>
    </row>
    <row r="179">
      <c r="A179" s="80" t="s">
        <v>252</v>
      </c>
      <c r="B179" s="80" t="str">
        <f t="shared" si="1"/>
        <v>23242277694</v>
      </c>
      <c r="C179" s="80">
        <v>5703.0</v>
      </c>
      <c r="D179" s="365" t="s">
        <v>253</v>
      </c>
      <c r="E179" s="365" t="s">
        <v>1337</v>
      </c>
      <c r="F179" s="80"/>
      <c r="G179" s="80">
        <v>1.159142501E9</v>
      </c>
      <c r="H179" s="365" t="s">
        <v>63</v>
      </c>
      <c r="I179" s="80" t="s">
        <v>7913</v>
      </c>
      <c r="J179" s="80" t="s">
        <v>7914</v>
      </c>
      <c r="K179" s="366" t="s">
        <v>7279</v>
      </c>
      <c r="L179" s="163" t="s">
        <v>7915</v>
      </c>
      <c r="M179" s="163"/>
      <c r="N179" s="163"/>
      <c r="O179" s="163"/>
    </row>
    <row r="180">
      <c r="A180" s="80" t="s">
        <v>239</v>
      </c>
      <c r="B180" s="80" t="str">
        <f t="shared" si="1"/>
        <v>27319645042</v>
      </c>
      <c r="C180" s="80">
        <v>5704.0</v>
      </c>
      <c r="D180" s="365" t="s">
        <v>1767</v>
      </c>
      <c r="E180" s="365" t="s">
        <v>1768</v>
      </c>
      <c r="F180" s="80"/>
      <c r="G180" s="80">
        <v>1.134269738E9</v>
      </c>
      <c r="H180" s="365" t="s">
        <v>63</v>
      </c>
      <c r="I180" s="80" t="s">
        <v>7913</v>
      </c>
      <c r="J180" s="80" t="s">
        <v>7914</v>
      </c>
      <c r="K180" s="366" t="s">
        <v>7279</v>
      </c>
      <c r="L180" s="379" t="s">
        <v>7969</v>
      </c>
      <c r="M180" s="163"/>
      <c r="N180" s="163"/>
      <c r="O180" s="163"/>
    </row>
    <row r="181">
      <c r="A181" s="370" t="s">
        <v>4705</v>
      </c>
      <c r="B181" s="370" t="str">
        <f t="shared" si="1"/>
        <v>27272810988</v>
      </c>
      <c r="C181" s="370">
        <v>5705.0</v>
      </c>
      <c r="D181" s="371" t="s">
        <v>8109</v>
      </c>
      <c r="E181" s="371" t="s">
        <v>4706</v>
      </c>
      <c r="F181" s="370"/>
      <c r="G181" s="370">
        <v>1.55958369E9</v>
      </c>
      <c r="H181" s="371" t="s">
        <v>624</v>
      </c>
      <c r="I181" s="370" t="s">
        <v>7927</v>
      </c>
      <c r="J181" s="370" t="s">
        <v>7928</v>
      </c>
      <c r="K181" s="366" t="s">
        <v>7279</v>
      </c>
      <c r="L181" s="163" t="s">
        <v>7915</v>
      </c>
      <c r="M181" s="373" t="s">
        <v>8110</v>
      </c>
      <c r="N181" s="163"/>
      <c r="O181" s="163"/>
    </row>
    <row r="182">
      <c r="A182" s="80" t="s">
        <v>3297</v>
      </c>
      <c r="B182" s="80" t="str">
        <f t="shared" si="1"/>
        <v>27266161862</v>
      </c>
      <c r="C182" s="80">
        <v>5708.0</v>
      </c>
      <c r="D182" s="365" t="s">
        <v>1343</v>
      </c>
      <c r="E182" s="365" t="s">
        <v>8111</v>
      </c>
      <c r="F182" s="80"/>
      <c r="G182" s="80">
        <v>1.163376979E9</v>
      </c>
      <c r="H182" s="365" t="s">
        <v>63</v>
      </c>
      <c r="I182" s="80" t="s">
        <v>7913</v>
      </c>
      <c r="J182" s="80" t="s">
        <v>7914</v>
      </c>
      <c r="K182" s="367"/>
      <c r="L182" s="365" t="s">
        <v>7915</v>
      </c>
      <c r="M182" s="163" t="s">
        <v>8112</v>
      </c>
      <c r="N182" s="163"/>
      <c r="O182" s="163"/>
    </row>
    <row r="183">
      <c r="A183" s="370" t="s">
        <v>4887</v>
      </c>
      <c r="B183" s="370" t="str">
        <f t="shared" si="1"/>
        <v>27286305089</v>
      </c>
      <c r="C183" s="370">
        <v>5711.0</v>
      </c>
      <c r="D183" s="371" t="s">
        <v>8113</v>
      </c>
      <c r="E183" s="371" t="s">
        <v>4888</v>
      </c>
      <c r="F183" s="372" t="s">
        <v>7827</v>
      </c>
      <c r="G183" s="370">
        <v>1.161329095E9</v>
      </c>
      <c r="H183" s="371" t="s">
        <v>624</v>
      </c>
      <c r="I183" s="370" t="s">
        <v>7927</v>
      </c>
      <c r="J183" s="370" t="s">
        <v>7928</v>
      </c>
      <c r="K183" s="366" t="s">
        <v>7279</v>
      </c>
      <c r="L183" s="163" t="s">
        <v>7915</v>
      </c>
      <c r="M183" s="370" t="s">
        <v>8114</v>
      </c>
      <c r="N183" s="163"/>
      <c r="O183" s="163"/>
    </row>
    <row r="184">
      <c r="A184" s="80" t="s">
        <v>432</v>
      </c>
      <c r="B184" s="80" t="str">
        <f t="shared" si="1"/>
        <v>27347504683</v>
      </c>
      <c r="C184" s="80">
        <v>5713.0</v>
      </c>
      <c r="D184" s="365" t="s">
        <v>1352</v>
      </c>
      <c r="E184" s="365" t="s">
        <v>1354</v>
      </c>
      <c r="F184" s="80"/>
      <c r="G184" s="80">
        <v>1.135014546E9</v>
      </c>
      <c r="H184" s="365" t="s">
        <v>548</v>
      </c>
      <c r="I184" s="80" t="s">
        <v>546</v>
      </c>
      <c r="J184" s="80" t="s">
        <v>7920</v>
      </c>
      <c r="K184" s="366" t="s">
        <v>7279</v>
      </c>
      <c r="L184" s="365" t="s">
        <v>7915</v>
      </c>
      <c r="M184" s="163"/>
      <c r="N184" s="163"/>
      <c r="O184" s="163"/>
    </row>
    <row r="185">
      <c r="A185" s="80" t="s">
        <v>3156</v>
      </c>
      <c r="B185" s="80" t="str">
        <f t="shared" si="1"/>
        <v>27236713100</v>
      </c>
      <c r="C185" s="80">
        <v>5714.0</v>
      </c>
      <c r="D185" s="365" t="s">
        <v>1361</v>
      </c>
      <c r="E185" s="163" t="s">
        <v>7542</v>
      </c>
      <c r="F185" s="163" t="s">
        <v>7542</v>
      </c>
      <c r="G185" s="80">
        <v>1.164716126E9</v>
      </c>
      <c r="H185" s="365" t="s">
        <v>63</v>
      </c>
      <c r="I185" s="80" t="s">
        <v>7934</v>
      </c>
      <c r="J185" s="80" t="s">
        <v>7935</v>
      </c>
      <c r="K185" s="367"/>
      <c r="L185" s="163" t="s">
        <v>7915</v>
      </c>
      <c r="M185" s="163"/>
      <c r="N185" s="163"/>
      <c r="O185" s="163"/>
    </row>
    <row r="186">
      <c r="A186" s="370" t="s">
        <v>5271</v>
      </c>
      <c r="B186" s="370" t="str">
        <f t="shared" si="1"/>
        <v>23277163624</v>
      </c>
      <c r="C186" s="370">
        <v>5715.0</v>
      </c>
      <c r="D186" s="371" t="s">
        <v>8115</v>
      </c>
      <c r="E186" s="371" t="s">
        <v>5272</v>
      </c>
      <c r="F186" s="370"/>
      <c r="G186" s="370">
        <v>1.130532416E9</v>
      </c>
      <c r="H186" s="371" t="s">
        <v>61</v>
      </c>
      <c r="I186" s="370" t="s">
        <v>7927</v>
      </c>
      <c r="J186" s="370" t="s">
        <v>7928</v>
      </c>
      <c r="K186" s="366" t="s">
        <v>7279</v>
      </c>
      <c r="L186" s="163" t="s">
        <v>7915</v>
      </c>
      <c r="M186" s="370" t="s">
        <v>8116</v>
      </c>
      <c r="N186" s="163"/>
      <c r="O186" s="163"/>
    </row>
    <row r="187">
      <c r="A187" s="370" t="s">
        <v>6425</v>
      </c>
      <c r="B187" s="370" t="str">
        <f t="shared" si="1"/>
        <v>27254359152</v>
      </c>
      <c r="C187" s="370">
        <v>5721.0</v>
      </c>
      <c r="D187" s="371" t="s">
        <v>7700</v>
      </c>
      <c r="E187" s="371" t="s">
        <v>6426</v>
      </c>
      <c r="F187" s="370"/>
      <c r="G187" s="370">
        <v>1.164778595E9</v>
      </c>
      <c r="H187" s="371" t="s">
        <v>624</v>
      </c>
      <c r="I187" s="376" t="s">
        <v>7927</v>
      </c>
      <c r="J187" s="386" t="s">
        <v>8117</v>
      </c>
      <c r="K187" s="367"/>
      <c r="L187" s="372" t="s">
        <v>7915</v>
      </c>
      <c r="M187" s="370" t="s">
        <v>8118</v>
      </c>
      <c r="N187" s="372"/>
      <c r="O187" s="372"/>
    </row>
    <row r="188">
      <c r="A188" s="80" t="s">
        <v>3336</v>
      </c>
      <c r="B188" s="80" t="str">
        <f t="shared" si="1"/>
        <v>27206377823</v>
      </c>
      <c r="C188" s="80">
        <v>5722.0</v>
      </c>
      <c r="D188" s="365" t="s">
        <v>1774</v>
      </c>
      <c r="E188" s="163" t="s">
        <v>1775</v>
      </c>
      <c r="F188" s="163" t="s">
        <v>7521</v>
      </c>
      <c r="G188" s="80">
        <v>1.548705851E9</v>
      </c>
      <c r="H188" s="365" t="s">
        <v>624</v>
      </c>
      <c r="I188" s="80" t="s">
        <v>541</v>
      </c>
      <c r="J188" s="80" t="s">
        <v>7928</v>
      </c>
      <c r="K188" s="366" t="s">
        <v>7279</v>
      </c>
      <c r="L188" s="365" t="s">
        <v>7963</v>
      </c>
      <c r="M188" s="163"/>
      <c r="N188" s="163"/>
      <c r="O188" s="163"/>
    </row>
    <row r="189">
      <c r="A189" s="370" t="s">
        <v>8119</v>
      </c>
      <c r="B189" s="80" t="str">
        <f t="shared" si="1"/>
        <v>27120944822</v>
      </c>
      <c r="C189" s="370">
        <v>5723.0</v>
      </c>
      <c r="D189" s="371" t="s">
        <v>8120</v>
      </c>
      <c r="E189" s="371" t="s">
        <v>4520</v>
      </c>
      <c r="F189" s="370"/>
      <c r="G189" s="370">
        <v>1.149910465E9</v>
      </c>
      <c r="H189" s="371" t="s">
        <v>61</v>
      </c>
      <c r="I189" s="370" t="s">
        <v>7927</v>
      </c>
      <c r="J189" s="370" t="s">
        <v>7928</v>
      </c>
      <c r="K189" s="367"/>
      <c r="L189" s="372" t="s">
        <v>8121</v>
      </c>
      <c r="M189" s="381" t="s">
        <v>8122</v>
      </c>
      <c r="N189" s="372"/>
      <c r="O189" s="372"/>
    </row>
    <row r="190">
      <c r="A190" s="80" t="s">
        <v>378</v>
      </c>
      <c r="B190" s="80" t="str">
        <f t="shared" si="1"/>
        <v>27304682561</v>
      </c>
      <c r="C190" s="80">
        <v>5724.0</v>
      </c>
      <c r="D190" s="365" t="s">
        <v>8123</v>
      </c>
      <c r="E190" s="365" t="s">
        <v>7427</v>
      </c>
      <c r="F190" s="80"/>
      <c r="G190" s="80">
        <v>1.15488993E9</v>
      </c>
      <c r="H190" s="365" t="s">
        <v>624</v>
      </c>
      <c r="I190" s="80" t="s">
        <v>7930</v>
      </c>
      <c r="J190" s="374" t="s">
        <v>7931</v>
      </c>
      <c r="K190" s="366" t="s">
        <v>7279</v>
      </c>
      <c r="L190" s="163" t="s">
        <v>7915</v>
      </c>
      <c r="M190" s="163"/>
      <c r="N190" s="163"/>
      <c r="O190" s="163"/>
    </row>
    <row r="191">
      <c r="A191" s="80" t="s">
        <v>3161</v>
      </c>
      <c r="B191" s="80" t="str">
        <f t="shared" si="1"/>
        <v>27297307849</v>
      </c>
      <c r="C191" s="80">
        <v>5726.0</v>
      </c>
      <c r="D191" s="365" t="s">
        <v>1368</v>
      </c>
      <c r="E191" s="365" t="s">
        <v>1369</v>
      </c>
      <c r="F191" s="80"/>
      <c r="G191" s="80">
        <v>1.123896988E9</v>
      </c>
      <c r="H191" s="365" t="s">
        <v>624</v>
      </c>
      <c r="I191" s="80" t="s">
        <v>541</v>
      </c>
      <c r="J191" s="80" t="s">
        <v>7928</v>
      </c>
      <c r="K191" s="366" t="s">
        <v>7279</v>
      </c>
      <c r="L191" s="163" t="s">
        <v>7915</v>
      </c>
      <c r="M191" s="163"/>
      <c r="N191" s="163"/>
      <c r="O191" s="163"/>
    </row>
    <row r="192">
      <c r="A192" s="80" t="s">
        <v>2907</v>
      </c>
      <c r="B192" s="80" t="str">
        <f t="shared" si="1"/>
        <v>27321973995</v>
      </c>
      <c r="C192" s="80">
        <v>5727.0</v>
      </c>
      <c r="D192" s="365" t="s">
        <v>8124</v>
      </c>
      <c r="E192" s="163" t="s">
        <v>7443</v>
      </c>
      <c r="F192" s="163" t="s">
        <v>7443</v>
      </c>
      <c r="G192" s="80">
        <v>1.167914419E9</v>
      </c>
      <c r="H192" s="365" t="s">
        <v>624</v>
      </c>
      <c r="I192" s="80" t="s">
        <v>541</v>
      </c>
      <c r="J192" s="80" t="s">
        <v>7931</v>
      </c>
      <c r="K192" s="366" t="s">
        <v>7279</v>
      </c>
      <c r="L192" s="365" t="s">
        <v>7915</v>
      </c>
      <c r="M192" s="163"/>
      <c r="N192" s="163"/>
      <c r="O192" s="163"/>
    </row>
    <row r="193">
      <c r="A193" s="370" t="s">
        <v>7795</v>
      </c>
      <c r="B193" s="370" t="str">
        <f t="shared" si="1"/>
        <v>27288617363</v>
      </c>
      <c r="C193" s="370">
        <v>5729.0</v>
      </c>
      <c r="D193" s="371" t="s">
        <v>8125</v>
      </c>
      <c r="E193" s="371" t="s">
        <v>6118</v>
      </c>
      <c r="F193" s="370"/>
      <c r="G193" s="370">
        <v>1.159926487E9</v>
      </c>
      <c r="H193" s="371" t="s">
        <v>61</v>
      </c>
      <c r="I193" s="370" t="s">
        <v>7927</v>
      </c>
      <c r="J193" s="370" t="s">
        <v>7928</v>
      </c>
      <c r="K193" s="366" t="s">
        <v>7279</v>
      </c>
      <c r="L193" s="163" t="s">
        <v>7915</v>
      </c>
      <c r="M193" s="373" t="s">
        <v>8126</v>
      </c>
      <c r="N193" s="163"/>
      <c r="O193" s="163"/>
    </row>
    <row r="194">
      <c r="A194" s="80" t="s">
        <v>2798</v>
      </c>
      <c r="B194" s="80" t="str">
        <f t="shared" si="1"/>
        <v>27300830671</v>
      </c>
      <c r="C194" s="80">
        <v>5731.0</v>
      </c>
      <c r="D194" s="365" t="s">
        <v>1374</v>
      </c>
      <c r="E194" s="365" t="s">
        <v>1375</v>
      </c>
      <c r="F194" s="80"/>
      <c r="G194" s="80">
        <v>1.163547841E9</v>
      </c>
      <c r="H194" s="365" t="s">
        <v>624</v>
      </c>
      <c r="I194" s="80" t="s">
        <v>7930</v>
      </c>
      <c r="J194" s="374" t="s">
        <v>7931</v>
      </c>
      <c r="K194" s="367"/>
      <c r="L194" s="365" t="s">
        <v>7915</v>
      </c>
      <c r="M194" s="163"/>
      <c r="N194" s="163"/>
      <c r="O194" s="163"/>
    </row>
    <row r="195">
      <c r="A195" s="80" t="s">
        <v>173</v>
      </c>
      <c r="B195" s="80" t="str">
        <f t="shared" si="1"/>
        <v>23269660384</v>
      </c>
      <c r="C195" s="80">
        <v>5733.0</v>
      </c>
      <c r="D195" s="365" t="s">
        <v>174</v>
      </c>
      <c r="E195" s="163" t="s">
        <v>7784</v>
      </c>
      <c r="F195" s="163" t="s">
        <v>7784</v>
      </c>
      <c r="G195" s="80">
        <v>1.157346624E9</v>
      </c>
      <c r="H195" s="365" t="s">
        <v>61</v>
      </c>
      <c r="I195" s="80" t="s">
        <v>7939</v>
      </c>
      <c r="J195" s="80" t="s">
        <v>7931</v>
      </c>
      <c r="K195" s="366" t="s">
        <v>7279</v>
      </c>
      <c r="L195" s="365" t="s">
        <v>7915</v>
      </c>
      <c r="M195" s="163"/>
      <c r="N195" s="163"/>
      <c r="O195" s="163"/>
    </row>
    <row r="196">
      <c r="A196" s="80" t="s">
        <v>509</v>
      </c>
      <c r="B196" s="80" t="str">
        <f t="shared" si="1"/>
        <v>27275193645</v>
      </c>
      <c r="C196" s="80">
        <v>5734.0</v>
      </c>
      <c r="D196" s="365" t="s">
        <v>510</v>
      </c>
      <c r="E196" s="365" t="s">
        <v>1387</v>
      </c>
      <c r="F196" s="80"/>
      <c r="G196" s="80">
        <v>1.13323047E9</v>
      </c>
      <c r="H196" s="365" t="s">
        <v>548</v>
      </c>
      <c r="I196" s="80" t="s">
        <v>542</v>
      </c>
      <c r="J196" s="80" t="s">
        <v>7937</v>
      </c>
      <c r="K196" s="367"/>
      <c r="L196" s="163" t="s">
        <v>7915</v>
      </c>
      <c r="M196" s="163"/>
      <c r="N196" s="163"/>
      <c r="O196" s="163"/>
    </row>
    <row r="197">
      <c r="A197" s="80" t="s">
        <v>159</v>
      </c>
      <c r="B197" s="80" t="str">
        <f t="shared" si="1"/>
        <v>23224945094</v>
      </c>
      <c r="C197" s="80">
        <v>5735.0</v>
      </c>
      <c r="D197" s="365" t="s">
        <v>8127</v>
      </c>
      <c r="E197" s="365" t="s">
        <v>5342</v>
      </c>
      <c r="F197" s="80"/>
      <c r="G197" s="80">
        <v>1.555046324E9</v>
      </c>
      <c r="H197" s="365" t="s">
        <v>61</v>
      </c>
      <c r="I197" s="80" t="s">
        <v>7939</v>
      </c>
      <c r="J197" s="80" t="s">
        <v>7928</v>
      </c>
      <c r="K197" s="366" t="s">
        <v>7279</v>
      </c>
      <c r="L197" s="365" t="s">
        <v>7915</v>
      </c>
      <c r="M197" s="163"/>
      <c r="N197" s="163"/>
      <c r="O197" s="163"/>
    </row>
    <row r="198">
      <c r="A198" s="80" t="s">
        <v>175</v>
      </c>
      <c r="B198" s="80" t="str">
        <f t="shared" si="1"/>
        <v>23278234924</v>
      </c>
      <c r="C198" s="80">
        <v>5736.0</v>
      </c>
      <c r="D198" s="365" t="s">
        <v>8128</v>
      </c>
      <c r="E198" s="365" t="s">
        <v>5010</v>
      </c>
      <c r="F198" s="80"/>
      <c r="G198" s="80">
        <v>1.167025932E9</v>
      </c>
      <c r="H198" s="365" t="s">
        <v>61</v>
      </c>
      <c r="I198" s="80" t="s">
        <v>7939</v>
      </c>
      <c r="J198" s="80" t="s">
        <v>7928</v>
      </c>
      <c r="K198" s="366" t="s">
        <v>7279</v>
      </c>
      <c r="L198" s="163" t="s">
        <v>7915</v>
      </c>
      <c r="M198" s="163"/>
      <c r="N198" s="163"/>
      <c r="O198" s="163"/>
    </row>
    <row r="199">
      <c r="A199" s="80" t="s">
        <v>2352</v>
      </c>
      <c r="B199" s="80" t="str">
        <f t="shared" si="1"/>
        <v>27304016855</v>
      </c>
      <c r="C199" s="80">
        <v>5738.0</v>
      </c>
      <c r="D199" s="365" t="s">
        <v>1393</v>
      </c>
      <c r="E199" s="365" t="s">
        <v>8129</v>
      </c>
      <c r="F199" s="163" t="s">
        <v>8129</v>
      </c>
      <c r="G199" s="80">
        <v>1.166094527E9</v>
      </c>
      <c r="H199" s="365" t="s">
        <v>624</v>
      </c>
      <c r="I199" s="80" t="s">
        <v>541</v>
      </c>
      <c r="J199" s="80" t="s">
        <v>7928</v>
      </c>
      <c r="K199" s="367"/>
      <c r="L199" s="163" t="s">
        <v>7915</v>
      </c>
      <c r="M199" s="163"/>
      <c r="N199" s="163"/>
      <c r="O199" s="163"/>
    </row>
    <row r="200">
      <c r="A200" s="370" t="s">
        <v>4742</v>
      </c>
      <c r="B200" s="370" t="str">
        <f t="shared" si="1"/>
        <v>27272423445</v>
      </c>
      <c r="C200" s="370">
        <v>5739.0</v>
      </c>
      <c r="D200" s="371" t="s">
        <v>8130</v>
      </c>
      <c r="E200" s="371" t="s">
        <v>4743</v>
      </c>
      <c r="F200" s="370"/>
      <c r="G200" s="370">
        <v>1.131523814E9</v>
      </c>
      <c r="H200" s="371" t="s">
        <v>63</v>
      </c>
      <c r="I200" s="370" t="s">
        <v>7927</v>
      </c>
      <c r="J200" s="370" t="s">
        <v>7935</v>
      </c>
      <c r="K200" s="377" t="s">
        <v>7279</v>
      </c>
      <c r="L200" s="372" t="s">
        <v>7915</v>
      </c>
      <c r="M200" s="372" t="s">
        <v>8131</v>
      </c>
      <c r="N200" s="163"/>
      <c r="O200" s="163"/>
    </row>
    <row r="201">
      <c r="A201" s="80" t="s">
        <v>205</v>
      </c>
      <c r="B201" s="80" t="str">
        <f t="shared" si="1"/>
        <v>27396457682</v>
      </c>
      <c r="C201" s="80">
        <v>5740.0</v>
      </c>
      <c r="D201" s="365" t="s">
        <v>206</v>
      </c>
      <c r="E201" s="365" t="s">
        <v>1402</v>
      </c>
      <c r="F201" s="80"/>
      <c r="G201" s="80">
        <v>1.132745643E9</v>
      </c>
      <c r="H201" s="365" t="s">
        <v>61</v>
      </c>
      <c r="I201" s="80" t="s">
        <v>7939</v>
      </c>
      <c r="J201" s="80" t="s">
        <v>7928</v>
      </c>
      <c r="K201" s="366" t="s">
        <v>7279</v>
      </c>
      <c r="L201" s="163" t="s">
        <v>7915</v>
      </c>
      <c r="M201" s="163"/>
      <c r="N201" s="163"/>
      <c r="O201" s="163"/>
    </row>
    <row r="202">
      <c r="A202" s="80" t="s">
        <v>248</v>
      </c>
      <c r="B202" s="80" t="str">
        <f t="shared" si="1"/>
        <v>27242936944</v>
      </c>
      <c r="C202" s="80">
        <v>5741.0</v>
      </c>
      <c r="D202" s="365" t="s">
        <v>1409</v>
      </c>
      <c r="E202" s="365" t="s">
        <v>1410</v>
      </c>
      <c r="F202" s="80"/>
      <c r="G202" s="80">
        <v>1.144350213E9</v>
      </c>
      <c r="H202" s="365" t="s">
        <v>63</v>
      </c>
      <c r="I202" s="80" t="s">
        <v>7913</v>
      </c>
      <c r="J202" s="80" t="s">
        <v>7914</v>
      </c>
      <c r="K202" s="366" t="s">
        <v>7279</v>
      </c>
      <c r="L202" s="365" t="s">
        <v>7915</v>
      </c>
      <c r="M202" s="163"/>
      <c r="N202" s="163"/>
      <c r="O202" s="163"/>
    </row>
    <row r="203">
      <c r="A203" s="80" t="s">
        <v>212</v>
      </c>
      <c r="B203" s="80" t="str">
        <f t="shared" si="1"/>
        <v>27245863999</v>
      </c>
      <c r="C203" s="80">
        <v>5743.0</v>
      </c>
      <c r="D203" s="365" t="s">
        <v>8132</v>
      </c>
      <c r="E203" s="163" t="s">
        <v>7466</v>
      </c>
      <c r="F203" s="163" t="s">
        <v>7466</v>
      </c>
      <c r="G203" s="80">
        <v>1.164512002E9</v>
      </c>
      <c r="H203" s="365" t="s">
        <v>61</v>
      </c>
      <c r="I203" s="80" t="s">
        <v>7939</v>
      </c>
      <c r="J203" s="80" t="s">
        <v>7928</v>
      </c>
      <c r="K203" s="366" t="s">
        <v>7279</v>
      </c>
      <c r="L203" s="163" t="s">
        <v>7915</v>
      </c>
      <c r="M203" s="163"/>
      <c r="N203" s="163"/>
      <c r="O203" s="163"/>
    </row>
    <row r="204">
      <c r="A204" s="80" t="s">
        <v>376</v>
      </c>
      <c r="B204" s="80" t="str">
        <f t="shared" si="1"/>
        <v>27252491460</v>
      </c>
      <c r="C204" s="80">
        <v>5744.0</v>
      </c>
      <c r="D204" s="365" t="s">
        <v>377</v>
      </c>
      <c r="E204" s="365" t="s">
        <v>1416</v>
      </c>
      <c r="F204" s="80"/>
      <c r="G204" s="80">
        <v>1.167077387E9</v>
      </c>
      <c r="H204" s="365" t="s">
        <v>624</v>
      </c>
      <c r="I204" s="80" t="s">
        <v>7930</v>
      </c>
      <c r="J204" s="374" t="s">
        <v>7931</v>
      </c>
      <c r="K204" s="366" t="s">
        <v>7279</v>
      </c>
      <c r="L204" s="163" t="s">
        <v>7915</v>
      </c>
      <c r="M204" s="163"/>
      <c r="N204" s="163"/>
      <c r="O204" s="163"/>
    </row>
    <row r="205">
      <c r="A205" s="80" t="s">
        <v>181</v>
      </c>
      <c r="B205" s="80" t="str">
        <f t="shared" si="1"/>
        <v>27141512698</v>
      </c>
      <c r="C205" s="80">
        <v>5745.0</v>
      </c>
      <c r="D205" s="365" t="s">
        <v>1423</v>
      </c>
      <c r="E205" s="365" t="s">
        <v>1425</v>
      </c>
      <c r="F205" s="80"/>
      <c r="G205" s="80">
        <v>1.156476087E9</v>
      </c>
      <c r="H205" s="365" t="s">
        <v>61</v>
      </c>
      <c r="I205" s="80" t="s">
        <v>7939</v>
      </c>
      <c r="J205" s="80" t="s">
        <v>7928</v>
      </c>
      <c r="K205" s="366" t="s">
        <v>7279</v>
      </c>
      <c r="L205" s="163" t="s">
        <v>7915</v>
      </c>
      <c r="M205" s="163"/>
      <c r="N205" s="163"/>
      <c r="O205" s="163"/>
    </row>
    <row r="206">
      <c r="A206" s="80" t="s">
        <v>519</v>
      </c>
      <c r="B206" s="80" t="str">
        <f t="shared" si="1"/>
        <v>27382666203</v>
      </c>
      <c r="C206" s="80">
        <v>5746.0</v>
      </c>
      <c r="D206" s="365" t="s">
        <v>520</v>
      </c>
      <c r="E206" s="365" t="s">
        <v>1431</v>
      </c>
      <c r="F206" s="80"/>
      <c r="G206" s="80">
        <v>1.132976911E9</v>
      </c>
      <c r="H206" s="365" t="s">
        <v>548</v>
      </c>
      <c r="I206" s="80" t="s">
        <v>542</v>
      </c>
      <c r="J206" s="80" t="s">
        <v>7937</v>
      </c>
      <c r="K206" s="367"/>
      <c r="L206" s="164" t="s">
        <v>8043</v>
      </c>
      <c r="M206" s="163"/>
      <c r="N206" s="163"/>
      <c r="O206" s="163"/>
    </row>
    <row r="207">
      <c r="A207" s="80" t="s">
        <v>292</v>
      </c>
      <c r="B207" s="80" t="str">
        <f t="shared" si="1"/>
        <v>27338336743</v>
      </c>
      <c r="C207" s="80">
        <v>5747.0</v>
      </c>
      <c r="D207" s="365" t="s">
        <v>293</v>
      </c>
      <c r="E207" s="365" t="s">
        <v>1438</v>
      </c>
      <c r="F207" s="80" t="s">
        <v>8133</v>
      </c>
      <c r="G207" s="80">
        <v>1.127054783E9</v>
      </c>
      <c r="H207" s="365" t="s">
        <v>63</v>
      </c>
      <c r="I207" s="80" t="s">
        <v>7934</v>
      </c>
      <c r="J207" s="80" t="s">
        <v>7935</v>
      </c>
      <c r="K207" s="366" t="s">
        <v>7279</v>
      </c>
      <c r="L207" s="365" t="s">
        <v>7915</v>
      </c>
      <c r="M207" s="164" t="s">
        <v>8134</v>
      </c>
      <c r="N207" s="69"/>
      <c r="O207" s="69"/>
    </row>
    <row r="208">
      <c r="A208" s="80" t="s">
        <v>2049</v>
      </c>
      <c r="B208" s="80" t="str">
        <f t="shared" si="1"/>
        <v>27295780490</v>
      </c>
      <c r="C208" s="80">
        <v>5750.0</v>
      </c>
      <c r="D208" s="365" t="s">
        <v>8135</v>
      </c>
      <c r="E208" s="365" t="s">
        <v>5975</v>
      </c>
      <c r="F208" s="80"/>
      <c r="G208" s="80">
        <v>1.124509903E9</v>
      </c>
      <c r="H208" s="365" t="s">
        <v>624</v>
      </c>
      <c r="I208" s="80" t="s">
        <v>7930</v>
      </c>
      <c r="J208" s="374" t="s">
        <v>7931</v>
      </c>
      <c r="K208" s="367"/>
      <c r="L208" s="163" t="s">
        <v>7915</v>
      </c>
      <c r="M208" s="163"/>
      <c r="N208" s="163"/>
      <c r="O208" s="163"/>
    </row>
    <row r="209">
      <c r="A209" s="80" t="s">
        <v>267</v>
      </c>
      <c r="B209" s="80" t="str">
        <f t="shared" si="1"/>
        <v>27221718424</v>
      </c>
      <c r="C209" s="80">
        <v>5751.0</v>
      </c>
      <c r="D209" s="365" t="s">
        <v>268</v>
      </c>
      <c r="E209" s="365" t="s">
        <v>1444</v>
      </c>
      <c r="F209" s="80"/>
      <c r="G209" s="80">
        <v>1.161080062E9</v>
      </c>
      <c r="H209" s="365" t="s">
        <v>63</v>
      </c>
      <c r="I209" s="80" t="s">
        <v>7913</v>
      </c>
      <c r="J209" s="80" t="s">
        <v>7914</v>
      </c>
      <c r="K209" s="366" t="s">
        <v>7279</v>
      </c>
      <c r="L209" s="163" t="s">
        <v>7963</v>
      </c>
      <c r="M209" s="164" t="s">
        <v>8136</v>
      </c>
      <c r="N209" s="163"/>
      <c r="O209" s="163"/>
    </row>
    <row r="210">
      <c r="A210" s="370" t="s">
        <v>5803</v>
      </c>
      <c r="B210" s="80" t="str">
        <f t="shared" si="1"/>
        <v>27361587370</v>
      </c>
      <c r="C210" s="370">
        <v>5753.0</v>
      </c>
      <c r="D210" s="371" t="s">
        <v>8137</v>
      </c>
      <c r="E210" s="371" t="s">
        <v>5804</v>
      </c>
      <c r="F210" s="370"/>
      <c r="G210" s="370">
        <v>1.165027764E9</v>
      </c>
      <c r="H210" s="371" t="s">
        <v>548</v>
      </c>
      <c r="I210" s="376" t="s">
        <v>7927</v>
      </c>
      <c r="J210" s="370" t="s">
        <v>7920</v>
      </c>
      <c r="K210" s="367"/>
      <c r="L210" s="372" t="s">
        <v>7915</v>
      </c>
      <c r="M210" s="370" t="s">
        <v>8138</v>
      </c>
      <c r="N210" s="372"/>
      <c r="O210" s="372"/>
    </row>
    <row r="211">
      <c r="A211" s="80" t="s">
        <v>511</v>
      </c>
      <c r="B211" s="80" t="str">
        <f t="shared" si="1"/>
        <v>27293176855</v>
      </c>
      <c r="C211" s="80">
        <v>5754.0</v>
      </c>
      <c r="D211" s="365" t="s">
        <v>512</v>
      </c>
      <c r="E211" s="365" t="s">
        <v>1449</v>
      </c>
      <c r="F211" s="163" t="s">
        <v>7733</v>
      </c>
      <c r="G211" s="80">
        <v>1.165900141E9</v>
      </c>
      <c r="H211" s="365" t="s">
        <v>548</v>
      </c>
      <c r="I211" s="80" t="s">
        <v>542</v>
      </c>
      <c r="J211" s="80" t="s">
        <v>7937</v>
      </c>
      <c r="K211" s="367"/>
      <c r="L211" s="163" t="s">
        <v>7915</v>
      </c>
      <c r="M211" s="163"/>
      <c r="N211" s="163"/>
      <c r="O211" s="163"/>
    </row>
    <row r="212">
      <c r="A212" s="80" t="s">
        <v>269</v>
      </c>
      <c r="B212" s="80" t="str">
        <f t="shared" si="1"/>
        <v>27171996568</v>
      </c>
      <c r="C212" s="80">
        <v>5756.0</v>
      </c>
      <c r="D212" s="365" t="s">
        <v>1456</v>
      </c>
      <c r="E212" s="365" t="s">
        <v>1458</v>
      </c>
      <c r="F212" s="80"/>
      <c r="G212" s="80">
        <v>1.563350707E9</v>
      </c>
      <c r="H212" s="365" t="s">
        <v>63</v>
      </c>
      <c r="I212" s="80" t="s">
        <v>7913</v>
      </c>
      <c r="J212" s="80" t="s">
        <v>7914</v>
      </c>
      <c r="K212" s="366" t="s">
        <v>7279</v>
      </c>
      <c r="L212" s="163" t="s">
        <v>7915</v>
      </c>
      <c r="M212" s="163"/>
      <c r="N212" s="163"/>
      <c r="O212" s="163"/>
    </row>
    <row r="213">
      <c r="A213" s="370" t="s">
        <v>6087</v>
      </c>
      <c r="B213" s="370" t="str">
        <f t="shared" si="1"/>
        <v>27296756917</v>
      </c>
      <c r="C213" s="370">
        <v>5757.0</v>
      </c>
      <c r="D213" s="371" t="s">
        <v>8139</v>
      </c>
      <c r="E213" s="372" t="s">
        <v>7864</v>
      </c>
      <c r="F213" s="372" t="s">
        <v>7864</v>
      </c>
      <c r="G213" s="370">
        <v>1.569088205E9</v>
      </c>
      <c r="H213" s="371" t="s">
        <v>61</v>
      </c>
      <c r="I213" s="370" t="s">
        <v>7927</v>
      </c>
      <c r="J213" s="370" t="s">
        <v>7928</v>
      </c>
      <c r="K213" s="377" t="s">
        <v>7279</v>
      </c>
      <c r="L213" s="372" t="s">
        <v>7915</v>
      </c>
      <c r="M213" s="387" t="s">
        <v>8140</v>
      </c>
      <c r="N213" s="163"/>
      <c r="O213" s="163"/>
    </row>
    <row r="214">
      <c r="A214" s="80" t="s">
        <v>2441</v>
      </c>
      <c r="B214" s="80" t="str">
        <f t="shared" si="1"/>
        <v>27268013828</v>
      </c>
      <c r="C214" s="80">
        <v>5758.0</v>
      </c>
      <c r="D214" s="365" t="s">
        <v>1465</v>
      </c>
      <c r="E214" s="163" t="s">
        <v>7626</v>
      </c>
      <c r="F214" s="163" t="s">
        <v>7626</v>
      </c>
      <c r="G214" s="80">
        <v>1.57019751E9</v>
      </c>
      <c r="H214" s="365" t="s">
        <v>624</v>
      </c>
      <c r="I214" s="80" t="s">
        <v>541</v>
      </c>
      <c r="J214" s="80" t="s">
        <v>7928</v>
      </c>
      <c r="K214" s="367"/>
      <c r="L214" s="365" t="s">
        <v>7915</v>
      </c>
      <c r="M214" s="163"/>
      <c r="N214" s="163"/>
      <c r="O214" s="163"/>
    </row>
    <row r="215">
      <c r="A215" s="80" t="s">
        <v>515</v>
      </c>
      <c r="B215" s="80" t="str">
        <f t="shared" si="1"/>
        <v>23282061414</v>
      </c>
      <c r="C215" s="80">
        <v>5759.0</v>
      </c>
      <c r="D215" s="365" t="s">
        <v>516</v>
      </c>
      <c r="E215" s="365" t="s">
        <v>1472</v>
      </c>
      <c r="F215" s="80"/>
      <c r="G215" s="80">
        <v>1.160505867E9</v>
      </c>
      <c r="H215" s="365" t="s">
        <v>548</v>
      </c>
      <c r="I215" s="80" t="s">
        <v>542</v>
      </c>
      <c r="J215" s="80" t="s">
        <v>7937</v>
      </c>
      <c r="K215" s="367"/>
      <c r="L215" s="163" t="s">
        <v>7915</v>
      </c>
      <c r="M215" s="163"/>
      <c r="N215" s="163"/>
      <c r="O215" s="163"/>
    </row>
    <row r="216">
      <c r="A216" s="370" t="s">
        <v>5542</v>
      </c>
      <c r="B216" s="370" t="str">
        <f t="shared" si="1"/>
        <v>27240537988</v>
      </c>
      <c r="C216" s="370">
        <v>5761.0</v>
      </c>
      <c r="D216" s="371" t="s">
        <v>8141</v>
      </c>
      <c r="E216" s="371" t="s">
        <v>5543</v>
      </c>
      <c r="F216" s="370"/>
      <c r="G216" s="370">
        <v>1.156477437E9</v>
      </c>
      <c r="H216" s="371" t="s">
        <v>63</v>
      </c>
      <c r="I216" s="370" t="s">
        <v>7927</v>
      </c>
      <c r="J216" s="370" t="s">
        <v>7914</v>
      </c>
      <c r="K216" s="367"/>
      <c r="L216" s="365" t="s">
        <v>7915</v>
      </c>
      <c r="M216" s="372" t="s">
        <v>8142</v>
      </c>
      <c r="N216" s="372"/>
      <c r="O216" s="372"/>
    </row>
    <row r="217">
      <c r="A217" s="80" t="s">
        <v>250</v>
      </c>
      <c r="B217" s="80" t="str">
        <f t="shared" si="1"/>
        <v>23251202044</v>
      </c>
      <c r="C217" s="80">
        <v>5762.0</v>
      </c>
      <c r="D217" s="365" t="s">
        <v>251</v>
      </c>
      <c r="E217" s="163" t="s">
        <v>7656</v>
      </c>
      <c r="F217" s="163" t="s">
        <v>7656</v>
      </c>
      <c r="G217" s="80">
        <v>1.165470867E9</v>
      </c>
      <c r="H217" s="365" t="s">
        <v>63</v>
      </c>
      <c r="I217" s="80" t="s">
        <v>7913</v>
      </c>
      <c r="J217" s="80" t="s">
        <v>7914</v>
      </c>
      <c r="K217" s="366" t="s">
        <v>7279</v>
      </c>
      <c r="L217" s="163" t="s">
        <v>7915</v>
      </c>
      <c r="M217" s="163"/>
      <c r="N217" s="163"/>
      <c r="O217" s="163"/>
    </row>
    <row r="218">
      <c r="A218" s="80" t="s">
        <v>192</v>
      </c>
      <c r="B218" s="80" t="str">
        <f t="shared" si="1"/>
        <v>27331568894</v>
      </c>
      <c r="C218" s="80">
        <v>5763.0</v>
      </c>
      <c r="D218" s="365" t="s">
        <v>193</v>
      </c>
      <c r="E218" s="365" t="s">
        <v>1780</v>
      </c>
      <c r="F218" s="80"/>
      <c r="G218" s="80">
        <v>1.569613266E9</v>
      </c>
      <c r="H218" s="365" t="s">
        <v>61</v>
      </c>
      <c r="I218" s="80" t="s">
        <v>7939</v>
      </c>
      <c r="J218" s="80" t="s">
        <v>7928</v>
      </c>
      <c r="K218" s="366" t="s">
        <v>7279</v>
      </c>
      <c r="L218" s="163" t="s">
        <v>7915</v>
      </c>
      <c r="M218" s="163"/>
      <c r="N218" s="163"/>
      <c r="O218" s="163"/>
    </row>
    <row r="219">
      <c r="A219" s="80" t="s">
        <v>322</v>
      </c>
      <c r="B219" s="80" t="str">
        <f t="shared" si="1"/>
        <v>27266905721</v>
      </c>
      <c r="C219" s="80">
        <v>5765.0</v>
      </c>
      <c r="D219" s="365" t="s">
        <v>1487</v>
      </c>
      <c r="E219" s="365" t="s">
        <v>1488</v>
      </c>
      <c r="F219" s="80"/>
      <c r="G219" s="80">
        <v>1.531375904E9</v>
      </c>
      <c r="H219" s="365" t="s">
        <v>624</v>
      </c>
      <c r="I219" s="80" t="s">
        <v>7930</v>
      </c>
      <c r="J219" s="374" t="s">
        <v>7931</v>
      </c>
      <c r="K219" s="366" t="s">
        <v>7279</v>
      </c>
      <c r="L219" s="163" t="s">
        <v>7915</v>
      </c>
      <c r="M219" s="163"/>
      <c r="N219" s="163"/>
      <c r="O219" s="163"/>
    </row>
    <row r="220">
      <c r="A220" s="80" t="s">
        <v>177</v>
      </c>
      <c r="B220" s="80" t="str">
        <f t="shared" si="1"/>
        <v>27328456902</v>
      </c>
      <c r="C220" s="80">
        <v>5767.0</v>
      </c>
      <c r="D220" s="365" t="s">
        <v>1493</v>
      </c>
      <c r="E220" s="365" t="s">
        <v>1494</v>
      </c>
      <c r="F220" s="163" t="s">
        <v>7752</v>
      </c>
      <c r="G220" s="80">
        <v>1.564303153E9</v>
      </c>
      <c r="H220" s="365" t="s">
        <v>61</v>
      </c>
      <c r="I220" s="80" t="s">
        <v>7939</v>
      </c>
      <c r="J220" s="80" t="s">
        <v>7931</v>
      </c>
      <c r="K220" s="366" t="s">
        <v>7279</v>
      </c>
      <c r="L220" s="365" t="s">
        <v>7915</v>
      </c>
      <c r="M220" s="163"/>
      <c r="N220" s="163"/>
      <c r="O220" s="163"/>
    </row>
    <row r="221">
      <c r="A221" s="370" t="s">
        <v>8143</v>
      </c>
      <c r="B221" s="370" t="str">
        <f t="shared" si="1"/>
        <v>27416219880</v>
      </c>
      <c r="C221" s="370">
        <v>5768.0</v>
      </c>
      <c r="D221" s="371" t="s">
        <v>8144</v>
      </c>
      <c r="E221" s="371" t="s">
        <v>5206</v>
      </c>
      <c r="F221" s="370"/>
      <c r="G221" s="370">
        <v>1.536443672E9</v>
      </c>
      <c r="H221" s="371" t="s">
        <v>61</v>
      </c>
      <c r="I221" s="370" t="s">
        <v>7927</v>
      </c>
      <c r="J221" s="370" t="s">
        <v>7928</v>
      </c>
      <c r="K221" s="366" t="s">
        <v>7279</v>
      </c>
      <c r="L221" s="163" t="s">
        <v>7915</v>
      </c>
      <c r="M221" s="370" t="s">
        <v>8145</v>
      </c>
      <c r="N221" s="163"/>
      <c r="O221" s="163"/>
    </row>
    <row r="222">
      <c r="A222" s="80" t="s">
        <v>278</v>
      </c>
      <c r="B222" s="80" t="str">
        <f t="shared" si="1"/>
        <v>23303686584</v>
      </c>
      <c r="C222" s="80">
        <v>5769.0</v>
      </c>
      <c r="D222" s="365" t="s">
        <v>279</v>
      </c>
      <c r="E222" s="163" t="s">
        <v>1502</v>
      </c>
      <c r="F222" s="163" t="s">
        <v>1502</v>
      </c>
      <c r="G222" s="80">
        <v>1.522735827E9</v>
      </c>
      <c r="H222" s="365" t="s">
        <v>63</v>
      </c>
      <c r="I222" s="80" t="s">
        <v>7934</v>
      </c>
      <c r="J222" s="80" t="s">
        <v>7935</v>
      </c>
      <c r="K222" s="366" t="s">
        <v>7279</v>
      </c>
      <c r="L222" s="163" t="s">
        <v>8035</v>
      </c>
      <c r="M222" s="163" t="s">
        <v>8070</v>
      </c>
      <c r="N222" s="163"/>
      <c r="O222" s="163"/>
    </row>
    <row r="223">
      <c r="A223" s="370" t="s">
        <v>8146</v>
      </c>
      <c r="B223" s="370" t="str">
        <f t="shared" si="1"/>
        <v>27256704841</v>
      </c>
      <c r="C223" s="370">
        <v>5770.0</v>
      </c>
      <c r="D223" s="371" t="s">
        <v>8147</v>
      </c>
      <c r="E223" s="371" t="s">
        <v>8148</v>
      </c>
      <c r="F223" s="370"/>
      <c r="G223" s="370">
        <v>1.163369356E9</v>
      </c>
      <c r="H223" s="371" t="s">
        <v>624</v>
      </c>
      <c r="I223" s="370" t="s">
        <v>7927</v>
      </c>
      <c r="J223" s="370" t="s">
        <v>7928</v>
      </c>
      <c r="K223" s="366" t="s">
        <v>7279</v>
      </c>
      <c r="L223" s="365" t="s">
        <v>7915</v>
      </c>
      <c r="M223" s="373" t="s">
        <v>8149</v>
      </c>
      <c r="N223" s="163"/>
      <c r="O223" s="163"/>
    </row>
    <row r="224">
      <c r="A224" s="80" t="s">
        <v>394</v>
      </c>
      <c r="B224" s="80" t="str">
        <f t="shared" si="1"/>
        <v>27169395948</v>
      </c>
      <c r="C224" s="80">
        <v>5772.0</v>
      </c>
      <c r="D224" s="365" t="s">
        <v>1509</v>
      </c>
      <c r="E224" s="365" t="s">
        <v>1510</v>
      </c>
      <c r="F224" s="80"/>
      <c r="G224" s="80">
        <v>1.158233333E9</v>
      </c>
      <c r="H224" s="365" t="s">
        <v>624</v>
      </c>
      <c r="I224" s="80" t="s">
        <v>7930</v>
      </c>
      <c r="J224" s="374" t="s">
        <v>7931</v>
      </c>
      <c r="K224" s="366" t="s">
        <v>7279</v>
      </c>
      <c r="L224" s="365" t="s">
        <v>7915</v>
      </c>
      <c r="M224" s="163"/>
      <c r="N224" s="163"/>
      <c r="O224" s="163"/>
    </row>
    <row r="225">
      <c r="A225" s="80" t="s">
        <v>412</v>
      </c>
      <c r="B225" s="80" t="str">
        <f t="shared" si="1"/>
        <v>27308041757</v>
      </c>
      <c r="C225" s="80">
        <v>5773.0</v>
      </c>
      <c r="D225" s="365" t="s">
        <v>1515</v>
      </c>
      <c r="E225" s="365" t="s">
        <v>1516</v>
      </c>
      <c r="F225" s="80"/>
      <c r="G225" s="80">
        <v>1.550453491E9</v>
      </c>
      <c r="H225" s="365" t="s">
        <v>624</v>
      </c>
      <c r="I225" s="80" t="s">
        <v>1522</v>
      </c>
      <c r="J225" s="368" t="s">
        <v>8038</v>
      </c>
      <c r="K225" s="366" t="s">
        <v>7279</v>
      </c>
      <c r="L225" s="163" t="s">
        <v>7915</v>
      </c>
      <c r="M225" s="369" t="s">
        <v>8150</v>
      </c>
      <c r="N225" s="163" t="s">
        <v>8151</v>
      </c>
      <c r="O225" s="163" t="s">
        <v>8152</v>
      </c>
    </row>
    <row r="226">
      <c r="A226" s="370" t="s">
        <v>5954</v>
      </c>
      <c r="B226" s="370" t="str">
        <f t="shared" si="1"/>
        <v>27335298670</v>
      </c>
      <c r="C226" s="370">
        <v>5774.0</v>
      </c>
      <c r="D226" s="371" t="s">
        <v>8153</v>
      </c>
      <c r="E226" s="371" t="s">
        <v>5955</v>
      </c>
      <c r="F226" s="370"/>
      <c r="G226" s="370">
        <v>1.553742351E9</v>
      </c>
      <c r="H226" s="371" t="s">
        <v>624</v>
      </c>
      <c r="I226" s="370" t="s">
        <v>7927</v>
      </c>
      <c r="J226" s="370" t="s">
        <v>7928</v>
      </c>
      <c r="K226" s="366" t="s">
        <v>7279</v>
      </c>
      <c r="L226" s="163" t="s">
        <v>7915</v>
      </c>
      <c r="M226" s="370" t="s">
        <v>8154</v>
      </c>
      <c r="N226" s="163"/>
      <c r="O226" s="163"/>
    </row>
    <row r="227">
      <c r="A227" s="370" t="s">
        <v>5931</v>
      </c>
      <c r="B227" s="370" t="str">
        <f t="shared" si="1"/>
        <v>27143042052</v>
      </c>
      <c r="C227" s="370">
        <v>5777.0</v>
      </c>
      <c r="D227" s="371" t="s">
        <v>8155</v>
      </c>
      <c r="E227" s="371" t="s">
        <v>5932</v>
      </c>
      <c r="F227" s="370"/>
      <c r="G227" s="370">
        <v>1.16469253E9</v>
      </c>
      <c r="H227" s="371" t="s">
        <v>624</v>
      </c>
      <c r="I227" s="370" t="s">
        <v>7927</v>
      </c>
      <c r="J227" s="370" t="s">
        <v>7928</v>
      </c>
      <c r="K227" s="366" t="s">
        <v>7279</v>
      </c>
      <c r="L227" s="365" t="s">
        <v>7915</v>
      </c>
      <c r="M227" s="373" t="s">
        <v>8156</v>
      </c>
      <c r="N227" s="163"/>
      <c r="O227" s="163"/>
    </row>
    <row r="228">
      <c r="A228" s="80" t="s">
        <v>2736</v>
      </c>
      <c r="B228" s="80" t="str">
        <f t="shared" si="1"/>
        <v>27272222466</v>
      </c>
      <c r="C228" s="80">
        <v>5778.0</v>
      </c>
      <c r="D228" s="365" t="s">
        <v>1523</v>
      </c>
      <c r="E228" s="365" t="s">
        <v>1524</v>
      </c>
      <c r="F228" s="80"/>
      <c r="G228" s="80">
        <v>1.122644651E9</v>
      </c>
      <c r="H228" s="365" t="s">
        <v>624</v>
      </c>
      <c r="I228" s="80" t="s">
        <v>541</v>
      </c>
      <c r="J228" s="80" t="s">
        <v>7928</v>
      </c>
      <c r="K228" s="366" t="s">
        <v>7279</v>
      </c>
      <c r="L228" s="379" t="s">
        <v>8157</v>
      </c>
      <c r="M228" s="163"/>
      <c r="N228" s="163"/>
      <c r="O228" s="163"/>
    </row>
    <row r="229">
      <c r="A229" s="370" t="s">
        <v>7050</v>
      </c>
      <c r="B229" s="370" t="str">
        <f t="shared" si="1"/>
        <v>23262753514</v>
      </c>
      <c r="C229" s="370">
        <v>5779.0</v>
      </c>
      <c r="D229" s="371" t="s">
        <v>8158</v>
      </c>
      <c r="E229" s="371" t="s">
        <v>7051</v>
      </c>
      <c r="F229" s="370"/>
      <c r="G229" s="370">
        <v>1.160850353E9</v>
      </c>
      <c r="H229" s="371" t="s">
        <v>624</v>
      </c>
      <c r="I229" s="370" t="s">
        <v>7927</v>
      </c>
      <c r="J229" s="376" t="s">
        <v>7931</v>
      </c>
      <c r="K229" s="367"/>
      <c r="L229" s="378" t="s">
        <v>8159</v>
      </c>
      <c r="M229" s="370" t="s">
        <v>8160</v>
      </c>
      <c r="N229" s="163"/>
      <c r="O229" s="163"/>
    </row>
    <row r="230">
      <c r="A230" s="370" t="s">
        <v>6178</v>
      </c>
      <c r="B230" s="370" t="str">
        <f t="shared" si="1"/>
        <v>27272152662</v>
      </c>
      <c r="C230" s="370">
        <v>5780.0</v>
      </c>
      <c r="D230" s="371" t="s">
        <v>8161</v>
      </c>
      <c r="E230" s="371" t="s">
        <v>6179</v>
      </c>
      <c r="F230" s="370"/>
      <c r="G230" s="370">
        <v>1.550459963E9</v>
      </c>
      <c r="H230" s="371" t="s">
        <v>624</v>
      </c>
      <c r="I230" s="376" t="s">
        <v>7927</v>
      </c>
      <c r="J230" s="370" t="s">
        <v>7928</v>
      </c>
      <c r="K230" s="367"/>
      <c r="L230" s="372" t="s">
        <v>7915</v>
      </c>
      <c r="M230" s="370" t="s">
        <v>8162</v>
      </c>
      <c r="N230" s="372"/>
      <c r="O230" s="372"/>
    </row>
    <row r="231">
      <c r="A231" s="80" t="s">
        <v>283</v>
      </c>
      <c r="B231" s="80" t="str">
        <f t="shared" si="1"/>
        <v>27232340431</v>
      </c>
      <c r="C231" s="80">
        <v>5781.0</v>
      </c>
      <c r="D231" s="365" t="s">
        <v>1531</v>
      </c>
      <c r="E231" s="365" t="s">
        <v>1532</v>
      </c>
      <c r="F231" s="80"/>
      <c r="G231" s="80">
        <v>1.138855051E9</v>
      </c>
      <c r="H231" s="365" t="s">
        <v>63</v>
      </c>
      <c r="I231" s="80" t="s">
        <v>7934</v>
      </c>
      <c r="J231" s="80" t="s">
        <v>7935</v>
      </c>
      <c r="K231" s="366" t="s">
        <v>7279</v>
      </c>
      <c r="L231" s="163" t="s">
        <v>7915</v>
      </c>
      <c r="M231" s="163" t="s">
        <v>8070</v>
      </c>
      <c r="N231" s="163"/>
      <c r="O231" s="163"/>
    </row>
    <row r="232">
      <c r="A232" s="370" t="s">
        <v>5625</v>
      </c>
      <c r="B232" s="370" t="str">
        <f t="shared" si="1"/>
        <v>27261915087</v>
      </c>
      <c r="C232" s="370">
        <v>5783.0</v>
      </c>
      <c r="D232" s="371" t="s">
        <v>8163</v>
      </c>
      <c r="E232" s="371" t="s">
        <v>5626</v>
      </c>
      <c r="F232" s="370"/>
      <c r="G232" s="370">
        <v>1.166895742E9</v>
      </c>
      <c r="H232" s="371" t="s">
        <v>624</v>
      </c>
      <c r="I232" s="370" t="s">
        <v>7927</v>
      </c>
      <c r="J232" s="370" t="s">
        <v>7928</v>
      </c>
      <c r="K232" s="366" t="s">
        <v>7279</v>
      </c>
      <c r="L232" s="163" t="s">
        <v>7915</v>
      </c>
      <c r="M232" s="373" t="s">
        <v>8164</v>
      </c>
      <c r="N232" s="163"/>
      <c r="O232" s="163"/>
    </row>
    <row r="233">
      <c r="A233" s="370" t="s">
        <v>6764</v>
      </c>
      <c r="B233" s="370" t="str">
        <f t="shared" si="1"/>
        <v>27230710312</v>
      </c>
      <c r="C233" s="370">
        <v>5785.0</v>
      </c>
      <c r="D233" s="371" t="s">
        <v>8165</v>
      </c>
      <c r="E233" s="371" t="s">
        <v>6765</v>
      </c>
      <c r="F233" s="370"/>
      <c r="G233" s="370"/>
      <c r="H233" s="371" t="s">
        <v>624</v>
      </c>
      <c r="I233" s="370" t="s">
        <v>7927</v>
      </c>
      <c r="J233" s="370" t="s">
        <v>7928</v>
      </c>
      <c r="K233" s="366" t="s">
        <v>7279</v>
      </c>
      <c r="L233" s="163" t="s">
        <v>7915</v>
      </c>
      <c r="M233" s="370" t="s">
        <v>8166</v>
      </c>
      <c r="N233" s="163"/>
      <c r="O233" s="163"/>
    </row>
    <row r="234">
      <c r="A234" s="370" t="s">
        <v>6462</v>
      </c>
      <c r="B234" s="370" t="str">
        <f t="shared" si="1"/>
        <v>27304098118</v>
      </c>
      <c r="C234" s="370">
        <v>5786.0</v>
      </c>
      <c r="D234" s="371" t="s">
        <v>8167</v>
      </c>
      <c r="E234" s="371" t="s">
        <v>6463</v>
      </c>
      <c r="F234" s="370"/>
      <c r="G234" s="370">
        <v>1.133833332E9</v>
      </c>
      <c r="H234" s="371" t="s">
        <v>624</v>
      </c>
      <c r="I234" s="376" t="s">
        <v>7927</v>
      </c>
      <c r="J234" s="370" t="s">
        <v>7928</v>
      </c>
      <c r="K234" s="367"/>
      <c r="L234" s="365" t="s">
        <v>7915</v>
      </c>
      <c r="M234" s="370" t="s">
        <v>8168</v>
      </c>
      <c r="N234" s="163"/>
      <c r="O234" s="163"/>
    </row>
    <row r="235">
      <c r="A235" s="80" t="s">
        <v>3175</v>
      </c>
      <c r="B235" s="80" t="str">
        <f t="shared" si="1"/>
        <v>27264108042</v>
      </c>
      <c r="C235" s="80">
        <v>5787.0</v>
      </c>
      <c r="D235" s="365" t="s">
        <v>1539</v>
      </c>
      <c r="E235" s="365" t="s">
        <v>1540</v>
      </c>
      <c r="F235" s="80"/>
      <c r="G235" s="80">
        <v>1.123378292E9</v>
      </c>
      <c r="H235" s="365" t="s">
        <v>624</v>
      </c>
      <c r="I235" s="80" t="s">
        <v>541</v>
      </c>
      <c r="J235" s="80" t="s">
        <v>7928</v>
      </c>
      <c r="K235" s="366" t="s">
        <v>7279</v>
      </c>
      <c r="L235" s="163" t="s">
        <v>7915</v>
      </c>
      <c r="M235" s="163"/>
      <c r="N235" s="163"/>
      <c r="O235" s="163"/>
    </row>
    <row r="236">
      <c r="A236" s="370" t="s">
        <v>5115</v>
      </c>
      <c r="B236" s="370" t="str">
        <f t="shared" si="1"/>
        <v>27272181700</v>
      </c>
      <c r="C236" s="370">
        <v>5788.0</v>
      </c>
      <c r="D236" s="371" t="s">
        <v>8169</v>
      </c>
      <c r="E236" s="371" t="s">
        <v>5116</v>
      </c>
      <c r="F236" s="370"/>
      <c r="G236" s="370">
        <v>1.557466809E9</v>
      </c>
      <c r="H236" s="371" t="s">
        <v>624</v>
      </c>
      <c r="I236" s="370" t="s">
        <v>7927</v>
      </c>
      <c r="J236" s="370" t="s">
        <v>7928</v>
      </c>
      <c r="K236" s="366" t="s">
        <v>7279</v>
      </c>
      <c r="L236" s="163" t="s">
        <v>7915</v>
      </c>
      <c r="M236" s="388" t="s">
        <v>8170</v>
      </c>
      <c r="N236" s="69"/>
      <c r="O236" s="163"/>
    </row>
    <row r="237">
      <c r="A237" s="389" t="s">
        <v>5816</v>
      </c>
      <c r="B237" s="389" t="str">
        <f t="shared" si="1"/>
        <v>27347158491</v>
      </c>
      <c r="C237" s="389">
        <v>5789.0</v>
      </c>
      <c r="D237" s="390" t="s">
        <v>8171</v>
      </c>
      <c r="E237" s="390" t="s">
        <v>5817</v>
      </c>
      <c r="F237" s="389"/>
      <c r="G237" s="389">
        <v>1.131270728E9</v>
      </c>
      <c r="H237" s="390" t="s">
        <v>61</v>
      </c>
      <c r="I237" s="389" t="s">
        <v>7927</v>
      </c>
      <c r="J237" s="389" t="s">
        <v>7928</v>
      </c>
      <c r="K237" s="366" t="s">
        <v>7279</v>
      </c>
      <c r="L237" s="365" t="s">
        <v>7915</v>
      </c>
      <c r="M237" s="389" t="s">
        <v>8172</v>
      </c>
      <c r="N237" s="163"/>
      <c r="O237" s="163"/>
    </row>
    <row r="238">
      <c r="A238" s="80" t="s">
        <v>2724</v>
      </c>
      <c r="B238" s="80" t="str">
        <f t="shared" si="1"/>
        <v>27240834761</v>
      </c>
      <c r="C238" s="80">
        <v>5790.0</v>
      </c>
      <c r="D238" s="365" t="s">
        <v>1544</v>
      </c>
      <c r="E238" s="365" t="s">
        <v>1545</v>
      </c>
      <c r="F238" s="80"/>
      <c r="G238" s="80">
        <v>1.565084941E9</v>
      </c>
      <c r="H238" s="365" t="s">
        <v>624</v>
      </c>
      <c r="I238" s="80" t="s">
        <v>541</v>
      </c>
      <c r="J238" s="80" t="s">
        <v>7928</v>
      </c>
      <c r="K238" s="366" t="s">
        <v>7279</v>
      </c>
      <c r="L238" s="163" t="s">
        <v>7915</v>
      </c>
      <c r="M238" s="163"/>
      <c r="N238" s="163"/>
      <c r="O238" s="163"/>
    </row>
    <row r="239">
      <c r="A239" s="80" t="s">
        <v>2866</v>
      </c>
      <c r="B239" s="80" t="str">
        <f t="shared" si="1"/>
        <v>27236963573</v>
      </c>
      <c r="C239" s="80">
        <v>5793.0</v>
      </c>
      <c r="D239" s="365" t="s">
        <v>1784</v>
      </c>
      <c r="E239" s="365" t="s">
        <v>1785</v>
      </c>
      <c r="F239" s="163" t="s">
        <v>7831</v>
      </c>
      <c r="G239" s="80">
        <v>1.126987744E9</v>
      </c>
      <c r="H239" s="365" t="s">
        <v>63</v>
      </c>
      <c r="I239" s="80" t="s">
        <v>7934</v>
      </c>
      <c r="J239" s="80" t="s">
        <v>7935</v>
      </c>
      <c r="K239" s="367"/>
      <c r="L239" s="163" t="s">
        <v>7915</v>
      </c>
      <c r="M239" s="163"/>
      <c r="N239" s="163"/>
      <c r="O239" s="163"/>
    </row>
    <row r="240">
      <c r="A240" s="80" t="s">
        <v>3149</v>
      </c>
      <c r="B240" s="80" t="str">
        <f t="shared" si="1"/>
        <v>27327646066</v>
      </c>
      <c r="C240" s="80">
        <v>5796.0</v>
      </c>
      <c r="D240" s="365" t="s">
        <v>1550</v>
      </c>
      <c r="E240" s="365" t="s">
        <v>1551</v>
      </c>
      <c r="F240" s="80"/>
      <c r="G240" s="80">
        <v>1.556424136E9</v>
      </c>
      <c r="H240" s="365" t="s">
        <v>548</v>
      </c>
      <c r="I240" s="80" t="s">
        <v>546</v>
      </c>
      <c r="J240" s="80" t="s">
        <v>7920</v>
      </c>
      <c r="K240" s="367"/>
      <c r="L240" s="163" t="s">
        <v>7915</v>
      </c>
      <c r="M240" s="163"/>
      <c r="N240" s="163"/>
      <c r="O240" s="163"/>
    </row>
    <row r="241">
      <c r="A241" s="80" t="s">
        <v>388</v>
      </c>
      <c r="B241" s="80" t="str">
        <f t="shared" si="1"/>
        <v>27249976682</v>
      </c>
      <c r="C241" s="80">
        <v>5797.0</v>
      </c>
      <c r="D241" s="365" t="s">
        <v>389</v>
      </c>
      <c r="E241" s="365" t="s">
        <v>5905</v>
      </c>
      <c r="F241" s="80"/>
      <c r="G241" s="80">
        <v>1.138664811E9</v>
      </c>
      <c r="H241" s="365" t="s">
        <v>624</v>
      </c>
      <c r="I241" s="80" t="s">
        <v>7930</v>
      </c>
      <c r="J241" s="80" t="s">
        <v>8173</v>
      </c>
      <c r="K241" s="366" t="s">
        <v>7279</v>
      </c>
      <c r="L241" s="163" t="s">
        <v>7915</v>
      </c>
      <c r="M241" s="163"/>
      <c r="N241" s="163"/>
      <c r="O241" s="163"/>
    </row>
    <row r="242">
      <c r="A242" s="370" t="s">
        <v>5918</v>
      </c>
      <c r="B242" s="370" t="str">
        <f t="shared" si="1"/>
        <v>27162885133</v>
      </c>
      <c r="C242" s="370">
        <v>5798.0</v>
      </c>
      <c r="D242" s="371" t="s">
        <v>8174</v>
      </c>
      <c r="E242" s="371" t="s">
        <v>5919</v>
      </c>
      <c r="F242" s="370"/>
      <c r="G242" s="370">
        <v>1.144499861E9</v>
      </c>
      <c r="H242" s="371" t="s">
        <v>624</v>
      </c>
      <c r="I242" s="370" t="s">
        <v>7927</v>
      </c>
      <c r="J242" s="370" t="s">
        <v>7928</v>
      </c>
      <c r="K242" s="366" t="s">
        <v>7279</v>
      </c>
      <c r="L242" s="163" t="s">
        <v>7915</v>
      </c>
      <c r="M242" s="373" t="s">
        <v>8175</v>
      </c>
      <c r="N242" s="163"/>
      <c r="O242" s="163"/>
    </row>
    <row r="243">
      <c r="A243" s="80" t="s">
        <v>243</v>
      </c>
      <c r="B243" s="80" t="str">
        <f t="shared" si="1"/>
        <v>27353698473</v>
      </c>
      <c r="C243" s="80">
        <v>5799.0</v>
      </c>
      <c r="D243" s="365" t="s">
        <v>244</v>
      </c>
      <c r="E243" s="365" t="s">
        <v>1558</v>
      </c>
      <c r="F243" s="80"/>
      <c r="G243" s="80">
        <v>1.537784599E9</v>
      </c>
      <c r="H243" s="365" t="s">
        <v>63</v>
      </c>
      <c r="I243" s="80" t="s">
        <v>7913</v>
      </c>
      <c r="J243" s="80" t="s">
        <v>7914</v>
      </c>
      <c r="K243" s="366" t="s">
        <v>7279</v>
      </c>
      <c r="L243" s="163" t="s">
        <v>7915</v>
      </c>
      <c r="M243" s="163"/>
      <c r="N243" s="163"/>
      <c r="O243" s="163"/>
    </row>
    <row r="244">
      <c r="A244" s="80" t="s">
        <v>517</v>
      </c>
      <c r="B244" s="80" t="str">
        <f t="shared" si="1"/>
        <v>27207755260</v>
      </c>
      <c r="C244" s="80">
        <v>5802.0</v>
      </c>
      <c r="D244" s="365" t="s">
        <v>8176</v>
      </c>
      <c r="E244" s="365" t="s">
        <v>1564</v>
      </c>
      <c r="F244" s="80"/>
      <c r="G244" s="80">
        <v>1.145305034E9</v>
      </c>
      <c r="H244" s="365" t="s">
        <v>548</v>
      </c>
      <c r="I244" s="80" t="s">
        <v>542</v>
      </c>
      <c r="J244" s="80" t="s">
        <v>7937</v>
      </c>
      <c r="K244" s="367"/>
      <c r="L244" s="391" t="s">
        <v>8177</v>
      </c>
      <c r="M244" s="163"/>
      <c r="N244" s="163"/>
      <c r="O244" s="163"/>
    </row>
    <row r="245">
      <c r="A245" s="80" t="s">
        <v>2768</v>
      </c>
      <c r="B245" s="80" t="str">
        <f t="shared" si="1"/>
        <v>27316625202</v>
      </c>
      <c r="C245" s="80">
        <v>5806.0</v>
      </c>
      <c r="D245" s="365" t="s">
        <v>1571</v>
      </c>
      <c r="E245" s="365" t="s">
        <v>1572</v>
      </c>
      <c r="F245" s="80"/>
      <c r="G245" s="80">
        <v>1.140292552E9</v>
      </c>
      <c r="H245" s="365" t="s">
        <v>624</v>
      </c>
      <c r="I245" s="80" t="s">
        <v>541</v>
      </c>
      <c r="J245" s="80" t="s">
        <v>7928</v>
      </c>
      <c r="K245" s="366" t="s">
        <v>7279</v>
      </c>
      <c r="L245" s="163" t="s">
        <v>7915</v>
      </c>
      <c r="M245" s="163"/>
      <c r="N245" s="163"/>
      <c r="O245" s="163"/>
    </row>
    <row r="246">
      <c r="A246" s="80" t="s">
        <v>320</v>
      </c>
      <c r="B246" s="80" t="str">
        <f t="shared" si="1"/>
        <v>27321123010</v>
      </c>
      <c r="C246" s="80">
        <v>5807.0</v>
      </c>
      <c r="D246" s="365" t="s">
        <v>7741</v>
      </c>
      <c r="E246" s="163" t="s">
        <v>7740</v>
      </c>
      <c r="F246" s="163" t="s">
        <v>7740</v>
      </c>
      <c r="G246" s="80">
        <v>1.138268318E9</v>
      </c>
      <c r="H246" s="365" t="s">
        <v>624</v>
      </c>
      <c r="I246" s="80" t="s">
        <v>7930</v>
      </c>
      <c r="J246" s="374" t="s">
        <v>7931</v>
      </c>
      <c r="K246" s="366" t="s">
        <v>7279</v>
      </c>
      <c r="L246" s="365" t="s">
        <v>7915</v>
      </c>
      <c r="M246" s="163"/>
      <c r="N246" s="163"/>
      <c r="O246" s="163"/>
    </row>
    <row r="247">
      <c r="A247" s="80" t="s">
        <v>199</v>
      </c>
      <c r="B247" s="80" t="str">
        <f t="shared" si="1"/>
        <v>27359962156</v>
      </c>
      <c r="C247" s="80">
        <v>5808.0</v>
      </c>
      <c r="D247" s="365" t="s">
        <v>200</v>
      </c>
      <c r="E247" s="365" t="s">
        <v>6284</v>
      </c>
      <c r="F247" s="80"/>
      <c r="G247" s="80">
        <v>1.130570693E9</v>
      </c>
      <c r="H247" s="365" t="s">
        <v>61</v>
      </c>
      <c r="I247" s="80" t="s">
        <v>7939</v>
      </c>
      <c r="J247" s="80" t="s">
        <v>7928</v>
      </c>
      <c r="K247" s="366" t="s">
        <v>7279</v>
      </c>
      <c r="L247" s="163" t="s">
        <v>7915</v>
      </c>
      <c r="M247" s="163"/>
      <c r="N247" s="163"/>
      <c r="O247" s="163"/>
    </row>
    <row r="248">
      <c r="A248" s="80" t="s">
        <v>2386</v>
      </c>
      <c r="B248" s="80" t="str">
        <f t="shared" si="1"/>
        <v>27146164302</v>
      </c>
      <c r="C248" s="80">
        <v>5809.0</v>
      </c>
      <c r="D248" s="365" t="s">
        <v>1577</v>
      </c>
      <c r="E248" s="365" t="s">
        <v>1578</v>
      </c>
      <c r="F248" s="80"/>
      <c r="G248" s="80">
        <v>1.163575149E9</v>
      </c>
      <c r="H248" s="365" t="s">
        <v>624</v>
      </c>
      <c r="I248" s="80" t="s">
        <v>541</v>
      </c>
      <c r="J248" s="80" t="s">
        <v>7928</v>
      </c>
      <c r="K248" s="366" t="s">
        <v>7279</v>
      </c>
      <c r="L248" s="163" t="s">
        <v>7915</v>
      </c>
      <c r="M248" s="163"/>
      <c r="N248" s="163"/>
      <c r="O248" s="163"/>
    </row>
    <row r="249">
      <c r="A249" s="80" t="s">
        <v>2026</v>
      </c>
      <c r="B249" s="80" t="str">
        <f t="shared" si="1"/>
        <v>27265493349</v>
      </c>
      <c r="C249" s="80">
        <v>5810.0</v>
      </c>
      <c r="D249" s="365" t="s">
        <v>1790</v>
      </c>
      <c r="E249" s="365" t="s">
        <v>1792</v>
      </c>
      <c r="F249" s="163" t="s">
        <v>1792</v>
      </c>
      <c r="G249" s="80">
        <v>1.123291585E9</v>
      </c>
      <c r="H249" s="365" t="s">
        <v>624</v>
      </c>
      <c r="I249" s="80" t="s">
        <v>541</v>
      </c>
      <c r="J249" s="80" t="s">
        <v>7928</v>
      </c>
      <c r="K249" s="366" t="s">
        <v>7279</v>
      </c>
      <c r="L249" s="163" t="s">
        <v>7915</v>
      </c>
      <c r="M249" s="163"/>
      <c r="N249" s="163"/>
      <c r="O249" s="163"/>
    </row>
    <row r="250">
      <c r="A250" s="80" t="s">
        <v>363</v>
      </c>
      <c r="B250" s="80" t="str">
        <f t="shared" si="1"/>
        <v>27373746342</v>
      </c>
      <c r="C250" s="80">
        <v>5811.0</v>
      </c>
      <c r="D250" s="365" t="s">
        <v>364</v>
      </c>
      <c r="E250" s="365" t="s">
        <v>1585</v>
      </c>
      <c r="F250" s="80"/>
      <c r="G250" s="80">
        <v>1.166240503E9</v>
      </c>
      <c r="H250" s="365" t="s">
        <v>624</v>
      </c>
      <c r="I250" s="80" t="s">
        <v>7930</v>
      </c>
      <c r="J250" s="374" t="s">
        <v>7931</v>
      </c>
      <c r="K250" s="366" t="s">
        <v>7279</v>
      </c>
      <c r="L250" s="163" t="s">
        <v>7915</v>
      </c>
      <c r="M250" s="163"/>
      <c r="N250" s="163"/>
      <c r="O250" s="163"/>
    </row>
    <row r="251">
      <c r="A251" s="80" t="s">
        <v>3309</v>
      </c>
      <c r="B251" s="80" t="str">
        <f t="shared" si="1"/>
        <v>27271504719</v>
      </c>
      <c r="C251" s="80">
        <v>5812.0</v>
      </c>
      <c r="D251" s="365" t="s">
        <v>1796</v>
      </c>
      <c r="E251" s="365" t="s">
        <v>1797</v>
      </c>
      <c r="F251" s="80"/>
      <c r="G251" s="80">
        <v>1.159622559E9</v>
      </c>
      <c r="H251" s="365" t="s">
        <v>624</v>
      </c>
      <c r="I251" s="80" t="s">
        <v>541</v>
      </c>
      <c r="J251" s="80" t="s">
        <v>7928</v>
      </c>
      <c r="K251" s="366" t="s">
        <v>7279</v>
      </c>
      <c r="L251" s="163" t="s">
        <v>7915</v>
      </c>
      <c r="M251" s="163"/>
      <c r="N251" s="163"/>
      <c r="O251" s="163"/>
    </row>
    <row r="252">
      <c r="A252" s="80" t="s">
        <v>3479</v>
      </c>
      <c r="B252" s="80" t="str">
        <f t="shared" si="1"/>
        <v>23216575164</v>
      </c>
      <c r="C252" s="80">
        <v>5813.0</v>
      </c>
      <c r="D252" s="365" t="s">
        <v>1592</v>
      </c>
      <c r="E252" s="365" t="s">
        <v>1594</v>
      </c>
      <c r="F252" s="80"/>
      <c r="G252" s="80">
        <v>1.553144829E9</v>
      </c>
      <c r="H252" s="365" t="s">
        <v>624</v>
      </c>
      <c r="I252" s="80" t="s">
        <v>541</v>
      </c>
      <c r="J252" s="80" t="s">
        <v>7928</v>
      </c>
      <c r="K252" s="366" t="s">
        <v>7279</v>
      </c>
      <c r="L252" s="163" t="s">
        <v>7923</v>
      </c>
      <c r="M252" s="163"/>
      <c r="N252" s="163"/>
      <c r="O252" s="163"/>
    </row>
    <row r="253">
      <c r="A253" s="80" t="s">
        <v>3258</v>
      </c>
      <c r="B253" s="80" t="str">
        <f t="shared" si="1"/>
        <v>27299192011</v>
      </c>
      <c r="C253" s="80">
        <v>5814.0</v>
      </c>
      <c r="D253" s="365" t="s">
        <v>8178</v>
      </c>
      <c r="E253" s="365" t="s">
        <v>6492</v>
      </c>
      <c r="F253" s="80"/>
      <c r="G253" s="80">
        <v>1.53521232E9</v>
      </c>
      <c r="H253" s="365" t="s">
        <v>624</v>
      </c>
      <c r="I253" s="80" t="s">
        <v>541</v>
      </c>
      <c r="J253" s="80" t="s">
        <v>7928</v>
      </c>
      <c r="K253" s="366" t="s">
        <v>7279</v>
      </c>
      <c r="L253" s="365" t="s">
        <v>7915</v>
      </c>
      <c r="M253" s="163"/>
      <c r="N253" s="163"/>
      <c r="O253" s="163"/>
    </row>
    <row r="254">
      <c r="A254" s="370" t="s">
        <v>6560</v>
      </c>
      <c r="B254" s="370" t="str">
        <f t="shared" si="1"/>
        <v>27237715344</v>
      </c>
      <c r="C254" s="370">
        <v>5816.0</v>
      </c>
      <c r="D254" s="371" t="s">
        <v>8179</v>
      </c>
      <c r="E254" s="371" t="s">
        <v>6561</v>
      </c>
      <c r="F254" s="370"/>
      <c r="G254" s="370">
        <v>1.156199664E9</v>
      </c>
      <c r="H254" s="371" t="s">
        <v>624</v>
      </c>
      <c r="I254" s="370" t="s">
        <v>7927</v>
      </c>
      <c r="J254" s="370" t="s">
        <v>7928</v>
      </c>
      <c r="K254" s="366" t="s">
        <v>7279</v>
      </c>
      <c r="L254" s="378" t="s">
        <v>7969</v>
      </c>
      <c r="M254" s="373" t="s">
        <v>8180</v>
      </c>
      <c r="N254" s="163"/>
      <c r="O254" s="163"/>
    </row>
    <row r="255">
      <c r="A255" s="370" t="s">
        <v>6229</v>
      </c>
      <c r="B255" s="370" t="str">
        <f t="shared" si="1"/>
        <v>27277894683</v>
      </c>
      <c r="C255" s="370">
        <v>5817.0</v>
      </c>
      <c r="D255" s="371" t="s">
        <v>8181</v>
      </c>
      <c r="E255" s="371" t="s">
        <v>6230</v>
      </c>
      <c r="F255" s="370"/>
      <c r="G255" s="370">
        <v>1.5379175E9</v>
      </c>
      <c r="H255" s="371" t="s">
        <v>63</v>
      </c>
      <c r="I255" s="370" t="s">
        <v>7927</v>
      </c>
      <c r="J255" s="370" t="s">
        <v>7935</v>
      </c>
      <c r="K255" s="367"/>
      <c r="L255" s="163" t="s">
        <v>7915</v>
      </c>
      <c r="M255" s="373" t="s">
        <v>8182</v>
      </c>
      <c r="N255" s="163"/>
      <c r="O255" s="163"/>
    </row>
    <row r="256">
      <c r="A256" s="80" t="s">
        <v>2240</v>
      </c>
      <c r="B256" s="80" t="str">
        <f t="shared" si="1"/>
        <v>27316932997</v>
      </c>
      <c r="C256" s="80">
        <v>5820.0</v>
      </c>
      <c r="D256" s="365" t="s">
        <v>1802</v>
      </c>
      <c r="E256" s="365" t="s">
        <v>1803</v>
      </c>
      <c r="F256" s="80"/>
      <c r="G256" s="80">
        <v>1.158944164E9</v>
      </c>
      <c r="H256" s="365" t="s">
        <v>624</v>
      </c>
      <c r="I256" s="80" t="s">
        <v>541</v>
      </c>
      <c r="J256" s="80" t="s">
        <v>7928</v>
      </c>
      <c r="K256" s="366" t="s">
        <v>7279</v>
      </c>
      <c r="L256" s="163" t="s">
        <v>7915</v>
      </c>
      <c r="M256" s="163"/>
      <c r="N256" s="163"/>
      <c r="O256" s="163"/>
    </row>
    <row r="257">
      <c r="A257" s="80" t="s">
        <v>2740</v>
      </c>
      <c r="B257" s="80" t="str">
        <f t="shared" si="1"/>
        <v>27353196990</v>
      </c>
      <c r="C257" s="80">
        <v>5822.0</v>
      </c>
      <c r="D257" s="365" t="s">
        <v>8183</v>
      </c>
      <c r="E257" s="365" t="s">
        <v>6528</v>
      </c>
      <c r="F257" s="163" t="s">
        <v>7892</v>
      </c>
      <c r="G257" s="80">
        <v>1.532547019E9</v>
      </c>
      <c r="H257" s="365" t="s">
        <v>624</v>
      </c>
      <c r="I257" s="80" t="s">
        <v>541</v>
      </c>
      <c r="J257" s="80" t="s">
        <v>7928</v>
      </c>
      <c r="K257" s="366" t="s">
        <v>7279</v>
      </c>
      <c r="L257" s="163" t="s">
        <v>7915</v>
      </c>
      <c r="M257" s="163"/>
      <c r="N257" s="163"/>
      <c r="O257" s="163"/>
    </row>
    <row r="258">
      <c r="A258" s="80" t="s">
        <v>196</v>
      </c>
      <c r="B258" s="80" t="str">
        <f t="shared" si="1"/>
        <v>23304679654</v>
      </c>
      <c r="C258" s="80">
        <v>5823.0</v>
      </c>
      <c r="D258" s="365" t="s">
        <v>1602</v>
      </c>
      <c r="E258" s="365" t="s">
        <v>1603</v>
      </c>
      <c r="F258" s="80"/>
      <c r="G258" s="80">
        <v>1.530178715E9</v>
      </c>
      <c r="H258" s="365" t="s">
        <v>61</v>
      </c>
      <c r="I258" s="80" t="s">
        <v>7939</v>
      </c>
      <c r="J258" s="80" t="s">
        <v>7928</v>
      </c>
      <c r="K258" s="366" t="s">
        <v>7279</v>
      </c>
      <c r="L258" s="365" t="s">
        <v>7915</v>
      </c>
      <c r="M258" s="163"/>
      <c r="N258" s="163"/>
      <c r="O258" s="163"/>
    </row>
    <row r="259">
      <c r="A259" s="370" t="s">
        <v>6577</v>
      </c>
      <c r="B259" s="370" t="str">
        <f t="shared" si="1"/>
        <v>27275404190</v>
      </c>
      <c r="C259" s="370">
        <v>5824.0</v>
      </c>
      <c r="D259" s="371" t="s">
        <v>8184</v>
      </c>
      <c r="E259" s="371" t="s">
        <v>6578</v>
      </c>
      <c r="F259" s="370"/>
      <c r="G259" s="370">
        <v>3.174352E7</v>
      </c>
      <c r="H259" s="371" t="s">
        <v>63</v>
      </c>
      <c r="I259" s="370" t="s">
        <v>7927</v>
      </c>
      <c r="J259" s="370" t="s">
        <v>7914</v>
      </c>
      <c r="K259" s="367"/>
      <c r="L259" s="163" t="s">
        <v>7915</v>
      </c>
      <c r="M259" s="370" t="s">
        <v>8185</v>
      </c>
      <c r="N259" s="163"/>
      <c r="O259" s="163"/>
    </row>
    <row r="260">
      <c r="A260" s="80" t="s">
        <v>470</v>
      </c>
      <c r="B260" s="80" t="str">
        <f t="shared" si="1"/>
        <v>27303540712</v>
      </c>
      <c r="C260" s="80">
        <v>5825.0</v>
      </c>
      <c r="D260" s="365" t="s">
        <v>471</v>
      </c>
      <c r="E260" s="365" t="s">
        <v>1607</v>
      </c>
      <c r="F260" s="80"/>
      <c r="G260" s="80">
        <v>1.154175772E9</v>
      </c>
      <c r="H260" s="365" t="s">
        <v>548</v>
      </c>
      <c r="I260" s="80" t="s">
        <v>542</v>
      </c>
      <c r="J260" s="80" t="s">
        <v>7937</v>
      </c>
      <c r="K260" s="367"/>
      <c r="L260" s="164" t="s">
        <v>8186</v>
      </c>
      <c r="M260" s="163"/>
      <c r="N260" s="163"/>
      <c r="O260" s="163"/>
    </row>
    <row r="261">
      <c r="A261" s="80" t="s">
        <v>2919</v>
      </c>
      <c r="B261" s="80" t="str">
        <f t="shared" si="1"/>
        <v>27295011349</v>
      </c>
      <c r="C261" s="80">
        <v>5826.0</v>
      </c>
      <c r="D261" s="365" t="s">
        <v>8187</v>
      </c>
      <c r="E261" s="365" t="s">
        <v>6847</v>
      </c>
      <c r="F261" s="80"/>
      <c r="G261" s="80">
        <v>1.135727306E9</v>
      </c>
      <c r="H261" s="365" t="s">
        <v>61</v>
      </c>
      <c r="I261" s="80" t="s">
        <v>7939</v>
      </c>
      <c r="J261" s="80" t="s">
        <v>7931</v>
      </c>
      <c r="K261" s="367"/>
      <c r="L261" s="365" t="s">
        <v>7915</v>
      </c>
      <c r="M261" s="163"/>
      <c r="N261" s="163"/>
      <c r="O261" s="163"/>
    </row>
    <row r="262">
      <c r="A262" s="370" t="s">
        <v>6779</v>
      </c>
      <c r="B262" s="370" t="str">
        <f t="shared" si="1"/>
        <v>27234717265</v>
      </c>
      <c r="C262" s="370">
        <v>5827.0</v>
      </c>
      <c r="D262" s="371" t="s">
        <v>8188</v>
      </c>
      <c r="E262" s="371" t="s">
        <v>8189</v>
      </c>
      <c r="F262" s="370"/>
      <c r="G262" s="370">
        <v>1.166664285E9</v>
      </c>
      <c r="H262" s="371" t="s">
        <v>61</v>
      </c>
      <c r="I262" s="370" t="s">
        <v>7927</v>
      </c>
      <c r="J262" s="370" t="s">
        <v>7928</v>
      </c>
      <c r="K262" s="366" t="s">
        <v>7279</v>
      </c>
      <c r="L262" s="163" t="s">
        <v>7915</v>
      </c>
      <c r="M262" s="370" t="s">
        <v>8190</v>
      </c>
      <c r="N262" s="163"/>
      <c r="O262" s="163"/>
    </row>
    <row r="263">
      <c r="A263" s="80" t="s">
        <v>369</v>
      </c>
      <c r="B263" s="80" t="str">
        <f t="shared" si="1"/>
        <v>27302368290</v>
      </c>
      <c r="C263" s="80">
        <v>5833.0</v>
      </c>
      <c r="D263" s="365" t="s">
        <v>1613</v>
      </c>
      <c r="E263" s="365" t="s">
        <v>1615</v>
      </c>
      <c r="F263" s="163" t="s">
        <v>7756</v>
      </c>
      <c r="G263" s="80">
        <v>1.161732912E9</v>
      </c>
      <c r="H263" s="365" t="s">
        <v>624</v>
      </c>
      <c r="I263" s="80" t="s">
        <v>7930</v>
      </c>
      <c r="J263" s="374" t="s">
        <v>7931</v>
      </c>
      <c r="K263" s="366" t="s">
        <v>7279</v>
      </c>
      <c r="L263" s="163" t="s">
        <v>7915</v>
      </c>
      <c r="M263" s="163"/>
      <c r="N263" s="163"/>
      <c r="O263" s="163"/>
    </row>
    <row r="264">
      <c r="A264" s="80" t="s">
        <v>418</v>
      </c>
      <c r="B264" s="80" t="str">
        <f t="shared" si="1"/>
        <v>27324031311</v>
      </c>
      <c r="C264" s="80">
        <v>5834.0</v>
      </c>
      <c r="D264" s="365" t="s">
        <v>1620</v>
      </c>
      <c r="E264" s="365" t="s">
        <v>1621</v>
      </c>
      <c r="F264" s="80"/>
      <c r="G264" s="80">
        <v>1.558559062E9</v>
      </c>
      <c r="H264" s="365" t="s">
        <v>548</v>
      </c>
      <c r="I264" s="80" t="s">
        <v>546</v>
      </c>
      <c r="J264" s="80" t="s">
        <v>7920</v>
      </c>
      <c r="K264" s="366" t="s">
        <v>7279</v>
      </c>
      <c r="L264" s="163" t="s">
        <v>7915</v>
      </c>
      <c r="M264" s="163" t="s">
        <v>8100</v>
      </c>
      <c r="N264" s="163"/>
      <c r="O264" s="163"/>
    </row>
    <row r="265">
      <c r="A265" s="370" t="s">
        <v>406</v>
      </c>
      <c r="B265" s="370" t="str">
        <f t="shared" si="1"/>
        <v>27233824769</v>
      </c>
      <c r="C265" s="370">
        <v>5835.0</v>
      </c>
      <c r="D265" s="371" t="s">
        <v>8191</v>
      </c>
      <c r="E265" s="371" t="s">
        <v>6314</v>
      </c>
      <c r="F265" s="370"/>
      <c r="G265" s="370"/>
      <c r="H265" s="371" t="s">
        <v>624</v>
      </c>
      <c r="I265" s="370" t="s">
        <v>7927</v>
      </c>
      <c r="J265" s="376" t="s">
        <v>7931</v>
      </c>
      <c r="K265" s="366" t="s">
        <v>7279</v>
      </c>
      <c r="L265" s="365" t="s">
        <v>7915</v>
      </c>
      <c r="M265" s="370" t="s">
        <v>8192</v>
      </c>
      <c r="N265" s="163"/>
      <c r="O265" s="163"/>
    </row>
    <row r="266">
      <c r="A266" s="370" t="s">
        <v>6678</v>
      </c>
      <c r="B266" s="370" t="str">
        <f t="shared" si="1"/>
        <v>27279271926</v>
      </c>
      <c r="C266" s="370">
        <v>5836.0</v>
      </c>
      <c r="D266" s="371" t="s">
        <v>8193</v>
      </c>
      <c r="E266" s="372" t="s">
        <v>6679</v>
      </c>
      <c r="F266" s="372" t="s">
        <v>6679</v>
      </c>
      <c r="G266" s="370">
        <v>1.140829539E9</v>
      </c>
      <c r="H266" s="371" t="s">
        <v>624</v>
      </c>
      <c r="I266" s="376" t="s">
        <v>7927</v>
      </c>
      <c r="J266" s="370" t="s">
        <v>7928</v>
      </c>
      <c r="K266" s="380"/>
      <c r="L266" s="372" t="s">
        <v>7963</v>
      </c>
      <c r="M266" s="370" t="s">
        <v>8194</v>
      </c>
      <c r="N266" s="372"/>
      <c r="O266" s="372"/>
    </row>
    <row r="267">
      <c r="A267" s="80" t="s">
        <v>3457</v>
      </c>
      <c r="B267" s="80" t="str">
        <f t="shared" si="1"/>
        <v>23262864944</v>
      </c>
      <c r="C267" s="80">
        <v>5837.0</v>
      </c>
      <c r="D267" s="365" t="s">
        <v>1809</v>
      </c>
      <c r="E267" s="365" t="s">
        <v>1810</v>
      </c>
      <c r="F267" s="163" t="s">
        <v>3842</v>
      </c>
      <c r="G267" s="80">
        <v>1.149457821E9</v>
      </c>
      <c r="H267" s="365" t="s">
        <v>624</v>
      </c>
      <c r="I267" s="80" t="s">
        <v>541</v>
      </c>
      <c r="J267" s="80" t="s">
        <v>7928</v>
      </c>
      <c r="K267" s="366" t="s">
        <v>7279</v>
      </c>
      <c r="L267" s="163" t="s">
        <v>7915</v>
      </c>
      <c r="M267" s="163"/>
      <c r="N267" s="163"/>
      <c r="O267" s="163"/>
    </row>
    <row r="268">
      <c r="A268" s="370" t="s">
        <v>7072</v>
      </c>
      <c r="B268" s="370" t="str">
        <f t="shared" si="1"/>
        <v>27257510900</v>
      </c>
      <c r="C268" s="370">
        <v>5838.0</v>
      </c>
      <c r="D268" s="371" t="s">
        <v>8195</v>
      </c>
      <c r="E268" s="371" t="s">
        <v>7073</v>
      </c>
      <c r="F268" s="370"/>
      <c r="G268" s="370">
        <v>1.167384039E9</v>
      </c>
      <c r="H268" s="371" t="s">
        <v>624</v>
      </c>
      <c r="I268" s="370" t="s">
        <v>7927</v>
      </c>
      <c r="J268" s="370" t="s">
        <v>7928</v>
      </c>
      <c r="K268" s="367"/>
      <c r="L268" s="163" t="s">
        <v>7915</v>
      </c>
      <c r="M268" s="370" t="s">
        <v>8196</v>
      </c>
      <c r="N268" s="163"/>
      <c r="O268" s="163"/>
    </row>
    <row r="269">
      <c r="A269" s="80" t="s">
        <v>231</v>
      </c>
      <c r="B269" s="80" t="str">
        <f t="shared" si="1"/>
        <v>27185973692</v>
      </c>
      <c r="C269" s="80">
        <v>5839.0</v>
      </c>
      <c r="D269" s="365" t="s">
        <v>1628</v>
      </c>
      <c r="E269" s="365" t="s">
        <v>1631</v>
      </c>
      <c r="F269" s="80"/>
      <c r="G269" s="80">
        <v>1.168004453E9</v>
      </c>
      <c r="H269" s="365" t="s">
        <v>63</v>
      </c>
      <c r="I269" s="80" t="s">
        <v>7913</v>
      </c>
      <c r="J269" s="80" t="s">
        <v>7914</v>
      </c>
      <c r="K269" s="366" t="s">
        <v>7279</v>
      </c>
      <c r="L269" s="163" t="s">
        <v>7915</v>
      </c>
      <c r="M269" s="163" t="s">
        <v>8059</v>
      </c>
      <c r="N269" s="163"/>
      <c r="O269" s="163"/>
    </row>
    <row r="270">
      <c r="A270" s="80" t="s">
        <v>2757</v>
      </c>
      <c r="B270" s="80" t="str">
        <f t="shared" si="1"/>
        <v>27294655978</v>
      </c>
      <c r="C270" s="80">
        <v>5840.0</v>
      </c>
      <c r="D270" s="365" t="s">
        <v>8197</v>
      </c>
      <c r="E270" s="365" t="s">
        <v>8198</v>
      </c>
      <c r="F270" s="80"/>
      <c r="G270" s="80" t="s">
        <v>8199</v>
      </c>
      <c r="H270" s="365" t="s">
        <v>624</v>
      </c>
      <c r="I270" s="80" t="s">
        <v>541</v>
      </c>
      <c r="J270" s="80" t="s">
        <v>7928</v>
      </c>
      <c r="K270" s="367"/>
      <c r="L270" s="163" t="s">
        <v>7915</v>
      </c>
      <c r="M270" s="163"/>
      <c r="N270" s="163"/>
      <c r="O270" s="163"/>
    </row>
    <row r="271">
      <c r="A271" s="370" t="s">
        <v>6934</v>
      </c>
      <c r="B271" s="370" t="str">
        <f t="shared" si="1"/>
        <v>23189020384</v>
      </c>
      <c r="C271" s="370">
        <v>5841.0</v>
      </c>
      <c r="D271" s="371" t="s">
        <v>8200</v>
      </c>
      <c r="E271" s="371" t="s">
        <v>6935</v>
      </c>
      <c r="F271" s="370"/>
      <c r="G271" s="370">
        <v>1.163030953E9</v>
      </c>
      <c r="H271" s="371" t="s">
        <v>624</v>
      </c>
      <c r="I271" s="370" t="s">
        <v>7927</v>
      </c>
      <c r="J271" s="370" t="s">
        <v>7928</v>
      </c>
      <c r="K271" s="366" t="s">
        <v>7279</v>
      </c>
      <c r="L271" s="163" t="s">
        <v>7915</v>
      </c>
      <c r="M271" s="370" t="s">
        <v>8201</v>
      </c>
      <c r="N271" s="163"/>
      <c r="O271" s="163"/>
    </row>
    <row r="272">
      <c r="A272" s="80" t="s">
        <v>164</v>
      </c>
      <c r="B272" s="80" t="str">
        <f t="shared" si="1"/>
        <v>27224318907</v>
      </c>
      <c r="C272" s="80">
        <v>5842.0</v>
      </c>
      <c r="D272" s="365" t="s">
        <v>1643</v>
      </c>
      <c r="E272" s="365" t="s">
        <v>1644</v>
      </c>
      <c r="F272" s="80"/>
      <c r="G272" s="80">
        <v>1.167448615E9</v>
      </c>
      <c r="H272" s="365" t="s">
        <v>61</v>
      </c>
      <c r="I272" s="80" t="s">
        <v>7939</v>
      </c>
      <c r="J272" s="80" t="s">
        <v>7928</v>
      </c>
      <c r="K272" s="366" t="s">
        <v>7279</v>
      </c>
      <c r="L272" s="163" t="s">
        <v>7915</v>
      </c>
      <c r="M272" s="163"/>
      <c r="N272" s="163"/>
      <c r="O272" s="163"/>
    </row>
    <row r="273">
      <c r="A273" s="370" t="s">
        <v>6025</v>
      </c>
      <c r="B273" s="370" t="str">
        <f t="shared" si="1"/>
        <v>27289875692</v>
      </c>
      <c r="C273" s="370">
        <v>5844.0</v>
      </c>
      <c r="D273" s="371" t="s">
        <v>8202</v>
      </c>
      <c r="E273" s="371" t="s">
        <v>6026</v>
      </c>
      <c r="F273" s="370"/>
      <c r="G273" s="370">
        <v>1.153436329E9</v>
      </c>
      <c r="H273" s="371" t="s">
        <v>624</v>
      </c>
      <c r="I273" s="370" t="s">
        <v>7927</v>
      </c>
      <c r="J273" s="376" t="s">
        <v>7931</v>
      </c>
      <c r="K273" s="367"/>
      <c r="L273" s="163" t="s">
        <v>7915</v>
      </c>
      <c r="M273" s="370" t="s">
        <v>8203</v>
      </c>
      <c r="N273" s="163"/>
      <c r="O273" s="163"/>
    </row>
    <row r="274">
      <c r="A274" s="370" t="s">
        <v>6650</v>
      </c>
      <c r="B274" s="370" t="str">
        <f t="shared" si="1"/>
        <v>27172451441</v>
      </c>
      <c r="C274" s="370">
        <v>5846.0</v>
      </c>
      <c r="D274" s="371" t="s">
        <v>8204</v>
      </c>
      <c r="E274" s="371" t="s">
        <v>6651</v>
      </c>
      <c r="F274" s="370"/>
      <c r="G274" s="370">
        <v>1.157443606E9</v>
      </c>
      <c r="H274" s="371" t="s">
        <v>624</v>
      </c>
      <c r="I274" s="370" t="s">
        <v>7927</v>
      </c>
      <c r="J274" s="370" t="s">
        <v>7928</v>
      </c>
      <c r="K274" s="377" t="s">
        <v>7279</v>
      </c>
      <c r="L274" s="371" t="s">
        <v>7963</v>
      </c>
      <c r="M274" s="372" t="s">
        <v>8205</v>
      </c>
      <c r="N274" s="163"/>
      <c r="O274" s="163"/>
    </row>
    <row r="275">
      <c r="A275" s="370" t="s">
        <v>6548</v>
      </c>
      <c r="B275" s="370" t="str">
        <f t="shared" si="1"/>
        <v>23283706214</v>
      </c>
      <c r="C275" s="370">
        <v>5847.0</v>
      </c>
      <c r="D275" s="371" t="s">
        <v>8206</v>
      </c>
      <c r="E275" s="371" t="s">
        <v>6549</v>
      </c>
      <c r="F275" s="370"/>
      <c r="G275" s="370">
        <v>1.157071565E9</v>
      </c>
      <c r="H275" s="371" t="s">
        <v>61</v>
      </c>
      <c r="I275" s="370" t="s">
        <v>7927</v>
      </c>
      <c r="J275" s="370" t="s">
        <v>7928</v>
      </c>
      <c r="K275" s="367"/>
      <c r="L275" s="163" t="s">
        <v>7915</v>
      </c>
      <c r="M275" s="163" t="s">
        <v>8207</v>
      </c>
      <c r="N275" s="163"/>
      <c r="O275" s="163"/>
    </row>
    <row r="276">
      <c r="A276" s="370" t="s">
        <v>6328</v>
      </c>
      <c r="B276" s="370" t="str">
        <f t="shared" si="1"/>
        <v>27232058760</v>
      </c>
      <c r="C276" s="370">
        <v>5848.0</v>
      </c>
      <c r="D276" s="371" t="s">
        <v>7496</v>
      </c>
      <c r="E276" s="371" t="s">
        <v>6329</v>
      </c>
      <c r="F276" s="372" t="s">
        <v>7495</v>
      </c>
      <c r="G276" s="370">
        <v>6.2282074E7</v>
      </c>
      <c r="H276" s="371" t="s">
        <v>548</v>
      </c>
      <c r="I276" s="370" t="s">
        <v>7927</v>
      </c>
      <c r="J276" s="370" t="s">
        <v>7937</v>
      </c>
      <c r="K276" s="392" t="s">
        <v>7279</v>
      </c>
      <c r="L276" s="372" t="s">
        <v>7915</v>
      </c>
      <c r="M276" s="387" t="s">
        <v>8208</v>
      </c>
      <c r="N276" s="163"/>
      <c r="O276" s="163"/>
    </row>
    <row r="277">
      <c r="A277" s="80" t="s">
        <v>522</v>
      </c>
      <c r="B277" s="80" t="str">
        <f t="shared" si="1"/>
        <v>27166387340</v>
      </c>
      <c r="C277" s="80">
        <v>5849.0</v>
      </c>
      <c r="D277" s="365" t="s">
        <v>523</v>
      </c>
      <c r="E277" s="163" t="s">
        <v>7774</v>
      </c>
      <c r="F277" s="163" t="s">
        <v>7774</v>
      </c>
      <c r="G277" s="80">
        <v>1.157289687E9</v>
      </c>
      <c r="H277" s="365" t="s">
        <v>548</v>
      </c>
      <c r="I277" s="80" t="s">
        <v>542</v>
      </c>
      <c r="J277" s="80" t="s">
        <v>7937</v>
      </c>
      <c r="K277" s="367"/>
      <c r="L277" s="163" t="s">
        <v>7915</v>
      </c>
      <c r="M277" s="163"/>
      <c r="N277" s="163"/>
      <c r="O277" s="163"/>
    </row>
    <row r="278">
      <c r="A278" s="80" t="s">
        <v>524</v>
      </c>
      <c r="B278" s="80" t="str">
        <f t="shared" si="1"/>
        <v>23269527544</v>
      </c>
      <c r="C278" s="80">
        <v>5851.0</v>
      </c>
      <c r="D278" s="365" t="s">
        <v>525</v>
      </c>
      <c r="E278" s="365" t="s">
        <v>1816</v>
      </c>
      <c r="F278" s="80"/>
      <c r="G278" s="80">
        <v>1.154139499E9</v>
      </c>
      <c r="H278" s="365" t="s">
        <v>548</v>
      </c>
      <c r="I278" s="80" t="s">
        <v>542</v>
      </c>
      <c r="J278" s="80" t="s">
        <v>7937</v>
      </c>
      <c r="K278" s="367"/>
      <c r="L278" s="163" t="s">
        <v>7915</v>
      </c>
      <c r="M278" s="163"/>
      <c r="N278" s="163"/>
      <c r="O278" s="163"/>
    </row>
    <row r="279">
      <c r="A279" s="370" t="s">
        <v>6597</v>
      </c>
      <c r="B279" s="370" t="str">
        <f t="shared" si="1"/>
        <v>27309431087</v>
      </c>
      <c r="C279" s="370">
        <v>5852.0</v>
      </c>
      <c r="D279" s="371" t="s">
        <v>8209</v>
      </c>
      <c r="E279" s="372" t="s">
        <v>7852</v>
      </c>
      <c r="F279" s="372" t="s">
        <v>7852</v>
      </c>
      <c r="G279" s="370">
        <v>1.16703375E9</v>
      </c>
      <c r="H279" s="371" t="s">
        <v>63</v>
      </c>
      <c r="I279" s="370" t="s">
        <v>7927</v>
      </c>
      <c r="J279" s="370" t="s">
        <v>7914</v>
      </c>
      <c r="K279" s="367"/>
      <c r="L279" s="163" t="s">
        <v>7915</v>
      </c>
      <c r="M279" s="370" t="s">
        <v>8210</v>
      </c>
      <c r="N279" s="163"/>
      <c r="O279" s="163"/>
    </row>
    <row r="280">
      <c r="A280" s="80" t="s">
        <v>2664</v>
      </c>
      <c r="B280" s="80" t="str">
        <f t="shared" si="1"/>
        <v>27211397638</v>
      </c>
      <c r="C280" s="80">
        <v>5853.0</v>
      </c>
      <c r="D280" s="365" t="s">
        <v>1658</v>
      </c>
      <c r="E280" s="163" t="s">
        <v>7894</v>
      </c>
      <c r="F280" s="163" t="s">
        <v>7894</v>
      </c>
      <c r="G280" s="80">
        <v>1.157007727E9</v>
      </c>
      <c r="H280" s="365" t="s">
        <v>624</v>
      </c>
      <c r="I280" s="80" t="s">
        <v>541</v>
      </c>
      <c r="J280" s="80" t="s">
        <v>7928</v>
      </c>
      <c r="K280" s="366" t="s">
        <v>7279</v>
      </c>
      <c r="L280" s="163" t="s">
        <v>7915</v>
      </c>
      <c r="M280" s="163"/>
      <c r="N280" s="163"/>
      <c r="O280" s="163"/>
    </row>
    <row r="281">
      <c r="A281" s="80" t="s">
        <v>220</v>
      </c>
      <c r="B281" s="80" t="str">
        <f t="shared" si="1"/>
        <v>27321653559</v>
      </c>
      <c r="C281" s="80">
        <v>5856.0</v>
      </c>
      <c r="D281" s="365" t="s">
        <v>8211</v>
      </c>
      <c r="E281" s="365" t="s">
        <v>6378</v>
      </c>
      <c r="F281" s="80"/>
      <c r="G281" s="80">
        <v>1.571667101E9</v>
      </c>
      <c r="H281" s="365" t="s">
        <v>61</v>
      </c>
      <c r="I281" s="80" t="s">
        <v>7939</v>
      </c>
      <c r="J281" s="80" t="s">
        <v>7928</v>
      </c>
      <c r="K281" s="366" t="s">
        <v>7279</v>
      </c>
      <c r="L281" s="365" t="s">
        <v>7915</v>
      </c>
      <c r="M281" s="163"/>
      <c r="N281" s="163"/>
      <c r="O281" s="163"/>
    </row>
    <row r="282">
      <c r="A282" s="80" t="s">
        <v>526</v>
      </c>
      <c r="B282" s="80" t="str">
        <f t="shared" si="1"/>
        <v>27244821400</v>
      </c>
      <c r="C282" s="80">
        <v>5862.0</v>
      </c>
      <c r="D282" s="365" t="s">
        <v>527</v>
      </c>
      <c r="E282" s="365" t="s">
        <v>8212</v>
      </c>
      <c r="F282" s="80"/>
      <c r="G282" s="80">
        <v>1.12727839E9</v>
      </c>
      <c r="H282" s="365" t="s">
        <v>548</v>
      </c>
      <c r="I282" s="80" t="s">
        <v>542</v>
      </c>
      <c r="J282" s="80" t="s">
        <v>7937</v>
      </c>
      <c r="K282" s="367"/>
      <c r="L282" s="365" t="s">
        <v>7915</v>
      </c>
      <c r="M282" s="163"/>
      <c r="N282" s="163"/>
      <c r="O282" s="163"/>
    </row>
    <row r="283">
      <c r="A283" s="80" t="s">
        <v>528</v>
      </c>
      <c r="B283" s="80" t="str">
        <f t="shared" si="1"/>
        <v>27402404391</v>
      </c>
      <c r="C283" s="80">
        <v>5863.0</v>
      </c>
      <c r="D283" s="365" t="s">
        <v>529</v>
      </c>
      <c r="E283" s="365" t="s">
        <v>1671</v>
      </c>
      <c r="F283" s="80"/>
      <c r="G283" s="80">
        <v>1.144026151E9</v>
      </c>
      <c r="H283" s="365" t="s">
        <v>548</v>
      </c>
      <c r="I283" s="80" t="s">
        <v>542</v>
      </c>
      <c r="J283" s="80" t="s">
        <v>7937</v>
      </c>
      <c r="K283" s="367"/>
      <c r="L283" s="163" t="s">
        <v>7923</v>
      </c>
      <c r="M283" s="163"/>
      <c r="N283" s="163"/>
      <c r="O283" s="163"/>
    </row>
    <row r="284">
      <c r="A284" s="80" t="s">
        <v>533</v>
      </c>
      <c r="B284" s="80" t="str">
        <f t="shared" si="1"/>
        <v>27362769278</v>
      </c>
      <c r="C284" s="80">
        <v>5866.0</v>
      </c>
      <c r="D284" s="365" t="s">
        <v>534</v>
      </c>
      <c r="E284" s="365" t="s">
        <v>8213</v>
      </c>
      <c r="F284" s="80"/>
      <c r="G284" s="80">
        <v>5.6116635E7</v>
      </c>
      <c r="H284" s="365" t="s">
        <v>548</v>
      </c>
      <c r="I284" s="80" t="s">
        <v>542</v>
      </c>
      <c r="J284" s="80" t="s">
        <v>7937</v>
      </c>
      <c r="K284" s="367"/>
      <c r="L284" s="163" t="s">
        <v>7915</v>
      </c>
      <c r="M284" s="163"/>
      <c r="N284" s="163"/>
      <c r="O284" s="163"/>
    </row>
    <row r="285">
      <c r="A285" s="80" t="s">
        <v>210</v>
      </c>
      <c r="B285" s="80" t="str">
        <f t="shared" si="1"/>
        <v>27368759509</v>
      </c>
      <c r="C285" s="80">
        <v>5867.0</v>
      </c>
      <c r="D285" s="365" t="s">
        <v>8214</v>
      </c>
      <c r="E285" s="365" t="s">
        <v>6824</v>
      </c>
      <c r="F285" s="80"/>
      <c r="G285" s="80">
        <v>1.15302631E9</v>
      </c>
      <c r="H285" s="365" t="s">
        <v>61</v>
      </c>
      <c r="I285" s="80" t="s">
        <v>7939</v>
      </c>
      <c r="J285" s="80" t="s">
        <v>7931</v>
      </c>
      <c r="K285" s="366" t="s">
        <v>7279</v>
      </c>
      <c r="L285" s="365" t="s">
        <v>7915</v>
      </c>
      <c r="M285" s="163"/>
      <c r="N285" s="163"/>
      <c r="O285" s="163"/>
    </row>
    <row r="286">
      <c r="A286" s="80" t="s">
        <v>2619</v>
      </c>
      <c r="B286" s="80" t="str">
        <f t="shared" si="1"/>
        <v>27208619379</v>
      </c>
      <c r="C286" s="80">
        <v>5870.0</v>
      </c>
      <c r="D286" s="365" t="s">
        <v>1823</v>
      </c>
      <c r="E286" s="365" t="s">
        <v>7630</v>
      </c>
      <c r="F286" s="80"/>
      <c r="G286" s="80"/>
      <c r="H286" s="365" t="s">
        <v>624</v>
      </c>
      <c r="I286" s="80" t="s">
        <v>541</v>
      </c>
      <c r="J286" s="80" t="s">
        <v>7928</v>
      </c>
      <c r="K286" s="366" t="s">
        <v>7279</v>
      </c>
      <c r="L286" s="163" t="s">
        <v>7915</v>
      </c>
      <c r="M286" s="163"/>
      <c r="N286" s="163"/>
      <c r="O286" s="163"/>
    </row>
    <row r="287">
      <c r="A287" s="80" t="s">
        <v>2677</v>
      </c>
      <c r="B287" s="80" t="str">
        <f t="shared" si="1"/>
        <v>27280785534</v>
      </c>
      <c r="C287" s="80">
        <v>5872.0</v>
      </c>
      <c r="D287" s="365" t="s">
        <v>8215</v>
      </c>
      <c r="E287" s="365" t="s">
        <v>6708</v>
      </c>
      <c r="F287" s="80"/>
      <c r="G287" s="80">
        <v>1.151403836E9</v>
      </c>
      <c r="H287" s="365" t="s">
        <v>624</v>
      </c>
      <c r="I287" s="80" t="s">
        <v>7930</v>
      </c>
      <c r="J287" s="374" t="s">
        <v>7931</v>
      </c>
      <c r="K287" s="367"/>
      <c r="L287" s="365" t="s">
        <v>7915</v>
      </c>
      <c r="M287" s="163"/>
      <c r="N287" s="163"/>
      <c r="O287" s="163"/>
    </row>
    <row r="288">
      <c r="A288" s="370" t="s">
        <v>357</v>
      </c>
      <c r="B288" s="370" t="str">
        <f t="shared" si="1"/>
        <v>27331741693</v>
      </c>
      <c r="C288" s="370">
        <v>5874.0</v>
      </c>
      <c r="D288" s="371" t="s">
        <v>358</v>
      </c>
      <c r="E288" s="371" t="s">
        <v>7175</v>
      </c>
      <c r="F288" s="370"/>
      <c r="G288" s="370">
        <v>1.169260675E9</v>
      </c>
      <c r="H288" s="371" t="s">
        <v>624</v>
      </c>
      <c r="I288" s="370" t="s">
        <v>7927</v>
      </c>
      <c r="J288" s="376" t="s">
        <v>7931</v>
      </c>
      <c r="K288" s="366" t="s">
        <v>7279</v>
      </c>
      <c r="L288" s="163" t="s">
        <v>7915</v>
      </c>
      <c r="M288" s="373" t="s">
        <v>8216</v>
      </c>
      <c r="N288" s="69"/>
      <c r="O288" s="69"/>
    </row>
    <row r="289">
      <c r="A289" s="80" t="s">
        <v>535</v>
      </c>
      <c r="B289" s="80" t="str">
        <f t="shared" si="1"/>
        <v>27277163212</v>
      </c>
      <c r="C289" s="80">
        <v>5875.0</v>
      </c>
      <c r="D289" s="365" t="s">
        <v>536</v>
      </c>
      <c r="E289" s="365" t="s">
        <v>1683</v>
      </c>
      <c r="F289" s="80"/>
      <c r="G289" s="80">
        <v>1.161874204E9</v>
      </c>
      <c r="H289" s="365" t="s">
        <v>548</v>
      </c>
      <c r="I289" s="80" t="s">
        <v>542</v>
      </c>
      <c r="J289" s="80" t="s">
        <v>7937</v>
      </c>
      <c r="K289" s="367"/>
      <c r="L289" s="163" t="s">
        <v>7915</v>
      </c>
      <c r="M289" s="163"/>
      <c r="N289" s="163"/>
      <c r="O289" s="163"/>
    </row>
    <row r="290">
      <c r="A290" s="370" t="s">
        <v>6902</v>
      </c>
      <c r="B290" s="370" t="str">
        <f t="shared" si="1"/>
        <v>27367362982</v>
      </c>
      <c r="C290" s="370">
        <v>5879.0</v>
      </c>
      <c r="D290" s="371" t="s">
        <v>8217</v>
      </c>
      <c r="E290" s="372" t="s">
        <v>7430</v>
      </c>
      <c r="F290" s="372" t="s">
        <v>7430</v>
      </c>
      <c r="G290" s="370">
        <v>1.164117512E9</v>
      </c>
      <c r="H290" s="371" t="s">
        <v>61</v>
      </c>
      <c r="I290" s="370" t="s">
        <v>7927</v>
      </c>
      <c r="J290" s="370" t="s">
        <v>7928</v>
      </c>
      <c r="K290" s="367"/>
      <c r="L290" s="163" t="s">
        <v>7915</v>
      </c>
      <c r="M290" s="370" t="s">
        <v>8218</v>
      </c>
      <c r="N290" s="163"/>
      <c r="O290" s="163"/>
    </row>
    <row r="291">
      <c r="A291" s="370" t="s">
        <v>7034</v>
      </c>
      <c r="B291" s="370" t="str">
        <f t="shared" si="1"/>
        <v>27176427103</v>
      </c>
      <c r="C291" s="370">
        <v>5880.0</v>
      </c>
      <c r="D291" s="371" t="s">
        <v>8219</v>
      </c>
      <c r="E291" s="371" t="s">
        <v>7035</v>
      </c>
      <c r="F291" s="370"/>
      <c r="G291" s="370">
        <v>1.56944821E9</v>
      </c>
      <c r="H291" s="371" t="s">
        <v>624</v>
      </c>
      <c r="I291" s="370" t="s">
        <v>7927</v>
      </c>
      <c r="J291" s="370" t="s">
        <v>7928</v>
      </c>
      <c r="K291" s="366" t="s">
        <v>7279</v>
      </c>
      <c r="L291" s="163" t="s">
        <v>7915</v>
      </c>
      <c r="M291" s="370" t="s">
        <v>8220</v>
      </c>
      <c r="N291" s="163"/>
      <c r="O291" s="163"/>
    </row>
    <row r="292">
      <c r="A292" s="80" t="s">
        <v>3288</v>
      </c>
      <c r="B292" s="80" t="str">
        <f t="shared" si="1"/>
        <v>27941581426</v>
      </c>
      <c r="C292" s="80">
        <v>5881.0</v>
      </c>
      <c r="D292" s="365" t="s">
        <v>1826</v>
      </c>
      <c r="E292" s="365" t="s">
        <v>1827</v>
      </c>
      <c r="F292" s="163"/>
      <c r="G292" s="80">
        <v>1.13758711E9</v>
      </c>
      <c r="H292" s="365" t="s">
        <v>624</v>
      </c>
      <c r="I292" s="80" t="s">
        <v>541</v>
      </c>
      <c r="J292" s="80" t="s">
        <v>7928</v>
      </c>
      <c r="K292" s="366" t="s">
        <v>7279</v>
      </c>
      <c r="L292" s="163" t="s">
        <v>7915</v>
      </c>
      <c r="M292" s="163"/>
      <c r="N292" s="163"/>
      <c r="O292" s="163"/>
    </row>
    <row r="293">
      <c r="A293" s="370" t="s">
        <v>6795</v>
      </c>
      <c r="B293" s="370" t="str">
        <f t="shared" si="1"/>
        <v>27190755539</v>
      </c>
      <c r="C293" s="370">
        <v>5883.0</v>
      </c>
      <c r="D293" s="371" t="s">
        <v>8221</v>
      </c>
      <c r="E293" s="371" t="s">
        <v>6796</v>
      </c>
      <c r="F293" s="372"/>
      <c r="G293" s="370">
        <v>1.137587508E9</v>
      </c>
      <c r="H293" s="371" t="s">
        <v>624</v>
      </c>
      <c r="I293" s="370" t="s">
        <v>7927</v>
      </c>
      <c r="J293" s="370" t="s">
        <v>7928</v>
      </c>
      <c r="K293" s="366" t="s">
        <v>7279</v>
      </c>
      <c r="L293" s="163" t="s">
        <v>7915</v>
      </c>
      <c r="M293" s="373" t="s">
        <v>8222</v>
      </c>
      <c r="N293" s="163"/>
      <c r="O293" s="163"/>
    </row>
    <row r="294">
      <c r="A294" s="80" t="s">
        <v>333</v>
      </c>
      <c r="B294" s="80" t="str">
        <f t="shared" si="1"/>
        <v>27241103108</v>
      </c>
      <c r="C294" s="80">
        <v>5885.0</v>
      </c>
      <c r="D294" s="365" t="s">
        <v>334</v>
      </c>
      <c r="E294" s="365" t="s">
        <v>1689</v>
      </c>
      <c r="F294" s="80"/>
      <c r="G294" s="80">
        <v>1.136004563E9</v>
      </c>
      <c r="H294" s="365" t="s">
        <v>624</v>
      </c>
      <c r="I294" s="80" t="s">
        <v>7930</v>
      </c>
      <c r="J294" s="374" t="s">
        <v>7931</v>
      </c>
      <c r="K294" s="366" t="s">
        <v>7279</v>
      </c>
      <c r="L294" s="163" t="s">
        <v>7915</v>
      </c>
      <c r="M294" s="163"/>
      <c r="N294" s="163"/>
      <c r="O294" s="163"/>
    </row>
    <row r="295">
      <c r="A295" s="80" t="s">
        <v>450</v>
      </c>
      <c r="B295" s="80" t="str">
        <f t="shared" si="1"/>
        <v>27291072521</v>
      </c>
      <c r="C295" s="80">
        <v>5886.0</v>
      </c>
      <c r="D295" s="365" t="s">
        <v>1832</v>
      </c>
      <c r="E295" s="365" t="s">
        <v>1834</v>
      </c>
      <c r="F295" s="80"/>
      <c r="G295" s="80">
        <v>1.165696324E9</v>
      </c>
      <c r="H295" s="365" t="s">
        <v>548</v>
      </c>
      <c r="I295" s="80" t="s">
        <v>546</v>
      </c>
      <c r="J295" s="80" t="s">
        <v>7920</v>
      </c>
      <c r="K295" s="366" t="s">
        <v>7279</v>
      </c>
      <c r="L295" s="365" t="s">
        <v>7915</v>
      </c>
      <c r="M295" s="163"/>
      <c r="N295" s="163"/>
      <c r="O295" s="163"/>
    </row>
    <row r="296">
      <c r="A296" s="80" t="s">
        <v>241</v>
      </c>
      <c r="B296" s="80" t="str">
        <f t="shared" si="1"/>
        <v>27266883124</v>
      </c>
      <c r="C296" s="82">
        <v>5887.0</v>
      </c>
      <c r="D296" s="365" t="s">
        <v>1695</v>
      </c>
      <c r="E296" s="365" t="s">
        <v>1696</v>
      </c>
      <c r="F296" s="80"/>
      <c r="G296" s="80">
        <v>1.16512102E9</v>
      </c>
      <c r="H296" s="365" t="s">
        <v>63</v>
      </c>
      <c r="I296" s="80" t="s">
        <v>7913</v>
      </c>
      <c r="J296" s="80" t="s">
        <v>7914</v>
      </c>
      <c r="K296" s="366" t="s">
        <v>7279</v>
      </c>
      <c r="L296" s="163" t="s">
        <v>7963</v>
      </c>
      <c r="M296" s="163"/>
      <c r="N296" s="163"/>
      <c r="O296" s="163"/>
    </row>
    <row r="297">
      <c r="A297" s="376" t="s">
        <v>5304</v>
      </c>
      <c r="B297" s="393" t="str">
        <f t="shared" si="1"/>
        <v>27372044867</v>
      </c>
      <c r="C297" s="394">
        <v>5570.0</v>
      </c>
      <c r="D297" s="372"/>
      <c r="E297" s="376" t="s">
        <v>5305</v>
      </c>
      <c r="F297" s="372"/>
      <c r="G297" s="376">
        <v>1.133240508E9</v>
      </c>
      <c r="H297" s="372" t="s">
        <v>624</v>
      </c>
      <c r="I297" s="376" t="s">
        <v>7927</v>
      </c>
      <c r="J297" s="386" t="s">
        <v>8038</v>
      </c>
      <c r="K297" s="395" t="s">
        <v>7279</v>
      </c>
      <c r="L297" s="163"/>
      <c r="M297" s="376"/>
      <c r="N297" s="163"/>
      <c r="O297" s="16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5"/>
    <col customWidth="1" min="2" max="26" width="9.38"/>
  </cols>
  <sheetData>
    <row r="1">
      <c r="A1" s="45" t="s">
        <v>8223</v>
      </c>
    </row>
    <row r="2">
      <c r="A2" s="113" t="s">
        <v>8224</v>
      </c>
    </row>
    <row r="3">
      <c r="A3" s="113" t="s">
        <v>8225</v>
      </c>
    </row>
    <row r="4">
      <c r="A4" s="45" t="s">
        <v>8226</v>
      </c>
    </row>
    <row r="5">
      <c r="A5" s="45" t="s">
        <v>8227</v>
      </c>
    </row>
    <row r="8">
      <c r="A8" s="45" t="s">
        <v>8228</v>
      </c>
    </row>
    <row r="9">
      <c r="A9" s="45" t="s">
        <v>8229</v>
      </c>
    </row>
    <row r="10">
      <c r="A10" s="45" t="s">
        <v>8230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8"/>
    <col customWidth="1" min="2" max="2" width="59.38"/>
  </cols>
  <sheetData>
    <row r="1">
      <c r="A1" s="98"/>
      <c r="B1" s="98" t="s">
        <v>8231</v>
      </c>
    </row>
    <row r="2">
      <c r="A2" s="98">
        <v>1.0</v>
      </c>
      <c r="B2" s="396" t="s">
        <v>8232</v>
      </c>
    </row>
    <row r="3">
      <c r="A3" s="98">
        <v>2.0</v>
      </c>
      <c r="B3" s="98" t="s">
        <v>8233</v>
      </c>
    </row>
    <row r="4">
      <c r="A4" s="98">
        <v>3.0</v>
      </c>
      <c r="B4" s="98" t="s">
        <v>8234</v>
      </c>
    </row>
    <row r="5">
      <c r="A5" s="98">
        <v>4.0</v>
      </c>
      <c r="B5" s="98" t="s">
        <v>8235</v>
      </c>
    </row>
    <row r="6">
      <c r="A6" s="98">
        <v>5.0</v>
      </c>
      <c r="B6" s="98" t="s">
        <v>8236</v>
      </c>
    </row>
    <row r="7">
      <c r="A7" s="98">
        <v>6.0</v>
      </c>
      <c r="B7" s="98" t="s">
        <v>8237</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4.38"/>
    <col customWidth="1" min="3" max="3" width="44.75"/>
    <col customWidth="1" min="4" max="4" width="0.38"/>
  </cols>
  <sheetData>
    <row r="1">
      <c r="A1" s="208"/>
      <c r="B1" s="208"/>
      <c r="C1" s="397"/>
      <c r="D1" s="208"/>
    </row>
    <row r="2">
      <c r="A2" s="398" t="s">
        <v>8238</v>
      </c>
      <c r="B2" s="399"/>
      <c r="C2" s="400" t="s">
        <v>8239</v>
      </c>
      <c r="D2" s="401"/>
    </row>
    <row r="3">
      <c r="A3" s="402"/>
      <c r="B3" s="208"/>
      <c r="C3" s="403" t="s">
        <v>8240</v>
      </c>
      <c r="D3" s="404"/>
    </row>
    <row r="4">
      <c r="A4" s="405" t="s">
        <v>548</v>
      </c>
      <c r="B4" s="406" t="s">
        <v>8241</v>
      </c>
      <c r="C4" s="407"/>
      <c r="D4" s="56"/>
    </row>
    <row r="5">
      <c r="A5" s="407"/>
      <c r="B5" s="406" t="s">
        <v>8242</v>
      </c>
      <c r="C5" s="407"/>
      <c r="D5" s="56"/>
    </row>
    <row r="6">
      <c r="A6" s="407"/>
      <c r="B6" s="406" t="s">
        <v>8243</v>
      </c>
      <c r="C6" s="407"/>
      <c r="D6" s="56"/>
    </row>
    <row r="7">
      <c r="A7" s="407"/>
      <c r="B7" s="406" t="s">
        <v>8244</v>
      </c>
      <c r="C7" s="407"/>
      <c r="D7" s="56"/>
    </row>
    <row r="8">
      <c r="A8" s="407"/>
      <c r="B8" s="406" t="s">
        <v>8245</v>
      </c>
      <c r="C8" s="407"/>
      <c r="D8" s="56"/>
    </row>
    <row r="9">
      <c r="A9" s="407"/>
      <c r="B9" s="406" t="s">
        <v>8246</v>
      </c>
      <c r="C9" s="407"/>
      <c r="D9" s="56"/>
    </row>
    <row r="10">
      <c r="A10" s="407"/>
      <c r="B10" s="406" t="s">
        <v>8247</v>
      </c>
      <c r="C10" s="407"/>
      <c r="D10" s="56"/>
    </row>
    <row r="11">
      <c r="A11" s="407"/>
      <c r="B11" s="406" t="s">
        <v>8248</v>
      </c>
      <c r="C11" s="407"/>
      <c r="D11" s="56"/>
    </row>
    <row r="12">
      <c r="A12" s="408"/>
      <c r="B12" s="409" t="s">
        <v>8249</v>
      </c>
      <c r="C12" s="408"/>
      <c r="D12" s="58"/>
    </row>
    <row r="13">
      <c r="A13" s="410"/>
      <c r="B13" s="208"/>
      <c r="C13" s="403" t="s">
        <v>8250</v>
      </c>
      <c r="D13" s="401"/>
    </row>
    <row r="14">
      <c r="A14" s="405" t="s">
        <v>8251</v>
      </c>
      <c r="B14" s="406" t="s">
        <v>8241</v>
      </c>
      <c r="C14" s="407"/>
    </row>
    <row r="15">
      <c r="A15" s="407"/>
      <c r="B15" s="411" t="s">
        <v>8252</v>
      </c>
      <c r="C15" s="407"/>
    </row>
    <row r="16">
      <c r="A16" s="407"/>
      <c r="B16" s="411" t="s">
        <v>8253</v>
      </c>
      <c r="C16" s="407"/>
    </row>
    <row r="17">
      <c r="A17" s="407"/>
      <c r="B17" s="406" t="s">
        <v>8254</v>
      </c>
      <c r="C17" s="407"/>
    </row>
    <row r="18">
      <c r="A18" s="407"/>
      <c r="B18" s="411" t="s">
        <v>8255</v>
      </c>
      <c r="C18" s="407"/>
    </row>
    <row r="19">
      <c r="A19" s="407"/>
      <c r="B19" s="406" t="s">
        <v>8256</v>
      </c>
      <c r="C19" s="407"/>
    </row>
    <row r="20">
      <c r="A20" s="407"/>
      <c r="B20" s="406" t="s">
        <v>8247</v>
      </c>
      <c r="C20" s="407"/>
    </row>
    <row r="21">
      <c r="A21" s="407"/>
      <c r="B21" s="409" t="s">
        <v>8257</v>
      </c>
      <c r="C21" s="407"/>
    </row>
    <row r="22">
      <c r="A22" s="410"/>
      <c r="B22" s="208"/>
      <c r="C22" s="403" t="s">
        <v>8258</v>
      </c>
      <c r="D22" s="401"/>
    </row>
    <row r="23">
      <c r="A23" s="405" t="s">
        <v>8259</v>
      </c>
      <c r="B23" s="406" t="s">
        <v>8241</v>
      </c>
      <c r="C23" s="407"/>
    </row>
    <row r="24">
      <c r="A24" s="407"/>
      <c r="B24" s="411" t="s">
        <v>8260</v>
      </c>
      <c r="C24" s="407"/>
    </row>
    <row r="25">
      <c r="A25" s="407"/>
      <c r="B25" s="406" t="s">
        <v>8261</v>
      </c>
      <c r="C25" s="407"/>
    </row>
    <row r="26">
      <c r="A26" s="407"/>
      <c r="B26" s="411" t="s">
        <v>8262</v>
      </c>
      <c r="C26" s="407"/>
    </row>
    <row r="27">
      <c r="A27" s="407"/>
      <c r="B27" s="411" t="s">
        <v>8263</v>
      </c>
      <c r="C27" s="407"/>
    </row>
    <row r="28">
      <c r="A28" s="407"/>
      <c r="B28" s="411" t="s">
        <v>8264</v>
      </c>
      <c r="C28" s="407"/>
    </row>
    <row r="29">
      <c r="A29" s="407"/>
      <c r="B29" s="406" t="s">
        <v>8247</v>
      </c>
      <c r="C29" s="407"/>
    </row>
    <row r="30">
      <c r="A30" s="408"/>
      <c r="B30" s="409" t="s">
        <v>8257</v>
      </c>
      <c r="C30" s="407"/>
    </row>
    <row r="31">
      <c r="A31" s="410"/>
      <c r="B31" s="208"/>
      <c r="C31" s="403" t="s">
        <v>8265</v>
      </c>
      <c r="D31" s="401"/>
    </row>
    <row r="32">
      <c r="A32" s="405" t="s">
        <v>1841</v>
      </c>
      <c r="B32" s="406" t="s">
        <v>8241</v>
      </c>
      <c r="C32" s="407"/>
    </row>
    <row r="33">
      <c r="A33" s="407"/>
      <c r="B33" s="406" t="s">
        <v>8266</v>
      </c>
      <c r="C33" s="407"/>
    </row>
    <row r="34">
      <c r="A34" s="407"/>
      <c r="B34" s="406" t="s">
        <v>8243</v>
      </c>
      <c r="C34" s="407"/>
    </row>
    <row r="35">
      <c r="A35" s="407"/>
      <c r="B35" s="411" t="s">
        <v>8260</v>
      </c>
      <c r="C35" s="407"/>
    </row>
    <row r="36">
      <c r="A36" s="407"/>
      <c r="B36" s="411" t="s">
        <v>8267</v>
      </c>
      <c r="C36" s="407"/>
    </row>
    <row r="37">
      <c r="A37" s="407"/>
      <c r="B37" s="411" t="s">
        <v>8268</v>
      </c>
      <c r="C37" s="407"/>
    </row>
    <row r="38">
      <c r="A38" s="407"/>
      <c r="B38" s="406" t="s">
        <v>8247</v>
      </c>
      <c r="C38" s="407"/>
    </row>
    <row r="39">
      <c r="A39" s="412"/>
      <c r="B39" s="413"/>
      <c r="C39" s="407"/>
    </row>
    <row r="40">
      <c r="C40" s="414"/>
    </row>
    <row r="41">
      <c r="C41" s="414"/>
    </row>
    <row r="42">
      <c r="C42" s="414"/>
    </row>
    <row r="43">
      <c r="C43" s="414"/>
    </row>
    <row r="44">
      <c r="C44" s="414"/>
    </row>
    <row r="45">
      <c r="C45" s="414"/>
    </row>
    <row r="46">
      <c r="C46" s="414"/>
    </row>
    <row r="47">
      <c r="C47" s="414"/>
    </row>
    <row r="48">
      <c r="C48" s="414"/>
    </row>
    <row r="49">
      <c r="C49" s="414"/>
    </row>
    <row r="50">
      <c r="C50" s="414"/>
    </row>
    <row r="51">
      <c r="C51" s="414"/>
    </row>
    <row r="52">
      <c r="C52" s="414"/>
    </row>
    <row r="53">
      <c r="C53" s="414"/>
    </row>
    <row r="54">
      <c r="C54" s="414"/>
    </row>
    <row r="55">
      <c r="C55" s="414"/>
    </row>
    <row r="56">
      <c r="C56" s="414"/>
    </row>
    <row r="57">
      <c r="C57" s="414"/>
    </row>
    <row r="58">
      <c r="C58" s="414"/>
    </row>
    <row r="59">
      <c r="C59" s="414"/>
    </row>
    <row r="60">
      <c r="C60" s="414"/>
    </row>
    <row r="61">
      <c r="C61" s="414"/>
    </row>
    <row r="62">
      <c r="C62" s="414"/>
    </row>
    <row r="63">
      <c r="C63" s="414"/>
    </row>
    <row r="64">
      <c r="C64" s="414"/>
    </row>
    <row r="65">
      <c r="C65" s="414"/>
    </row>
    <row r="66">
      <c r="C66" s="414"/>
    </row>
    <row r="67">
      <c r="C67" s="414"/>
    </row>
    <row r="68">
      <c r="C68" s="414"/>
    </row>
    <row r="69">
      <c r="C69" s="414"/>
    </row>
    <row r="70">
      <c r="C70" s="414"/>
    </row>
    <row r="71">
      <c r="C71" s="414"/>
    </row>
    <row r="72">
      <c r="C72" s="414"/>
    </row>
    <row r="73">
      <c r="C73" s="414"/>
    </row>
    <row r="74">
      <c r="C74" s="414"/>
    </row>
    <row r="75">
      <c r="C75" s="414"/>
    </row>
    <row r="76">
      <c r="C76" s="414"/>
    </row>
    <row r="77">
      <c r="C77" s="414"/>
    </row>
    <row r="78">
      <c r="C78" s="414"/>
    </row>
    <row r="79">
      <c r="C79" s="414"/>
    </row>
    <row r="80">
      <c r="C80" s="414"/>
    </row>
    <row r="81">
      <c r="C81" s="414"/>
    </row>
    <row r="82">
      <c r="C82" s="414"/>
    </row>
    <row r="83">
      <c r="C83" s="414"/>
    </row>
    <row r="84">
      <c r="C84" s="414"/>
    </row>
    <row r="85">
      <c r="C85" s="414"/>
    </row>
    <row r="86">
      <c r="C86" s="414"/>
    </row>
    <row r="87">
      <c r="C87" s="414"/>
    </row>
    <row r="88">
      <c r="C88" s="414"/>
    </row>
    <row r="89">
      <c r="C89" s="414"/>
    </row>
    <row r="90">
      <c r="C90" s="414"/>
    </row>
    <row r="91">
      <c r="C91" s="414"/>
    </row>
    <row r="92">
      <c r="C92" s="414"/>
    </row>
    <row r="93">
      <c r="C93" s="414"/>
    </row>
    <row r="94">
      <c r="C94" s="414"/>
    </row>
    <row r="95">
      <c r="C95" s="414"/>
    </row>
    <row r="96">
      <c r="C96" s="414"/>
    </row>
    <row r="97">
      <c r="C97" s="414"/>
    </row>
    <row r="98">
      <c r="C98" s="414"/>
    </row>
    <row r="99">
      <c r="C99" s="414"/>
    </row>
    <row r="100">
      <c r="C100" s="414"/>
    </row>
    <row r="101">
      <c r="C101" s="414"/>
    </row>
    <row r="102">
      <c r="C102" s="414"/>
    </row>
    <row r="103">
      <c r="C103" s="414"/>
    </row>
    <row r="104">
      <c r="C104" s="414"/>
    </row>
    <row r="105">
      <c r="C105" s="414"/>
    </row>
    <row r="106">
      <c r="C106" s="414"/>
    </row>
    <row r="107">
      <c r="C107" s="414"/>
    </row>
    <row r="108">
      <c r="C108" s="414"/>
    </row>
    <row r="109">
      <c r="C109" s="414"/>
    </row>
    <row r="110">
      <c r="C110" s="414"/>
    </row>
    <row r="111">
      <c r="C111" s="414"/>
    </row>
    <row r="112">
      <c r="C112" s="414"/>
    </row>
    <row r="113">
      <c r="C113" s="414"/>
    </row>
    <row r="114">
      <c r="C114" s="414"/>
    </row>
    <row r="115">
      <c r="C115" s="414"/>
    </row>
    <row r="116">
      <c r="C116" s="414"/>
    </row>
    <row r="117">
      <c r="C117" s="414"/>
    </row>
    <row r="118">
      <c r="C118" s="414"/>
    </row>
    <row r="119">
      <c r="C119" s="414"/>
    </row>
    <row r="120">
      <c r="C120" s="414"/>
    </row>
    <row r="121">
      <c r="C121" s="414"/>
    </row>
    <row r="122">
      <c r="C122" s="414"/>
    </row>
    <row r="123">
      <c r="C123" s="414"/>
    </row>
    <row r="124">
      <c r="C124" s="414"/>
    </row>
    <row r="125">
      <c r="C125" s="414"/>
    </row>
    <row r="126">
      <c r="C126" s="414"/>
    </row>
    <row r="127">
      <c r="C127" s="414"/>
    </row>
    <row r="128">
      <c r="C128" s="414"/>
    </row>
    <row r="129">
      <c r="C129" s="414"/>
    </row>
    <row r="130">
      <c r="C130" s="414"/>
    </row>
    <row r="131">
      <c r="C131" s="414"/>
    </row>
    <row r="132">
      <c r="C132" s="414"/>
    </row>
    <row r="133">
      <c r="C133" s="414"/>
    </row>
    <row r="134">
      <c r="C134" s="414"/>
    </row>
    <row r="135">
      <c r="C135" s="414"/>
    </row>
    <row r="136">
      <c r="C136" s="414"/>
    </row>
    <row r="137">
      <c r="C137" s="414"/>
    </row>
    <row r="138">
      <c r="C138" s="414"/>
    </row>
    <row r="139">
      <c r="C139" s="414"/>
    </row>
    <row r="140">
      <c r="C140" s="414"/>
    </row>
    <row r="141">
      <c r="C141" s="414"/>
    </row>
    <row r="142">
      <c r="C142" s="414"/>
    </row>
    <row r="143">
      <c r="C143" s="414"/>
    </row>
    <row r="144">
      <c r="C144" s="414"/>
    </row>
    <row r="145">
      <c r="C145" s="414"/>
    </row>
    <row r="146">
      <c r="C146" s="414"/>
    </row>
    <row r="147">
      <c r="C147" s="414"/>
    </row>
    <row r="148">
      <c r="C148" s="414"/>
    </row>
    <row r="149">
      <c r="C149" s="414"/>
    </row>
    <row r="150">
      <c r="C150" s="414"/>
    </row>
    <row r="151">
      <c r="C151" s="414"/>
    </row>
    <row r="152">
      <c r="C152" s="414"/>
    </row>
    <row r="153">
      <c r="C153" s="414"/>
    </row>
    <row r="154">
      <c r="C154" s="414"/>
    </row>
    <row r="155">
      <c r="C155" s="414"/>
    </row>
    <row r="156">
      <c r="C156" s="414"/>
    </row>
    <row r="157">
      <c r="C157" s="414"/>
    </row>
    <row r="158">
      <c r="C158" s="414"/>
    </row>
    <row r="159">
      <c r="C159" s="414"/>
    </row>
    <row r="160">
      <c r="C160" s="414"/>
    </row>
    <row r="161">
      <c r="C161" s="414"/>
    </row>
    <row r="162">
      <c r="C162" s="414"/>
    </row>
    <row r="163">
      <c r="C163" s="414"/>
    </row>
    <row r="164">
      <c r="C164" s="414"/>
    </row>
    <row r="165">
      <c r="C165" s="414"/>
    </row>
    <row r="166">
      <c r="C166" s="414"/>
    </row>
    <row r="167">
      <c r="C167" s="414"/>
    </row>
    <row r="168">
      <c r="C168" s="414"/>
    </row>
    <row r="169">
      <c r="C169" s="414"/>
    </row>
    <row r="170">
      <c r="C170" s="414"/>
    </row>
    <row r="171">
      <c r="C171" s="414"/>
    </row>
    <row r="172">
      <c r="C172" s="414"/>
    </row>
    <row r="173">
      <c r="C173" s="414"/>
    </row>
    <row r="174">
      <c r="C174" s="414"/>
    </row>
    <row r="175">
      <c r="C175" s="414"/>
    </row>
    <row r="176">
      <c r="C176" s="414"/>
    </row>
    <row r="177">
      <c r="C177" s="414"/>
    </row>
    <row r="178">
      <c r="C178" s="414"/>
    </row>
    <row r="179">
      <c r="C179" s="414"/>
    </row>
    <row r="180">
      <c r="C180" s="414"/>
    </row>
    <row r="181">
      <c r="C181" s="414"/>
    </row>
    <row r="182">
      <c r="C182" s="414"/>
    </row>
    <row r="183">
      <c r="C183" s="414"/>
    </row>
    <row r="184">
      <c r="C184" s="414"/>
    </row>
    <row r="185">
      <c r="C185" s="414"/>
    </row>
    <row r="186">
      <c r="C186" s="414"/>
    </row>
    <row r="187">
      <c r="C187" s="414"/>
    </row>
    <row r="188">
      <c r="C188" s="414"/>
    </row>
    <row r="189">
      <c r="C189" s="414"/>
    </row>
    <row r="190">
      <c r="C190" s="414"/>
    </row>
    <row r="191">
      <c r="C191" s="414"/>
    </row>
    <row r="192">
      <c r="C192" s="414"/>
    </row>
    <row r="193">
      <c r="C193" s="414"/>
    </row>
    <row r="194">
      <c r="C194" s="414"/>
    </row>
    <row r="195">
      <c r="C195" s="414"/>
    </row>
    <row r="196">
      <c r="C196" s="414"/>
    </row>
    <row r="197">
      <c r="C197" s="414"/>
    </row>
    <row r="198">
      <c r="C198" s="414"/>
    </row>
    <row r="199">
      <c r="C199" s="414"/>
    </row>
    <row r="200">
      <c r="C200" s="414"/>
    </row>
    <row r="201">
      <c r="C201" s="414"/>
    </row>
    <row r="202">
      <c r="C202" s="414"/>
    </row>
    <row r="203">
      <c r="C203" s="414"/>
    </row>
    <row r="204">
      <c r="C204" s="414"/>
    </row>
    <row r="205">
      <c r="C205" s="414"/>
    </row>
    <row r="206">
      <c r="C206" s="414"/>
    </row>
    <row r="207">
      <c r="C207" s="414"/>
    </row>
    <row r="208">
      <c r="C208" s="414"/>
    </row>
    <row r="209">
      <c r="C209" s="414"/>
    </row>
    <row r="210">
      <c r="C210" s="414"/>
    </row>
    <row r="211">
      <c r="C211" s="414"/>
    </row>
    <row r="212">
      <c r="C212" s="414"/>
    </row>
    <row r="213">
      <c r="C213" s="414"/>
    </row>
    <row r="214">
      <c r="C214" s="414"/>
    </row>
    <row r="215">
      <c r="C215" s="414"/>
    </row>
    <row r="216">
      <c r="C216" s="414"/>
    </row>
    <row r="217">
      <c r="C217" s="414"/>
    </row>
    <row r="218">
      <c r="C218" s="414"/>
    </row>
    <row r="219">
      <c r="C219" s="414"/>
    </row>
    <row r="220">
      <c r="C220" s="414"/>
    </row>
    <row r="221">
      <c r="C221" s="414"/>
    </row>
    <row r="222">
      <c r="C222" s="414"/>
    </row>
    <row r="223">
      <c r="C223" s="414"/>
    </row>
    <row r="224">
      <c r="C224" s="414"/>
    </row>
    <row r="225">
      <c r="C225" s="414"/>
    </row>
    <row r="226">
      <c r="C226" s="414"/>
    </row>
    <row r="227">
      <c r="C227" s="414"/>
    </row>
    <row r="228">
      <c r="C228" s="414"/>
    </row>
    <row r="229">
      <c r="C229" s="414"/>
    </row>
    <row r="230">
      <c r="C230" s="414"/>
    </row>
    <row r="231">
      <c r="C231" s="414"/>
    </row>
    <row r="232">
      <c r="C232" s="414"/>
    </row>
    <row r="233">
      <c r="C233" s="414"/>
    </row>
    <row r="234">
      <c r="C234" s="414"/>
    </row>
    <row r="235">
      <c r="C235" s="414"/>
    </row>
    <row r="236">
      <c r="C236" s="414"/>
    </row>
    <row r="237">
      <c r="C237" s="414"/>
    </row>
    <row r="238">
      <c r="C238" s="414"/>
    </row>
    <row r="239">
      <c r="C239" s="414"/>
    </row>
    <row r="240">
      <c r="C240" s="414"/>
    </row>
    <row r="241">
      <c r="C241" s="414"/>
    </row>
    <row r="242">
      <c r="C242" s="414"/>
    </row>
    <row r="243">
      <c r="C243" s="414"/>
    </row>
    <row r="244">
      <c r="C244" s="414"/>
    </row>
    <row r="245">
      <c r="C245" s="414"/>
    </row>
    <row r="246">
      <c r="C246" s="414"/>
    </row>
    <row r="247">
      <c r="C247" s="414"/>
    </row>
    <row r="248">
      <c r="C248" s="414"/>
    </row>
    <row r="249">
      <c r="C249" s="414"/>
    </row>
    <row r="250">
      <c r="C250" s="414"/>
    </row>
    <row r="251">
      <c r="C251" s="414"/>
    </row>
    <row r="252">
      <c r="C252" s="414"/>
    </row>
    <row r="253">
      <c r="C253" s="414"/>
    </row>
    <row r="254">
      <c r="C254" s="414"/>
    </row>
    <row r="255">
      <c r="C255" s="414"/>
    </row>
    <row r="256">
      <c r="C256" s="414"/>
    </row>
    <row r="257">
      <c r="C257" s="414"/>
    </row>
    <row r="258">
      <c r="C258" s="414"/>
    </row>
    <row r="259">
      <c r="C259" s="414"/>
    </row>
    <row r="260">
      <c r="C260" s="414"/>
    </row>
    <row r="261">
      <c r="C261" s="414"/>
    </row>
    <row r="262">
      <c r="C262" s="414"/>
    </row>
    <row r="263">
      <c r="C263" s="414"/>
    </row>
    <row r="264">
      <c r="C264" s="414"/>
    </row>
    <row r="265">
      <c r="C265" s="414"/>
    </row>
    <row r="266">
      <c r="C266" s="414"/>
    </row>
    <row r="267">
      <c r="C267" s="414"/>
    </row>
    <row r="268">
      <c r="C268" s="414"/>
    </row>
    <row r="269">
      <c r="C269" s="414"/>
    </row>
    <row r="270">
      <c r="C270" s="414"/>
    </row>
    <row r="271">
      <c r="C271" s="414"/>
    </row>
    <row r="272">
      <c r="C272" s="414"/>
    </row>
    <row r="273">
      <c r="C273" s="414"/>
    </row>
    <row r="274">
      <c r="C274" s="414"/>
    </row>
    <row r="275">
      <c r="C275" s="414"/>
    </row>
    <row r="276">
      <c r="C276" s="414"/>
    </row>
    <row r="277">
      <c r="C277" s="414"/>
    </row>
    <row r="278">
      <c r="C278" s="414"/>
    </row>
    <row r="279">
      <c r="C279" s="414"/>
    </row>
    <row r="280">
      <c r="C280" s="414"/>
    </row>
    <row r="281">
      <c r="C281" s="414"/>
    </row>
    <row r="282">
      <c r="C282" s="414"/>
    </row>
    <row r="283">
      <c r="C283" s="414"/>
    </row>
    <row r="284">
      <c r="C284" s="414"/>
    </row>
    <row r="285">
      <c r="C285" s="414"/>
    </row>
    <row r="286">
      <c r="C286" s="414"/>
    </row>
    <row r="287">
      <c r="C287" s="414"/>
    </row>
    <row r="288">
      <c r="C288" s="414"/>
    </row>
    <row r="289">
      <c r="C289" s="414"/>
    </row>
    <row r="290">
      <c r="C290" s="414"/>
    </row>
    <row r="291">
      <c r="C291" s="414"/>
    </row>
    <row r="292">
      <c r="C292" s="414"/>
    </row>
    <row r="293">
      <c r="C293" s="414"/>
    </row>
    <row r="294">
      <c r="C294" s="414"/>
    </row>
    <row r="295">
      <c r="C295" s="414"/>
    </row>
    <row r="296">
      <c r="C296" s="414"/>
    </row>
    <row r="297">
      <c r="C297" s="414"/>
    </row>
    <row r="298">
      <c r="C298" s="414"/>
    </row>
    <row r="299">
      <c r="C299" s="414"/>
    </row>
    <row r="300">
      <c r="C300" s="414"/>
    </row>
    <row r="301">
      <c r="C301" s="414"/>
    </row>
    <row r="302">
      <c r="C302" s="414"/>
    </row>
    <row r="303">
      <c r="C303" s="414"/>
    </row>
    <row r="304">
      <c r="C304" s="414"/>
    </row>
    <row r="305">
      <c r="C305" s="414"/>
    </row>
    <row r="306">
      <c r="C306" s="414"/>
    </row>
    <row r="307">
      <c r="C307" s="414"/>
    </row>
    <row r="308">
      <c r="C308" s="414"/>
    </row>
    <row r="309">
      <c r="C309" s="414"/>
    </row>
    <row r="310">
      <c r="C310" s="414"/>
    </row>
    <row r="311">
      <c r="C311" s="414"/>
    </row>
    <row r="312">
      <c r="C312" s="414"/>
    </row>
    <row r="313">
      <c r="C313" s="414"/>
    </row>
    <row r="314">
      <c r="C314" s="414"/>
    </row>
    <row r="315">
      <c r="C315" s="414"/>
    </row>
    <row r="316">
      <c r="C316" s="414"/>
    </row>
    <row r="317">
      <c r="C317" s="414"/>
    </row>
    <row r="318">
      <c r="C318" s="414"/>
    </row>
    <row r="319">
      <c r="C319" s="414"/>
    </row>
    <row r="320">
      <c r="C320" s="414"/>
    </row>
    <row r="321">
      <c r="C321" s="414"/>
    </row>
    <row r="322">
      <c r="C322" s="414"/>
    </row>
    <row r="323">
      <c r="C323" s="414"/>
    </row>
    <row r="324">
      <c r="C324" s="414"/>
    </row>
    <row r="325">
      <c r="C325" s="414"/>
    </row>
    <row r="326">
      <c r="C326" s="414"/>
    </row>
    <row r="327">
      <c r="C327" s="414"/>
    </row>
    <row r="328">
      <c r="C328" s="414"/>
    </row>
    <row r="329">
      <c r="C329" s="414"/>
    </row>
    <row r="330">
      <c r="C330" s="414"/>
    </row>
    <row r="331">
      <c r="C331" s="414"/>
    </row>
    <row r="332">
      <c r="C332" s="414"/>
    </row>
    <row r="333">
      <c r="C333" s="414"/>
    </row>
    <row r="334">
      <c r="C334" s="414"/>
    </row>
    <row r="335">
      <c r="C335" s="414"/>
    </row>
    <row r="336">
      <c r="C336" s="414"/>
    </row>
    <row r="337">
      <c r="C337" s="414"/>
    </row>
    <row r="338">
      <c r="C338" s="414"/>
    </row>
    <row r="339">
      <c r="C339" s="414"/>
    </row>
    <row r="340">
      <c r="C340" s="414"/>
    </row>
    <row r="341">
      <c r="C341" s="414"/>
    </row>
    <row r="342">
      <c r="C342" s="414"/>
    </row>
    <row r="343">
      <c r="C343" s="414"/>
    </row>
    <row r="344">
      <c r="C344" s="414"/>
    </row>
    <row r="345">
      <c r="C345" s="414"/>
    </row>
    <row r="346">
      <c r="C346" s="414"/>
    </row>
    <row r="347">
      <c r="C347" s="414"/>
    </row>
    <row r="348">
      <c r="C348" s="414"/>
    </row>
    <row r="349">
      <c r="C349" s="414"/>
    </row>
    <row r="350">
      <c r="C350" s="414"/>
    </row>
    <row r="351">
      <c r="C351" s="414"/>
    </row>
    <row r="352">
      <c r="C352" s="414"/>
    </row>
    <row r="353">
      <c r="C353" s="414"/>
    </row>
    <row r="354">
      <c r="C354" s="414"/>
    </row>
    <row r="355">
      <c r="C355" s="414"/>
    </row>
    <row r="356">
      <c r="C356" s="414"/>
    </row>
    <row r="357">
      <c r="C357" s="414"/>
    </row>
    <row r="358">
      <c r="C358" s="414"/>
    </row>
    <row r="359">
      <c r="C359" s="414"/>
    </row>
    <row r="360">
      <c r="C360" s="414"/>
    </row>
    <row r="361">
      <c r="C361" s="414"/>
    </row>
    <row r="362">
      <c r="C362" s="414"/>
    </row>
    <row r="363">
      <c r="C363" s="414"/>
    </row>
    <row r="364">
      <c r="C364" s="414"/>
    </row>
    <row r="365">
      <c r="C365" s="414"/>
    </row>
    <row r="366">
      <c r="C366" s="414"/>
    </row>
    <row r="367">
      <c r="C367" s="414"/>
    </row>
    <row r="368">
      <c r="C368" s="414"/>
    </row>
    <row r="369">
      <c r="C369" s="414"/>
    </row>
    <row r="370">
      <c r="C370" s="414"/>
    </row>
    <row r="371">
      <c r="C371" s="414"/>
    </row>
    <row r="372">
      <c r="C372" s="414"/>
    </row>
    <row r="373">
      <c r="C373" s="414"/>
    </row>
    <row r="374">
      <c r="C374" s="414"/>
    </row>
    <row r="375">
      <c r="C375" s="414"/>
    </row>
    <row r="376">
      <c r="C376" s="414"/>
    </row>
    <row r="377">
      <c r="C377" s="414"/>
    </row>
    <row r="378">
      <c r="C378" s="414"/>
    </row>
    <row r="379">
      <c r="C379" s="414"/>
    </row>
    <row r="380">
      <c r="C380" s="414"/>
    </row>
    <row r="381">
      <c r="C381" s="414"/>
    </row>
    <row r="382">
      <c r="C382" s="414"/>
    </row>
    <row r="383">
      <c r="C383" s="414"/>
    </row>
    <row r="384">
      <c r="C384" s="414"/>
    </row>
    <row r="385">
      <c r="C385" s="414"/>
    </row>
    <row r="386">
      <c r="C386" s="414"/>
    </row>
    <row r="387">
      <c r="C387" s="414"/>
    </row>
    <row r="388">
      <c r="C388" s="414"/>
    </row>
    <row r="389">
      <c r="C389" s="414"/>
    </row>
    <row r="390">
      <c r="C390" s="414"/>
    </row>
    <row r="391">
      <c r="C391" s="414"/>
    </row>
    <row r="392">
      <c r="C392" s="414"/>
    </row>
    <row r="393">
      <c r="C393" s="414"/>
    </row>
    <row r="394">
      <c r="C394" s="414"/>
    </row>
    <row r="395">
      <c r="C395" s="414"/>
    </row>
    <row r="396">
      <c r="C396" s="414"/>
    </row>
    <row r="397">
      <c r="C397" s="414"/>
    </row>
    <row r="398">
      <c r="C398" s="414"/>
    </row>
    <row r="399">
      <c r="C399" s="414"/>
    </row>
    <row r="400">
      <c r="C400" s="414"/>
    </row>
    <row r="401">
      <c r="C401" s="414"/>
    </row>
    <row r="402">
      <c r="C402" s="414"/>
    </row>
    <row r="403">
      <c r="C403" s="414"/>
    </row>
    <row r="404">
      <c r="C404" s="414"/>
    </row>
    <row r="405">
      <c r="C405" s="414"/>
    </row>
    <row r="406">
      <c r="C406" s="414"/>
    </row>
    <row r="407">
      <c r="C407" s="414"/>
    </row>
    <row r="408">
      <c r="C408" s="414"/>
    </row>
    <row r="409">
      <c r="C409" s="414"/>
    </row>
    <row r="410">
      <c r="C410" s="414"/>
    </row>
    <row r="411">
      <c r="C411" s="414"/>
    </row>
    <row r="412">
      <c r="C412" s="414"/>
    </row>
    <row r="413">
      <c r="C413" s="414"/>
    </row>
    <row r="414">
      <c r="C414" s="414"/>
    </row>
    <row r="415">
      <c r="C415" s="414"/>
    </row>
    <row r="416">
      <c r="C416" s="414"/>
    </row>
    <row r="417">
      <c r="C417" s="414"/>
    </row>
    <row r="418">
      <c r="C418" s="414"/>
    </row>
    <row r="419">
      <c r="C419" s="414"/>
    </row>
    <row r="420">
      <c r="C420" s="414"/>
    </row>
    <row r="421">
      <c r="C421" s="414"/>
    </row>
    <row r="422">
      <c r="C422" s="414"/>
    </row>
    <row r="423">
      <c r="C423" s="414"/>
    </row>
    <row r="424">
      <c r="C424" s="414"/>
    </row>
    <row r="425">
      <c r="C425" s="414"/>
    </row>
    <row r="426">
      <c r="C426" s="414"/>
    </row>
    <row r="427">
      <c r="C427" s="414"/>
    </row>
    <row r="428">
      <c r="C428" s="414"/>
    </row>
    <row r="429">
      <c r="C429" s="414"/>
    </row>
    <row r="430">
      <c r="C430" s="414"/>
    </row>
    <row r="431">
      <c r="C431" s="414"/>
    </row>
    <row r="432">
      <c r="C432" s="414"/>
    </row>
    <row r="433">
      <c r="C433" s="414"/>
    </row>
    <row r="434">
      <c r="C434" s="414"/>
    </row>
    <row r="435">
      <c r="C435" s="414"/>
    </row>
    <row r="436">
      <c r="C436" s="414"/>
    </row>
    <row r="437">
      <c r="C437" s="414"/>
    </row>
    <row r="438">
      <c r="C438" s="414"/>
    </row>
    <row r="439">
      <c r="C439" s="414"/>
    </row>
    <row r="440">
      <c r="C440" s="414"/>
    </row>
    <row r="441">
      <c r="C441" s="414"/>
    </row>
    <row r="442">
      <c r="C442" s="414"/>
    </row>
    <row r="443">
      <c r="C443" s="414"/>
    </row>
    <row r="444">
      <c r="C444" s="414"/>
    </row>
    <row r="445">
      <c r="C445" s="414"/>
    </row>
    <row r="446">
      <c r="C446" s="414"/>
    </row>
    <row r="447">
      <c r="C447" s="414"/>
    </row>
    <row r="448">
      <c r="C448" s="414"/>
    </row>
    <row r="449">
      <c r="C449" s="414"/>
    </row>
    <row r="450">
      <c r="C450" s="414"/>
    </row>
    <row r="451">
      <c r="C451" s="414"/>
    </row>
    <row r="452">
      <c r="C452" s="414"/>
    </row>
    <row r="453">
      <c r="C453" s="414"/>
    </row>
    <row r="454">
      <c r="C454" s="414"/>
    </row>
    <row r="455">
      <c r="C455" s="414"/>
    </row>
    <row r="456">
      <c r="C456" s="414"/>
    </row>
    <row r="457">
      <c r="C457" s="414"/>
    </row>
    <row r="458">
      <c r="C458" s="414"/>
    </row>
    <row r="459">
      <c r="C459" s="414"/>
    </row>
    <row r="460">
      <c r="C460" s="414"/>
    </row>
    <row r="461">
      <c r="C461" s="414"/>
    </row>
    <row r="462">
      <c r="C462" s="414"/>
    </row>
    <row r="463">
      <c r="C463" s="414"/>
    </row>
    <row r="464">
      <c r="C464" s="414"/>
    </row>
    <row r="465">
      <c r="C465" s="414"/>
    </row>
    <row r="466">
      <c r="C466" s="414"/>
    </row>
    <row r="467">
      <c r="C467" s="414"/>
    </row>
    <row r="468">
      <c r="C468" s="414"/>
    </row>
    <row r="469">
      <c r="C469" s="414"/>
    </row>
    <row r="470">
      <c r="C470" s="414"/>
    </row>
    <row r="471">
      <c r="C471" s="414"/>
    </row>
    <row r="472">
      <c r="C472" s="414"/>
    </row>
    <row r="473">
      <c r="C473" s="414"/>
    </row>
    <row r="474">
      <c r="C474" s="414"/>
    </row>
    <row r="475">
      <c r="C475" s="414"/>
    </row>
    <row r="476">
      <c r="C476" s="414"/>
    </row>
    <row r="477">
      <c r="C477" s="414"/>
    </row>
    <row r="478">
      <c r="C478" s="414"/>
    </row>
    <row r="479">
      <c r="C479" s="414"/>
    </row>
    <row r="480">
      <c r="C480" s="414"/>
    </row>
    <row r="481">
      <c r="C481" s="414"/>
    </row>
    <row r="482">
      <c r="C482" s="414"/>
    </row>
    <row r="483">
      <c r="C483" s="414"/>
    </row>
    <row r="484">
      <c r="C484" s="414"/>
    </row>
    <row r="485">
      <c r="C485" s="414"/>
    </row>
    <row r="486">
      <c r="C486" s="414"/>
    </row>
    <row r="487">
      <c r="C487" s="414"/>
    </row>
    <row r="488">
      <c r="C488" s="414"/>
    </row>
    <row r="489">
      <c r="C489" s="414"/>
    </row>
    <row r="490">
      <c r="C490" s="414"/>
    </row>
    <row r="491">
      <c r="C491" s="414"/>
    </row>
    <row r="492">
      <c r="C492" s="414"/>
    </row>
    <row r="493">
      <c r="C493" s="414"/>
    </row>
    <row r="494">
      <c r="C494" s="414"/>
    </row>
    <row r="495">
      <c r="C495" s="414"/>
    </row>
    <row r="496">
      <c r="C496" s="414"/>
    </row>
    <row r="497">
      <c r="C497" s="414"/>
    </row>
    <row r="498">
      <c r="C498" s="414"/>
    </row>
    <row r="499">
      <c r="C499" s="414"/>
    </row>
    <row r="500">
      <c r="C500" s="414"/>
    </row>
    <row r="501">
      <c r="C501" s="414"/>
    </row>
    <row r="502">
      <c r="C502" s="414"/>
    </row>
    <row r="503">
      <c r="C503" s="414"/>
    </row>
    <row r="504">
      <c r="C504" s="414"/>
    </row>
    <row r="505">
      <c r="C505" s="414"/>
    </row>
    <row r="506">
      <c r="C506" s="414"/>
    </row>
    <row r="507">
      <c r="C507" s="414"/>
    </row>
    <row r="508">
      <c r="C508" s="414"/>
    </row>
    <row r="509">
      <c r="C509" s="414"/>
    </row>
    <row r="510">
      <c r="C510" s="414"/>
    </row>
    <row r="511">
      <c r="C511" s="414"/>
    </row>
    <row r="512">
      <c r="C512" s="414"/>
    </row>
    <row r="513">
      <c r="C513" s="414"/>
    </row>
    <row r="514">
      <c r="C514" s="414"/>
    </row>
    <row r="515">
      <c r="C515" s="414"/>
    </row>
    <row r="516">
      <c r="C516" s="414"/>
    </row>
    <row r="517">
      <c r="C517" s="414"/>
    </row>
    <row r="518">
      <c r="C518" s="414"/>
    </row>
    <row r="519">
      <c r="C519" s="414"/>
    </row>
    <row r="520">
      <c r="C520" s="414"/>
    </row>
    <row r="521">
      <c r="C521" s="414"/>
    </row>
    <row r="522">
      <c r="C522" s="414"/>
    </row>
    <row r="523">
      <c r="C523" s="414"/>
    </row>
    <row r="524">
      <c r="C524" s="414"/>
    </row>
    <row r="525">
      <c r="C525" s="414"/>
    </row>
    <row r="526">
      <c r="C526" s="414"/>
    </row>
    <row r="527">
      <c r="C527" s="414"/>
    </row>
    <row r="528">
      <c r="C528" s="414"/>
    </row>
    <row r="529">
      <c r="C529" s="414"/>
    </row>
    <row r="530">
      <c r="C530" s="414"/>
    </row>
    <row r="531">
      <c r="C531" s="414"/>
    </row>
    <row r="532">
      <c r="C532" s="414"/>
    </row>
    <row r="533">
      <c r="C533" s="414"/>
    </row>
    <row r="534">
      <c r="C534" s="414"/>
    </row>
    <row r="535">
      <c r="C535" s="414"/>
    </row>
    <row r="536">
      <c r="C536" s="414"/>
    </row>
    <row r="537">
      <c r="C537" s="414"/>
    </row>
    <row r="538">
      <c r="C538" s="414"/>
    </row>
    <row r="539">
      <c r="C539" s="414"/>
    </row>
    <row r="540">
      <c r="C540" s="414"/>
    </row>
    <row r="541">
      <c r="C541" s="414"/>
    </row>
    <row r="542">
      <c r="C542" s="414"/>
    </row>
    <row r="543">
      <c r="C543" s="414"/>
    </row>
    <row r="544">
      <c r="C544" s="414"/>
    </row>
    <row r="545">
      <c r="C545" s="414"/>
    </row>
    <row r="546">
      <c r="C546" s="414"/>
    </row>
    <row r="547">
      <c r="C547" s="414"/>
    </row>
    <row r="548">
      <c r="C548" s="414"/>
    </row>
    <row r="549">
      <c r="C549" s="414"/>
    </row>
    <row r="550">
      <c r="C550" s="414"/>
    </row>
    <row r="551">
      <c r="C551" s="414"/>
    </row>
    <row r="552">
      <c r="C552" s="414"/>
    </row>
    <row r="553">
      <c r="C553" s="414"/>
    </row>
    <row r="554">
      <c r="C554" s="414"/>
    </row>
    <row r="555">
      <c r="C555" s="414"/>
    </row>
    <row r="556">
      <c r="C556" s="414"/>
    </row>
    <row r="557">
      <c r="C557" s="414"/>
    </row>
    <row r="558">
      <c r="C558" s="414"/>
    </row>
    <row r="559">
      <c r="C559" s="414"/>
    </row>
    <row r="560">
      <c r="C560" s="414"/>
    </row>
    <row r="561">
      <c r="C561" s="414"/>
    </row>
    <row r="562">
      <c r="C562" s="414"/>
    </row>
    <row r="563">
      <c r="C563" s="414"/>
    </row>
    <row r="564">
      <c r="C564" s="414"/>
    </row>
    <row r="565">
      <c r="C565" s="414"/>
    </row>
    <row r="566">
      <c r="C566" s="414"/>
    </row>
    <row r="567">
      <c r="C567" s="414"/>
    </row>
    <row r="568">
      <c r="C568" s="414"/>
    </row>
    <row r="569">
      <c r="C569" s="414"/>
    </row>
    <row r="570">
      <c r="C570" s="414"/>
    </row>
    <row r="571">
      <c r="C571" s="414"/>
    </row>
    <row r="572">
      <c r="C572" s="414"/>
    </row>
    <row r="573">
      <c r="C573" s="414"/>
    </row>
    <row r="574">
      <c r="C574" s="414"/>
    </row>
    <row r="575">
      <c r="C575" s="414"/>
    </row>
    <row r="576">
      <c r="C576" s="414"/>
    </row>
    <row r="577">
      <c r="C577" s="414"/>
    </row>
    <row r="578">
      <c r="C578" s="414"/>
    </row>
    <row r="579">
      <c r="C579" s="414"/>
    </row>
    <row r="580">
      <c r="C580" s="414"/>
    </row>
    <row r="581">
      <c r="C581" s="414"/>
    </row>
    <row r="582">
      <c r="C582" s="414"/>
    </row>
    <row r="583">
      <c r="C583" s="414"/>
    </row>
    <row r="584">
      <c r="C584" s="414"/>
    </row>
    <row r="585">
      <c r="C585" s="414"/>
    </row>
    <row r="586">
      <c r="C586" s="414"/>
    </row>
    <row r="587">
      <c r="C587" s="414"/>
    </row>
    <row r="588">
      <c r="C588" s="414"/>
    </row>
    <row r="589">
      <c r="C589" s="414"/>
    </row>
    <row r="590">
      <c r="C590" s="414"/>
    </row>
    <row r="591">
      <c r="C591" s="414"/>
    </row>
    <row r="592">
      <c r="C592" s="414"/>
    </row>
    <row r="593">
      <c r="C593" s="414"/>
    </row>
    <row r="594">
      <c r="C594" s="414"/>
    </row>
    <row r="595">
      <c r="C595" s="414"/>
    </row>
    <row r="596">
      <c r="C596" s="414"/>
    </row>
    <row r="597">
      <c r="C597" s="414"/>
    </row>
    <row r="598">
      <c r="C598" s="414"/>
    </row>
    <row r="599">
      <c r="C599" s="414"/>
    </row>
    <row r="600">
      <c r="C600" s="414"/>
    </row>
    <row r="601">
      <c r="C601" s="414"/>
    </row>
    <row r="602">
      <c r="C602" s="414"/>
    </row>
    <row r="603">
      <c r="C603" s="414"/>
    </row>
    <row r="604">
      <c r="C604" s="414"/>
    </row>
    <row r="605">
      <c r="C605" s="414"/>
    </row>
    <row r="606">
      <c r="C606" s="414"/>
    </row>
    <row r="607">
      <c r="C607" s="414"/>
    </row>
    <row r="608">
      <c r="C608" s="414"/>
    </row>
    <row r="609">
      <c r="C609" s="414"/>
    </row>
    <row r="610">
      <c r="C610" s="414"/>
    </row>
    <row r="611">
      <c r="C611" s="414"/>
    </row>
    <row r="612">
      <c r="C612" s="414"/>
    </row>
    <row r="613">
      <c r="C613" s="414"/>
    </row>
    <row r="614">
      <c r="C614" s="414"/>
    </row>
    <row r="615">
      <c r="C615" s="414"/>
    </row>
    <row r="616">
      <c r="C616" s="414"/>
    </row>
    <row r="617">
      <c r="C617" s="414"/>
    </row>
    <row r="618">
      <c r="C618" s="414"/>
    </row>
    <row r="619">
      <c r="C619" s="414"/>
    </row>
    <row r="620">
      <c r="C620" s="414"/>
    </row>
    <row r="621">
      <c r="C621" s="414"/>
    </row>
    <row r="622">
      <c r="C622" s="414"/>
    </row>
    <row r="623">
      <c r="C623" s="414"/>
    </row>
    <row r="624">
      <c r="C624" s="414"/>
    </row>
    <row r="625">
      <c r="C625" s="414"/>
    </row>
    <row r="626">
      <c r="C626" s="414"/>
    </row>
    <row r="627">
      <c r="C627" s="414"/>
    </row>
    <row r="628">
      <c r="C628" s="414"/>
    </row>
    <row r="629">
      <c r="C629" s="414"/>
    </row>
    <row r="630">
      <c r="C630" s="414"/>
    </row>
    <row r="631">
      <c r="C631" s="414"/>
    </row>
    <row r="632">
      <c r="C632" s="414"/>
    </row>
    <row r="633">
      <c r="C633" s="414"/>
    </row>
    <row r="634">
      <c r="C634" s="414"/>
    </row>
    <row r="635">
      <c r="C635" s="414"/>
    </row>
    <row r="636">
      <c r="C636" s="414"/>
    </row>
    <row r="637">
      <c r="C637" s="414"/>
    </row>
    <row r="638">
      <c r="C638" s="414"/>
    </row>
    <row r="639">
      <c r="C639" s="414"/>
    </row>
    <row r="640">
      <c r="C640" s="414"/>
    </row>
    <row r="641">
      <c r="C641" s="414"/>
    </row>
    <row r="642">
      <c r="C642" s="414"/>
    </row>
    <row r="643">
      <c r="C643" s="414"/>
    </row>
    <row r="644">
      <c r="C644" s="414"/>
    </row>
    <row r="645">
      <c r="C645" s="414"/>
    </row>
    <row r="646">
      <c r="C646" s="414"/>
    </row>
    <row r="647">
      <c r="C647" s="414"/>
    </row>
    <row r="648">
      <c r="C648" s="414"/>
    </row>
    <row r="649">
      <c r="C649" s="414"/>
    </row>
    <row r="650">
      <c r="C650" s="414"/>
    </row>
    <row r="651">
      <c r="C651" s="414"/>
    </row>
    <row r="652">
      <c r="C652" s="414"/>
    </row>
    <row r="653">
      <c r="C653" s="414"/>
    </row>
    <row r="654">
      <c r="C654" s="414"/>
    </row>
    <row r="655">
      <c r="C655" s="414"/>
    </row>
    <row r="656">
      <c r="C656" s="414"/>
    </row>
    <row r="657">
      <c r="C657" s="414"/>
    </row>
    <row r="658">
      <c r="C658" s="414"/>
    </row>
    <row r="659">
      <c r="C659" s="414"/>
    </row>
    <row r="660">
      <c r="C660" s="414"/>
    </row>
    <row r="661">
      <c r="C661" s="414"/>
    </row>
    <row r="662">
      <c r="C662" s="414"/>
    </row>
    <row r="663">
      <c r="C663" s="414"/>
    </row>
    <row r="664">
      <c r="C664" s="414"/>
    </row>
    <row r="665">
      <c r="C665" s="414"/>
    </row>
    <row r="666">
      <c r="C666" s="414"/>
    </row>
    <row r="667">
      <c r="C667" s="414"/>
    </row>
    <row r="668">
      <c r="C668" s="414"/>
    </row>
    <row r="669">
      <c r="C669" s="414"/>
    </row>
    <row r="670">
      <c r="C670" s="414"/>
    </row>
    <row r="671">
      <c r="C671" s="414"/>
    </row>
    <row r="672">
      <c r="C672" s="414"/>
    </row>
    <row r="673">
      <c r="C673" s="414"/>
    </row>
    <row r="674">
      <c r="C674" s="414"/>
    </row>
    <row r="675">
      <c r="C675" s="414"/>
    </row>
    <row r="676">
      <c r="C676" s="414"/>
    </row>
    <row r="677">
      <c r="C677" s="414"/>
    </row>
    <row r="678">
      <c r="C678" s="414"/>
    </row>
    <row r="679">
      <c r="C679" s="414"/>
    </row>
    <row r="680">
      <c r="C680" s="414"/>
    </row>
    <row r="681">
      <c r="C681" s="414"/>
    </row>
    <row r="682">
      <c r="C682" s="414"/>
    </row>
    <row r="683">
      <c r="C683" s="414"/>
    </row>
    <row r="684">
      <c r="C684" s="414"/>
    </row>
    <row r="685">
      <c r="C685" s="414"/>
    </row>
    <row r="686">
      <c r="C686" s="414"/>
    </row>
    <row r="687">
      <c r="C687" s="414"/>
    </row>
    <row r="688">
      <c r="C688" s="414"/>
    </row>
    <row r="689">
      <c r="C689" s="414"/>
    </row>
    <row r="690">
      <c r="C690" s="414"/>
    </row>
    <row r="691">
      <c r="C691" s="414"/>
    </row>
    <row r="692">
      <c r="C692" s="414"/>
    </row>
    <row r="693">
      <c r="C693" s="414"/>
    </row>
    <row r="694">
      <c r="C694" s="414"/>
    </row>
    <row r="695">
      <c r="C695" s="414"/>
    </row>
    <row r="696">
      <c r="C696" s="414"/>
    </row>
    <row r="697">
      <c r="C697" s="414"/>
    </row>
    <row r="698">
      <c r="C698" s="414"/>
    </row>
    <row r="699">
      <c r="C699" s="414"/>
    </row>
    <row r="700">
      <c r="C700" s="414"/>
    </row>
    <row r="701">
      <c r="C701" s="414"/>
    </row>
    <row r="702">
      <c r="C702" s="414"/>
    </row>
    <row r="703">
      <c r="C703" s="414"/>
    </row>
    <row r="704">
      <c r="C704" s="414"/>
    </row>
    <row r="705">
      <c r="C705" s="414"/>
    </row>
    <row r="706">
      <c r="C706" s="414"/>
    </row>
    <row r="707">
      <c r="C707" s="414"/>
    </row>
    <row r="708">
      <c r="C708" s="414"/>
    </row>
    <row r="709">
      <c r="C709" s="414"/>
    </row>
    <row r="710">
      <c r="C710" s="414"/>
    </row>
    <row r="711">
      <c r="C711" s="414"/>
    </row>
    <row r="712">
      <c r="C712" s="414"/>
    </row>
    <row r="713">
      <c r="C713" s="414"/>
    </row>
    <row r="714">
      <c r="C714" s="414"/>
    </row>
    <row r="715">
      <c r="C715" s="414"/>
    </row>
    <row r="716">
      <c r="C716" s="414"/>
    </row>
    <row r="717">
      <c r="C717" s="414"/>
    </row>
    <row r="718">
      <c r="C718" s="414"/>
    </row>
    <row r="719">
      <c r="C719" s="414"/>
    </row>
    <row r="720">
      <c r="C720" s="414"/>
    </row>
    <row r="721">
      <c r="C721" s="414"/>
    </row>
    <row r="722">
      <c r="C722" s="414"/>
    </row>
    <row r="723">
      <c r="C723" s="414"/>
    </row>
    <row r="724">
      <c r="C724" s="414"/>
    </row>
    <row r="725">
      <c r="C725" s="414"/>
    </row>
    <row r="726">
      <c r="C726" s="414"/>
    </row>
    <row r="727">
      <c r="C727" s="414"/>
    </row>
    <row r="728">
      <c r="C728" s="414"/>
    </row>
    <row r="729">
      <c r="C729" s="414"/>
    </row>
    <row r="730">
      <c r="C730" s="414"/>
    </row>
    <row r="731">
      <c r="C731" s="414"/>
    </row>
    <row r="732">
      <c r="C732" s="414"/>
    </row>
    <row r="733">
      <c r="C733" s="414"/>
    </row>
    <row r="734">
      <c r="C734" s="414"/>
    </row>
    <row r="735">
      <c r="C735" s="414"/>
    </row>
    <row r="736">
      <c r="C736" s="414"/>
    </row>
    <row r="737">
      <c r="C737" s="414"/>
    </row>
    <row r="738">
      <c r="C738" s="414"/>
    </row>
    <row r="739">
      <c r="C739" s="414"/>
    </row>
    <row r="740">
      <c r="C740" s="414"/>
    </row>
    <row r="741">
      <c r="C741" s="414"/>
    </row>
    <row r="742">
      <c r="C742" s="414"/>
    </row>
    <row r="743">
      <c r="C743" s="414"/>
    </row>
    <row r="744">
      <c r="C744" s="414"/>
    </row>
    <row r="745">
      <c r="C745" s="414"/>
    </row>
    <row r="746">
      <c r="C746" s="414"/>
    </row>
    <row r="747">
      <c r="C747" s="414"/>
    </row>
    <row r="748">
      <c r="C748" s="414"/>
    </row>
    <row r="749">
      <c r="C749" s="414"/>
    </row>
    <row r="750">
      <c r="C750" s="414"/>
    </row>
    <row r="751">
      <c r="C751" s="414"/>
    </row>
    <row r="752">
      <c r="C752" s="414"/>
    </row>
    <row r="753">
      <c r="C753" s="414"/>
    </row>
    <row r="754">
      <c r="C754" s="414"/>
    </row>
    <row r="755">
      <c r="C755" s="414"/>
    </row>
    <row r="756">
      <c r="C756" s="414"/>
    </row>
    <row r="757">
      <c r="C757" s="414"/>
    </row>
    <row r="758">
      <c r="C758" s="414"/>
    </row>
    <row r="759">
      <c r="C759" s="414"/>
    </row>
    <row r="760">
      <c r="C760" s="414"/>
    </row>
    <row r="761">
      <c r="C761" s="414"/>
    </row>
    <row r="762">
      <c r="C762" s="414"/>
    </row>
    <row r="763">
      <c r="C763" s="414"/>
    </row>
    <row r="764">
      <c r="C764" s="414"/>
    </row>
    <row r="765">
      <c r="C765" s="414"/>
    </row>
    <row r="766">
      <c r="C766" s="414"/>
    </row>
    <row r="767">
      <c r="C767" s="414"/>
    </row>
    <row r="768">
      <c r="C768" s="414"/>
    </row>
    <row r="769">
      <c r="C769" s="414"/>
    </row>
    <row r="770">
      <c r="C770" s="414"/>
    </row>
    <row r="771">
      <c r="C771" s="414"/>
    </row>
    <row r="772">
      <c r="C772" s="414"/>
    </row>
    <row r="773">
      <c r="C773" s="414"/>
    </row>
    <row r="774">
      <c r="C774" s="414"/>
    </row>
    <row r="775">
      <c r="C775" s="414"/>
    </row>
    <row r="776">
      <c r="C776" s="414"/>
    </row>
    <row r="777">
      <c r="C777" s="414"/>
    </row>
    <row r="778">
      <c r="C778" s="414"/>
    </row>
    <row r="779">
      <c r="C779" s="414"/>
    </row>
    <row r="780">
      <c r="C780" s="414"/>
    </row>
    <row r="781">
      <c r="C781" s="414"/>
    </row>
    <row r="782">
      <c r="C782" s="414"/>
    </row>
    <row r="783">
      <c r="C783" s="414"/>
    </row>
    <row r="784">
      <c r="C784" s="414"/>
    </row>
    <row r="785">
      <c r="C785" s="414"/>
    </row>
    <row r="786">
      <c r="C786" s="414"/>
    </row>
    <row r="787">
      <c r="C787" s="414"/>
    </row>
    <row r="788">
      <c r="C788" s="414"/>
    </row>
    <row r="789">
      <c r="C789" s="414"/>
    </row>
    <row r="790">
      <c r="C790" s="414"/>
    </row>
    <row r="791">
      <c r="C791" s="414"/>
    </row>
    <row r="792">
      <c r="C792" s="414"/>
    </row>
    <row r="793">
      <c r="C793" s="414"/>
    </row>
    <row r="794">
      <c r="C794" s="414"/>
    </row>
    <row r="795">
      <c r="C795" s="414"/>
    </row>
    <row r="796">
      <c r="C796" s="414"/>
    </row>
    <row r="797">
      <c r="C797" s="414"/>
    </row>
    <row r="798">
      <c r="C798" s="414"/>
    </row>
    <row r="799">
      <c r="C799" s="414"/>
    </row>
    <row r="800">
      <c r="C800" s="414"/>
    </row>
    <row r="801">
      <c r="C801" s="414"/>
    </row>
    <row r="802">
      <c r="C802" s="414"/>
    </row>
    <row r="803">
      <c r="C803" s="414"/>
    </row>
    <row r="804">
      <c r="C804" s="414"/>
    </row>
    <row r="805">
      <c r="C805" s="414"/>
    </row>
    <row r="806">
      <c r="C806" s="414"/>
    </row>
    <row r="807">
      <c r="C807" s="414"/>
    </row>
    <row r="808">
      <c r="C808" s="414"/>
    </row>
    <row r="809">
      <c r="C809" s="414"/>
    </row>
    <row r="810">
      <c r="C810" s="414"/>
    </row>
    <row r="811">
      <c r="C811" s="414"/>
    </row>
    <row r="812">
      <c r="C812" s="414"/>
    </row>
    <row r="813">
      <c r="C813" s="414"/>
    </row>
    <row r="814">
      <c r="C814" s="414"/>
    </row>
    <row r="815">
      <c r="C815" s="414"/>
    </row>
    <row r="816">
      <c r="C816" s="414"/>
    </row>
    <row r="817">
      <c r="C817" s="414"/>
    </row>
    <row r="818">
      <c r="C818" s="414"/>
    </row>
    <row r="819">
      <c r="C819" s="414"/>
    </row>
    <row r="820">
      <c r="C820" s="414"/>
    </row>
    <row r="821">
      <c r="C821" s="414"/>
    </row>
    <row r="822">
      <c r="C822" s="414"/>
    </row>
    <row r="823">
      <c r="C823" s="414"/>
    </row>
    <row r="824">
      <c r="C824" s="414"/>
    </row>
    <row r="825">
      <c r="C825" s="414"/>
    </row>
    <row r="826">
      <c r="C826" s="414"/>
    </row>
    <row r="827">
      <c r="C827" s="414"/>
    </row>
    <row r="828">
      <c r="C828" s="414"/>
    </row>
    <row r="829">
      <c r="C829" s="414"/>
    </row>
    <row r="830">
      <c r="C830" s="414"/>
    </row>
    <row r="831">
      <c r="C831" s="414"/>
    </row>
    <row r="832">
      <c r="C832" s="414"/>
    </row>
    <row r="833">
      <c r="C833" s="414"/>
    </row>
    <row r="834">
      <c r="C834" s="414"/>
    </row>
    <row r="835">
      <c r="C835" s="414"/>
    </row>
    <row r="836">
      <c r="C836" s="414"/>
    </row>
    <row r="837">
      <c r="C837" s="414"/>
    </row>
    <row r="838">
      <c r="C838" s="414"/>
    </row>
    <row r="839">
      <c r="C839" s="414"/>
    </row>
    <row r="840">
      <c r="C840" s="414"/>
    </row>
    <row r="841">
      <c r="C841" s="414"/>
    </row>
    <row r="842">
      <c r="C842" s="414"/>
    </row>
    <row r="843">
      <c r="C843" s="414"/>
    </row>
    <row r="844">
      <c r="C844" s="414"/>
    </row>
    <row r="845">
      <c r="C845" s="414"/>
    </row>
    <row r="846">
      <c r="C846" s="414"/>
    </row>
    <row r="847">
      <c r="C847" s="414"/>
    </row>
    <row r="848">
      <c r="C848" s="414"/>
    </row>
    <row r="849">
      <c r="C849" s="414"/>
    </row>
    <row r="850">
      <c r="C850" s="414"/>
    </row>
    <row r="851">
      <c r="C851" s="414"/>
    </row>
    <row r="852">
      <c r="C852" s="414"/>
    </row>
    <row r="853">
      <c r="C853" s="414"/>
    </row>
    <row r="854">
      <c r="C854" s="414"/>
    </row>
    <row r="855">
      <c r="C855" s="414"/>
    </row>
    <row r="856">
      <c r="C856" s="414"/>
    </row>
    <row r="857">
      <c r="C857" s="414"/>
    </row>
    <row r="858">
      <c r="C858" s="414"/>
    </row>
    <row r="859">
      <c r="C859" s="414"/>
    </row>
    <row r="860">
      <c r="C860" s="414"/>
    </row>
    <row r="861">
      <c r="C861" s="414"/>
    </row>
    <row r="862">
      <c r="C862" s="414"/>
    </row>
    <row r="863">
      <c r="C863" s="414"/>
    </row>
    <row r="864">
      <c r="C864" s="414"/>
    </row>
    <row r="865">
      <c r="C865" s="414"/>
    </row>
    <row r="866">
      <c r="C866" s="414"/>
    </row>
    <row r="867">
      <c r="C867" s="414"/>
    </row>
    <row r="868">
      <c r="C868" s="414"/>
    </row>
    <row r="869">
      <c r="C869" s="414"/>
    </row>
    <row r="870">
      <c r="C870" s="414"/>
    </row>
    <row r="871">
      <c r="C871" s="414"/>
    </row>
    <row r="872">
      <c r="C872" s="414"/>
    </row>
    <row r="873">
      <c r="C873" s="414"/>
    </row>
    <row r="874">
      <c r="C874" s="414"/>
    </row>
    <row r="875">
      <c r="C875" s="414"/>
    </row>
    <row r="876">
      <c r="C876" s="414"/>
    </row>
    <row r="877">
      <c r="C877" s="414"/>
    </row>
    <row r="878">
      <c r="C878" s="414"/>
    </row>
    <row r="879">
      <c r="C879" s="414"/>
    </row>
    <row r="880">
      <c r="C880" s="414"/>
    </row>
    <row r="881">
      <c r="C881" s="414"/>
    </row>
    <row r="882">
      <c r="C882" s="414"/>
    </row>
    <row r="883">
      <c r="C883" s="414"/>
    </row>
    <row r="884">
      <c r="C884" s="414"/>
    </row>
    <row r="885">
      <c r="C885" s="414"/>
    </row>
    <row r="886">
      <c r="C886" s="414"/>
    </row>
    <row r="887">
      <c r="C887" s="414"/>
    </row>
    <row r="888">
      <c r="C888" s="414"/>
    </row>
    <row r="889">
      <c r="C889" s="414"/>
    </row>
    <row r="890">
      <c r="C890" s="414"/>
    </row>
    <row r="891">
      <c r="C891" s="414"/>
    </row>
    <row r="892">
      <c r="C892" s="414"/>
    </row>
    <row r="893">
      <c r="C893" s="414"/>
    </row>
    <row r="894">
      <c r="C894" s="414"/>
    </row>
    <row r="895">
      <c r="C895" s="414"/>
    </row>
    <row r="896">
      <c r="C896" s="414"/>
    </row>
    <row r="897">
      <c r="C897" s="414"/>
    </row>
    <row r="898">
      <c r="C898" s="414"/>
    </row>
    <row r="899">
      <c r="C899" s="414"/>
    </row>
    <row r="900">
      <c r="C900" s="414"/>
    </row>
    <row r="901">
      <c r="C901" s="414"/>
    </row>
    <row r="902">
      <c r="C902" s="414"/>
    </row>
    <row r="903">
      <c r="C903" s="414"/>
    </row>
    <row r="904">
      <c r="C904" s="414"/>
    </row>
    <row r="905">
      <c r="C905" s="414"/>
    </row>
    <row r="906">
      <c r="C906" s="414"/>
    </row>
    <row r="907">
      <c r="C907" s="414"/>
    </row>
    <row r="908">
      <c r="C908" s="414"/>
    </row>
    <row r="909">
      <c r="C909" s="414"/>
    </row>
    <row r="910">
      <c r="C910" s="414"/>
    </row>
    <row r="911">
      <c r="C911" s="414"/>
    </row>
    <row r="912">
      <c r="C912" s="414"/>
    </row>
    <row r="913">
      <c r="C913" s="414"/>
    </row>
    <row r="914">
      <c r="C914" s="414"/>
    </row>
    <row r="915">
      <c r="C915" s="414"/>
    </row>
    <row r="916">
      <c r="C916" s="414"/>
    </row>
    <row r="917">
      <c r="C917" s="414"/>
    </row>
    <row r="918">
      <c r="C918" s="414"/>
    </row>
    <row r="919">
      <c r="C919" s="414"/>
    </row>
    <row r="920">
      <c r="C920" s="414"/>
    </row>
    <row r="921">
      <c r="C921" s="414"/>
    </row>
    <row r="922">
      <c r="C922" s="414"/>
    </row>
    <row r="923">
      <c r="C923" s="414"/>
    </row>
    <row r="924">
      <c r="C924" s="414"/>
    </row>
    <row r="925">
      <c r="C925" s="414"/>
    </row>
    <row r="926">
      <c r="C926" s="414"/>
    </row>
    <row r="927">
      <c r="C927" s="414"/>
    </row>
    <row r="928">
      <c r="C928" s="414"/>
    </row>
    <row r="929">
      <c r="C929" s="414"/>
    </row>
    <row r="930">
      <c r="C930" s="414"/>
    </row>
    <row r="931">
      <c r="C931" s="414"/>
    </row>
    <row r="932">
      <c r="C932" s="414"/>
    </row>
    <row r="933">
      <c r="C933" s="414"/>
    </row>
    <row r="934">
      <c r="C934" s="414"/>
    </row>
    <row r="935">
      <c r="C935" s="414"/>
    </row>
    <row r="936">
      <c r="C936" s="414"/>
    </row>
    <row r="937">
      <c r="C937" s="414"/>
    </row>
    <row r="938">
      <c r="C938" s="414"/>
    </row>
    <row r="939">
      <c r="C939" s="414"/>
    </row>
    <row r="940">
      <c r="C940" s="414"/>
    </row>
    <row r="941">
      <c r="C941" s="414"/>
    </row>
    <row r="942">
      <c r="C942" s="414"/>
    </row>
    <row r="943">
      <c r="C943" s="414"/>
    </row>
    <row r="944">
      <c r="C944" s="414"/>
    </row>
    <row r="945">
      <c r="C945" s="414"/>
    </row>
    <row r="946">
      <c r="C946" s="414"/>
    </row>
    <row r="947">
      <c r="C947" s="414"/>
    </row>
    <row r="948">
      <c r="C948" s="414"/>
    </row>
    <row r="949">
      <c r="C949" s="414"/>
    </row>
    <row r="950">
      <c r="C950" s="414"/>
    </row>
    <row r="951">
      <c r="C951" s="414"/>
    </row>
    <row r="952">
      <c r="C952" s="414"/>
    </row>
    <row r="953">
      <c r="C953" s="414"/>
    </row>
    <row r="954">
      <c r="C954" s="414"/>
    </row>
    <row r="955">
      <c r="C955" s="414"/>
    </row>
    <row r="956">
      <c r="C956" s="414"/>
    </row>
    <row r="957">
      <c r="C957" s="414"/>
    </row>
    <row r="958">
      <c r="C958" s="414"/>
    </row>
    <row r="959">
      <c r="C959" s="414"/>
    </row>
    <row r="960">
      <c r="C960" s="414"/>
    </row>
    <row r="961">
      <c r="C961" s="414"/>
    </row>
    <row r="962">
      <c r="C962" s="414"/>
    </row>
    <row r="963">
      <c r="C963" s="414"/>
    </row>
    <row r="964">
      <c r="C964" s="414"/>
    </row>
    <row r="965">
      <c r="C965" s="414"/>
    </row>
    <row r="966">
      <c r="C966" s="414"/>
    </row>
    <row r="967">
      <c r="C967" s="414"/>
    </row>
    <row r="968">
      <c r="C968" s="414"/>
    </row>
    <row r="969">
      <c r="C969" s="414"/>
    </row>
    <row r="970">
      <c r="C970" s="414"/>
    </row>
    <row r="971">
      <c r="C971" s="414"/>
    </row>
    <row r="972">
      <c r="C972" s="414"/>
    </row>
    <row r="973">
      <c r="C973" s="414"/>
    </row>
    <row r="974">
      <c r="C974" s="414"/>
    </row>
    <row r="975">
      <c r="C975" s="414"/>
    </row>
    <row r="976">
      <c r="C976" s="414"/>
    </row>
    <row r="977">
      <c r="C977" s="414"/>
    </row>
    <row r="978">
      <c r="C978" s="414"/>
    </row>
    <row r="979">
      <c r="C979" s="414"/>
    </row>
    <row r="980">
      <c r="C980" s="414"/>
    </row>
    <row r="981">
      <c r="C981" s="414"/>
    </row>
    <row r="982">
      <c r="C982" s="414"/>
    </row>
    <row r="983">
      <c r="C983" s="414"/>
    </row>
    <row r="984">
      <c r="C984" s="414"/>
    </row>
    <row r="985">
      <c r="C985" s="414"/>
    </row>
    <row r="986">
      <c r="C986" s="414"/>
    </row>
    <row r="987">
      <c r="C987" s="414"/>
    </row>
    <row r="988">
      <c r="C988" s="414"/>
    </row>
    <row r="989">
      <c r="C989" s="414"/>
    </row>
    <row r="990">
      <c r="C990" s="414"/>
    </row>
    <row r="991">
      <c r="C991" s="414"/>
    </row>
    <row r="992">
      <c r="C992" s="414"/>
    </row>
    <row r="993">
      <c r="C993" s="414"/>
    </row>
    <row r="994">
      <c r="C994" s="414"/>
    </row>
    <row r="995">
      <c r="C995" s="414"/>
    </row>
    <row r="996">
      <c r="C996" s="414"/>
    </row>
    <row r="997">
      <c r="C997" s="414"/>
    </row>
    <row r="998">
      <c r="C998" s="414"/>
    </row>
    <row r="999">
      <c r="C999" s="414"/>
    </row>
    <row r="1000">
      <c r="C1000" s="414"/>
    </row>
  </sheetData>
  <mergeCells count="10">
    <mergeCell ref="C22:D30"/>
    <mergeCell ref="C31:D39"/>
    <mergeCell ref="A2:B2"/>
    <mergeCell ref="C2:D2"/>
    <mergeCell ref="C3:D12"/>
    <mergeCell ref="A4:A12"/>
    <mergeCell ref="C13:D21"/>
    <mergeCell ref="A14:A21"/>
    <mergeCell ref="A23:A30"/>
    <mergeCell ref="A32:A38"/>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13"/>
    <col customWidth="1" min="2" max="2" width="17.88"/>
    <col customWidth="1" min="3" max="3" width="41.25"/>
    <col customWidth="1" min="4" max="4" width="22.63"/>
    <col customWidth="1" min="5" max="5" width="21.5"/>
    <col customWidth="1" min="6" max="26" width="9.38"/>
  </cols>
  <sheetData>
    <row r="1">
      <c r="A1" s="415" t="s">
        <v>8269</v>
      </c>
      <c r="B1" s="416" t="s">
        <v>8270</v>
      </c>
      <c r="C1" s="417" t="s">
        <v>8271</v>
      </c>
      <c r="D1" s="418" t="s">
        <v>8272</v>
      </c>
      <c r="E1" s="419" t="s">
        <v>8273</v>
      </c>
      <c r="F1" s="420" t="s">
        <v>8274</v>
      </c>
      <c r="G1" s="420" t="s">
        <v>8275</v>
      </c>
      <c r="H1" s="420" t="s">
        <v>8276</v>
      </c>
    </row>
    <row r="2">
      <c r="A2" s="421" t="s">
        <v>8277</v>
      </c>
      <c r="B2" s="422" t="s">
        <v>8278</v>
      </c>
      <c r="C2" s="423" t="s">
        <v>8279</v>
      </c>
      <c r="D2" s="424" t="s">
        <v>8280</v>
      </c>
      <c r="E2" s="425" t="s">
        <v>8281</v>
      </c>
      <c r="F2" s="425" t="s">
        <v>8282</v>
      </c>
      <c r="G2" s="425" t="s">
        <v>8283</v>
      </c>
      <c r="H2" s="425" t="s">
        <v>8284</v>
      </c>
    </row>
    <row r="3">
      <c r="A3" s="426"/>
      <c r="B3" s="427"/>
      <c r="C3" s="428"/>
      <c r="D3" s="429"/>
      <c r="E3" s="430" t="s">
        <v>8285</v>
      </c>
      <c r="F3" s="425" t="s">
        <v>8286</v>
      </c>
      <c r="G3" s="425" t="s">
        <v>8287</v>
      </c>
      <c r="H3" s="425" t="s">
        <v>8284</v>
      </c>
    </row>
    <row r="4">
      <c r="A4" s="431" t="s">
        <v>8288</v>
      </c>
      <c r="B4" s="432" t="s">
        <v>8289</v>
      </c>
      <c r="C4" s="433" t="s">
        <v>8290</v>
      </c>
      <c r="D4" s="434" t="s">
        <v>8291</v>
      </c>
      <c r="E4" s="435" t="s">
        <v>8285</v>
      </c>
      <c r="F4" s="436" t="s">
        <v>8282</v>
      </c>
      <c r="G4" s="436" t="s">
        <v>8292</v>
      </c>
      <c r="H4" s="436" t="s">
        <v>8293</v>
      </c>
    </row>
    <row r="5">
      <c r="A5" s="437"/>
      <c r="B5" s="438" t="s">
        <v>8294</v>
      </c>
      <c r="C5" s="439" t="s">
        <v>8295</v>
      </c>
      <c r="D5" s="440" t="s">
        <v>8296</v>
      </c>
      <c r="E5" s="441" t="s">
        <v>8297</v>
      </c>
      <c r="F5" s="442" t="s">
        <v>8298</v>
      </c>
      <c r="G5" s="442" t="s">
        <v>8287</v>
      </c>
      <c r="H5" s="442" t="s">
        <v>8299</v>
      </c>
    </row>
    <row r="6">
      <c r="A6" s="437"/>
      <c r="B6" s="443"/>
      <c r="C6" s="444"/>
      <c r="D6" s="445"/>
      <c r="E6" s="446" t="s">
        <v>8300</v>
      </c>
      <c r="F6" s="447" t="s">
        <v>8298</v>
      </c>
      <c r="G6" s="447" t="s">
        <v>8287</v>
      </c>
      <c r="H6" s="447" t="s">
        <v>8299</v>
      </c>
    </row>
    <row r="7">
      <c r="A7" s="437"/>
      <c r="B7" s="448" t="s">
        <v>8301</v>
      </c>
      <c r="C7" s="449" t="s">
        <v>8302</v>
      </c>
      <c r="D7" s="450" t="s">
        <v>3643</v>
      </c>
      <c r="E7" s="446" t="s">
        <v>8303</v>
      </c>
      <c r="F7" s="447" t="s">
        <v>8298</v>
      </c>
      <c r="G7" s="447" t="s">
        <v>8287</v>
      </c>
      <c r="H7" s="447" t="s">
        <v>8304</v>
      </c>
    </row>
    <row r="8">
      <c r="A8" s="451"/>
      <c r="B8" s="448" t="s">
        <v>8305</v>
      </c>
      <c r="C8" s="449" t="s">
        <v>8306</v>
      </c>
      <c r="D8" s="450" t="s">
        <v>8307</v>
      </c>
      <c r="E8" s="446" t="s">
        <v>8308</v>
      </c>
      <c r="F8" s="447" t="s">
        <v>8298</v>
      </c>
      <c r="G8" s="447" t="s">
        <v>8292</v>
      </c>
      <c r="H8" s="447" t="s">
        <v>8293</v>
      </c>
    </row>
    <row r="9">
      <c r="A9" s="437"/>
      <c r="B9" s="438" t="s">
        <v>8309</v>
      </c>
      <c r="C9" s="439" t="s">
        <v>8310</v>
      </c>
      <c r="D9" s="440" t="s">
        <v>8311</v>
      </c>
      <c r="E9" s="441" t="s">
        <v>8312</v>
      </c>
      <c r="F9" s="442" t="s">
        <v>8298</v>
      </c>
      <c r="G9" s="442" t="s">
        <v>8287</v>
      </c>
      <c r="H9" s="442" t="s">
        <v>8313</v>
      </c>
    </row>
    <row r="10">
      <c r="A10" s="452"/>
      <c r="B10" s="443"/>
      <c r="C10" s="444"/>
      <c r="D10" s="445"/>
      <c r="E10" s="446" t="s">
        <v>8314</v>
      </c>
      <c r="F10" s="447" t="s">
        <v>8298</v>
      </c>
      <c r="G10" s="447" t="s">
        <v>8287</v>
      </c>
      <c r="H10" s="447" t="s">
        <v>8313</v>
      </c>
    </row>
    <row r="11">
      <c r="A11" s="421" t="s">
        <v>8315</v>
      </c>
      <c r="B11" s="422" t="s">
        <v>8316</v>
      </c>
      <c r="C11" s="423" t="s">
        <v>8317</v>
      </c>
      <c r="D11" s="453" t="s">
        <v>3623</v>
      </c>
      <c r="E11" s="430" t="s">
        <v>8318</v>
      </c>
      <c r="F11" s="425" t="s">
        <v>8282</v>
      </c>
      <c r="G11" s="425" t="s">
        <v>8292</v>
      </c>
      <c r="H11" s="425" t="s">
        <v>8293</v>
      </c>
    </row>
    <row r="12">
      <c r="A12" s="426"/>
      <c r="B12" s="427"/>
      <c r="C12" s="428"/>
      <c r="D12" s="429"/>
      <c r="E12" s="430" t="s">
        <v>8318</v>
      </c>
      <c r="F12" s="425" t="s">
        <v>8286</v>
      </c>
      <c r="G12" s="425" t="s">
        <v>8292</v>
      </c>
      <c r="H12" s="425" t="s">
        <v>8293</v>
      </c>
    </row>
    <row r="13">
      <c r="A13" s="426"/>
      <c r="B13" s="427"/>
      <c r="C13" s="428"/>
      <c r="D13" s="429"/>
      <c r="E13" s="430" t="s">
        <v>8319</v>
      </c>
      <c r="F13" s="425" t="s">
        <v>8298</v>
      </c>
      <c r="G13" s="425" t="s">
        <v>8287</v>
      </c>
      <c r="H13" s="425" t="s">
        <v>8284</v>
      </c>
    </row>
    <row r="14">
      <c r="A14" s="426"/>
      <c r="B14" s="427"/>
      <c r="C14" s="428"/>
      <c r="D14" s="429"/>
      <c r="E14" s="430" t="s">
        <v>8320</v>
      </c>
      <c r="F14" s="425" t="s">
        <v>8298</v>
      </c>
      <c r="G14" s="425" t="s">
        <v>8287</v>
      </c>
      <c r="H14" s="425" t="s">
        <v>8284</v>
      </c>
    </row>
    <row r="15">
      <c r="A15" s="426"/>
      <c r="B15" s="427"/>
      <c r="C15" s="428"/>
      <c r="D15" s="429"/>
      <c r="E15" s="430" t="s">
        <v>8321</v>
      </c>
      <c r="F15" s="425" t="s">
        <v>8298</v>
      </c>
      <c r="G15" s="425" t="s">
        <v>8287</v>
      </c>
      <c r="H15" s="425" t="s">
        <v>8284</v>
      </c>
    </row>
    <row r="16">
      <c r="A16" s="454"/>
      <c r="B16" s="455"/>
      <c r="C16" s="428"/>
      <c r="D16" s="429"/>
      <c r="E16" s="430" t="s">
        <v>8322</v>
      </c>
      <c r="F16" s="425" t="s">
        <v>8298</v>
      </c>
      <c r="G16" s="425" t="s">
        <v>8287</v>
      </c>
      <c r="H16" s="425" t="s">
        <v>8284</v>
      </c>
    </row>
    <row r="17">
      <c r="A17" s="454"/>
      <c r="B17" s="455"/>
      <c r="C17" s="428"/>
      <c r="D17" s="429"/>
      <c r="E17" s="430" t="s">
        <v>8323</v>
      </c>
      <c r="F17" s="425" t="s">
        <v>8286</v>
      </c>
      <c r="G17" s="425" t="s">
        <v>8287</v>
      </c>
      <c r="H17" s="425" t="s">
        <v>8284</v>
      </c>
    </row>
    <row r="18">
      <c r="A18" s="454"/>
      <c r="B18" s="455"/>
      <c r="C18" s="428"/>
      <c r="D18" s="429"/>
      <c r="E18" s="430" t="s">
        <v>8324</v>
      </c>
      <c r="F18" s="425" t="s">
        <v>8298</v>
      </c>
      <c r="G18" s="425" t="s">
        <v>8287</v>
      </c>
      <c r="H18" s="425" t="s">
        <v>8284</v>
      </c>
    </row>
    <row r="19">
      <c r="A19" s="456"/>
      <c r="B19" s="457"/>
      <c r="C19" s="458"/>
      <c r="D19" s="459"/>
      <c r="E19" s="460" t="s">
        <v>8325</v>
      </c>
      <c r="F19" s="461" t="s">
        <v>8282</v>
      </c>
      <c r="G19" s="461" t="s">
        <v>8292</v>
      </c>
      <c r="H19" s="461" t="s">
        <v>8293</v>
      </c>
    </row>
    <row r="20">
      <c r="A20" s="462" t="s">
        <v>8326</v>
      </c>
      <c r="B20" s="438" t="s">
        <v>8327</v>
      </c>
      <c r="C20" s="439" t="s">
        <v>8328</v>
      </c>
      <c r="D20" s="440" t="s">
        <v>8329</v>
      </c>
      <c r="E20" s="441" t="s">
        <v>8330</v>
      </c>
      <c r="F20" s="442" t="s">
        <v>8286</v>
      </c>
      <c r="G20" s="442" t="s">
        <v>8292</v>
      </c>
      <c r="H20" s="442" t="s">
        <v>8293</v>
      </c>
    </row>
    <row r="21" ht="15.75" customHeight="1">
      <c r="A21" s="451"/>
      <c r="B21" s="463"/>
      <c r="C21" s="444"/>
      <c r="D21" s="445"/>
      <c r="E21" s="446" t="s">
        <v>8331</v>
      </c>
      <c r="F21" s="447" t="s">
        <v>8282</v>
      </c>
      <c r="G21" s="447" t="s">
        <v>8292</v>
      </c>
      <c r="H21" s="447" t="s">
        <v>8293</v>
      </c>
    </row>
    <row r="22" ht="15.75" customHeight="1">
      <c r="A22" s="451"/>
      <c r="B22" s="438" t="s">
        <v>8332</v>
      </c>
      <c r="C22" s="439" t="s">
        <v>8333</v>
      </c>
      <c r="D22" s="440" t="s">
        <v>8334</v>
      </c>
      <c r="E22" s="441" t="s">
        <v>8335</v>
      </c>
      <c r="F22" s="442" t="s">
        <v>8286</v>
      </c>
      <c r="G22" s="442" t="s">
        <v>8287</v>
      </c>
      <c r="H22" s="442" t="s">
        <v>8313</v>
      </c>
    </row>
    <row r="23" ht="15.75" customHeight="1">
      <c r="A23" s="451"/>
      <c r="B23" s="464"/>
      <c r="C23" s="465"/>
      <c r="D23" s="466"/>
      <c r="E23" s="441" t="s">
        <v>8336</v>
      </c>
      <c r="F23" s="442" t="s">
        <v>8282</v>
      </c>
      <c r="G23" s="442" t="s">
        <v>8287</v>
      </c>
      <c r="H23" s="442" t="s">
        <v>8313</v>
      </c>
    </row>
    <row r="24" ht="15.75" customHeight="1">
      <c r="A24" s="451"/>
      <c r="B24" s="464"/>
      <c r="C24" s="465"/>
      <c r="D24" s="466"/>
      <c r="E24" s="441" t="s">
        <v>8337</v>
      </c>
      <c r="F24" s="442" t="s">
        <v>8282</v>
      </c>
      <c r="G24" s="442" t="s">
        <v>8287</v>
      </c>
      <c r="H24" s="442" t="s">
        <v>8313</v>
      </c>
    </row>
    <row r="25" ht="15.75" customHeight="1">
      <c r="A25" s="451"/>
      <c r="B25" s="463"/>
      <c r="C25" s="444"/>
      <c r="D25" s="445"/>
      <c r="E25" s="446" t="s">
        <v>8337</v>
      </c>
      <c r="F25" s="447" t="s">
        <v>8286</v>
      </c>
      <c r="G25" s="447" t="s">
        <v>8287</v>
      </c>
      <c r="H25" s="447" t="s">
        <v>8313</v>
      </c>
    </row>
    <row r="26" ht="15.75" customHeight="1">
      <c r="A26" s="451"/>
      <c r="B26" s="438" t="s">
        <v>8338</v>
      </c>
      <c r="C26" s="439" t="s">
        <v>8339</v>
      </c>
      <c r="D26" s="440" t="s">
        <v>8340</v>
      </c>
      <c r="E26" s="441" t="s">
        <v>8341</v>
      </c>
      <c r="F26" s="442" t="s">
        <v>8282</v>
      </c>
      <c r="G26" s="442" t="s">
        <v>8292</v>
      </c>
      <c r="H26" s="442" t="s">
        <v>8293</v>
      </c>
    </row>
    <row r="27" ht="15.75" customHeight="1">
      <c r="A27" s="467"/>
      <c r="B27" s="463"/>
      <c r="C27" s="444"/>
      <c r="D27" s="445"/>
      <c r="E27" s="446" t="s">
        <v>8342</v>
      </c>
      <c r="F27" s="447" t="s">
        <v>8286</v>
      </c>
      <c r="G27" s="447" t="s">
        <v>8292</v>
      </c>
      <c r="H27" s="447" t="s">
        <v>8293</v>
      </c>
    </row>
    <row r="28" ht="15.75" customHeight="1">
      <c r="A28" s="421" t="s">
        <v>8343</v>
      </c>
      <c r="B28" s="422" t="s">
        <v>8344</v>
      </c>
      <c r="C28" s="423" t="s">
        <v>8345</v>
      </c>
      <c r="D28" s="453" t="s">
        <v>8346</v>
      </c>
      <c r="E28" s="430" t="s">
        <v>8347</v>
      </c>
      <c r="F28" s="425" t="s">
        <v>8298</v>
      </c>
      <c r="G28" s="425" t="s">
        <v>8287</v>
      </c>
      <c r="H28" s="425" t="s">
        <v>8313</v>
      </c>
    </row>
    <row r="29" ht="15.75" customHeight="1">
      <c r="A29" s="454"/>
      <c r="B29" s="457"/>
      <c r="C29" s="458"/>
      <c r="D29" s="459"/>
      <c r="E29" s="460" t="s">
        <v>8348</v>
      </c>
      <c r="F29" s="461" t="s">
        <v>8298</v>
      </c>
      <c r="G29" s="461" t="s">
        <v>8287</v>
      </c>
      <c r="H29" s="461" t="s">
        <v>8313</v>
      </c>
    </row>
    <row r="30" ht="15.75" customHeight="1">
      <c r="A30" s="454"/>
      <c r="B30" s="468" t="s">
        <v>8349</v>
      </c>
      <c r="C30" s="424" t="s">
        <v>8350</v>
      </c>
      <c r="D30" s="469" t="s">
        <v>3667</v>
      </c>
      <c r="E30" s="460" t="s">
        <v>8351</v>
      </c>
      <c r="F30" s="461" t="s">
        <v>8298</v>
      </c>
      <c r="G30" s="461" t="s">
        <v>8292</v>
      </c>
      <c r="H30" s="461" t="s">
        <v>8293</v>
      </c>
    </row>
    <row r="31" ht="15.75" customHeight="1">
      <c r="A31" s="454"/>
      <c r="B31" s="422" t="s">
        <v>8352</v>
      </c>
      <c r="C31" s="423" t="s">
        <v>8353</v>
      </c>
      <c r="D31" s="453" t="s">
        <v>8354</v>
      </c>
      <c r="E31" s="430" t="s">
        <v>8355</v>
      </c>
      <c r="F31" s="425" t="s">
        <v>8282</v>
      </c>
      <c r="G31" s="425" t="s">
        <v>8292</v>
      </c>
      <c r="H31" s="425" t="s">
        <v>8293</v>
      </c>
    </row>
    <row r="32" ht="15.75" customHeight="1">
      <c r="A32" s="454"/>
      <c r="B32" s="455"/>
      <c r="C32" s="428"/>
      <c r="D32" s="429"/>
      <c r="E32" s="430" t="s">
        <v>8356</v>
      </c>
      <c r="F32" s="425" t="s">
        <v>8298</v>
      </c>
      <c r="G32" s="470" t="s">
        <v>8292</v>
      </c>
      <c r="H32" s="470" t="s">
        <v>8293</v>
      </c>
    </row>
    <row r="33" ht="15.75" customHeight="1">
      <c r="A33" s="454"/>
      <c r="B33" s="455"/>
      <c r="C33" s="428"/>
      <c r="D33" s="429"/>
      <c r="E33" s="430" t="s">
        <v>8357</v>
      </c>
      <c r="F33" s="425" t="s">
        <v>8298</v>
      </c>
      <c r="G33" s="425" t="s">
        <v>8287</v>
      </c>
      <c r="H33" s="425" t="s">
        <v>8313</v>
      </c>
    </row>
    <row r="34" ht="15.75" customHeight="1">
      <c r="A34" s="456"/>
      <c r="B34" s="457"/>
      <c r="C34" s="458"/>
      <c r="D34" s="459"/>
      <c r="E34" s="460" t="s">
        <v>8358</v>
      </c>
      <c r="F34" s="461" t="s">
        <v>8298</v>
      </c>
      <c r="G34" s="461" t="s">
        <v>8287</v>
      </c>
      <c r="H34" s="461" t="s">
        <v>8284</v>
      </c>
    </row>
    <row r="35" ht="15.75" customHeight="1">
      <c r="A35" s="471" t="s">
        <v>8359</v>
      </c>
      <c r="B35" s="448" t="s">
        <v>8360</v>
      </c>
      <c r="C35" s="449" t="s">
        <v>8361</v>
      </c>
      <c r="D35" s="450" t="s">
        <v>3619</v>
      </c>
      <c r="E35" s="446" t="s">
        <v>8362</v>
      </c>
      <c r="F35" s="447" t="s">
        <v>8286</v>
      </c>
      <c r="G35" s="447" t="s">
        <v>8292</v>
      </c>
      <c r="H35" s="447" t="s">
        <v>8293</v>
      </c>
    </row>
    <row r="36" ht="15.75" customHeight="1">
      <c r="A36" s="421" t="s">
        <v>8363</v>
      </c>
      <c r="B36" s="468" t="s">
        <v>8364</v>
      </c>
      <c r="C36" s="424" t="s">
        <v>8365</v>
      </c>
      <c r="D36" s="469" t="s">
        <v>8366</v>
      </c>
      <c r="E36" s="460" t="s">
        <v>8367</v>
      </c>
      <c r="F36" s="461" t="s">
        <v>8298</v>
      </c>
      <c r="G36" s="461" t="s">
        <v>8292</v>
      </c>
      <c r="H36" s="461" t="s">
        <v>8293</v>
      </c>
    </row>
    <row r="37" ht="15.75" customHeight="1">
      <c r="A37" s="456"/>
      <c r="B37" s="468" t="s">
        <v>8368</v>
      </c>
      <c r="C37" s="424" t="s">
        <v>8369</v>
      </c>
      <c r="D37" s="469" t="s">
        <v>8370</v>
      </c>
      <c r="E37" s="460" t="s">
        <v>8371</v>
      </c>
      <c r="F37" s="461" t="s">
        <v>8298</v>
      </c>
      <c r="G37" s="461" t="s">
        <v>8287</v>
      </c>
      <c r="H37" s="461" t="s">
        <v>8313</v>
      </c>
    </row>
    <row r="38" ht="15.75" customHeight="1">
      <c r="A38" s="471" t="s">
        <v>3590</v>
      </c>
      <c r="B38" s="448" t="s">
        <v>8372</v>
      </c>
      <c r="C38" s="449" t="s">
        <v>8373</v>
      </c>
      <c r="D38" s="450" t="s">
        <v>3634</v>
      </c>
      <c r="E38" s="446" t="s">
        <v>8374</v>
      </c>
      <c r="F38" s="447" t="s">
        <v>8298</v>
      </c>
      <c r="G38" s="472" t="s">
        <v>8292</v>
      </c>
      <c r="H38" s="472" t="s">
        <v>8293</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9.38"/>
    <col customWidth="1" min="3" max="3" width="11.75"/>
    <col customWidth="1" min="4" max="4" width="10.5"/>
    <col customWidth="1" min="5" max="5" width="27.75"/>
    <col customWidth="1" min="6" max="6" width="10.75"/>
    <col customWidth="1" min="7" max="7" width="27.25"/>
    <col customWidth="1" min="8" max="8" width="35.5"/>
    <col customWidth="1" min="9" max="9" width="11.5"/>
    <col customWidth="1" min="10" max="10" width="74.5"/>
    <col customWidth="1" min="11" max="11" width="3.0"/>
    <col customWidth="1" min="12" max="12" width="15.63"/>
    <col customWidth="1" min="13" max="13" width="52.88"/>
    <col customWidth="1" min="14" max="14" width="4.63"/>
    <col customWidth="1" min="15" max="15" width="9.88"/>
    <col customWidth="1" min="16" max="16" width="39.38"/>
    <col customWidth="1" min="17" max="17" width="56.88"/>
    <col customWidth="1" min="18" max="18" width="8.25"/>
    <col customWidth="1" min="19" max="19" width="33.25"/>
    <col customWidth="1" min="20" max="22" width="223.75"/>
    <col customWidth="1" min="23" max="23" width="38.38"/>
    <col customWidth="1" min="24" max="25" width="223.75"/>
    <col customWidth="1" min="26" max="26" width="36.0"/>
    <col customWidth="1" min="27" max="27" width="223.75"/>
    <col customWidth="1" min="28" max="28" width="219.13"/>
    <col customWidth="1" min="29" max="30" width="223.75"/>
    <col customWidth="1" min="31" max="31" width="4.88"/>
    <col customWidth="1" min="32" max="33" width="223.75"/>
    <col customWidth="1" min="34" max="34" width="146.88"/>
    <col customWidth="1" min="35" max="35" width="4.88"/>
    <col customWidth="1" min="36" max="38" width="223.75"/>
    <col customWidth="1" min="39" max="39" width="15.75"/>
    <col customWidth="1" min="40" max="40" width="27.0"/>
    <col customWidth="1" min="41" max="41" width="17.25"/>
    <col customWidth="1" min="42" max="42" width="29.5"/>
    <col customWidth="1" min="43" max="43" width="30.0"/>
    <col customWidth="1" min="44" max="47" width="23.38"/>
    <col customWidth="1" min="48" max="48" width="2.63"/>
    <col customWidth="1" min="49" max="49" width="4.0"/>
    <col customWidth="1" min="50" max="50" width="2.13"/>
    <col customWidth="1" min="51" max="51" width="4.0"/>
    <col customWidth="1" min="52" max="52" width="2.63"/>
    <col customWidth="1" min="53" max="53" width="4.0"/>
    <col customWidth="1" min="54" max="54" width="2.13"/>
    <col customWidth="1" min="55" max="55" width="4.88"/>
    <col customWidth="1" min="56" max="56" width="2.13"/>
    <col customWidth="1" min="57" max="57" width="4.88"/>
    <col customWidth="1" min="58" max="58" width="2.13"/>
    <col customWidth="1" min="59" max="59" width="4.88"/>
    <col customWidth="1" min="60" max="60" width="2.63"/>
    <col customWidth="1" min="61" max="61" width="4.0"/>
    <col customWidth="1" min="62" max="62" width="14.75"/>
    <col customWidth="1" min="63" max="63" width="93.13"/>
    <col customWidth="1" min="64" max="64" width="18.63"/>
    <col customWidth="1" min="65" max="65" width="223.75"/>
    <col customWidth="1" min="66" max="66" width="14.13"/>
    <col customWidth="1" min="67" max="67" width="14.88"/>
    <col customWidth="1" min="68" max="68" width="8.88"/>
    <col customWidth="1" min="69" max="69" width="6.88"/>
    <col customWidth="1" min="70" max="70" width="12.75"/>
    <col customWidth="1" min="71" max="71" width="75.38"/>
    <col customWidth="1" min="72" max="72" width="13.75"/>
    <col customWidth="1" min="73" max="73" width="21.13"/>
    <col customWidth="1" min="74" max="74" width="10.5"/>
  </cols>
  <sheetData>
    <row r="4">
      <c r="C4" s="8" t="s">
        <v>1934</v>
      </c>
      <c r="D4" s="9" t="s">
        <v>3707</v>
      </c>
      <c r="E4" s="9" t="s">
        <v>558</v>
      </c>
      <c r="F4" s="9" t="s">
        <v>559</v>
      </c>
      <c r="G4" s="9" t="s">
        <v>560</v>
      </c>
      <c r="H4" s="9" t="s">
        <v>561</v>
      </c>
      <c r="I4" s="9" t="s">
        <v>8375</v>
      </c>
      <c r="J4" s="9" t="s">
        <v>8376</v>
      </c>
      <c r="K4" s="9" t="s">
        <v>8377</v>
      </c>
      <c r="L4" s="9" t="s">
        <v>8378</v>
      </c>
      <c r="M4" s="116" t="s">
        <v>8379</v>
      </c>
      <c r="N4" s="116" t="s">
        <v>67</v>
      </c>
      <c r="O4" s="116" t="s">
        <v>8380</v>
      </c>
      <c r="P4" s="116" t="s">
        <v>1</v>
      </c>
      <c r="Q4" s="116" t="s">
        <v>4</v>
      </c>
      <c r="R4" s="116" t="s">
        <v>8381</v>
      </c>
      <c r="S4" s="116" t="s">
        <v>564</v>
      </c>
      <c r="T4" s="118" t="s">
        <v>3711</v>
      </c>
      <c r="U4" s="118" t="s">
        <v>3712</v>
      </c>
      <c r="V4" s="118" t="s">
        <v>3713</v>
      </c>
      <c r="W4" s="118" t="s">
        <v>3714</v>
      </c>
      <c r="X4" s="118" t="s">
        <v>570</v>
      </c>
      <c r="Y4" s="118" t="s">
        <v>571</v>
      </c>
      <c r="Z4" s="118" t="s">
        <v>575</v>
      </c>
      <c r="AA4" s="118" t="s">
        <v>578</v>
      </c>
      <c r="AB4" s="118" t="s">
        <v>3715</v>
      </c>
      <c r="AC4" s="118" t="s">
        <v>587</v>
      </c>
      <c r="AD4" s="118" t="s">
        <v>579</v>
      </c>
      <c r="AE4" s="118" t="s">
        <v>3716</v>
      </c>
      <c r="AF4" s="118" t="s">
        <v>3717</v>
      </c>
      <c r="AG4" s="118" t="s">
        <v>3718</v>
      </c>
      <c r="AH4" s="118" t="s">
        <v>3719</v>
      </c>
      <c r="AI4" s="118" t="s">
        <v>3716</v>
      </c>
      <c r="AJ4" s="118" t="s">
        <v>580</v>
      </c>
      <c r="AK4" s="118" t="s">
        <v>3720</v>
      </c>
      <c r="AL4" s="118" t="s">
        <v>3721</v>
      </c>
      <c r="AM4" s="473" t="s">
        <v>581</v>
      </c>
      <c r="AN4" s="473" t="s">
        <v>582</v>
      </c>
      <c r="AO4" s="122" t="s">
        <v>583</v>
      </c>
      <c r="AP4" s="122" t="s">
        <v>584</v>
      </c>
      <c r="AQ4" s="474" t="s">
        <v>585</v>
      </c>
      <c r="AR4" s="475" t="s">
        <v>586</v>
      </c>
      <c r="AS4" s="476" t="s">
        <v>1934</v>
      </c>
      <c r="AT4" s="476" t="s">
        <v>3707</v>
      </c>
      <c r="AU4" s="476" t="s">
        <v>558</v>
      </c>
      <c r="AV4" s="477" t="s">
        <v>8382</v>
      </c>
      <c r="AW4" s="478" t="s">
        <v>8383</v>
      </c>
      <c r="AX4" s="478" t="s">
        <v>8384</v>
      </c>
      <c r="AY4" s="478" t="s">
        <v>8385</v>
      </c>
      <c r="AZ4" s="478" t="s">
        <v>8386</v>
      </c>
      <c r="BA4" s="478" t="s">
        <v>8387</v>
      </c>
      <c r="BB4" s="478" t="s">
        <v>8388</v>
      </c>
      <c r="BC4" s="479" t="s">
        <v>8389</v>
      </c>
      <c r="BD4" s="480" t="s">
        <v>8390</v>
      </c>
      <c r="BE4" s="480" t="s">
        <v>8391</v>
      </c>
      <c r="BF4" s="480" t="s">
        <v>8392</v>
      </c>
      <c r="BG4" s="480" t="s">
        <v>8393</v>
      </c>
      <c r="BH4" s="481" t="s">
        <v>8394</v>
      </c>
      <c r="BI4" s="482" t="s">
        <v>8395</v>
      </c>
      <c r="BJ4" s="483" t="s">
        <v>8396</v>
      </c>
      <c r="BK4" s="484" t="s">
        <v>8397</v>
      </c>
      <c r="BL4" s="116" t="s">
        <v>99</v>
      </c>
      <c r="BM4" s="116" t="s">
        <v>58</v>
      </c>
      <c r="BN4" s="116" t="s">
        <v>61</v>
      </c>
      <c r="BO4" s="116" t="s">
        <v>63</v>
      </c>
      <c r="BP4" s="116" t="s">
        <v>65</v>
      </c>
      <c r="BQ4" s="116" t="s">
        <v>66</v>
      </c>
      <c r="BR4" s="116" t="s">
        <v>588</v>
      </c>
      <c r="BS4" s="116" t="s">
        <v>8398</v>
      </c>
      <c r="BT4" s="116" t="s">
        <v>589</v>
      </c>
      <c r="BU4" s="485" t="s">
        <v>590</v>
      </c>
      <c r="BV4" s="486" t="s">
        <v>8399</v>
      </c>
    </row>
    <row r="5">
      <c r="C5" s="487" t="s">
        <v>416</v>
      </c>
      <c r="D5" s="14">
        <v>2.7272828917E10</v>
      </c>
      <c r="E5" s="130" t="s">
        <v>601</v>
      </c>
      <c r="F5" s="130" t="s">
        <v>102</v>
      </c>
      <c r="G5" s="130" t="s">
        <v>602</v>
      </c>
      <c r="H5" s="130" t="s">
        <v>102</v>
      </c>
      <c r="I5" s="130" t="s">
        <v>883</v>
      </c>
      <c r="J5" s="130" t="s">
        <v>8400</v>
      </c>
      <c r="K5" s="130" t="s">
        <v>8377</v>
      </c>
      <c r="L5" s="130" t="s">
        <v>8401</v>
      </c>
      <c r="M5" s="130" t="s">
        <v>50</v>
      </c>
      <c r="N5" s="488">
        <v>42.01917808219178</v>
      </c>
      <c r="O5" s="489">
        <v>39326.0</v>
      </c>
      <c r="P5" s="130" t="s">
        <v>28</v>
      </c>
      <c r="Q5" s="130" t="s">
        <v>8402</v>
      </c>
      <c r="R5" s="14" t="s">
        <v>34</v>
      </c>
      <c r="S5" s="131" t="s">
        <v>101</v>
      </c>
      <c r="T5" s="130" t="s">
        <v>4764</v>
      </c>
      <c r="U5" s="130" t="s">
        <v>4765</v>
      </c>
      <c r="V5" s="130" t="s">
        <v>4766</v>
      </c>
      <c r="W5" s="130" t="s">
        <v>102</v>
      </c>
      <c r="X5" s="130" t="s">
        <v>606</v>
      </c>
      <c r="Y5" s="130" t="s">
        <v>607</v>
      </c>
      <c r="Z5" s="130" t="s">
        <v>610</v>
      </c>
      <c r="AA5" s="130" t="s">
        <v>613</v>
      </c>
      <c r="AB5" s="130" t="s">
        <v>101</v>
      </c>
      <c r="AC5" s="130" t="s">
        <v>618</v>
      </c>
      <c r="AD5" s="130" t="s">
        <v>614</v>
      </c>
      <c r="AE5" s="130">
        <v>0.0</v>
      </c>
      <c r="AF5" s="130" t="s">
        <v>4767</v>
      </c>
      <c r="AG5" s="130">
        <v>0.0</v>
      </c>
      <c r="AH5" s="130">
        <v>0.0</v>
      </c>
      <c r="AI5" s="130">
        <v>0.0</v>
      </c>
      <c r="AJ5" s="130" t="s">
        <v>615</v>
      </c>
      <c r="AK5" s="130" t="s">
        <v>4768</v>
      </c>
      <c r="AL5" s="130" t="s">
        <v>4769</v>
      </c>
      <c r="AM5" s="131" t="s">
        <v>101</v>
      </c>
      <c r="AN5" s="130"/>
      <c r="AO5" s="14">
        <v>2.7272828917E10</v>
      </c>
      <c r="AP5" s="14">
        <v>2.7272828917E10</v>
      </c>
      <c r="AQ5" s="14">
        <v>0.0</v>
      </c>
      <c r="AR5" s="490">
        <v>2.7272828917E10</v>
      </c>
      <c r="AS5" s="491" t="s">
        <v>416</v>
      </c>
      <c r="AT5" s="491">
        <v>2.7272828917E10</v>
      </c>
      <c r="AU5" s="491" t="s">
        <v>601</v>
      </c>
      <c r="AV5" s="492">
        <v>5.0</v>
      </c>
      <c r="AW5" s="493">
        <v>0.4545</v>
      </c>
      <c r="AX5" s="494">
        <v>5.0</v>
      </c>
      <c r="AY5" s="493">
        <v>0.5</v>
      </c>
      <c r="AZ5" s="494">
        <v>7.0</v>
      </c>
      <c r="BA5" s="493">
        <v>0.4375</v>
      </c>
      <c r="BB5" s="494">
        <v>5.0</v>
      </c>
      <c r="BC5" s="493">
        <v>0.625</v>
      </c>
      <c r="BD5" s="494">
        <v>5.0</v>
      </c>
      <c r="BE5" s="495">
        <v>0.8333</v>
      </c>
      <c r="BF5" s="494">
        <v>3.0</v>
      </c>
      <c r="BG5" s="493">
        <v>0.4286</v>
      </c>
      <c r="BH5" s="496">
        <v>23.0</v>
      </c>
      <c r="BI5" s="497">
        <v>0.5227</v>
      </c>
      <c r="BJ5" s="498" t="s">
        <v>8403</v>
      </c>
      <c r="BK5" s="499" t="s">
        <v>8404</v>
      </c>
      <c r="BL5" s="500" t="s">
        <v>92</v>
      </c>
      <c r="BM5" s="500" t="s">
        <v>618</v>
      </c>
      <c r="BN5" s="500" t="s">
        <v>619</v>
      </c>
      <c r="BO5" s="500" t="s">
        <v>620</v>
      </c>
      <c r="BP5" s="500" t="s">
        <v>102</v>
      </c>
      <c r="BQ5" s="500" t="s">
        <v>619</v>
      </c>
      <c r="BR5" s="500"/>
      <c r="BS5" s="500" t="s">
        <v>8405</v>
      </c>
      <c r="BT5" s="500" t="s">
        <v>621</v>
      </c>
      <c r="BU5" s="501" t="s">
        <v>102</v>
      </c>
      <c r="BV5" s="45">
        <v>2.7272828917E10</v>
      </c>
    </row>
    <row r="6">
      <c r="C6" s="502" t="s">
        <v>7745</v>
      </c>
      <c r="D6" s="20">
        <v>2.7415611485E10</v>
      </c>
      <c r="E6" s="137" t="s">
        <v>7926</v>
      </c>
      <c r="F6" s="137" t="s">
        <v>102</v>
      </c>
      <c r="G6" s="137" t="s">
        <v>630</v>
      </c>
      <c r="H6" s="137" t="s">
        <v>102</v>
      </c>
      <c r="I6" s="137"/>
      <c r="J6" s="137"/>
      <c r="K6" s="137" t="s">
        <v>8377</v>
      </c>
      <c r="L6" s="137" t="s">
        <v>8406</v>
      </c>
      <c r="M6" s="137" t="s">
        <v>8407</v>
      </c>
      <c r="N6" s="503">
        <v>22.767123287671232</v>
      </c>
      <c r="O6" s="504">
        <v>43530.0</v>
      </c>
      <c r="P6" s="137" t="s">
        <v>18</v>
      </c>
      <c r="Q6" s="137" t="s">
        <v>8408</v>
      </c>
      <c r="R6" s="20" t="s">
        <v>34</v>
      </c>
      <c r="S6" s="138" t="s">
        <v>101</v>
      </c>
      <c r="T6" s="137" t="s">
        <v>8409</v>
      </c>
      <c r="U6" s="137" t="s">
        <v>8410</v>
      </c>
      <c r="V6" s="137" t="s">
        <v>8411</v>
      </c>
      <c r="W6" s="137" t="s">
        <v>102</v>
      </c>
      <c r="X6" s="137" t="s">
        <v>8412</v>
      </c>
      <c r="Y6" s="137" t="s">
        <v>738</v>
      </c>
      <c r="Z6" s="137" t="s">
        <v>610</v>
      </c>
      <c r="AA6" s="137" t="s">
        <v>8413</v>
      </c>
      <c r="AB6" s="137">
        <v>0.0</v>
      </c>
      <c r="AC6" s="137" t="s">
        <v>996</v>
      </c>
      <c r="AD6" s="137" t="s">
        <v>8414</v>
      </c>
      <c r="AE6" s="137">
        <v>0.0</v>
      </c>
      <c r="AF6" s="137" t="s">
        <v>8415</v>
      </c>
      <c r="AG6" s="137">
        <v>0.0</v>
      </c>
      <c r="AH6" s="137">
        <v>0.0</v>
      </c>
      <c r="AI6" s="137">
        <v>0.0</v>
      </c>
      <c r="AJ6" s="137" t="s">
        <v>901</v>
      </c>
      <c r="AK6" s="137" t="s">
        <v>8416</v>
      </c>
      <c r="AL6" s="137" t="s">
        <v>8417</v>
      </c>
      <c r="AM6" s="138" t="s">
        <v>102</v>
      </c>
      <c r="AN6" s="137" t="s">
        <v>816</v>
      </c>
      <c r="AO6" s="20">
        <v>2.7415611485E10</v>
      </c>
      <c r="AP6" s="20">
        <v>2.7415611485E10</v>
      </c>
      <c r="AQ6" s="20">
        <v>0.0</v>
      </c>
      <c r="AR6" s="505">
        <v>2.7415611485E10</v>
      </c>
      <c r="AS6" s="506" t="s">
        <v>7745</v>
      </c>
      <c r="AT6" s="506">
        <v>2.7415611485E10</v>
      </c>
      <c r="AU6" s="506" t="s">
        <v>7926</v>
      </c>
      <c r="AV6" s="492">
        <v>6.0</v>
      </c>
      <c r="AW6" s="493">
        <v>0.5455</v>
      </c>
      <c r="AX6" s="494">
        <v>6.0</v>
      </c>
      <c r="AY6" s="493">
        <v>0.6</v>
      </c>
      <c r="AZ6" s="494">
        <v>11.0</v>
      </c>
      <c r="BA6" s="495">
        <v>0.6875</v>
      </c>
      <c r="BB6" s="494">
        <v>4.0</v>
      </c>
      <c r="BC6" s="493">
        <v>0.5</v>
      </c>
      <c r="BD6" s="494">
        <v>6.0</v>
      </c>
      <c r="BE6" s="495">
        <v>1.0</v>
      </c>
      <c r="BF6" s="494">
        <v>3.0</v>
      </c>
      <c r="BG6" s="493">
        <v>0.4286</v>
      </c>
      <c r="BH6" s="496">
        <v>30.0</v>
      </c>
      <c r="BI6" s="497">
        <v>0.6818</v>
      </c>
      <c r="BJ6" s="507" t="s">
        <v>7903</v>
      </c>
      <c r="BK6" s="19" t="s">
        <v>8418</v>
      </c>
      <c r="BL6" s="137" t="s">
        <v>90</v>
      </c>
      <c r="BM6" s="137" t="s">
        <v>640</v>
      </c>
      <c r="BN6" s="137"/>
      <c r="BO6" s="137"/>
      <c r="BP6" s="137"/>
      <c r="BQ6" s="137"/>
      <c r="BR6" s="137"/>
      <c r="BS6" s="137"/>
      <c r="BT6" s="137"/>
      <c r="BU6" s="140"/>
      <c r="BV6" s="45">
        <v>2.7415611485E10</v>
      </c>
    </row>
    <row r="7">
      <c r="C7" s="502" t="s">
        <v>427</v>
      </c>
      <c r="D7" s="20">
        <v>2.728589795E10</v>
      </c>
      <c r="E7" s="137" t="s">
        <v>629</v>
      </c>
      <c r="F7" s="137" t="s">
        <v>102</v>
      </c>
      <c r="G7" s="137" t="s">
        <v>630</v>
      </c>
      <c r="H7" s="137" t="s">
        <v>102</v>
      </c>
      <c r="I7" s="137"/>
      <c r="J7" s="137"/>
      <c r="K7" s="137" t="s">
        <v>8377</v>
      </c>
      <c r="L7" s="137" t="s">
        <v>8419</v>
      </c>
      <c r="M7" s="137" t="s">
        <v>50</v>
      </c>
      <c r="N7" s="503">
        <v>40.347945205479455</v>
      </c>
      <c r="O7" s="504">
        <v>39326.0</v>
      </c>
      <c r="P7" s="137" t="s">
        <v>18</v>
      </c>
      <c r="Q7" s="137" t="s">
        <v>8420</v>
      </c>
      <c r="R7" s="20" t="s">
        <v>36</v>
      </c>
      <c r="S7" s="138" t="s">
        <v>101</v>
      </c>
      <c r="T7" s="137" t="s">
        <v>6214</v>
      </c>
      <c r="U7" s="137" t="s">
        <v>6215</v>
      </c>
      <c r="V7" s="137" t="s">
        <v>6216</v>
      </c>
      <c r="W7" s="137" t="s">
        <v>102</v>
      </c>
      <c r="X7" s="137" t="s">
        <v>632</v>
      </c>
      <c r="Y7" s="137" t="s">
        <v>633</v>
      </c>
      <c r="Z7" s="137" t="s">
        <v>605</v>
      </c>
      <c r="AA7" s="137" t="s">
        <v>636</v>
      </c>
      <c r="AB7" s="137" t="s">
        <v>731</v>
      </c>
      <c r="AC7" s="137" t="s">
        <v>639</v>
      </c>
      <c r="AD7" s="137" t="s">
        <v>637</v>
      </c>
      <c r="AE7" s="137">
        <v>0.0</v>
      </c>
      <c r="AF7" s="137" t="s">
        <v>6217</v>
      </c>
      <c r="AG7" s="137" t="s">
        <v>619</v>
      </c>
      <c r="AH7" s="137" t="s">
        <v>619</v>
      </c>
      <c r="AI7" s="137">
        <v>0.0</v>
      </c>
      <c r="AJ7" s="137" t="s">
        <v>638</v>
      </c>
      <c r="AK7" s="137" t="s">
        <v>6218</v>
      </c>
      <c r="AL7" s="137" t="s">
        <v>6219</v>
      </c>
      <c r="AM7" s="138" t="s">
        <v>101</v>
      </c>
      <c r="AN7" s="137"/>
      <c r="AO7" s="20">
        <v>2.728589795E10</v>
      </c>
      <c r="AP7" s="20">
        <v>2.728589795E10</v>
      </c>
      <c r="AQ7" s="20">
        <v>0.0</v>
      </c>
      <c r="AR7" s="505">
        <v>2.728589795E10</v>
      </c>
      <c r="AS7" s="506" t="s">
        <v>427</v>
      </c>
      <c r="AT7" s="506">
        <v>2.728589795E10</v>
      </c>
      <c r="AU7" s="506" t="s">
        <v>629</v>
      </c>
      <c r="AV7" s="492">
        <v>3.0</v>
      </c>
      <c r="AW7" s="493">
        <v>0.2727</v>
      </c>
      <c r="AX7" s="494">
        <v>4.0</v>
      </c>
      <c r="AY7" s="493">
        <v>0.4</v>
      </c>
      <c r="AZ7" s="494">
        <v>6.0</v>
      </c>
      <c r="BA7" s="493">
        <v>0.375</v>
      </c>
      <c r="BB7" s="494">
        <v>6.0</v>
      </c>
      <c r="BC7" s="495">
        <v>0.75</v>
      </c>
      <c r="BD7" s="494">
        <v>5.0</v>
      </c>
      <c r="BE7" s="495">
        <v>0.8333</v>
      </c>
      <c r="BF7" s="494">
        <v>4.0</v>
      </c>
      <c r="BG7" s="493">
        <v>0.5714</v>
      </c>
      <c r="BH7" s="496">
        <v>22.0</v>
      </c>
      <c r="BI7" s="497">
        <v>0.5</v>
      </c>
      <c r="BJ7" s="507" t="s">
        <v>8421</v>
      </c>
      <c r="BK7" s="19" t="s">
        <v>8422</v>
      </c>
      <c r="BL7" s="137" t="s">
        <v>85</v>
      </c>
      <c r="BM7" s="137" t="s">
        <v>640</v>
      </c>
      <c r="BN7" s="137"/>
      <c r="BO7" s="137"/>
      <c r="BP7" s="137"/>
      <c r="BQ7" s="137"/>
      <c r="BR7" s="137"/>
      <c r="BS7" s="137"/>
      <c r="BT7" s="137"/>
      <c r="BU7" s="140"/>
      <c r="BV7" s="45">
        <v>2.728589795E10</v>
      </c>
    </row>
    <row r="8">
      <c r="C8" s="502" t="s">
        <v>454</v>
      </c>
      <c r="D8" s="20">
        <v>2.7343085856E10</v>
      </c>
      <c r="E8" s="137" t="s">
        <v>644</v>
      </c>
      <c r="F8" s="137" t="s">
        <v>102</v>
      </c>
      <c r="G8" s="137" t="s">
        <v>602</v>
      </c>
      <c r="H8" s="137" t="s">
        <v>101</v>
      </c>
      <c r="I8" s="137"/>
      <c r="J8" s="137"/>
      <c r="K8" s="137" t="s">
        <v>8377</v>
      </c>
      <c r="L8" s="137" t="s">
        <v>8423</v>
      </c>
      <c r="M8" s="137" t="s">
        <v>53</v>
      </c>
      <c r="N8" s="503">
        <v>32.44931506849315</v>
      </c>
      <c r="O8" s="504">
        <v>41944.0</v>
      </c>
      <c r="P8" s="137" t="s">
        <v>24</v>
      </c>
      <c r="Q8" s="137" t="s">
        <v>8424</v>
      </c>
      <c r="R8" s="20" t="s">
        <v>36</v>
      </c>
      <c r="S8" s="138" t="s">
        <v>101</v>
      </c>
      <c r="T8" s="137" t="s">
        <v>5875</v>
      </c>
      <c r="U8" s="137" t="s">
        <v>1117</v>
      </c>
      <c r="V8" s="137" t="s">
        <v>5876</v>
      </c>
      <c r="W8" s="137" t="s">
        <v>3794</v>
      </c>
      <c r="X8" s="137" t="s">
        <v>648</v>
      </c>
      <c r="Y8" s="137" t="s">
        <v>649</v>
      </c>
      <c r="Z8" s="137" t="s">
        <v>650</v>
      </c>
      <c r="AA8" s="137" t="s">
        <v>652</v>
      </c>
      <c r="AB8" s="137" t="s">
        <v>5877</v>
      </c>
      <c r="AC8" s="137" t="s">
        <v>656</v>
      </c>
      <c r="AD8" s="137" t="s">
        <v>653</v>
      </c>
      <c r="AE8" s="137">
        <v>0.0</v>
      </c>
      <c r="AF8" s="137" t="s">
        <v>5878</v>
      </c>
      <c r="AG8" s="137">
        <v>0.0</v>
      </c>
      <c r="AH8" s="137" t="s">
        <v>5879</v>
      </c>
      <c r="AI8" s="137">
        <v>0.0</v>
      </c>
      <c r="AJ8" s="137" t="s">
        <v>654</v>
      </c>
      <c r="AK8" s="137" t="s">
        <v>5880</v>
      </c>
      <c r="AL8" s="137" t="s">
        <v>5881</v>
      </c>
      <c r="AM8" s="138" t="s">
        <v>101</v>
      </c>
      <c r="AN8" s="137"/>
      <c r="AO8" s="20">
        <v>2.7343085856E10</v>
      </c>
      <c r="AP8" s="20">
        <v>2.7343085856E10</v>
      </c>
      <c r="AQ8" s="20">
        <v>0.0</v>
      </c>
      <c r="AR8" s="505">
        <v>2.7343085856E10</v>
      </c>
      <c r="AS8" s="506" t="s">
        <v>454</v>
      </c>
      <c r="AT8" s="506">
        <v>2.7343085856E10</v>
      </c>
      <c r="AU8" s="506" t="s">
        <v>644</v>
      </c>
      <c r="AV8" s="492">
        <v>5.0</v>
      </c>
      <c r="AW8" s="493">
        <v>0.4545</v>
      </c>
      <c r="AX8" s="494">
        <v>5.0</v>
      </c>
      <c r="AY8" s="493">
        <v>0.5</v>
      </c>
      <c r="AZ8" s="494">
        <v>7.0</v>
      </c>
      <c r="BA8" s="493">
        <v>0.4375</v>
      </c>
      <c r="BB8" s="494">
        <v>6.0</v>
      </c>
      <c r="BC8" s="495">
        <v>0.75</v>
      </c>
      <c r="BD8" s="494">
        <v>5.0</v>
      </c>
      <c r="BE8" s="495">
        <v>0.8333</v>
      </c>
      <c r="BF8" s="494">
        <v>6.0</v>
      </c>
      <c r="BG8" s="495">
        <v>0.8571</v>
      </c>
      <c r="BH8" s="496">
        <v>28.0</v>
      </c>
      <c r="BI8" s="497">
        <v>0.6364</v>
      </c>
      <c r="BJ8" s="507" t="s">
        <v>7903</v>
      </c>
      <c r="BK8" s="19" t="s">
        <v>646</v>
      </c>
      <c r="BL8" s="137" t="s">
        <v>94</v>
      </c>
      <c r="BM8" s="137" t="s">
        <v>640</v>
      </c>
      <c r="BN8" s="137"/>
      <c r="BO8" s="137"/>
      <c r="BP8" s="137"/>
      <c r="BQ8" s="137"/>
      <c r="BR8" s="137"/>
      <c r="BS8" s="137"/>
      <c r="BT8" s="137"/>
      <c r="BU8" s="140"/>
      <c r="BV8" s="45">
        <v>2.7343085856E10</v>
      </c>
    </row>
    <row r="9">
      <c r="C9" s="502" t="s">
        <v>318</v>
      </c>
      <c r="D9" s="20">
        <v>2.727498382E10</v>
      </c>
      <c r="E9" s="137" t="s">
        <v>658</v>
      </c>
      <c r="F9" s="137" t="s">
        <v>102</v>
      </c>
      <c r="G9" s="137" t="s">
        <v>602</v>
      </c>
      <c r="H9" s="137" t="s">
        <v>102</v>
      </c>
      <c r="I9" s="137" t="s">
        <v>883</v>
      </c>
      <c r="J9" s="137"/>
      <c r="K9" s="137" t="s">
        <v>8377</v>
      </c>
      <c r="L9" s="137" t="s">
        <v>8425</v>
      </c>
      <c r="M9" s="137" t="s">
        <v>50</v>
      </c>
      <c r="N9" s="503">
        <v>41.843835616438355</v>
      </c>
      <c r="O9" s="504">
        <v>41045.0</v>
      </c>
      <c r="P9" s="137" t="s">
        <v>9</v>
      </c>
      <c r="Q9" s="137" t="s">
        <v>8426</v>
      </c>
      <c r="R9" s="20" t="s">
        <v>34</v>
      </c>
      <c r="S9" s="138" t="s">
        <v>101</v>
      </c>
      <c r="T9" s="137" t="s">
        <v>4971</v>
      </c>
      <c r="U9" s="137" t="s">
        <v>4972</v>
      </c>
      <c r="V9" s="137" t="s">
        <v>4973</v>
      </c>
      <c r="W9" s="137" t="s">
        <v>102</v>
      </c>
      <c r="X9" s="137" t="s">
        <v>660</v>
      </c>
      <c r="Y9" s="137" t="s">
        <v>661</v>
      </c>
      <c r="Z9" s="137" t="s">
        <v>650</v>
      </c>
      <c r="AA9" s="137" t="s">
        <v>619</v>
      </c>
      <c r="AB9" s="137">
        <v>0.0</v>
      </c>
      <c r="AC9" s="137" t="s">
        <v>665</v>
      </c>
      <c r="AD9" s="137" t="s">
        <v>663</v>
      </c>
      <c r="AE9" s="137">
        <v>0.0</v>
      </c>
      <c r="AF9" s="137" t="s">
        <v>4974</v>
      </c>
      <c r="AG9" s="137">
        <v>0.0</v>
      </c>
      <c r="AH9" s="137">
        <v>0.0</v>
      </c>
      <c r="AI9" s="137">
        <v>0.0</v>
      </c>
      <c r="AJ9" s="137" t="s">
        <v>664</v>
      </c>
      <c r="AK9" s="137" t="s">
        <v>4975</v>
      </c>
      <c r="AL9" s="137" t="s">
        <v>4976</v>
      </c>
      <c r="AM9" s="138" t="s">
        <v>101</v>
      </c>
      <c r="AN9" s="137"/>
      <c r="AO9" s="20">
        <v>2.727498382E10</v>
      </c>
      <c r="AP9" s="20">
        <v>2.727498382E10</v>
      </c>
      <c r="AQ9" s="20">
        <v>0.0</v>
      </c>
      <c r="AR9" s="505">
        <v>2.727498382E10</v>
      </c>
      <c r="AS9" s="506" t="s">
        <v>318</v>
      </c>
      <c r="AT9" s="506">
        <v>2.727498382E10</v>
      </c>
      <c r="AU9" s="506" t="s">
        <v>658</v>
      </c>
      <c r="AV9" s="492">
        <v>4.0</v>
      </c>
      <c r="AW9" s="493">
        <v>0.3636</v>
      </c>
      <c r="AX9" s="494">
        <v>4.0</v>
      </c>
      <c r="AY9" s="493">
        <v>0.4</v>
      </c>
      <c r="AZ9" s="494">
        <v>9.0</v>
      </c>
      <c r="BA9" s="493">
        <v>0.5625</v>
      </c>
      <c r="BB9" s="494">
        <v>4.0</v>
      </c>
      <c r="BC9" s="493">
        <v>0.5</v>
      </c>
      <c r="BD9" s="494">
        <v>6.0</v>
      </c>
      <c r="BE9" s="495">
        <v>1.0</v>
      </c>
      <c r="BF9" s="494">
        <v>6.0</v>
      </c>
      <c r="BG9" s="495">
        <v>0.8571</v>
      </c>
      <c r="BH9" s="496">
        <v>27.0</v>
      </c>
      <c r="BI9" s="497">
        <v>0.6136</v>
      </c>
      <c r="BJ9" s="507" t="s">
        <v>7903</v>
      </c>
      <c r="BK9" s="19" t="s">
        <v>105</v>
      </c>
      <c r="BL9" s="137" t="s">
        <v>92</v>
      </c>
      <c r="BM9" s="137" t="s">
        <v>665</v>
      </c>
      <c r="BN9" s="137"/>
      <c r="BO9" s="137"/>
      <c r="BP9" s="137" t="s">
        <v>102</v>
      </c>
      <c r="BQ9" s="137"/>
      <c r="BR9" s="137"/>
      <c r="BS9" s="137"/>
      <c r="BT9" s="137"/>
      <c r="BU9" s="140"/>
      <c r="BV9" s="45">
        <v>2.727498382E10</v>
      </c>
    </row>
    <row r="10">
      <c r="C10" s="502" t="s">
        <v>5220</v>
      </c>
      <c r="D10" s="20">
        <v>2.7209576436E10</v>
      </c>
      <c r="E10" s="137" t="s">
        <v>7932</v>
      </c>
      <c r="F10" s="137" t="s">
        <v>102</v>
      </c>
      <c r="G10" s="137" t="s">
        <v>602</v>
      </c>
      <c r="H10" s="137" t="s">
        <v>101</v>
      </c>
      <c r="I10" s="137" t="s">
        <v>883</v>
      </c>
      <c r="J10" s="137"/>
      <c r="K10" s="137" t="s">
        <v>8377</v>
      </c>
      <c r="L10" s="137" t="s">
        <v>8423</v>
      </c>
      <c r="M10" s="137" t="s">
        <v>8427</v>
      </c>
      <c r="N10" s="503">
        <v>51.945205479452056</v>
      </c>
      <c r="O10" s="504">
        <v>42339.0</v>
      </c>
      <c r="P10" s="137" t="s">
        <v>33</v>
      </c>
      <c r="Q10" s="137" t="s">
        <v>8428</v>
      </c>
      <c r="R10" s="20" t="s">
        <v>34</v>
      </c>
      <c r="S10" s="138" t="s">
        <v>101</v>
      </c>
      <c r="T10" s="137" t="s">
        <v>5223</v>
      </c>
      <c r="U10" s="137" t="s">
        <v>5224</v>
      </c>
      <c r="V10" s="137" t="s">
        <v>5225</v>
      </c>
      <c r="W10" s="137" t="s">
        <v>3794</v>
      </c>
      <c r="X10" s="137" t="s">
        <v>5226</v>
      </c>
      <c r="Y10" s="137" t="s">
        <v>5227</v>
      </c>
      <c r="Z10" s="137" t="s">
        <v>650</v>
      </c>
      <c r="AA10" s="137" t="s">
        <v>5228</v>
      </c>
      <c r="AB10" s="137" t="s">
        <v>731</v>
      </c>
      <c r="AC10" s="137" t="s">
        <v>1500</v>
      </c>
      <c r="AD10" s="137" t="s">
        <v>5229</v>
      </c>
      <c r="AE10" s="137">
        <v>0.0</v>
      </c>
      <c r="AF10" s="137" t="s">
        <v>5230</v>
      </c>
      <c r="AG10" s="137">
        <v>0.0</v>
      </c>
      <c r="AH10" s="137" t="s">
        <v>5231</v>
      </c>
      <c r="AI10" s="137">
        <v>0.0</v>
      </c>
      <c r="AJ10" s="137" t="s">
        <v>5232</v>
      </c>
      <c r="AK10" s="137" t="s">
        <v>5233</v>
      </c>
      <c r="AL10" s="137" t="s">
        <v>5234</v>
      </c>
      <c r="AM10" s="138" t="s">
        <v>101</v>
      </c>
      <c r="AN10" s="137"/>
      <c r="AO10" s="20">
        <v>2.7209576436E10</v>
      </c>
      <c r="AP10" s="20">
        <v>2.7209576436E10</v>
      </c>
      <c r="AQ10" s="20">
        <v>0.0</v>
      </c>
      <c r="AR10" s="505">
        <v>2.7209576436E10</v>
      </c>
      <c r="AS10" s="506" t="s">
        <v>5220</v>
      </c>
      <c r="AT10" s="506">
        <v>2.7209576436E10</v>
      </c>
      <c r="AU10" s="506" t="s">
        <v>7932</v>
      </c>
      <c r="AV10" s="492">
        <v>5.0</v>
      </c>
      <c r="AW10" s="493">
        <v>0.4545</v>
      </c>
      <c r="AX10" s="494">
        <v>2.0</v>
      </c>
      <c r="AY10" s="493">
        <v>0.2</v>
      </c>
      <c r="AZ10" s="494">
        <v>2.0</v>
      </c>
      <c r="BA10" s="493">
        <v>0.125</v>
      </c>
      <c r="BB10" s="494">
        <v>1.0</v>
      </c>
      <c r="BC10" s="493">
        <v>0.125</v>
      </c>
      <c r="BD10" s="494">
        <v>4.0</v>
      </c>
      <c r="BE10" s="495">
        <v>0.6667</v>
      </c>
      <c r="BF10" s="494">
        <v>3.0</v>
      </c>
      <c r="BG10" s="493">
        <v>0.4286</v>
      </c>
      <c r="BH10" s="496">
        <v>13.0</v>
      </c>
      <c r="BI10" s="508">
        <v>0.2955</v>
      </c>
      <c r="BJ10" s="509" t="s">
        <v>7900</v>
      </c>
      <c r="BK10" s="19" t="s">
        <v>8429</v>
      </c>
      <c r="BL10" s="137" t="s">
        <v>82</v>
      </c>
      <c r="BM10" s="137" t="s">
        <v>1500</v>
      </c>
      <c r="BN10" s="137" t="s">
        <v>102</v>
      </c>
      <c r="BO10" s="137" t="s">
        <v>102</v>
      </c>
      <c r="BP10" s="137" t="s">
        <v>102</v>
      </c>
      <c r="BQ10" s="137" t="s">
        <v>102</v>
      </c>
      <c r="BR10" s="137"/>
      <c r="BS10" s="137"/>
      <c r="BT10" s="137"/>
      <c r="BU10" s="140"/>
      <c r="BV10" s="45">
        <v>2.7209576436E10</v>
      </c>
    </row>
    <row r="11">
      <c r="C11" s="502" t="s">
        <v>297</v>
      </c>
      <c r="D11" s="20">
        <v>2.7321523299E10</v>
      </c>
      <c r="E11" s="137" t="s">
        <v>298</v>
      </c>
      <c r="F11" s="137" t="s">
        <v>101</v>
      </c>
      <c r="G11" s="137" t="s">
        <v>630</v>
      </c>
      <c r="H11" s="137"/>
      <c r="I11" s="137" t="s">
        <v>8430</v>
      </c>
      <c r="J11" s="137"/>
      <c r="K11" s="137" t="s">
        <v>8377</v>
      </c>
      <c r="L11" s="137" t="s">
        <v>8431</v>
      </c>
      <c r="M11" s="137" t="s">
        <v>8432</v>
      </c>
      <c r="N11" s="503">
        <v>34.827397260273976</v>
      </c>
      <c r="O11" s="504">
        <v>42278.0</v>
      </c>
      <c r="P11" s="137" t="s">
        <v>28</v>
      </c>
      <c r="Q11" s="137" t="s">
        <v>8433</v>
      </c>
      <c r="R11" s="20" t="s">
        <v>36</v>
      </c>
      <c r="S11" s="138" t="s">
        <v>101</v>
      </c>
      <c r="T11" s="137" t="s">
        <v>3778</v>
      </c>
      <c r="U11" s="137" t="s">
        <v>3779</v>
      </c>
      <c r="V11" s="137" t="s">
        <v>3780</v>
      </c>
      <c r="W11" s="137" t="s">
        <v>102</v>
      </c>
      <c r="X11" s="137" t="s">
        <v>668</v>
      </c>
      <c r="Y11" s="137" t="s">
        <v>669</v>
      </c>
      <c r="Z11" s="137" t="s">
        <v>610</v>
      </c>
      <c r="AA11" s="137" t="s">
        <v>671</v>
      </c>
      <c r="AB11" s="137" t="s">
        <v>3781</v>
      </c>
      <c r="AC11" s="137" t="s">
        <v>673</v>
      </c>
      <c r="AD11" s="137" t="s">
        <v>672</v>
      </c>
      <c r="AE11" s="137">
        <v>0.0</v>
      </c>
      <c r="AF11" s="137" t="s">
        <v>3782</v>
      </c>
      <c r="AG11" s="137">
        <v>0.0</v>
      </c>
      <c r="AH11" s="137">
        <v>0.0</v>
      </c>
      <c r="AI11" s="137">
        <v>0.0</v>
      </c>
      <c r="AJ11" s="137">
        <v>0.0</v>
      </c>
      <c r="AK11" s="137">
        <v>0.0</v>
      </c>
      <c r="AL11" s="137">
        <v>0.0</v>
      </c>
      <c r="AM11" s="138" t="s">
        <v>101</v>
      </c>
      <c r="AN11" s="137"/>
      <c r="AO11" s="20">
        <v>2.7321523299E10</v>
      </c>
      <c r="AP11" s="20">
        <v>2.7321523299E10</v>
      </c>
      <c r="AQ11" s="20">
        <v>0.0</v>
      </c>
      <c r="AR11" s="505">
        <v>2.7321523299E10</v>
      </c>
      <c r="AS11" s="506" t="s">
        <v>297</v>
      </c>
      <c r="AT11" s="506">
        <v>2.7321523299E10</v>
      </c>
      <c r="AU11" s="506" t="s">
        <v>298</v>
      </c>
      <c r="AV11" s="492">
        <v>5.0</v>
      </c>
      <c r="AW11" s="493">
        <v>0.4545</v>
      </c>
      <c r="AX11" s="494">
        <v>6.0</v>
      </c>
      <c r="AY11" s="493">
        <v>0.6</v>
      </c>
      <c r="AZ11" s="494">
        <v>6.0</v>
      </c>
      <c r="BA11" s="493">
        <v>0.375</v>
      </c>
      <c r="BB11" s="494">
        <v>3.0</v>
      </c>
      <c r="BC11" s="493">
        <v>0.375</v>
      </c>
      <c r="BD11" s="494">
        <v>5.0</v>
      </c>
      <c r="BE11" s="495">
        <v>0.8333</v>
      </c>
      <c r="BF11" s="494">
        <v>4.0</v>
      </c>
      <c r="BG11" s="493">
        <v>0.5714</v>
      </c>
      <c r="BH11" s="496">
        <v>23.0</v>
      </c>
      <c r="BI11" s="497">
        <v>0.5227</v>
      </c>
      <c r="BJ11" s="507" t="s">
        <v>8403</v>
      </c>
      <c r="BK11" s="19" t="s">
        <v>111</v>
      </c>
      <c r="BL11" s="137" t="s">
        <v>85</v>
      </c>
      <c r="BM11" s="137" t="s">
        <v>673</v>
      </c>
      <c r="BN11" s="137"/>
      <c r="BO11" s="137"/>
      <c r="BP11" s="137"/>
      <c r="BQ11" s="137" t="s">
        <v>102</v>
      </c>
      <c r="BR11" s="137"/>
      <c r="BS11" s="137"/>
      <c r="BT11" s="137"/>
      <c r="BU11" s="140"/>
      <c r="BV11" s="45">
        <v>2.7321523299E10</v>
      </c>
    </row>
    <row r="12">
      <c r="C12" s="502" t="s">
        <v>464</v>
      </c>
      <c r="D12" s="20">
        <v>2.7301684466E10</v>
      </c>
      <c r="E12" s="137" t="s">
        <v>465</v>
      </c>
      <c r="F12" s="137" t="s">
        <v>101</v>
      </c>
      <c r="G12" s="137" t="s">
        <v>630</v>
      </c>
      <c r="H12" s="137" t="s">
        <v>101</v>
      </c>
      <c r="I12" s="137" t="s">
        <v>883</v>
      </c>
      <c r="J12" s="137"/>
      <c r="K12" s="137" t="s">
        <v>8377</v>
      </c>
      <c r="L12" s="137" t="s">
        <v>8431</v>
      </c>
      <c r="M12" s="137" t="s">
        <v>8151</v>
      </c>
      <c r="N12" s="503">
        <v>38.09041095890411</v>
      </c>
      <c r="O12" s="504">
        <v>39326.0</v>
      </c>
      <c r="P12" s="137" t="s">
        <v>21</v>
      </c>
      <c r="Q12" s="137" t="s">
        <v>8434</v>
      </c>
      <c r="R12" s="20" t="s">
        <v>34</v>
      </c>
      <c r="S12" s="138" t="s">
        <v>101</v>
      </c>
      <c r="T12" s="137" t="s">
        <v>3791</v>
      </c>
      <c r="U12" s="137" t="s">
        <v>3792</v>
      </c>
      <c r="V12" s="137" t="s">
        <v>3793</v>
      </c>
      <c r="W12" s="137" t="s">
        <v>3794</v>
      </c>
      <c r="X12" s="137" t="s">
        <v>3795</v>
      </c>
      <c r="Y12" s="137" t="s">
        <v>3796</v>
      </c>
      <c r="Z12" s="137" t="s">
        <v>650</v>
      </c>
      <c r="AA12" s="137" t="s">
        <v>3797</v>
      </c>
      <c r="AB12" s="137" t="s">
        <v>3798</v>
      </c>
      <c r="AC12" s="137" t="s">
        <v>673</v>
      </c>
      <c r="AD12" s="137" t="s">
        <v>3799</v>
      </c>
      <c r="AE12" s="137">
        <v>0.0</v>
      </c>
      <c r="AF12" s="137" t="s">
        <v>3800</v>
      </c>
      <c r="AG12" s="137">
        <v>0.0</v>
      </c>
      <c r="AH12" s="137">
        <v>0.0</v>
      </c>
      <c r="AI12" s="137">
        <v>0.0</v>
      </c>
      <c r="AJ12" s="137">
        <v>0.0</v>
      </c>
      <c r="AK12" s="137">
        <v>0.0</v>
      </c>
      <c r="AL12" s="137">
        <v>0.0</v>
      </c>
      <c r="AM12" s="138" t="s">
        <v>101</v>
      </c>
      <c r="AN12" s="137"/>
      <c r="AO12" s="20">
        <v>2.7301684466E10</v>
      </c>
      <c r="AP12" s="20">
        <v>2.7301684466E10</v>
      </c>
      <c r="AQ12" s="20">
        <v>0.0</v>
      </c>
      <c r="AR12" s="505">
        <v>2.7301684466E10</v>
      </c>
      <c r="AS12" s="506" t="s">
        <v>464</v>
      </c>
      <c r="AT12" s="506">
        <v>2.7301684466E10</v>
      </c>
      <c r="AU12" s="506" t="s">
        <v>465</v>
      </c>
      <c r="AV12" s="492">
        <v>4.0</v>
      </c>
      <c r="AW12" s="493">
        <v>0.3636</v>
      </c>
      <c r="AX12" s="494">
        <v>2.0</v>
      </c>
      <c r="AY12" s="493">
        <v>0.2</v>
      </c>
      <c r="AZ12" s="494">
        <v>6.0</v>
      </c>
      <c r="BA12" s="493">
        <v>0.375</v>
      </c>
      <c r="BB12" s="494">
        <v>4.0</v>
      </c>
      <c r="BC12" s="493">
        <v>0.5</v>
      </c>
      <c r="BD12" s="494">
        <v>4.0</v>
      </c>
      <c r="BE12" s="495">
        <v>0.6667</v>
      </c>
      <c r="BF12" s="494">
        <v>4.0</v>
      </c>
      <c r="BG12" s="493">
        <v>0.5714</v>
      </c>
      <c r="BH12" s="496">
        <v>20.0</v>
      </c>
      <c r="BI12" s="508">
        <v>0.4545</v>
      </c>
      <c r="BJ12" s="509" t="s">
        <v>8421</v>
      </c>
      <c r="BK12" s="19" t="s">
        <v>8435</v>
      </c>
      <c r="BL12" s="137" t="s">
        <v>92</v>
      </c>
      <c r="BM12" s="137" t="s">
        <v>673</v>
      </c>
      <c r="BN12" s="137"/>
      <c r="BO12" s="137"/>
      <c r="BP12" s="137"/>
      <c r="BQ12" s="137" t="s">
        <v>102</v>
      </c>
      <c r="BR12" s="137"/>
      <c r="BS12" s="137"/>
      <c r="BT12" s="137"/>
      <c r="BU12" s="140"/>
      <c r="BV12" s="45">
        <v>2.7301684466E10</v>
      </c>
    </row>
    <row r="13">
      <c r="C13" s="502" t="s">
        <v>2261</v>
      </c>
      <c r="D13" s="20">
        <v>2.7218539853E10</v>
      </c>
      <c r="E13" s="137" t="s">
        <v>675</v>
      </c>
      <c r="F13" s="137" t="s">
        <v>101</v>
      </c>
      <c r="G13" s="137" t="s">
        <v>630</v>
      </c>
      <c r="H13" s="137"/>
      <c r="I13" s="137" t="s">
        <v>883</v>
      </c>
      <c r="J13" s="137"/>
      <c r="K13" s="137" t="s">
        <v>8377</v>
      </c>
      <c r="L13" s="137" t="s">
        <v>8401</v>
      </c>
      <c r="M13" s="137" t="s">
        <v>44</v>
      </c>
      <c r="N13" s="503">
        <v>50.36164383561644</v>
      </c>
      <c r="O13" s="504">
        <v>42217.0</v>
      </c>
      <c r="P13" s="137" t="s">
        <v>26</v>
      </c>
      <c r="Q13" s="137" t="s">
        <v>8436</v>
      </c>
      <c r="R13" s="20" t="s">
        <v>34</v>
      </c>
      <c r="S13" s="138" t="s">
        <v>101</v>
      </c>
      <c r="T13" s="137" t="s">
        <v>3724</v>
      </c>
      <c r="U13" s="137" t="s">
        <v>3725</v>
      </c>
      <c r="V13" s="137" t="s">
        <v>3726</v>
      </c>
      <c r="W13" s="137" t="s">
        <v>102</v>
      </c>
      <c r="X13" s="137" t="s">
        <v>679</v>
      </c>
      <c r="Y13" s="137" t="s">
        <v>680</v>
      </c>
      <c r="Z13" s="137" t="s">
        <v>605</v>
      </c>
      <c r="AA13" s="137" t="s">
        <v>682</v>
      </c>
      <c r="AB13" s="137" t="s">
        <v>3727</v>
      </c>
      <c r="AC13" s="137" t="s">
        <v>685</v>
      </c>
      <c r="AD13" s="137" t="s">
        <v>683</v>
      </c>
      <c r="AE13" s="137">
        <v>0.0</v>
      </c>
      <c r="AF13" s="137" t="s">
        <v>3728</v>
      </c>
      <c r="AG13" s="137">
        <v>0.0</v>
      </c>
      <c r="AH13" s="137">
        <v>0.0</v>
      </c>
      <c r="AI13" s="137">
        <v>0.0</v>
      </c>
      <c r="AJ13" s="137">
        <v>0.0</v>
      </c>
      <c r="AK13" s="137">
        <v>0.0</v>
      </c>
      <c r="AL13" s="137">
        <v>0.0</v>
      </c>
      <c r="AM13" s="138" t="s">
        <v>101</v>
      </c>
      <c r="AN13" s="137"/>
      <c r="AO13" s="20">
        <v>2.7218539853E10</v>
      </c>
      <c r="AP13" s="20" t="s">
        <v>684</v>
      </c>
      <c r="AQ13" s="20" t="s">
        <v>102</v>
      </c>
      <c r="AR13" s="505">
        <v>2.7218539853E10</v>
      </c>
      <c r="AS13" s="506" t="s">
        <v>2261</v>
      </c>
      <c r="AT13" s="506">
        <v>2.7218539853E10</v>
      </c>
      <c r="AU13" s="506" t="s">
        <v>675</v>
      </c>
      <c r="AV13" s="492">
        <v>1.0</v>
      </c>
      <c r="AW13" s="493">
        <v>0.0909</v>
      </c>
      <c r="AX13" s="494">
        <v>3.0</v>
      </c>
      <c r="AY13" s="493">
        <v>0.3</v>
      </c>
      <c r="AZ13" s="494">
        <v>4.0</v>
      </c>
      <c r="BA13" s="493">
        <v>0.25</v>
      </c>
      <c r="BB13" s="494">
        <v>3.0</v>
      </c>
      <c r="BC13" s="493">
        <v>0.375</v>
      </c>
      <c r="BD13" s="494">
        <v>6.0</v>
      </c>
      <c r="BE13" s="495">
        <v>1.0</v>
      </c>
      <c r="BF13" s="494">
        <v>5.0</v>
      </c>
      <c r="BG13" s="495">
        <v>0.7143</v>
      </c>
      <c r="BH13" s="496">
        <v>19.0</v>
      </c>
      <c r="BI13" s="508">
        <v>0.4524</v>
      </c>
      <c r="BJ13" s="509" t="s">
        <v>8421</v>
      </c>
      <c r="BK13" s="19" t="s">
        <v>8437</v>
      </c>
      <c r="BL13" s="137" t="s">
        <v>83</v>
      </c>
      <c r="BM13" s="137" t="s">
        <v>685</v>
      </c>
      <c r="BN13" s="137"/>
      <c r="BO13" s="137"/>
      <c r="BP13" s="137"/>
      <c r="BQ13" s="137"/>
      <c r="BR13" s="137"/>
      <c r="BS13" s="137"/>
      <c r="BT13" s="137"/>
      <c r="BU13" s="140"/>
      <c r="BV13" s="45">
        <v>2.7218539853E10</v>
      </c>
    </row>
    <row r="14">
      <c r="C14" s="502" t="s">
        <v>456</v>
      </c>
      <c r="D14" s="20">
        <v>2.7295917968E10</v>
      </c>
      <c r="E14" s="137" t="s">
        <v>687</v>
      </c>
      <c r="F14" s="137" t="s">
        <v>102</v>
      </c>
      <c r="G14" s="137" t="s">
        <v>602</v>
      </c>
      <c r="H14" s="137" t="s">
        <v>101</v>
      </c>
      <c r="I14" s="137" t="s">
        <v>8430</v>
      </c>
      <c r="J14" s="137" t="s">
        <v>8438</v>
      </c>
      <c r="K14" s="137" t="s">
        <v>8377</v>
      </c>
      <c r="L14" s="137" t="s">
        <v>8401</v>
      </c>
      <c r="M14" s="137" t="s">
        <v>53</v>
      </c>
      <c r="N14" s="503">
        <v>39.087671232876716</v>
      </c>
      <c r="O14" s="504">
        <v>42278.0</v>
      </c>
      <c r="P14" s="137" t="s">
        <v>24</v>
      </c>
      <c r="Q14" s="137" t="s">
        <v>29</v>
      </c>
      <c r="R14" s="20" t="s">
        <v>36</v>
      </c>
      <c r="S14" s="138" t="s">
        <v>101</v>
      </c>
      <c r="T14" s="137" t="s">
        <v>6061</v>
      </c>
      <c r="U14" s="137" t="s">
        <v>6062</v>
      </c>
      <c r="V14" s="137" t="s">
        <v>6063</v>
      </c>
      <c r="W14" s="137" t="s">
        <v>102</v>
      </c>
      <c r="X14" s="137" t="s">
        <v>689</v>
      </c>
      <c r="Y14" s="137" t="s">
        <v>690</v>
      </c>
      <c r="Z14" s="137" t="s">
        <v>650</v>
      </c>
      <c r="AA14" s="137" t="s">
        <v>692</v>
      </c>
      <c r="AB14" s="137">
        <v>0.0</v>
      </c>
      <c r="AC14" s="137" t="s">
        <v>695</v>
      </c>
      <c r="AD14" s="137" t="s">
        <v>693</v>
      </c>
      <c r="AE14" s="137">
        <v>0.0</v>
      </c>
      <c r="AF14" s="137" t="s">
        <v>4386</v>
      </c>
      <c r="AG14" s="137">
        <v>0.0</v>
      </c>
      <c r="AH14" s="137">
        <v>0.0</v>
      </c>
      <c r="AI14" s="137">
        <v>0.0</v>
      </c>
      <c r="AJ14" s="137" t="s">
        <v>694</v>
      </c>
      <c r="AK14" s="137" t="s">
        <v>6064</v>
      </c>
      <c r="AL14" s="137" t="s">
        <v>6065</v>
      </c>
      <c r="AM14" s="138" t="s">
        <v>101</v>
      </c>
      <c r="AN14" s="137"/>
      <c r="AO14" s="20">
        <v>2.7295917968E10</v>
      </c>
      <c r="AP14" s="20">
        <v>2.7295917968E10</v>
      </c>
      <c r="AQ14" s="20">
        <v>0.0</v>
      </c>
      <c r="AR14" s="505">
        <v>2.7295917968E10</v>
      </c>
      <c r="AS14" s="506" t="s">
        <v>456</v>
      </c>
      <c r="AT14" s="506">
        <v>2.7295917968E10</v>
      </c>
      <c r="AU14" s="506" t="s">
        <v>687</v>
      </c>
      <c r="AV14" s="492">
        <v>9.0</v>
      </c>
      <c r="AW14" s="495">
        <v>0.8182</v>
      </c>
      <c r="AX14" s="494">
        <v>6.0</v>
      </c>
      <c r="AY14" s="493">
        <v>0.6</v>
      </c>
      <c r="AZ14" s="494">
        <v>8.0</v>
      </c>
      <c r="BA14" s="493">
        <v>0.5</v>
      </c>
      <c r="BB14" s="494">
        <v>6.0</v>
      </c>
      <c r="BC14" s="495">
        <v>0.75</v>
      </c>
      <c r="BD14" s="494">
        <v>6.0</v>
      </c>
      <c r="BE14" s="495">
        <v>1.0</v>
      </c>
      <c r="BF14" s="494">
        <v>6.0</v>
      </c>
      <c r="BG14" s="495">
        <v>0.8571</v>
      </c>
      <c r="BH14" s="496">
        <v>35.0</v>
      </c>
      <c r="BI14" s="497">
        <v>0.7955</v>
      </c>
      <c r="BJ14" s="507" t="s">
        <v>7903</v>
      </c>
      <c r="BK14" s="19" t="s">
        <v>109</v>
      </c>
      <c r="BL14" s="137" t="s">
        <v>83</v>
      </c>
      <c r="BM14" s="137" t="s">
        <v>640</v>
      </c>
      <c r="BN14" s="137" t="s">
        <v>102</v>
      </c>
      <c r="BO14" s="137" t="s">
        <v>620</v>
      </c>
      <c r="BP14" s="137" t="s">
        <v>619</v>
      </c>
      <c r="BQ14" s="137" t="s">
        <v>102</v>
      </c>
      <c r="BR14" s="137"/>
      <c r="BS14" s="137" t="s">
        <v>8439</v>
      </c>
      <c r="BT14" s="137" t="s">
        <v>621</v>
      </c>
      <c r="BU14" s="140" t="s">
        <v>102</v>
      </c>
      <c r="BV14" s="45">
        <v>2.7295917968E10</v>
      </c>
    </row>
    <row r="15">
      <c r="C15" s="502" t="s">
        <v>2517</v>
      </c>
      <c r="D15" s="20">
        <v>2.3283256804E10</v>
      </c>
      <c r="E15" s="137" t="s">
        <v>7940</v>
      </c>
      <c r="F15" s="137" t="s">
        <v>101</v>
      </c>
      <c r="G15" s="137" t="s">
        <v>780</v>
      </c>
      <c r="H15" s="137"/>
      <c r="I15" s="137"/>
      <c r="J15" s="137"/>
      <c r="K15" s="137" t="s">
        <v>8377</v>
      </c>
      <c r="L15" s="137" t="s">
        <v>8431</v>
      </c>
      <c r="M15" s="137" t="s">
        <v>53</v>
      </c>
      <c r="N15" s="503">
        <v>40.95890410958904</v>
      </c>
      <c r="O15" s="504">
        <v>40820.0</v>
      </c>
      <c r="P15" s="137" t="s">
        <v>12</v>
      </c>
      <c r="Q15" s="137" t="s">
        <v>19</v>
      </c>
      <c r="R15" s="20" t="s">
        <v>34</v>
      </c>
      <c r="S15" s="138" t="s">
        <v>101</v>
      </c>
      <c r="T15" s="137" t="s">
        <v>3815</v>
      </c>
      <c r="U15" s="137" t="s">
        <v>3816</v>
      </c>
      <c r="V15" s="137" t="s">
        <v>3817</v>
      </c>
      <c r="W15" s="137" t="s">
        <v>101</v>
      </c>
      <c r="X15" s="137" t="s">
        <v>605</v>
      </c>
      <c r="Y15" s="137" t="s">
        <v>605</v>
      </c>
      <c r="Z15" s="137" t="s">
        <v>605</v>
      </c>
      <c r="AA15" s="137" t="s">
        <v>605</v>
      </c>
      <c r="AB15" s="137" t="s">
        <v>3818</v>
      </c>
      <c r="AC15" s="137" t="s">
        <v>685</v>
      </c>
      <c r="AD15" s="137" t="s">
        <v>3819</v>
      </c>
      <c r="AE15" s="137">
        <v>0.0</v>
      </c>
      <c r="AF15" s="137">
        <v>0.0</v>
      </c>
      <c r="AG15" s="137">
        <v>0.0</v>
      </c>
      <c r="AH15" s="137">
        <v>0.0</v>
      </c>
      <c r="AI15" s="137">
        <v>0.0</v>
      </c>
      <c r="AJ15" s="137">
        <v>0.0</v>
      </c>
      <c r="AK15" s="137">
        <v>0.0</v>
      </c>
      <c r="AL15" s="137">
        <v>0.0</v>
      </c>
      <c r="AM15" s="138" t="s">
        <v>101</v>
      </c>
      <c r="AN15" s="137"/>
      <c r="AO15" s="20">
        <v>2.3283256804E10</v>
      </c>
      <c r="AP15" s="20">
        <v>2.3283256804E10</v>
      </c>
      <c r="AQ15" s="20">
        <v>0.0</v>
      </c>
      <c r="AR15" s="505">
        <v>2.3283256804E10</v>
      </c>
      <c r="AS15" s="506" t="s">
        <v>2517</v>
      </c>
      <c r="AT15" s="506">
        <v>2.3283256804E10</v>
      </c>
      <c r="AU15" s="506" t="s">
        <v>7940</v>
      </c>
      <c r="AV15" s="492">
        <v>1.0</v>
      </c>
      <c r="AW15" s="493">
        <v>0.0909</v>
      </c>
      <c r="AX15" s="494">
        <v>1.0</v>
      </c>
      <c r="AY15" s="493">
        <v>0.1</v>
      </c>
      <c r="AZ15" s="494">
        <v>2.0</v>
      </c>
      <c r="BA15" s="493">
        <v>0.125</v>
      </c>
      <c r="BB15" s="494">
        <v>0.0</v>
      </c>
      <c r="BC15" s="493">
        <v>0.0</v>
      </c>
      <c r="BD15" s="494">
        <v>6.0</v>
      </c>
      <c r="BE15" s="495">
        <v>1.0</v>
      </c>
      <c r="BF15" s="494">
        <v>1.0</v>
      </c>
      <c r="BG15" s="493">
        <v>0.1429</v>
      </c>
      <c r="BH15" s="496">
        <v>9.0</v>
      </c>
      <c r="BI15" s="508">
        <v>0.2143</v>
      </c>
      <c r="BJ15" s="509" t="s">
        <v>7900</v>
      </c>
      <c r="BK15" s="19" t="s">
        <v>8440</v>
      </c>
      <c r="BL15" s="137" t="s">
        <v>92</v>
      </c>
      <c r="BM15" s="137" t="s">
        <v>685</v>
      </c>
      <c r="BN15" s="137" t="s">
        <v>101</v>
      </c>
      <c r="BO15" s="137" t="s">
        <v>619</v>
      </c>
      <c r="BP15" s="137" t="s">
        <v>619</v>
      </c>
      <c r="BQ15" s="137" t="s">
        <v>619</v>
      </c>
      <c r="BR15" s="137"/>
      <c r="BS15" s="137" t="s">
        <v>8441</v>
      </c>
      <c r="BT15" s="137" t="s">
        <v>549</v>
      </c>
      <c r="BU15" s="140" t="s">
        <v>102</v>
      </c>
      <c r="BV15" s="45">
        <v>2.3283256804E10</v>
      </c>
    </row>
    <row r="16">
      <c r="C16" s="502" t="s">
        <v>404</v>
      </c>
      <c r="D16" s="20">
        <v>2.7287561615E10</v>
      </c>
      <c r="E16" s="137" t="s">
        <v>405</v>
      </c>
      <c r="F16" s="137" t="s">
        <v>102</v>
      </c>
      <c r="G16" s="137" t="s">
        <v>602</v>
      </c>
      <c r="H16" s="137" t="s">
        <v>102</v>
      </c>
      <c r="I16" s="137" t="s">
        <v>883</v>
      </c>
      <c r="J16" s="137"/>
      <c r="K16" s="137" t="s">
        <v>8377</v>
      </c>
      <c r="L16" s="137" t="s">
        <v>8442</v>
      </c>
      <c r="M16" s="137" t="s">
        <v>8443</v>
      </c>
      <c r="N16" s="503">
        <v>40.104109589041094</v>
      </c>
      <c r="O16" s="504">
        <v>39083.0</v>
      </c>
      <c r="P16" s="137" t="s">
        <v>15</v>
      </c>
      <c r="Q16" s="137" t="s">
        <v>8444</v>
      </c>
      <c r="R16" s="20" t="s">
        <v>34</v>
      </c>
      <c r="S16" s="138" t="s">
        <v>101</v>
      </c>
      <c r="T16" s="137" t="s">
        <v>3983</v>
      </c>
      <c r="U16" s="137" t="s">
        <v>3984</v>
      </c>
      <c r="V16" s="137" t="s">
        <v>3985</v>
      </c>
      <c r="W16" s="137" t="s">
        <v>102</v>
      </c>
      <c r="X16" s="137" t="s">
        <v>3986</v>
      </c>
      <c r="Y16" s="137" t="s">
        <v>1117</v>
      </c>
      <c r="Z16" s="137" t="s">
        <v>650</v>
      </c>
      <c r="AA16" s="137" t="s">
        <v>605</v>
      </c>
      <c r="AB16" s="137" t="s">
        <v>3987</v>
      </c>
      <c r="AC16" s="137" t="s">
        <v>92</v>
      </c>
      <c r="AD16" s="137" t="s">
        <v>3988</v>
      </c>
      <c r="AE16" s="137">
        <v>0.0</v>
      </c>
      <c r="AF16" s="137" t="s">
        <v>3989</v>
      </c>
      <c r="AG16" s="137">
        <v>0.0</v>
      </c>
      <c r="AH16" s="137" t="s">
        <v>3990</v>
      </c>
      <c r="AI16" s="137">
        <v>0.0</v>
      </c>
      <c r="AJ16" s="137">
        <v>0.0</v>
      </c>
      <c r="AK16" s="137">
        <v>0.0</v>
      </c>
      <c r="AL16" s="137">
        <v>0.0</v>
      </c>
      <c r="AM16" s="138" t="s">
        <v>101</v>
      </c>
      <c r="AN16" s="137"/>
      <c r="AO16" s="20">
        <v>2.7287561615E10</v>
      </c>
      <c r="AP16" s="20">
        <v>2.7287561615E10</v>
      </c>
      <c r="AQ16" s="20">
        <v>0.0</v>
      </c>
      <c r="AR16" s="505">
        <v>2.7287561615E10</v>
      </c>
      <c r="AS16" s="506" t="s">
        <v>404</v>
      </c>
      <c r="AT16" s="506">
        <v>2.7287561615E10</v>
      </c>
      <c r="AU16" s="506" t="s">
        <v>405</v>
      </c>
      <c r="AV16" s="492">
        <v>5.0</v>
      </c>
      <c r="AW16" s="493">
        <v>0.4545</v>
      </c>
      <c r="AX16" s="494">
        <v>4.0</v>
      </c>
      <c r="AY16" s="493">
        <v>0.4</v>
      </c>
      <c r="AZ16" s="494">
        <v>7.0</v>
      </c>
      <c r="BA16" s="493">
        <v>0.4375</v>
      </c>
      <c r="BB16" s="494">
        <v>4.0</v>
      </c>
      <c r="BC16" s="493">
        <v>0.5</v>
      </c>
      <c r="BD16" s="494">
        <v>6.0</v>
      </c>
      <c r="BE16" s="495">
        <v>1.0</v>
      </c>
      <c r="BF16" s="494">
        <v>6.0</v>
      </c>
      <c r="BG16" s="495">
        <v>0.8571</v>
      </c>
      <c r="BH16" s="496">
        <v>28.0</v>
      </c>
      <c r="BI16" s="497">
        <v>0.6364</v>
      </c>
      <c r="BJ16" s="507" t="s">
        <v>7903</v>
      </c>
      <c r="BK16" s="19" t="s">
        <v>8445</v>
      </c>
      <c r="BL16" s="137" t="s">
        <v>83</v>
      </c>
      <c r="BM16" s="137" t="s">
        <v>92</v>
      </c>
      <c r="BN16" s="137"/>
      <c r="BO16" s="137"/>
      <c r="BP16" s="137"/>
      <c r="BQ16" s="137"/>
      <c r="BR16" s="137"/>
      <c r="BS16" s="137"/>
      <c r="BT16" s="137"/>
      <c r="BU16" s="140"/>
      <c r="BV16" s="45">
        <v>2.7287561615E10</v>
      </c>
    </row>
    <row r="17">
      <c r="C17" s="502" t="s">
        <v>422</v>
      </c>
      <c r="D17" s="20">
        <v>2.7345388007E10</v>
      </c>
      <c r="E17" s="137" t="s">
        <v>423</v>
      </c>
      <c r="F17" s="137" t="s">
        <v>102</v>
      </c>
      <c r="G17" s="137" t="s">
        <v>602</v>
      </c>
      <c r="H17" s="137" t="s">
        <v>102</v>
      </c>
      <c r="I17" s="137" t="s">
        <v>8430</v>
      </c>
      <c r="J17" s="137"/>
      <c r="K17" s="137" t="s">
        <v>8377</v>
      </c>
      <c r="L17" s="137" t="s">
        <v>8423</v>
      </c>
      <c r="M17" s="137" t="s">
        <v>44</v>
      </c>
      <c r="N17" s="503">
        <v>31.81095890410959</v>
      </c>
      <c r="O17" s="504">
        <v>41913.0</v>
      </c>
      <c r="P17" s="137" t="s">
        <v>21</v>
      </c>
      <c r="Q17" s="137" t="s">
        <v>13</v>
      </c>
      <c r="R17" s="20" t="s">
        <v>34</v>
      </c>
      <c r="S17" s="138" t="s">
        <v>101</v>
      </c>
      <c r="T17" s="137" t="s">
        <v>5397</v>
      </c>
      <c r="U17" s="137" t="s">
        <v>5398</v>
      </c>
      <c r="V17" s="137" t="s">
        <v>5399</v>
      </c>
      <c r="W17" s="137" t="s">
        <v>102</v>
      </c>
      <c r="X17" s="137" t="s">
        <v>700</v>
      </c>
      <c r="Y17" s="137" t="s">
        <v>701</v>
      </c>
      <c r="Z17" s="137" t="s">
        <v>610</v>
      </c>
      <c r="AA17" s="137" t="s">
        <v>704</v>
      </c>
      <c r="AB17" s="137" t="s">
        <v>731</v>
      </c>
      <c r="AC17" s="137" t="s">
        <v>639</v>
      </c>
      <c r="AD17" s="137" t="s">
        <v>705</v>
      </c>
      <c r="AE17" s="137">
        <v>0.0</v>
      </c>
      <c r="AF17" s="137" t="s">
        <v>5400</v>
      </c>
      <c r="AG17" s="137" t="s">
        <v>5401</v>
      </c>
      <c r="AH17" s="137">
        <v>0.0</v>
      </c>
      <c r="AI17" s="137">
        <v>0.0</v>
      </c>
      <c r="AJ17" s="137" t="s">
        <v>706</v>
      </c>
      <c r="AK17" s="137" t="s">
        <v>5402</v>
      </c>
      <c r="AL17" s="137" t="s">
        <v>5403</v>
      </c>
      <c r="AM17" s="138" t="s">
        <v>101</v>
      </c>
      <c r="AN17" s="137"/>
      <c r="AO17" s="20">
        <v>2.7345388007E10</v>
      </c>
      <c r="AP17" s="20">
        <v>2.7345388007E10</v>
      </c>
      <c r="AQ17" s="20">
        <v>0.0</v>
      </c>
      <c r="AR17" s="505">
        <v>2.7345388007E10</v>
      </c>
      <c r="AS17" s="506" t="s">
        <v>422</v>
      </c>
      <c r="AT17" s="506">
        <v>2.7345388007E10</v>
      </c>
      <c r="AU17" s="506" t="s">
        <v>423</v>
      </c>
      <c r="AV17" s="492">
        <v>8.0</v>
      </c>
      <c r="AW17" s="495">
        <v>0.7273</v>
      </c>
      <c r="AX17" s="494">
        <v>5.0</v>
      </c>
      <c r="AY17" s="493">
        <v>0.5</v>
      </c>
      <c r="AZ17" s="494">
        <v>5.0</v>
      </c>
      <c r="BA17" s="493">
        <v>0.3125</v>
      </c>
      <c r="BB17" s="494">
        <v>7.0</v>
      </c>
      <c r="BC17" s="495">
        <v>0.875</v>
      </c>
      <c r="BD17" s="494">
        <v>6.0</v>
      </c>
      <c r="BE17" s="495">
        <v>1.0</v>
      </c>
      <c r="BF17" s="494">
        <v>6.0</v>
      </c>
      <c r="BG17" s="495">
        <v>0.8571</v>
      </c>
      <c r="BH17" s="496">
        <v>31.0</v>
      </c>
      <c r="BI17" s="497">
        <v>0.7381</v>
      </c>
      <c r="BJ17" s="507" t="s">
        <v>7903</v>
      </c>
      <c r="BK17" s="19" t="s">
        <v>8446</v>
      </c>
      <c r="BL17" s="137" t="s">
        <v>92</v>
      </c>
      <c r="BM17" s="137" t="s">
        <v>639</v>
      </c>
      <c r="BN17" s="137" t="s">
        <v>102</v>
      </c>
      <c r="BO17" s="137" t="s">
        <v>620</v>
      </c>
      <c r="BP17" s="137" t="s">
        <v>619</v>
      </c>
      <c r="BQ17" s="137" t="s">
        <v>102</v>
      </c>
      <c r="BR17" s="137"/>
      <c r="BS17" s="137" t="s">
        <v>8447</v>
      </c>
      <c r="BT17" s="137" t="s">
        <v>621</v>
      </c>
      <c r="BU17" s="140" t="s">
        <v>102</v>
      </c>
      <c r="BV17" s="45">
        <v>2.7345388007E10</v>
      </c>
    </row>
    <row r="18">
      <c r="C18" s="502" t="s">
        <v>6720</v>
      </c>
      <c r="D18" s="20">
        <v>2.7239684926E10</v>
      </c>
      <c r="E18" s="137" t="s">
        <v>7943</v>
      </c>
      <c r="F18" s="137" t="s">
        <v>102</v>
      </c>
      <c r="G18" s="137" t="s">
        <v>630</v>
      </c>
      <c r="H18" s="137" t="s">
        <v>101</v>
      </c>
      <c r="I18" s="137" t="s">
        <v>883</v>
      </c>
      <c r="J18" s="137"/>
      <c r="K18" s="137" t="s">
        <v>8377</v>
      </c>
      <c r="L18" s="137" t="s">
        <v>8448</v>
      </c>
      <c r="M18" s="137" t="s">
        <v>44</v>
      </c>
      <c r="N18" s="503">
        <v>47.1972602739726</v>
      </c>
      <c r="O18" s="504">
        <v>38023.0</v>
      </c>
      <c r="P18" s="137" t="s">
        <v>9</v>
      </c>
      <c r="Q18" s="137" t="s">
        <v>8449</v>
      </c>
      <c r="R18" s="20" t="s">
        <v>34</v>
      </c>
      <c r="S18" s="138" t="s">
        <v>101</v>
      </c>
      <c r="T18" s="137" t="s">
        <v>6724</v>
      </c>
      <c r="U18" s="137" t="s">
        <v>6725</v>
      </c>
      <c r="V18" s="137" t="s">
        <v>6726</v>
      </c>
      <c r="W18" s="137" t="s">
        <v>102</v>
      </c>
      <c r="X18" s="137" t="s">
        <v>6727</v>
      </c>
      <c r="Y18" s="137" t="s">
        <v>6728</v>
      </c>
      <c r="Z18" s="137" t="s">
        <v>650</v>
      </c>
      <c r="AA18" s="137" t="s">
        <v>6729</v>
      </c>
      <c r="AB18" s="137" t="s">
        <v>605</v>
      </c>
      <c r="AC18" s="137" t="s">
        <v>695</v>
      </c>
      <c r="AD18" s="137" t="s">
        <v>6730</v>
      </c>
      <c r="AE18" s="137">
        <v>0.0</v>
      </c>
      <c r="AF18" s="137" t="s">
        <v>6731</v>
      </c>
      <c r="AG18" s="137">
        <v>0.0</v>
      </c>
      <c r="AH18" s="137">
        <v>0.0</v>
      </c>
      <c r="AI18" s="137">
        <v>0.0</v>
      </c>
      <c r="AJ18" s="137" t="s">
        <v>6732</v>
      </c>
      <c r="AK18" s="137" t="s">
        <v>6733</v>
      </c>
      <c r="AL18" s="137" t="s">
        <v>6734</v>
      </c>
      <c r="AM18" s="138" t="s">
        <v>101</v>
      </c>
      <c r="AN18" s="137"/>
      <c r="AO18" s="20">
        <v>2.7239684926E10</v>
      </c>
      <c r="AP18" s="20" t="s">
        <v>684</v>
      </c>
      <c r="AQ18" s="20" t="s">
        <v>102</v>
      </c>
      <c r="AR18" s="505">
        <v>2.7239684926E10</v>
      </c>
      <c r="AS18" s="506" t="s">
        <v>6720</v>
      </c>
      <c r="AT18" s="506">
        <v>2.7239684926E10</v>
      </c>
      <c r="AU18" s="506" t="s">
        <v>7943</v>
      </c>
      <c r="AV18" s="492">
        <v>2.0</v>
      </c>
      <c r="AW18" s="493">
        <v>0.1818</v>
      </c>
      <c r="AX18" s="494">
        <v>3.0</v>
      </c>
      <c r="AY18" s="493">
        <v>0.3</v>
      </c>
      <c r="AZ18" s="494">
        <v>5.0</v>
      </c>
      <c r="BA18" s="493">
        <v>0.3125</v>
      </c>
      <c r="BB18" s="494">
        <v>2.0</v>
      </c>
      <c r="BC18" s="493">
        <v>0.25</v>
      </c>
      <c r="BD18" s="494">
        <v>5.0</v>
      </c>
      <c r="BE18" s="495">
        <v>0.8333</v>
      </c>
      <c r="BF18" s="494">
        <v>4.0</v>
      </c>
      <c r="BG18" s="493">
        <v>0.5714</v>
      </c>
      <c r="BH18" s="496">
        <v>17.0</v>
      </c>
      <c r="BI18" s="508">
        <v>0.4048</v>
      </c>
      <c r="BJ18" s="509" t="s">
        <v>7900</v>
      </c>
      <c r="BK18" s="19" t="s">
        <v>8450</v>
      </c>
      <c r="BL18" s="137" t="s">
        <v>95</v>
      </c>
      <c r="BM18" s="137" t="s">
        <v>640</v>
      </c>
      <c r="BN18" s="137" t="s">
        <v>102</v>
      </c>
      <c r="BO18" s="137"/>
      <c r="BP18" s="137"/>
      <c r="BQ18" s="137"/>
      <c r="BR18" s="137"/>
      <c r="BS18" s="137" t="s">
        <v>8451</v>
      </c>
      <c r="BT18" s="137" t="s">
        <v>549</v>
      </c>
      <c r="BU18" s="140" t="s">
        <v>102</v>
      </c>
      <c r="BV18" s="45">
        <v>2.7239684926E10</v>
      </c>
    </row>
    <row r="19">
      <c r="C19" s="502" t="s">
        <v>207</v>
      </c>
      <c r="D19" s="20">
        <v>2.7364011631E10</v>
      </c>
      <c r="E19" s="137" t="s">
        <v>708</v>
      </c>
      <c r="F19" s="137" t="s">
        <v>101</v>
      </c>
      <c r="G19" s="137" t="s">
        <v>630</v>
      </c>
      <c r="H19" s="137"/>
      <c r="I19" s="137" t="s">
        <v>8452</v>
      </c>
      <c r="J19" s="137"/>
      <c r="K19" s="137" t="s">
        <v>8377</v>
      </c>
      <c r="L19" s="137" t="s">
        <v>8453</v>
      </c>
      <c r="M19" s="137" t="s">
        <v>8454</v>
      </c>
      <c r="N19" s="503">
        <v>29.87123287671233</v>
      </c>
      <c r="O19" s="504">
        <v>41183.0</v>
      </c>
      <c r="P19" s="137" t="s">
        <v>9</v>
      </c>
      <c r="Q19" s="137" t="s">
        <v>8455</v>
      </c>
      <c r="R19" s="20" t="s">
        <v>34</v>
      </c>
      <c r="S19" s="138" t="s">
        <v>101</v>
      </c>
      <c r="T19" s="137" t="s">
        <v>3772</v>
      </c>
      <c r="U19" s="137" t="s">
        <v>3773</v>
      </c>
      <c r="V19" s="137" t="s">
        <v>3774</v>
      </c>
      <c r="W19" s="137" t="s">
        <v>102</v>
      </c>
      <c r="X19" s="137" t="s">
        <v>710</v>
      </c>
      <c r="Y19" s="137" t="s">
        <v>711</v>
      </c>
      <c r="Z19" s="137" t="s">
        <v>610</v>
      </c>
      <c r="AA19" s="137" t="s">
        <v>713</v>
      </c>
      <c r="AB19" s="137" t="s">
        <v>605</v>
      </c>
      <c r="AC19" s="137" t="s">
        <v>685</v>
      </c>
      <c r="AD19" s="137" t="s">
        <v>714</v>
      </c>
      <c r="AE19" s="137">
        <v>0.0</v>
      </c>
      <c r="AF19" s="137" t="s">
        <v>3775</v>
      </c>
      <c r="AG19" s="137">
        <v>0.0</v>
      </c>
      <c r="AH19" s="137">
        <v>0.0</v>
      </c>
      <c r="AI19" s="137">
        <v>0.0</v>
      </c>
      <c r="AJ19" s="137">
        <v>0.0</v>
      </c>
      <c r="AK19" s="137">
        <v>0.0</v>
      </c>
      <c r="AL19" s="137">
        <v>0.0</v>
      </c>
      <c r="AM19" s="138" t="s">
        <v>101</v>
      </c>
      <c r="AN19" s="137"/>
      <c r="AO19" s="20">
        <v>2.7364011631E10</v>
      </c>
      <c r="AP19" s="20">
        <v>2.7364011631E10</v>
      </c>
      <c r="AQ19" s="20">
        <v>0.0</v>
      </c>
      <c r="AR19" s="505">
        <v>2.7364011631E10</v>
      </c>
      <c r="AS19" s="506" t="s">
        <v>207</v>
      </c>
      <c r="AT19" s="506">
        <v>2.7364011631E10</v>
      </c>
      <c r="AU19" s="506" t="s">
        <v>708</v>
      </c>
      <c r="AV19" s="492">
        <v>4.0</v>
      </c>
      <c r="AW19" s="493">
        <v>0.3636</v>
      </c>
      <c r="AX19" s="494">
        <v>3.0</v>
      </c>
      <c r="AY19" s="493">
        <v>0.3</v>
      </c>
      <c r="AZ19" s="494">
        <v>5.0</v>
      </c>
      <c r="BA19" s="493">
        <v>0.3125</v>
      </c>
      <c r="BB19" s="494">
        <v>4.0</v>
      </c>
      <c r="BC19" s="493">
        <v>0.5</v>
      </c>
      <c r="BD19" s="494">
        <v>5.0</v>
      </c>
      <c r="BE19" s="495">
        <v>0.8333</v>
      </c>
      <c r="BF19" s="494">
        <v>6.0</v>
      </c>
      <c r="BG19" s="495">
        <v>0.8571</v>
      </c>
      <c r="BH19" s="496">
        <v>23.0</v>
      </c>
      <c r="BI19" s="497">
        <v>0.5227</v>
      </c>
      <c r="BJ19" s="507" t="s">
        <v>8403</v>
      </c>
      <c r="BK19" s="19" t="s">
        <v>105</v>
      </c>
      <c r="BL19" s="137" t="s">
        <v>92</v>
      </c>
      <c r="BM19" s="137" t="s">
        <v>685</v>
      </c>
      <c r="BN19" s="137"/>
      <c r="BO19" s="137"/>
      <c r="BP19" s="137"/>
      <c r="BQ19" s="137"/>
      <c r="BR19" s="137"/>
      <c r="BS19" s="137"/>
      <c r="BT19" s="137"/>
      <c r="BU19" s="140"/>
      <c r="BV19" s="45">
        <v>2.7364011631E10</v>
      </c>
    </row>
    <row r="20">
      <c r="C20" s="502" t="s">
        <v>3877</v>
      </c>
      <c r="D20" s="20">
        <v>2.7282307575E10</v>
      </c>
      <c r="E20" s="137" t="s">
        <v>7945</v>
      </c>
      <c r="F20" s="137" t="s">
        <v>101</v>
      </c>
      <c r="G20" s="137" t="s">
        <v>630</v>
      </c>
      <c r="H20" s="137"/>
      <c r="I20" s="137"/>
      <c r="J20" s="137"/>
      <c r="K20" s="137" t="s">
        <v>8377</v>
      </c>
      <c r="L20" s="137" t="s">
        <v>8431</v>
      </c>
      <c r="M20" s="137" t="s">
        <v>8456</v>
      </c>
      <c r="N20" s="503">
        <v>41.11780821917808</v>
      </c>
      <c r="O20" s="504">
        <v>37074.0</v>
      </c>
      <c r="P20" s="137" t="s">
        <v>18</v>
      </c>
      <c r="Q20" s="137" t="s">
        <v>8457</v>
      </c>
      <c r="R20" s="20" t="s">
        <v>34</v>
      </c>
      <c r="S20" s="138" t="s">
        <v>101</v>
      </c>
      <c r="T20" s="137" t="s">
        <v>3881</v>
      </c>
      <c r="U20" s="137" t="s">
        <v>3882</v>
      </c>
      <c r="V20" s="137" t="s">
        <v>3883</v>
      </c>
      <c r="W20" s="137" t="s">
        <v>3794</v>
      </c>
      <c r="X20" s="137" t="s">
        <v>3735</v>
      </c>
      <c r="Y20" s="137">
        <v>0.0</v>
      </c>
      <c r="Z20" s="137" t="s">
        <v>650</v>
      </c>
      <c r="AA20" s="137" t="s">
        <v>3884</v>
      </c>
      <c r="AB20" s="137" t="s">
        <v>3885</v>
      </c>
      <c r="AC20" s="137" t="s">
        <v>1121</v>
      </c>
      <c r="AD20" s="137" t="s">
        <v>3886</v>
      </c>
      <c r="AE20" s="137">
        <v>0.0</v>
      </c>
      <c r="AF20" s="137" t="s">
        <v>3887</v>
      </c>
      <c r="AG20" s="137">
        <v>0.0</v>
      </c>
      <c r="AH20" s="137">
        <v>0.0</v>
      </c>
      <c r="AI20" s="137">
        <v>0.0</v>
      </c>
      <c r="AJ20" s="137">
        <v>0.0</v>
      </c>
      <c r="AK20" s="137">
        <v>0.0</v>
      </c>
      <c r="AL20" s="137">
        <v>0.0</v>
      </c>
      <c r="AM20" s="138" t="s">
        <v>101</v>
      </c>
      <c r="AN20" s="137"/>
      <c r="AO20" s="20">
        <v>2.7282307575E10</v>
      </c>
      <c r="AP20" s="20">
        <v>2.7282307575E10</v>
      </c>
      <c r="AQ20" s="20">
        <v>0.0</v>
      </c>
      <c r="AR20" s="505">
        <v>2.7282307575E10</v>
      </c>
      <c r="AS20" s="506" t="s">
        <v>3877</v>
      </c>
      <c r="AT20" s="506">
        <v>2.7282307575E10</v>
      </c>
      <c r="AU20" s="506" t="s">
        <v>7945</v>
      </c>
      <c r="AV20" s="492">
        <v>2.0</v>
      </c>
      <c r="AW20" s="493">
        <v>0.1818</v>
      </c>
      <c r="AX20" s="494">
        <v>1.0</v>
      </c>
      <c r="AY20" s="493">
        <v>0.1</v>
      </c>
      <c r="AZ20" s="494">
        <v>2.0</v>
      </c>
      <c r="BA20" s="493">
        <v>0.125</v>
      </c>
      <c r="BB20" s="494">
        <v>0.0</v>
      </c>
      <c r="BC20" s="493">
        <v>0.0</v>
      </c>
      <c r="BD20" s="494">
        <v>5.0</v>
      </c>
      <c r="BE20" s="495">
        <v>0.8333</v>
      </c>
      <c r="BF20" s="494">
        <v>5.0</v>
      </c>
      <c r="BG20" s="495">
        <v>0.7143</v>
      </c>
      <c r="BH20" s="496">
        <v>13.0</v>
      </c>
      <c r="BI20" s="508">
        <v>0.2955</v>
      </c>
      <c r="BJ20" s="509" t="s">
        <v>7900</v>
      </c>
      <c r="BK20" s="19" t="s">
        <v>8458</v>
      </c>
      <c r="BL20" s="137" t="s">
        <v>94</v>
      </c>
      <c r="BM20" s="137" t="s">
        <v>1121</v>
      </c>
      <c r="BN20" s="137"/>
      <c r="BO20" s="137"/>
      <c r="BP20" s="137"/>
      <c r="BQ20" s="137"/>
      <c r="BR20" s="137"/>
      <c r="BS20" s="137"/>
      <c r="BT20" s="137"/>
      <c r="BU20" s="140"/>
      <c r="BV20" s="45">
        <v>2.7282307575E10</v>
      </c>
    </row>
    <row r="21" ht="15.75" customHeight="1">
      <c r="C21" s="502" t="s">
        <v>168</v>
      </c>
      <c r="D21" s="20">
        <v>2.7171627252E10</v>
      </c>
      <c r="E21" s="137" t="s">
        <v>169</v>
      </c>
      <c r="F21" s="137" t="s">
        <v>101</v>
      </c>
      <c r="G21" s="137"/>
      <c r="H21" s="137"/>
      <c r="I21" s="137"/>
      <c r="J21" s="137"/>
      <c r="K21" s="137" t="s">
        <v>8377</v>
      </c>
      <c r="L21" s="137" t="s">
        <v>8453</v>
      </c>
      <c r="M21" s="137" t="s">
        <v>44</v>
      </c>
      <c r="N21" s="503">
        <v>56.87671232876713</v>
      </c>
      <c r="O21" s="504">
        <v>43419.0</v>
      </c>
      <c r="P21" s="137" t="s">
        <v>26</v>
      </c>
      <c r="Q21" s="137" t="s">
        <v>8459</v>
      </c>
      <c r="R21" s="20" t="s">
        <v>34</v>
      </c>
      <c r="S21" s="138" t="s">
        <v>101</v>
      </c>
      <c r="T21" s="137" t="s">
        <v>3785</v>
      </c>
      <c r="U21" s="137" t="s">
        <v>3786</v>
      </c>
      <c r="V21" s="137" t="s">
        <v>3787</v>
      </c>
      <c r="W21" s="137" t="s">
        <v>101</v>
      </c>
      <c r="X21" s="137" t="s">
        <v>719</v>
      </c>
      <c r="Y21" s="137" t="s">
        <v>720</v>
      </c>
      <c r="Z21" s="137" t="s">
        <v>650</v>
      </c>
      <c r="AA21" s="137" t="s">
        <v>722</v>
      </c>
      <c r="AB21" s="137" t="s">
        <v>101</v>
      </c>
      <c r="AC21" s="137" t="s">
        <v>685</v>
      </c>
      <c r="AD21" s="137" t="s">
        <v>723</v>
      </c>
      <c r="AE21" s="137">
        <v>0.0</v>
      </c>
      <c r="AF21" s="137">
        <v>0.0</v>
      </c>
      <c r="AG21" s="137">
        <v>0.0</v>
      </c>
      <c r="AH21" s="137">
        <v>0.0</v>
      </c>
      <c r="AI21" s="137">
        <v>0.0</v>
      </c>
      <c r="AJ21" s="137">
        <v>0.0</v>
      </c>
      <c r="AK21" s="137">
        <v>0.0</v>
      </c>
      <c r="AL21" s="137">
        <v>0.0</v>
      </c>
      <c r="AM21" s="138" t="s">
        <v>101</v>
      </c>
      <c r="AN21" s="137"/>
      <c r="AO21" s="20">
        <v>2.7171627252E10</v>
      </c>
      <c r="AP21" s="20">
        <v>2.7171627252E10</v>
      </c>
      <c r="AQ21" s="20">
        <v>0.0</v>
      </c>
      <c r="AR21" s="505">
        <v>2.7171627252E10</v>
      </c>
      <c r="AS21" s="506" t="s">
        <v>168</v>
      </c>
      <c r="AT21" s="506">
        <v>2.7171627252E10</v>
      </c>
      <c r="AU21" s="506" t="s">
        <v>169</v>
      </c>
      <c r="AV21" s="492">
        <v>8.0</v>
      </c>
      <c r="AW21" s="495">
        <v>0.7273</v>
      </c>
      <c r="AX21" s="494">
        <v>3.0</v>
      </c>
      <c r="AY21" s="493">
        <v>0.3</v>
      </c>
      <c r="AZ21" s="494">
        <v>4.0</v>
      </c>
      <c r="BA21" s="493">
        <v>0.25</v>
      </c>
      <c r="BB21" s="494">
        <v>1.0</v>
      </c>
      <c r="BC21" s="493">
        <v>0.125</v>
      </c>
      <c r="BD21" s="494">
        <v>4.0</v>
      </c>
      <c r="BE21" s="495">
        <v>0.6667</v>
      </c>
      <c r="BF21" s="494">
        <v>6.0</v>
      </c>
      <c r="BG21" s="495">
        <v>0.8571</v>
      </c>
      <c r="BH21" s="496">
        <v>22.0</v>
      </c>
      <c r="BI21" s="497">
        <v>0.5</v>
      </c>
      <c r="BJ21" s="507" t="s">
        <v>8421</v>
      </c>
      <c r="BK21" s="19" t="s">
        <v>8460</v>
      </c>
      <c r="BL21" s="137" t="s">
        <v>88</v>
      </c>
      <c r="BM21" s="137" t="s">
        <v>685</v>
      </c>
      <c r="BN21" s="137" t="s">
        <v>102</v>
      </c>
      <c r="BO21" s="137"/>
      <c r="BP21" s="137"/>
      <c r="BQ21" s="137"/>
      <c r="BR21" s="137"/>
      <c r="BS21" s="137"/>
      <c r="BT21" s="137" t="s">
        <v>621</v>
      </c>
      <c r="BU21" s="140" t="s">
        <v>102</v>
      </c>
      <c r="BV21" s="45">
        <v>2.7171627252E10</v>
      </c>
    </row>
    <row r="22" ht="15.75" customHeight="1">
      <c r="C22" s="502" t="s">
        <v>3248</v>
      </c>
      <c r="D22" s="20">
        <v>2.7354775781E10</v>
      </c>
      <c r="E22" s="137" t="s">
        <v>725</v>
      </c>
      <c r="F22" s="137" t="s">
        <v>102</v>
      </c>
      <c r="G22" s="137" t="s">
        <v>602</v>
      </c>
      <c r="H22" s="137" t="s">
        <v>101</v>
      </c>
      <c r="I22" s="137" t="s">
        <v>8430</v>
      </c>
      <c r="J22" s="137"/>
      <c r="K22" s="137" t="s">
        <v>8377</v>
      </c>
      <c r="L22" s="137" t="s">
        <v>8423</v>
      </c>
      <c r="M22" s="137" t="s">
        <v>57</v>
      </c>
      <c r="N22" s="503">
        <v>30.610958904109587</v>
      </c>
      <c r="O22" s="504">
        <v>43427.0</v>
      </c>
      <c r="P22" s="137" t="s">
        <v>24</v>
      </c>
      <c r="Q22" s="137" t="s">
        <v>10</v>
      </c>
      <c r="R22" s="20" t="s">
        <v>36</v>
      </c>
      <c r="S22" s="138" t="s">
        <v>101</v>
      </c>
      <c r="T22" s="137" t="s">
        <v>5186</v>
      </c>
      <c r="U22" s="137" t="s">
        <v>1057</v>
      </c>
      <c r="V22" s="137" t="s">
        <v>5187</v>
      </c>
      <c r="W22" s="137" t="s">
        <v>102</v>
      </c>
      <c r="X22" s="137" t="s">
        <v>728</v>
      </c>
      <c r="Y22" s="137" t="s">
        <v>729</v>
      </c>
      <c r="Z22" s="137" t="s">
        <v>610</v>
      </c>
      <c r="AA22" s="137" t="s">
        <v>731</v>
      </c>
      <c r="AB22" s="137" t="s">
        <v>731</v>
      </c>
      <c r="AC22" s="137" t="s">
        <v>639</v>
      </c>
      <c r="AD22" s="137" t="s">
        <v>732</v>
      </c>
      <c r="AE22" s="137">
        <v>0.0</v>
      </c>
      <c r="AF22" s="137" t="s">
        <v>5188</v>
      </c>
      <c r="AG22" s="137">
        <v>0.0</v>
      </c>
      <c r="AH22" s="137">
        <v>0.0</v>
      </c>
      <c r="AI22" s="137">
        <v>0.0</v>
      </c>
      <c r="AJ22" s="137" t="s">
        <v>733</v>
      </c>
      <c r="AK22" s="137" t="s">
        <v>5189</v>
      </c>
      <c r="AL22" s="137" t="s">
        <v>5190</v>
      </c>
      <c r="AM22" s="138" t="s">
        <v>101</v>
      </c>
      <c r="AN22" s="137"/>
      <c r="AO22" s="20">
        <v>2.7354775781E10</v>
      </c>
      <c r="AP22" s="20" t="s">
        <v>684</v>
      </c>
      <c r="AQ22" s="20" t="s">
        <v>102</v>
      </c>
      <c r="AR22" s="505">
        <v>2.7354775781E10</v>
      </c>
      <c r="AS22" s="506" t="s">
        <v>3248</v>
      </c>
      <c r="AT22" s="506">
        <v>2.7354775781E10</v>
      </c>
      <c r="AU22" s="506" t="s">
        <v>725</v>
      </c>
      <c r="AV22" s="492">
        <v>2.0</v>
      </c>
      <c r="AW22" s="493">
        <v>0.1818</v>
      </c>
      <c r="AX22" s="494">
        <v>4.0</v>
      </c>
      <c r="AY22" s="493">
        <v>0.4</v>
      </c>
      <c r="AZ22" s="494">
        <v>3.0</v>
      </c>
      <c r="BA22" s="493">
        <v>0.1875</v>
      </c>
      <c r="BB22" s="494">
        <v>3.0</v>
      </c>
      <c r="BC22" s="493">
        <v>0.375</v>
      </c>
      <c r="BD22" s="494">
        <v>6.0</v>
      </c>
      <c r="BE22" s="495">
        <v>1.0</v>
      </c>
      <c r="BF22" s="494">
        <v>6.0</v>
      </c>
      <c r="BG22" s="495">
        <v>0.8571</v>
      </c>
      <c r="BH22" s="496">
        <v>20.0</v>
      </c>
      <c r="BI22" s="508">
        <v>0.4762</v>
      </c>
      <c r="BJ22" s="509" t="s">
        <v>8421</v>
      </c>
      <c r="BK22" s="19" t="s">
        <v>84</v>
      </c>
      <c r="BL22" s="137" t="s">
        <v>84</v>
      </c>
      <c r="BM22" s="137" t="s">
        <v>639</v>
      </c>
      <c r="BN22" s="137"/>
      <c r="BO22" s="137" t="s">
        <v>102</v>
      </c>
      <c r="BP22" s="137" t="s">
        <v>102</v>
      </c>
      <c r="BQ22" s="137" t="s">
        <v>102</v>
      </c>
      <c r="BR22" s="137"/>
      <c r="BS22" s="137"/>
      <c r="BT22" s="137"/>
      <c r="BU22" s="140"/>
      <c r="BV22" s="45">
        <v>2.7354775781E10</v>
      </c>
    </row>
    <row r="23" ht="15.75" customHeight="1">
      <c r="C23" s="502" t="s">
        <v>468</v>
      </c>
      <c r="D23" s="20">
        <v>2.7351224679E10</v>
      </c>
      <c r="E23" s="137" t="s">
        <v>469</v>
      </c>
      <c r="F23" s="137" t="s">
        <v>102</v>
      </c>
      <c r="G23" s="137" t="s">
        <v>602</v>
      </c>
      <c r="H23" s="137" t="s">
        <v>102</v>
      </c>
      <c r="I23" s="137" t="s">
        <v>883</v>
      </c>
      <c r="J23" s="137"/>
      <c r="K23" s="137" t="s">
        <v>8377</v>
      </c>
      <c r="L23" s="137" t="s">
        <v>8448</v>
      </c>
      <c r="M23" s="137" t="s">
        <v>62</v>
      </c>
      <c r="N23" s="503">
        <v>31.326027397260273</v>
      </c>
      <c r="O23" s="504">
        <v>42647.0</v>
      </c>
      <c r="P23" s="137" t="s">
        <v>9</v>
      </c>
      <c r="Q23" s="137" t="s">
        <v>16</v>
      </c>
      <c r="R23" s="20" t="s">
        <v>34</v>
      </c>
      <c r="S23" s="138" t="s">
        <v>101</v>
      </c>
      <c r="T23" s="137" t="s">
        <v>7116</v>
      </c>
      <c r="U23" s="137" t="s">
        <v>7117</v>
      </c>
      <c r="V23" s="137" t="s">
        <v>7118</v>
      </c>
      <c r="W23" s="137" t="s">
        <v>3794</v>
      </c>
      <c r="X23" s="137" t="s">
        <v>737</v>
      </c>
      <c r="Y23" s="137" t="s">
        <v>738</v>
      </c>
      <c r="Z23" s="137" t="s">
        <v>605</v>
      </c>
      <c r="AA23" s="137" t="s">
        <v>740</v>
      </c>
      <c r="AB23" s="137" t="s">
        <v>101</v>
      </c>
      <c r="AC23" s="137" t="s">
        <v>743</v>
      </c>
      <c r="AD23" s="137" t="s">
        <v>741</v>
      </c>
      <c r="AE23" s="137">
        <v>0.0</v>
      </c>
      <c r="AF23" s="137">
        <v>0.0</v>
      </c>
      <c r="AG23" s="137">
        <v>0.0</v>
      </c>
      <c r="AH23" s="137">
        <v>0.0</v>
      </c>
      <c r="AI23" s="137">
        <v>0.0</v>
      </c>
      <c r="AJ23" s="137" t="s">
        <v>742</v>
      </c>
      <c r="AK23" s="137" t="s">
        <v>7119</v>
      </c>
      <c r="AL23" s="137" t="s">
        <v>7120</v>
      </c>
      <c r="AM23" s="138" t="s">
        <v>101</v>
      </c>
      <c r="AN23" s="137"/>
      <c r="AO23" s="20">
        <v>2.7351224679E10</v>
      </c>
      <c r="AP23" s="20">
        <v>2.7351224679E10</v>
      </c>
      <c r="AQ23" s="20">
        <v>0.0</v>
      </c>
      <c r="AR23" s="505">
        <v>2.7351224679E10</v>
      </c>
      <c r="AS23" s="506" t="s">
        <v>468</v>
      </c>
      <c r="AT23" s="506">
        <v>2.7351224679E10</v>
      </c>
      <c r="AU23" s="506" t="s">
        <v>469</v>
      </c>
      <c r="AV23" s="492">
        <v>4.0</v>
      </c>
      <c r="AW23" s="493">
        <v>0.3636</v>
      </c>
      <c r="AX23" s="494">
        <v>3.0</v>
      </c>
      <c r="AY23" s="493">
        <v>0.3</v>
      </c>
      <c r="AZ23" s="494">
        <v>5.0</v>
      </c>
      <c r="BA23" s="493">
        <v>0.3125</v>
      </c>
      <c r="BB23" s="494">
        <v>3.0</v>
      </c>
      <c r="BC23" s="493">
        <v>0.375</v>
      </c>
      <c r="BD23" s="494">
        <v>5.0</v>
      </c>
      <c r="BE23" s="495">
        <v>0.8333</v>
      </c>
      <c r="BF23" s="494">
        <v>6.0</v>
      </c>
      <c r="BG23" s="495">
        <v>0.8571</v>
      </c>
      <c r="BH23" s="496">
        <v>21.0</v>
      </c>
      <c r="BI23" s="508">
        <v>0.4773</v>
      </c>
      <c r="BJ23" s="509" t="s">
        <v>8421</v>
      </c>
      <c r="BK23" s="19" t="s">
        <v>8461</v>
      </c>
      <c r="BL23" s="137" t="s">
        <v>87</v>
      </c>
      <c r="BM23" s="137" t="s">
        <v>640</v>
      </c>
      <c r="BN23" s="137"/>
      <c r="BO23" s="137"/>
      <c r="BP23" s="137"/>
      <c r="BQ23" s="137"/>
      <c r="BR23" s="137"/>
      <c r="BS23" s="137"/>
      <c r="BT23" s="137"/>
      <c r="BU23" s="140"/>
      <c r="BV23" s="45">
        <v>2.7351224679E10</v>
      </c>
    </row>
    <row r="24" ht="15.75" customHeight="1">
      <c r="C24" s="502" t="s">
        <v>7948</v>
      </c>
      <c r="D24" s="20">
        <v>2.7298676589E10</v>
      </c>
      <c r="E24" s="137" t="s">
        <v>7949</v>
      </c>
      <c r="F24" s="137" t="s">
        <v>101</v>
      </c>
      <c r="G24" s="137" t="s">
        <v>630</v>
      </c>
      <c r="H24" s="137" t="s">
        <v>101</v>
      </c>
      <c r="I24" s="137" t="s">
        <v>8430</v>
      </c>
      <c r="J24" s="137"/>
      <c r="K24" s="137" t="s">
        <v>8377</v>
      </c>
      <c r="L24" s="137" t="s">
        <v>8453</v>
      </c>
      <c r="M24" s="137" t="s">
        <v>44</v>
      </c>
      <c r="N24" s="503">
        <v>38.706849315068496</v>
      </c>
      <c r="O24" s="504">
        <v>41944.0</v>
      </c>
      <c r="P24" s="137" t="s">
        <v>18</v>
      </c>
      <c r="Q24" s="137" t="s">
        <v>8462</v>
      </c>
      <c r="R24" s="20" t="s">
        <v>34</v>
      </c>
      <c r="S24" s="138" t="s">
        <v>101</v>
      </c>
      <c r="T24" s="137" t="s">
        <v>3823</v>
      </c>
      <c r="U24" s="137" t="s">
        <v>3824</v>
      </c>
      <c r="V24" s="137" t="s">
        <v>3825</v>
      </c>
      <c r="W24" s="137" t="s">
        <v>101</v>
      </c>
      <c r="X24" s="137" t="s">
        <v>3826</v>
      </c>
      <c r="Y24" s="137" t="s">
        <v>3827</v>
      </c>
      <c r="Z24" s="137" t="s">
        <v>610</v>
      </c>
      <c r="AA24" s="137" t="s">
        <v>101</v>
      </c>
      <c r="AB24" s="137" t="s">
        <v>1560</v>
      </c>
      <c r="AC24" s="137" t="s">
        <v>685</v>
      </c>
      <c r="AD24" s="137" t="s">
        <v>3828</v>
      </c>
      <c r="AE24" s="137">
        <v>0.0</v>
      </c>
      <c r="AF24" s="137">
        <v>0.0</v>
      </c>
      <c r="AG24" s="137">
        <v>0.0</v>
      </c>
      <c r="AH24" s="137">
        <v>0.0</v>
      </c>
      <c r="AI24" s="137">
        <v>0.0</v>
      </c>
      <c r="AJ24" s="137">
        <v>0.0</v>
      </c>
      <c r="AK24" s="137">
        <v>0.0</v>
      </c>
      <c r="AL24" s="137">
        <v>0.0</v>
      </c>
      <c r="AM24" s="138" t="s">
        <v>101</v>
      </c>
      <c r="AN24" s="137"/>
      <c r="AO24" s="20">
        <v>2.7298676589E10</v>
      </c>
      <c r="AP24" s="20">
        <v>2.7298676589E10</v>
      </c>
      <c r="AQ24" s="20">
        <v>0.0</v>
      </c>
      <c r="AR24" s="505">
        <v>2.7298676589E10</v>
      </c>
      <c r="AS24" s="506" t="s">
        <v>7948</v>
      </c>
      <c r="AT24" s="506">
        <v>2.7298676589E10</v>
      </c>
      <c r="AU24" s="506" t="s">
        <v>7949</v>
      </c>
      <c r="AV24" s="492">
        <v>2.0</v>
      </c>
      <c r="AW24" s="493">
        <v>0.1818</v>
      </c>
      <c r="AX24" s="494">
        <v>4.0</v>
      </c>
      <c r="AY24" s="493">
        <v>0.4</v>
      </c>
      <c r="AZ24" s="494">
        <v>3.0</v>
      </c>
      <c r="BA24" s="493">
        <v>0.1875</v>
      </c>
      <c r="BB24" s="494">
        <v>0.0</v>
      </c>
      <c r="BC24" s="493">
        <v>0.0</v>
      </c>
      <c r="BD24" s="494">
        <v>6.0</v>
      </c>
      <c r="BE24" s="495">
        <v>1.0</v>
      </c>
      <c r="BF24" s="494">
        <v>1.0</v>
      </c>
      <c r="BG24" s="493">
        <v>0.1429</v>
      </c>
      <c r="BH24" s="496">
        <v>13.0</v>
      </c>
      <c r="BI24" s="508">
        <v>0.2955</v>
      </c>
      <c r="BJ24" s="509" t="s">
        <v>7900</v>
      </c>
      <c r="BK24" s="19" t="s">
        <v>8463</v>
      </c>
      <c r="BL24" s="137" t="s">
        <v>92</v>
      </c>
      <c r="BM24" s="137" t="s">
        <v>685</v>
      </c>
      <c r="BN24" s="137"/>
      <c r="BO24" s="137"/>
      <c r="BP24" s="137"/>
      <c r="BQ24" s="137"/>
      <c r="BR24" s="137"/>
      <c r="BS24" s="137"/>
      <c r="BT24" s="137"/>
      <c r="BU24" s="140"/>
      <c r="BV24" s="45">
        <v>2.7298676589E10</v>
      </c>
    </row>
    <row r="25" ht="15.75" customHeight="1">
      <c r="C25" s="502" t="s">
        <v>348</v>
      </c>
      <c r="D25" s="20">
        <v>2.7288606191E10</v>
      </c>
      <c r="E25" s="137" t="s">
        <v>7951</v>
      </c>
      <c r="F25" s="137" t="s">
        <v>101</v>
      </c>
      <c r="G25" s="137" t="s">
        <v>630</v>
      </c>
      <c r="H25" s="137" t="s">
        <v>101</v>
      </c>
      <c r="I25" s="137" t="s">
        <v>8430</v>
      </c>
      <c r="J25" s="137"/>
      <c r="K25" s="137" t="s">
        <v>8377</v>
      </c>
      <c r="L25" s="137" t="s">
        <v>8401</v>
      </c>
      <c r="M25" s="137" t="s">
        <v>8464</v>
      </c>
      <c r="N25" s="503">
        <v>40.178082191780824</v>
      </c>
      <c r="O25" s="504">
        <v>43282.0</v>
      </c>
      <c r="P25" s="137" t="s">
        <v>26</v>
      </c>
      <c r="Q25" s="137" t="s">
        <v>8465</v>
      </c>
      <c r="R25" s="20" t="s">
        <v>36</v>
      </c>
      <c r="S25" s="138" t="s">
        <v>8466</v>
      </c>
      <c r="T25" s="137" t="s">
        <v>3971</v>
      </c>
      <c r="U25" s="137" t="s">
        <v>3972</v>
      </c>
      <c r="V25" s="137" t="s">
        <v>3973</v>
      </c>
      <c r="W25" s="137" t="s">
        <v>102</v>
      </c>
      <c r="X25" s="137" t="s">
        <v>3974</v>
      </c>
      <c r="Y25" s="137" t="s">
        <v>3975</v>
      </c>
      <c r="Z25" s="137" t="s">
        <v>610</v>
      </c>
      <c r="AA25" s="137" t="s">
        <v>3976</v>
      </c>
      <c r="AB25" s="137" t="s">
        <v>101</v>
      </c>
      <c r="AC25" s="137" t="s">
        <v>685</v>
      </c>
      <c r="AD25" s="137" t="s">
        <v>3977</v>
      </c>
      <c r="AE25" s="137">
        <v>0.0</v>
      </c>
      <c r="AF25" s="137" t="s">
        <v>3978</v>
      </c>
      <c r="AG25" s="137">
        <v>0.0</v>
      </c>
      <c r="AH25" s="137" t="s">
        <v>3979</v>
      </c>
      <c r="AI25" s="137">
        <v>0.0</v>
      </c>
      <c r="AJ25" s="137">
        <v>0.0</v>
      </c>
      <c r="AK25" s="137">
        <v>0.0</v>
      </c>
      <c r="AL25" s="137">
        <v>0.0</v>
      </c>
      <c r="AM25" s="138" t="s">
        <v>101</v>
      </c>
      <c r="AN25" s="137"/>
      <c r="AO25" s="20">
        <v>2.7288606191E10</v>
      </c>
      <c r="AP25" s="20">
        <v>2.7288606191E10</v>
      </c>
      <c r="AQ25" s="20">
        <v>0.0</v>
      </c>
      <c r="AR25" s="505">
        <v>2.7288606191E10</v>
      </c>
      <c r="AS25" s="506" t="s">
        <v>348</v>
      </c>
      <c r="AT25" s="506">
        <v>2.7288606191E10</v>
      </c>
      <c r="AU25" s="506" t="s">
        <v>7951</v>
      </c>
      <c r="AV25" s="492">
        <v>9.0</v>
      </c>
      <c r="AW25" s="495">
        <v>0.8182</v>
      </c>
      <c r="AX25" s="494">
        <v>4.0</v>
      </c>
      <c r="AY25" s="493">
        <v>0.4</v>
      </c>
      <c r="AZ25" s="494">
        <v>9.0</v>
      </c>
      <c r="BA25" s="493">
        <v>0.5625</v>
      </c>
      <c r="BB25" s="494">
        <v>4.0</v>
      </c>
      <c r="BC25" s="493">
        <v>0.5</v>
      </c>
      <c r="BD25" s="494">
        <v>5.0</v>
      </c>
      <c r="BE25" s="495">
        <v>0.8333</v>
      </c>
      <c r="BF25" s="494">
        <v>4.0</v>
      </c>
      <c r="BG25" s="493">
        <v>0.5714</v>
      </c>
      <c r="BH25" s="496">
        <v>29.0</v>
      </c>
      <c r="BI25" s="497">
        <v>0.6591</v>
      </c>
      <c r="BJ25" s="507" t="s">
        <v>7903</v>
      </c>
      <c r="BK25" s="19" t="s">
        <v>133</v>
      </c>
      <c r="BL25" s="137" t="s">
        <v>92</v>
      </c>
      <c r="BM25" s="137" t="s">
        <v>685</v>
      </c>
      <c r="BN25" s="137"/>
      <c r="BO25" s="137"/>
      <c r="BP25" s="137"/>
      <c r="BQ25" s="137"/>
      <c r="BR25" s="137"/>
      <c r="BS25" s="137"/>
      <c r="BT25" s="137"/>
      <c r="BU25" s="140"/>
      <c r="BV25" s="45">
        <v>2.7288606191E10</v>
      </c>
    </row>
    <row r="26" ht="15.75" customHeight="1">
      <c r="C26" s="502" t="s">
        <v>7589</v>
      </c>
      <c r="D26" s="20">
        <v>2.7322525279E10</v>
      </c>
      <c r="E26" s="137" t="s">
        <v>7952</v>
      </c>
      <c r="F26" s="137" t="s">
        <v>101</v>
      </c>
      <c r="G26" s="137" t="s">
        <v>630</v>
      </c>
      <c r="H26" s="137" t="s">
        <v>101</v>
      </c>
      <c r="I26" s="137" t="s">
        <v>8430</v>
      </c>
      <c r="J26" s="137"/>
      <c r="K26" s="137" t="s">
        <v>8377</v>
      </c>
      <c r="L26" s="137" t="s">
        <v>8406</v>
      </c>
      <c r="M26" s="137" t="s">
        <v>60</v>
      </c>
      <c r="N26" s="503">
        <v>35.391780821917806</v>
      </c>
      <c r="O26" s="504">
        <v>39326.0</v>
      </c>
      <c r="P26" s="137" t="s">
        <v>24</v>
      </c>
      <c r="Q26" s="137" t="s">
        <v>29</v>
      </c>
      <c r="R26" s="20" t="s">
        <v>36</v>
      </c>
      <c r="S26" s="138" t="s">
        <v>101</v>
      </c>
      <c r="T26" s="137" t="s">
        <v>5173</v>
      </c>
      <c r="U26" s="137" t="s">
        <v>5174</v>
      </c>
      <c r="V26" s="137" t="s">
        <v>5175</v>
      </c>
      <c r="W26" s="137" t="s">
        <v>102</v>
      </c>
      <c r="X26" s="137" t="s">
        <v>5176</v>
      </c>
      <c r="Y26" s="137" t="s">
        <v>5177</v>
      </c>
      <c r="Z26" s="137" t="s">
        <v>610</v>
      </c>
      <c r="AA26" s="137" t="s">
        <v>5178</v>
      </c>
      <c r="AB26" s="137">
        <v>0.0</v>
      </c>
      <c r="AC26" s="137" t="s">
        <v>743</v>
      </c>
      <c r="AD26" s="137" t="s">
        <v>5179</v>
      </c>
      <c r="AE26" s="137">
        <v>0.0</v>
      </c>
      <c r="AF26" s="137" t="s">
        <v>5180</v>
      </c>
      <c r="AG26" s="137">
        <v>0.0</v>
      </c>
      <c r="AH26" s="137">
        <v>0.0</v>
      </c>
      <c r="AI26" s="137">
        <v>0.0</v>
      </c>
      <c r="AJ26" s="137" t="s">
        <v>5181</v>
      </c>
      <c r="AK26" s="137" t="s">
        <v>5182</v>
      </c>
      <c r="AL26" s="137" t="s">
        <v>5183</v>
      </c>
      <c r="AM26" s="138" t="s">
        <v>101</v>
      </c>
      <c r="AN26" s="137"/>
      <c r="AO26" s="20">
        <v>2.7322525279E10</v>
      </c>
      <c r="AP26" s="20">
        <v>2.7322525279E10</v>
      </c>
      <c r="AQ26" s="20">
        <v>0.0</v>
      </c>
      <c r="AR26" s="505">
        <v>2.7322525279E10</v>
      </c>
      <c r="AS26" s="506" t="s">
        <v>7589</v>
      </c>
      <c r="AT26" s="506">
        <v>2.7322525279E10</v>
      </c>
      <c r="AU26" s="506" t="s">
        <v>7952</v>
      </c>
      <c r="AV26" s="492">
        <v>5.0</v>
      </c>
      <c r="AW26" s="493">
        <v>0.4545</v>
      </c>
      <c r="AX26" s="494">
        <v>4.0</v>
      </c>
      <c r="AY26" s="493">
        <v>0.4</v>
      </c>
      <c r="AZ26" s="494">
        <v>7.0</v>
      </c>
      <c r="BA26" s="493">
        <v>0.4375</v>
      </c>
      <c r="BB26" s="494">
        <v>3.0</v>
      </c>
      <c r="BC26" s="493">
        <v>0.375</v>
      </c>
      <c r="BD26" s="494">
        <v>6.0</v>
      </c>
      <c r="BE26" s="495">
        <v>1.0</v>
      </c>
      <c r="BF26" s="494">
        <v>6.0</v>
      </c>
      <c r="BG26" s="495">
        <v>0.8571</v>
      </c>
      <c r="BH26" s="496">
        <v>26.0</v>
      </c>
      <c r="BI26" s="497">
        <v>0.5909</v>
      </c>
      <c r="BJ26" s="507" t="s">
        <v>8403</v>
      </c>
      <c r="BK26" s="19" t="s">
        <v>113</v>
      </c>
      <c r="BL26" s="137" t="s">
        <v>93</v>
      </c>
      <c r="BM26" s="137" t="s">
        <v>743</v>
      </c>
      <c r="BN26" s="137" t="s">
        <v>102</v>
      </c>
      <c r="BO26" s="137"/>
      <c r="BP26" s="137"/>
      <c r="BQ26" s="137"/>
      <c r="BR26" s="137"/>
      <c r="BS26" s="137"/>
      <c r="BT26" s="137"/>
      <c r="BU26" s="140"/>
      <c r="BV26" s="45">
        <v>2.7322525279E10</v>
      </c>
    </row>
    <row r="27" ht="15.75" customHeight="1">
      <c r="C27" s="502" t="s">
        <v>290</v>
      </c>
      <c r="D27" s="20">
        <v>2.3316044824E10</v>
      </c>
      <c r="E27" s="137" t="s">
        <v>7954</v>
      </c>
      <c r="F27" s="137" t="s">
        <v>101</v>
      </c>
      <c r="G27" s="137"/>
      <c r="H27" s="137"/>
      <c r="I27" s="137"/>
      <c r="J27" s="137"/>
      <c r="K27" s="137" t="s">
        <v>8377</v>
      </c>
      <c r="L27" s="137" t="s">
        <v>8401</v>
      </c>
      <c r="M27" s="137" t="s">
        <v>44</v>
      </c>
      <c r="N27" s="503">
        <v>36.273972602739725</v>
      </c>
      <c r="O27" s="504">
        <v>43313.0</v>
      </c>
      <c r="P27" s="137" t="s">
        <v>9</v>
      </c>
      <c r="Q27" s="137" t="s">
        <v>8467</v>
      </c>
      <c r="R27" s="20" t="s">
        <v>34</v>
      </c>
      <c r="S27" s="138" t="s">
        <v>101</v>
      </c>
      <c r="T27" s="137" t="s">
        <v>3761</v>
      </c>
      <c r="U27" s="137" t="s">
        <v>3762</v>
      </c>
      <c r="V27" s="137" t="s">
        <v>3763</v>
      </c>
      <c r="W27" s="137" t="s">
        <v>102</v>
      </c>
      <c r="X27" s="137" t="s">
        <v>3764</v>
      </c>
      <c r="Y27" s="137" t="s">
        <v>3765</v>
      </c>
      <c r="Z27" s="137" t="s">
        <v>650</v>
      </c>
      <c r="AA27" s="137" t="s">
        <v>3766</v>
      </c>
      <c r="AB27" s="137" t="s">
        <v>3767</v>
      </c>
      <c r="AC27" s="137" t="s">
        <v>685</v>
      </c>
      <c r="AD27" s="137" t="s">
        <v>3768</v>
      </c>
      <c r="AE27" s="137">
        <v>0.0</v>
      </c>
      <c r="AF27" s="137" t="s">
        <v>3769</v>
      </c>
      <c r="AG27" s="137" t="s">
        <v>731</v>
      </c>
      <c r="AH27" s="137">
        <v>0.0</v>
      </c>
      <c r="AI27" s="137">
        <v>0.0</v>
      </c>
      <c r="AJ27" s="137">
        <v>0.0</v>
      </c>
      <c r="AK27" s="137">
        <v>0.0</v>
      </c>
      <c r="AL27" s="137">
        <v>0.0</v>
      </c>
      <c r="AM27" s="138" t="s">
        <v>101</v>
      </c>
      <c r="AN27" s="137"/>
      <c r="AO27" s="20">
        <v>2.3316044824E10</v>
      </c>
      <c r="AP27" s="20">
        <v>2.3316044824E10</v>
      </c>
      <c r="AQ27" s="20">
        <v>0.0</v>
      </c>
      <c r="AR27" s="505">
        <v>2.3316044824E10</v>
      </c>
      <c r="AS27" s="506" t="s">
        <v>290</v>
      </c>
      <c r="AT27" s="506">
        <v>2.3316044824E10</v>
      </c>
      <c r="AU27" s="506" t="s">
        <v>7954</v>
      </c>
      <c r="AV27" s="492">
        <v>3.0</v>
      </c>
      <c r="AW27" s="493">
        <v>0.2727</v>
      </c>
      <c r="AX27" s="494">
        <v>4.0</v>
      </c>
      <c r="AY27" s="493">
        <v>0.4</v>
      </c>
      <c r="AZ27" s="494">
        <v>4.0</v>
      </c>
      <c r="BA27" s="493">
        <v>0.25</v>
      </c>
      <c r="BB27" s="494">
        <v>3.0</v>
      </c>
      <c r="BC27" s="493">
        <v>0.375</v>
      </c>
      <c r="BD27" s="494">
        <v>6.0</v>
      </c>
      <c r="BE27" s="495">
        <v>1.0</v>
      </c>
      <c r="BF27" s="494">
        <v>4.0</v>
      </c>
      <c r="BG27" s="493">
        <v>0.5714</v>
      </c>
      <c r="BH27" s="496">
        <v>19.0</v>
      </c>
      <c r="BI27" s="508">
        <v>0.4318</v>
      </c>
      <c r="BJ27" s="509" t="s">
        <v>8421</v>
      </c>
      <c r="BK27" s="19" t="s">
        <v>8468</v>
      </c>
      <c r="BL27" s="137" t="s">
        <v>92</v>
      </c>
      <c r="BM27" s="137" t="s">
        <v>685</v>
      </c>
      <c r="BN27" s="137"/>
      <c r="BO27" s="137"/>
      <c r="BP27" s="137"/>
      <c r="BQ27" s="137"/>
      <c r="BR27" s="137"/>
      <c r="BS27" s="137"/>
      <c r="BT27" s="137"/>
      <c r="BU27" s="140"/>
      <c r="BV27" s="45">
        <v>2.3316044824E10</v>
      </c>
    </row>
    <row r="28" ht="15.75" customHeight="1">
      <c r="C28" s="502" t="s">
        <v>2042</v>
      </c>
      <c r="D28" s="20">
        <v>2.7286306913E10</v>
      </c>
      <c r="E28" s="137" t="s">
        <v>7957</v>
      </c>
      <c r="F28" s="137" t="s">
        <v>101</v>
      </c>
      <c r="G28" s="137" t="s">
        <v>780</v>
      </c>
      <c r="H28" s="137" t="s">
        <v>101</v>
      </c>
      <c r="I28" s="137" t="s">
        <v>883</v>
      </c>
      <c r="J28" s="137"/>
      <c r="K28" s="137" t="s">
        <v>8377</v>
      </c>
      <c r="L28" s="137" t="s">
        <v>8431</v>
      </c>
      <c r="M28" s="137" t="s">
        <v>50</v>
      </c>
      <c r="N28" s="503">
        <v>40.416438356164385</v>
      </c>
      <c r="O28" s="504">
        <v>39326.0</v>
      </c>
      <c r="P28" s="137" t="s">
        <v>15</v>
      </c>
      <c r="Q28" s="137" t="s">
        <v>8</v>
      </c>
      <c r="R28" s="20" t="s">
        <v>34</v>
      </c>
      <c r="S28" s="138" t="s">
        <v>101</v>
      </c>
      <c r="T28" s="137" t="s">
        <v>3832</v>
      </c>
      <c r="U28" s="137" t="s">
        <v>3833</v>
      </c>
      <c r="V28" s="137" t="s">
        <v>3834</v>
      </c>
      <c r="W28" s="137" t="s">
        <v>3794</v>
      </c>
      <c r="X28" s="137" t="s">
        <v>3835</v>
      </c>
      <c r="Y28" s="137" t="s">
        <v>3836</v>
      </c>
      <c r="Z28" s="137" t="s">
        <v>605</v>
      </c>
      <c r="AA28" s="137" t="s">
        <v>3838</v>
      </c>
      <c r="AB28" s="137" t="s">
        <v>3839</v>
      </c>
      <c r="AC28" s="137" t="s">
        <v>673</v>
      </c>
      <c r="AD28" s="137" t="s">
        <v>3840</v>
      </c>
      <c r="AE28" s="137">
        <v>0.0</v>
      </c>
      <c r="AF28" s="137" t="s">
        <v>3841</v>
      </c>
      <c r="AG28" s="137">
        <v>0.0</v>
      </c>
      <c r="AH28" s="137">
        <v>0.0</v>
      </c>
      <c r="AI28" s="137">
        <v>0.0</v>
      </c>
      <c r="AJ28" s="137">
        <v>0.0</v>
      </c>
      <c r="AK28" s="137">
        <v>0.0</v>
      </c>
      <c r="AL28" s="137">
        <v>0.0</v>
      </c>
      <c r="AM28" s="138" t="s">
        <v>101</v>
      </c>
      <c r="AN28" s="137"/>
      <c r="AO28" s="20">
        <v>2.7286306913E10</v>
      </c>
      <c r="AP28" s="20" t="s">
        <v>684</v>
      </c>
      <c r="AQ28" s="20" t="s">
        <v>102</v>
      </c>
      <c r="AR28" s="505">
        <v>2.7286306913E10</v>
      </c>
      <c r="AS28" s="506" t="s">
        <v>2042</v>
      </c>
      <c r="AT28" s="506">
        <v>2.7286306913E10</v>
      </c>
      <c r="AU28" s="506" t="s">
        <v>7957</v>
      </c>
      <c r="AV28" s="492">
        <v>1.0</v>
      </c>
      <c r="AW28" s="493">
        <v>0.0909</v>
      </c>
      <c r="AX28" s="494">
        <v>4.0</v>
      </c>
      <c r="AY28" s="493">
        <v>0.4</v>
      </c>
      <c r="AZ28" s="494">
        <v>4.0</v>
      </c>
      <c r="BA28" s="493">
        <v>0.25</v>
      </c>
      <c r="BB28" s="494">
        <v>1.0</v>
      </c>
      <c r="BC28" s="493">
        <v>0.125</v>
      </c>
      <c r="BD28" s="494">
        <v>4.0</v>
      </c>
      <c r="BE28" s="495">
        <v>0.6667</v>
      </c>
      <c r="BF28" s="494">
        <v>2.0</v>
      </c>
      <c r="BG28" s="493">
        <v>0.2857</v>
      </c>
      <c r="BH28" s="496">
        <v>13.0</v>
      </c>
      <c r="BI28" s="508">
        <v>0.3095</v>
      </c>
      <c r="BJ28" s="509" t="s">
        <v>7900</v>
      </c>
      <c r="BK28" s="19" t="s">
        <v>8469</v>
      </c>
      <c r="BL28" s="137" t="s">
        <v>92</v>
      </c>
      <c r="BM28" s="137" t="s">
        <v>673</v>
      </c>
      <c r="BN28" s="137"/>
      <c r="BO28" s="137"/>
      <c r="BP28" s="137"/>
      <c r="BQ28" s="137" t="s">
        <v>620</v>
      </c>
      <c r="BR28" s="137" t="s">
        <v>102</v>
      </c>
      <c r="BS28" s="137"/>
      <c r="BT28" s="137" t="s">
        <v>549</v>
      </c>
      <c r="BU28" s="140" t="s">
        <v>102</v>
      </c>
      <c r="BV28" s="45">
        <v>2.7286306913E10</v>
      </c>
    </row>
    <row r="29" ht="15.75" customHeight="1">
      <c r="C29" s="502" t="s">
        <v>2935</v>
      </c>
      <c r="D29" s="20">
        <v>2.7234634513E10</v>
      </c>
      <c r="E29" s="137" t="s">
        <v>746</v>
      </c>
      <c r="F29" s="137" t="s">
        <v>101</v>
      </c>
      <c r="G29" s="137"/>
      <c r="H29" s="137"/>
      <c r="I29" s="137"/>
      <c r="J29" s="137"/>
      <c r="K29" s="137" t="s">
        <v>8377</v>
      </c>
      <c r="L29" s="137" t="s">
        <v>8453</v>
      </c>
      <c r="M29" s="137" t="s">
        <v>8470</v>
      </c>
      <c r="N29" s="503">
        <v>47.704109589041096</v>
      </c>
      <c r="O29" s="504">
        <v>42248.0</v>
      </c>
      <c r="P29" s="137" t="s">
        <v>18</v>
      </c>
      <c r="Q29" s="137" t="s">
        <v>8471</v>
      </c>
      <c r="R29" s="20" t="s">
        <v>36</v>
      </c>
      <c r="S29" s="138" t="s">
        <v>101</v>
      </c>
      <c r="T29" s="137" t="s">
        <v>3941</v>
      </c>
      <c r="U29" s="137" t="s">
        <v>3942</v>
      </c>
      <c r="V29" s="137" t="s">
        <v>3943</v>
      </c>
      <c r="W29" s="137" t="s">
        <v>102</v>
      </c>
      <c r="X29" s="137" t="s">
        <v>749</v>
      </c>
      <c r="Y29" s="137" t="s">
        <v>750</v>
      </c>
      <c r="Z29" s="137" t="s">
        <v>650</v>
      </c>
      <c r="AA29" s="137" t="s">
        <v>751</v>
      </c>
      <c r="AB29" s="137">
        <v>0.0</v>
      </c>
      <c r="AC29" s="137" t="s">
        <v>753</v>
      </c>
      <c r="AD29" s="137" t="s">
        <v>752</v>
      </c>
      <c r="AE29" s="137">
        <v>0.0</v>
      </c>
      <c r="AF29" s="137" t="s">
        <v>3944</v>
      </c>
      <c r="AG29" s="137">
        <v>0.0</v>
      </c>
      <c r="AH29" s="137" t="s">
        <v>3945</v>
      </c>
      <c r="AI29" s="137">
        <v>0.0</v>
      </c>
      <c r="AJ29" s="137">
        <v>0.0</v>
      </c>
      <c r="AK29" s="137">
        <v>0.0</v>
      </c>
      <c r="AL29" s="137">
        <v>0.0</v>
      </c>
      <c r="AM29" s="138" t="s">
        <v>101</v>
      </c>
      <c r="AN29" s="137"/>
      <c r="AO29" s="20">
        <v>2.7234634513E10</v>
      </c>
      <c r="AP29" s="20">
        <v>2.7234634513E10</v>
      </c>
      <c r="AQ29" s="20">
        <v>0.0</v>
      </c>
      <c r="AR29" s="505">
        <v>2.7234634513E10</v>
      </c>
      <c r="AS29" s="506" t="s">
        <v>2935</v>
      </c>
      <c r="AT29" s="506">
        <v>2.7234634513E10</v>
      </c>
      <c r="AU29" s="506" t="s">
        <v>746</v>
      </c>
      <c r="AV29" s="492">
        <v>2.0</v>
      </c>
      <c r="AW29" s="493">
        <v>0.1818</v>
      </c>
      <c r="AX29" s="494">
        <v>4.0</v>
      </c>
      <c r="AY29" s="493">
        <v>0.4</v>
      </c>
      <c r="AZ29" s="494">
        <v>4.0</v>
      </c>
      <c r="BA29" s="493">
        <v>0.25</v>
      </c>
      <c r="BB29" s="494">
        <v>0.0</v>
      </c>
      <c r="BC29" s="493">
        <v>0.0</v>
      </c>
      <c r="BD29" s="494">
        <v>5.0</v>
      </c>
      <c r="BE29" s="495">
        <v>0.8333</v>
      </c>
      <c r="BF29" s="494">
        <v>4.0</v>
      </c>
      <c r="BG29" s="493">
        <v>0.5714</v>
      </c>
      <c r="BH29" s="496">
        <v>16.0</v>
      </c>
      <c r="BI29" s="508">
        <v>0.3636</v>
      </c>
      <c r="BJ29" s="509" t="s">
        <v>7900</v>
      </c>
      <c r="BK29" s="19" t="s">
        <v>109</v>
      </c>
      <c r="BL29" s="137" t="s">
        <v>83</v>
      </c>
      <c r="BM29" s="137" t="s">
        <v>753</v>
      </c>
      <c r="BN29" s="137"/>
      <c r="BO29" s="137"/>
      <c r="BP29" s="137"/>
      <c r="BQ29" s="137"/>
      <c r="BR29" s="137"/>
      <c r="BS29" s="137"/>
      <c r="BT29" s="137"/>
      <c r="BU29" s="140"/>
      <c r="BV29" s="45">
        <v>2.7234634513E10</v>
      </c>
    </row>
    <row r="30" ht="15.75" customHeight="1">
      <c r="C30" s="502" t="s">
        <v>3853</v>
      </c>
      <c r="D30" s="20">
        <v>2.7396457046E10</v>
      </c>
      <c r="E30" s="137" t="s">
        <v>7958</v>
      </c>
      <c r="F30" s="137" t="s">
        <v>101</v>
      </c>
      <c r="G30" s="137" t="s">
        <v>630</v>
      </c>
      <c r="H30" s="137"/>
      <c r="I30" s="137" t="s">
        <v>883</v>
      </c>
      <c r="J30" s="137"/>
      <c r="K30" s="137" t="s">
        <v>8377</v>
      </c>
      <c r="L30" s="137" t="s">
        <v>8401</v>
      </c>
      <c r="M30" s="137" t="s">
        <v>8472</v>
      </c>
      <c r="N30" s="503">
        <v>25.046575342465754</v>
      </c>
      <c r="O30" s="504">
        <v>43934.0</v>
      </c>
      <c r="P30" s="137" t="s">
        <v>9</v>
      </c>
      <c r="Q30" s="137" t="s">
        <v>8473</v>
      </c>
      <c r="R30" s="20" t="s">
        <v>34</v>
      </c>
      <c r="S30" s="138" t="s">
        <v>101</v>
      </c>
      <c r="T30" s="137" t="s">
        <v>3857</v>
      </c>
      <c r="U30" s="137" t="s">
        <v>3858</v>
      </c>
      <c r="V30" s="137" t="s">
        <v>3859</v>
      </c>
      <c r="W30" s="137" t="s">
        <v>102</v>
      </c>
      <c r="X30" s="137" t="s">
        <v>3860</v>
      </c>
      <c r="Y30" s="137" t="s">
        <v>3861</v>
      </c>
      <c r="Z30" s="137" t="s">
        <v>808</v>
      </c>
      <c r="AA30" s="137" t="s">
        <v>3862</v>
      </c>
      <c r="AB30" s="137" t="s">
        <v>101</v>
      </c>
      <c r="AC30" s="137" t="s">
        <v>673</v>
      </c>
      <c r="AD30" s="137" t="s">
        <v>3863</v>
      </c>
      <c r="AE30" s="137">
        <v>0.0</v>
      </c>
      <c r="AF30" s="137" t="s">
        <v>3864</v>
      </c>
      <c r="AG30" s="137">
        <v>0.0</v>
      </c>
      <c r="AH30" s="137">
        <v>0.0</v>
      </c>
      <c r="AI30" s="137">
        <v>0.0</v>
      </c>
      <c r="AJ30" s="137">
        <v>0.0</v>
      </c>
      <c r="AK30" s="137">
        <v>0.0</v>
      </c>
      <c r="AL30" s="137">
        <v>0.0</v>
      </c>
      <c r="AM30" s="138" t="s">
        <v>101</v>
      </c>
      <c r="AN30" s="137"/>
      <c r="AO30" s="20">
        <v>2.7396457046E10</v>
      </c>
      <c r="AP30" s="20">
        <v>2.7396457046E10</v>
      </c>
      <c r="AQ30" s="20">
        <v>0.0</v>
      </c>
      <c r="AR30" s="505">
        <v>2.7396457046E10</v>
      </c>
      <c r="AS30" s="506" t="s">
        <v>3853</v>
      </c>
      <c r="AT30" s="506">
        <v>2.7396457046E10</v>
      </c>
      <c r="AU30" s="506" t="s">
        <v>7958</v>
      </c>
      <c r="AV30" s="492">
        <v>5.0</v>
      </c>
      <c r="AW30" s="493">
        <v>0.4545</v>
      </c>
      <c r="AX30" s="494">
        <v>2.0</v>
      </c>
      <c r="AY30" s="493">
        <v>0.2</v>
      </c>
      <c r="AZ30" s="494">
        <v>2.0</v>
      </c>
      <c r="BA30" s="493">
        <v>0.125</v>
      </c>
      <c r="BB30" s="494">
        <v>3.0</v>
      </c>
      <c r="BC30" s="493">
        <v>0.375</v>
      </c>
      <c r="BD30" s="494">
        <v>4.0</v>
      </c>
      <c r="BE30" s="495">
        <v>0.6667</v>
      </c>
      <c r="BF30" s="494">
        <v>4.0</v>
      </c>
      <c r="BG30" s="493">
        <v>0.5714</v>
      </c>
      <c r="BH30" s="496">
        <v>17.0</v>
      </c>
      <c r="BI30" s="508">
        <v>0.3864</v>
      </c>
      <c r="BJ30" s="509" t="s">
        <v>7900</v>
      </c>
      <c r="BK30" s="19" t="s">
        <v>8474</v>
      </c>
      <c r="BL30" s="137" t="s">
        <v>92</v>
      </c>
      <c r="BM30" s="137" t="s">
        <v>673</v>
      </c>
      <c r="BN30" s="137"/>
      <c r="BO30" s="137"/>
      <c r="BP30" s="137"/>
      <c r="BQ30" s="137" t="s">
        <v>620</v>
      </c>
      <c r="BR30" s="137" t="s">
        <v>102</v>
      </c>
      <c r="BS30" s="137" t="s">
        <v>8475</v>
      </c>
      <c r="BT30" s="137"/>
      <c r="BU30" s="140" t="s">
        <v>102</v>
      </c>
      <c r="BV30" s="45">
        <v>2.7396457046E10</v>
      </c>
    </row>
    <row r="31" ht="15.75" customHeight="1">
      <c r="C31" s="502" t="s">
        <v>166</v>
      </c>
      <c r="D31" s="20">
        <v>2.7224934292E10</v>
      </c>
      <c r="E31" s="137" t="s">
        <v>7960</v>
      </c>
      <c r="F31" s="137" t="s">
        <v>101</v>
      </c>
      <c r="G31" s="137" t="s">
        <v>630</v>
      </c>
      <c r="H31" s="137" t="s">
        <v>101</v>
      </c>
      <c r="I31" s="137" t="s">
        <v>8452</v>
      </c>
      <c r="J31" s="137"/>
      <c r="K31" s="137" t="s">
        <v>8377</v>
      </c>
      <c r="L31" s="137" t="s">
        <v>8431</v>
      </c>
      <c r="M31" s="137" t="s">
        <v>53</v>
      </c>
      <c r="N31" s="503">
        <v>49.515068493150686</v>
      </c>
      <c r="O31" s="504">
        <v>42005.0</v>
      </c>
      <c r="P31" s="137" t="s">
        <v>12</v>
      </c>
      <c r="Q31" s="137" t="s">
        <v>19</v>
      </c>
      <c r="R31" s="20" t="s">
        <v>34</v>
      </c>
      <c r="S31" s="138" t="s">
        <v>101</v>
      </c>
      <c r="T31" s="137" t="s">
        <v>3960</v>
      </c>
      <c r="U31" s="137" t="s">
        <v>3961</v>
      </c>
      <c r="V31" s="137" t="s">
        <v>3962</v>
      </c>
      <c r="W31" s="137" t="s">
        <v>102</v>
      </c>
      <c r="X31" s="137" t="s">
        <v>3963</v>
      </c>
      <c r="Y31" s="137">
        <v>0.0</v>
      </c>
      <c r="Z31" s="137" t="s">
        <v>610</v>
      </c>
      <c r="AA31" s="137" t="s">
        <v>3964</v>
      </c>
      <c r="AB31" s="137">
        <v>0.0</v>
      </c>
      <c r="AC31" s="137" t="s">
        <v>685</v>
      </c>
      <c r="AD31" s="137" t="s">
        <v>3965</v>
      </c>
      <c r="AE31" s="137">
        <v>0.0</v>
      </c>
      <c r="AF31" s="137" t="s">
        <v>3966</v>
      </c>
      <c r="AG31" s="137">
        <v>0.0</v>
      </c>
      <c r="AH31" s="137" t="s">
        <v>3967</v>
      </c>
      <c r="AI31" s="137">
        <v>0.0</v>
      </c>
      <c r="AJ31" s="137">
        <v>0.0</v>
      </c>
      <c r="AK31" s="137">
        <v>0.0</v>
      </c>
      <c r="AL31" s="137">
        <v>0.0</v>
      </c>
      <c r="AM31" s="138" t="s">
        <v>101</v>
      </c>
      <c r="AN31" s="137"/>
      <c r="AO31" s="20">
        <v>2.7224934292E10</v>
      </c>
      <c r="AP31" s="20">
        <v>2.7224934292E10</v>
      </c>
      <c r="AQ31" s="20">
        <v>0.0</v>
      </c>
      <c r="AR31" s="505">
        <v>2.7224934292E10</v>
      </c>
      <c r="AS31" s="506" t="s">
        <v>166</v>
      </c>
      <c r="AT31" s="506">
        <v>2.7224934292E10</v>
      </c>
      <c r="AU31" s="506" t="s">
        <v>7960</v>
      </c>
      <c r="AV31" s="492">
        <v>2.0</v>
      </c>
      <c r="AW31" s="493">
        <v>0.1818</v>
      </c>
      <c r="AX31" s="494">
        <v>4.0</v>
      </c>
      <c r="AY31" s="493">
        <v>0.4</v>
      </c>
      <c r="AZ31" s="494">
        <v>4.0</v>
      </c>
      <c r="BA31" s="493">
        <v>0.25</v>
      </c>
      <c r="BB31" s="494">
        <v>2.0</v>
      </c>
      <c r="BC31" s="493">
        <v>0.25</v>
      </c>
      <c r="BD31" s="494">
        <v>6.0</v>
      </c>
      <c r="BE31" s="495">
        <v>1.0</v>
      </c>
      <c r="BF31" s="494">
        <v>6.0</v>
      </c>
      <c r="BG31" s="495">
        <v>0.8571</v>
      </c>
      <c r="BH31" s="496">
        <v>20.0</v>
      </c>
      <c r="BI31" s="508">
        <v>0.4545</v>
      </c>
      <c r="BJ31" s="509" t="s">
        <v>8421</v>
      </c>
      <c r="BK31" s="19" t="s">
        <v>8476</v>
      </c>
      <c r="BL31" s="137" t="s">
        <v>92</v>
      </c>
      <c r="BM31" s="137" t="s">
        <v>685</v>
      </c>
      <c r="BN31" s="137"/>
      <c r="BO31" s="137"/>
      <c r="BP31" s="137"/>
      <c r="BQ31" s="137"/>
      <c r="BR31" s="137"/>
      <c r="BS31" s="137"/>
      <c r="BT31" s="137"/>
      <c r="BU31" s="140"/>
      <c r="BV31" s="45">
        <v>2.7224934292E10</v>
      </c>
    </row>
    <row r="32" ht="15.75" customHeight="1">
      <c r="C32" s="502" t="s">
        <v>458</v>
      </c>
      <c r="D32" s="20">
        <v>2.7324026237E10</v>
      </c>
      <c r="E32" s="137" t="s">
        <v>459</v>
      </c>
      <c r="F32" s="137" t="s">
        <v>102</v>
      </c>
      <c r="G32" s="137" t="s">
        <v>602</v>
      </c>
      <c r="H32" s="137" t="s">
        <v>102</v>
      </c>
      <c r="I32" s="137" t="s">
        <v>8452</v>
      </c>
      <c r="J32" s="137"/>
      <c r="K32" s="137" t="s">
        <v>8377</v>
      </c>
      <c r="L32" s="137" t="s">
        <v>8477</v>
      </c>
      <c r="M32" s="137" t="s">
        <v>47</v>
      </c>
      <c r="N32" s="503">
        <v>35.07123287671233</v>
      </c>
      <c r="O32" s="504">
        <v>39356.0</v>
      </c>
      <c r="P32" s="137" t="s">
        <v>15</v>
      </c>
      <c r="Q32" s="137" t="s">
        <v>8478</v>
      </c>
      <c r="R32" s="20" t="s">
        <v>34</v>
      </c>
      <c r="S32" s="138" t="s">
        <v>101</v>
      </c>
      <c r="T32" s="137" t="s">
        <v>6134</v>
      </c>
      <c r="U32" s="137" t="s">
        <v>6135</v>
      </c>
      <c r="V32" s="137" t="s">
        <v>6136</v>
      </c>
      <c r="W32" s="137" t="s">
        <v>101</v>
      </c>
      <c r="X32" s="137" t="s">
        <v>6137</v>
      </c>
      <c r="Y32" s="137">
        <v>0.0</v>
      </c>
      <c r="Z32" s="137" t="s">
        <v>605</v>
      </c>
      <c r="AA32" s="137" t="s">
        <v>6138</v>
      </c>
      <c r="AB32" s="137" t="s">
        <v>6139</v>
      </c>
      <c r="AC32" s="137" t="s">
        <v>656</v>
      </c>
      <c r="AD32" s="137" t="s">
        <v>6140</v>
      </c>
      <c r="AE32" s="137">
        <v>0.0</v>
      </c>
      <c r="AF32" s="137">
        <v>0.0</v>
      </c>
      <c r="AG32" s="137">
        <v>0.0</v>
      </c>
      <c r="AH32" s="137" t="s">
        <v>6141</v>
      </c>
      <c r="AI32" s="137">
        <v>0.0</v>
      </c>
      <c r="AJ32" s="137" t="s">
        <v>6142</v>
      </c>
      <c r="AK32" s="137" t="s">
        <v>6143</v>
      </c>
      <c r="AL32" s="137" t="s">
        <v>6144</v>
      </c>
      <c r="AM32" s="138" t="s">
        <v>101</v>
      </c>
      <c r="AN32" s="137"/>
      <c r="AO32" s="20">
        <v>2.7324026237E10</v>
      </c>
      <c r="AP32" s="20">
        <v>2.7324026237E10</v>
      </c>
      <c r="AQ32" s="20">
        <v>0.0</v>
      </c>
      <c r="AR32" s="505">
        <v>2.7324026237E10</v>
      </c>
      <c r="AS32" s="506" t="s">
        <v>458</v>
      </c>
      <c r="AT32" s="506">
        <v>2.7324026237E10</v>
      </c>
      <c r="AU32" s="506" t="s">
        <v>459</v>
      </c>
      <c r="AV32" s="492">
        <v>5.0</v>
      </c>
      <c r="AW32" s="493">
        <v>0.4545</v>
      </c>
      <c r="AX32" s="494">
        <v>4.0</v>
      </c>
      <c r="AY32" s="493">
        <v>0.4</v>
      </c>
      <c r="AZ32" s="494">
        <v>9.0</v>
      </c>
      <c r="BA32" s="493">
        <v>0.5625</v>
      </c>
      <c r="BB32" s="494">
        <v>6.0</v>
      </c>
      <c r="BC32" s="495">
        <v>0.75</v>
      </c>
      <c r="BD32" s="494">
        <v>6.0</v>
      </c>
      <c r="BE32" s="495">
        <v>1.0</v>
      </c>
      <c r="BF32" s="494">
        <v>6.0</v>
      </c>
      <c r="BG32" s="495">
        <v>0.8571</v>
      </c>
      <c r="BH32" s="496">
        <v>30.0</v>
      </c>
      <c r="BI32" s="497">
        <v>0.6818</v>
      </c>
      <c r="BJ32" s="507" t="s">
        <v>7903</v>
      </c>
      <c r="BK32" s="19" t="s">
        <v>8479</v>
      </c>
      <c r="BL32" s="137" t="s">
        <v>92</v>
      </c>
      <c r="BM32" s="137" t="s">
        <v>640</v>
      </c>
      <c r="BN32" s="137"/>
      <c r="BO32" s="137"/>
      <c r="BP32" s="137"/>
      <c r="BQ32" s="137"/>
      <c r="BR32" s="137"/>
      <c r="BS32" s="137"/>
      <c r="BT32" s="137"/>
      <c r="BU32" s="140"/>
      <c r="BV32" s="45">
        <v>2.7324026237E10</v>
      </c>
    </row>
    <row r="33" ht="15.75" customHeight="1">
      <c r="C33" s="502" t="s">
        <v>3801</v>
      </c>
      <c r="D33" s="20">
        <v>2.7241550503E10</v>
      </c>
      <c r="E33" s="137" t="s">
        <v>8480</v>
      </c>
      <c r="F33" s="137" t="s">
        <v>102</v>
      </c>
      <c r="G33" s="137" t="s">
        <v>602</v>
      </c>
      <c r="H33" s="137" t="s">
        <v>101</v>
      </c>
      <c r="I33" s="137" t="s">
        <v>8452</v>
      </c>
      <c r="J33" s="137"/>
      <c r="K33" s="137" t="s">
        <v>8377</v>
      </c>
      <c r="L33" s="137" t="s">
        <v>8401</v>
      </c>
      <c r="M33" s="137" t="s">
        <v>8481</v>
      </c>
      <c r="N33" s="503">
        <v>46.868493150684934</v>
      </c>
      <c r="O33" s="504">
        <v>38657.0</v>
      </c>
      <c r="P33" s="137" t="s">
        <v>18</v>
      </c>
      <c r="Q33" s="137" t="s">
        <v>8482</v>
      </c>
      <c r="R33" s="20" t="s">
        <v>36</v>
      </c>
      <c r="S33" s="138" t="s">
        <v>101</v>
      </c>
      <c r="T33" s="137" t="s">
        <v>3805</v>
      </c>
      <c r="U33" s="137" t="s">
        <v>3806</v>
      </c>
      <c r="V33" s="137" t="s">
        <v>3807</v>
      </c>
      <c r="W33" s="137" t="s">
        <v>101</v>
      </c>
      <c r="X33" s="137" t="s">
        <v>3808</v>
      </c>
      <c r="Y33" s="137" t="s">
        <v>3809</v>
      </c>
      <c r="Z33" s="137" t="s">
        <v>610</v>
      </c>
      <c r="AA33" s="137" t="s">
        <v>3810</v>
      </c>
      <c r="AB33" s="137">
        <v>0.0</v>
      </c>
      <c r="AC33" s="137" t="s">
        <v>1121</v>
      </c>
      <c r="AD33" s="137" t="s">
        <v>3811</v>
      </c>
      <c r="AE33" s="137">
        <v>0.0</v>
      </c>
      <c r="AF33" s="137">
        <v>0.0</v>
      </c>
      <c r="AG33" s="137">
        <v>0.0</v>
      </c>
      <c r="AH33" s="137">
        <v>0.0</v>
      </c>
      <c r="AI33" s="137">
        <v>0.0</v>
      </c>
      <c r="AJ33" s="137">
        <v>0.0</v>
      </c>
      <c r="AK33" s="137">
        <v>0.0</v>
      </c>
      <c r="AL33" s="137">
        <v>0.0</v>
      </c>
      <c r="AM33" s="138" t="s">
        <v>101</v>
      </c>
      <c r="AN33" s="137"/>
      <c r="AO33" s="20">
        <v>2.7241550503E10</v>
      </c>
      <c r="AP33" s="20">
        <v>2.7241550503E10</v>
      </c>
      <c r="AQ33" s="20">
        <v>0.0</v>
      </c>
      <c r="AR33" s="505">
        <v>2.7241550503E10</v>
      </c>
      <c r="AS33" s="506" t="s">
        <v>3801</v>
      </c>
      <c r="AT33" s="506">
        <v>2.7241550503E10</v>
      </c>
      <c r="AU33" s="506" t="s">
        <v>8480</v>
      </c>
      <c r="AV33" s="492">
        <v>7.0</v>
      </c>
      <c r="AW33" s="493">
        <v>0.6364</v>
      </c>
      <c r="AX33" s="494">
        <v>5.0</v>
      </c>
      <c r="AY33" s="493">
        <v>0.5</v>
      </c>
      <c r="AZ33" s="494">
        <v>8.0</v>
      </c>
      <c r="BA33" s="493">
        <v>0.5</v>
      </c>
      <c r="BB33" s="494">
        <v>4.0</v>
      </c>
      <c r="BC33" s="493">
        <v>0.5</v>
      </c>
      <c r="BD33" s="494">
        <v>5.0</v>
      </c>
      <c r="BE33" s="495">
        <v>0.8333</v>
      </c>
      <c r="BF33" s="494">
        <v>5.0</v>
      </c>
      <c r="BG33" s="495">
        <v>0.7143</v>
      </c>
      <c r="BH33" s="496">
        <v>28.0</v>
      </c>
      <c r="BI33" s="497">
        <v>0.6364</v>
      </c>
      <c r="BJ33" s="507" t="s">
        <v>7903</v>
      </c>
      <c r="BK33" s="19" t="s">
        <v>109</v>
      </c>
      <c r="BL33" s="137" t="s">
        <v>83</v>
      </c>
      <c r="BM33" s="137" t="s">
        <v>1121</v>
      </c>
      <c r="BN33" s="137"/>
      <c r="BO33" s="137"/>
      <c r="BP33" s="137"/>
      <c r="BQ33" s="137"/>
      <c r="BR33" s="137"/>
      <c r="BS33" s="137"/>
      <c r="BT33" s="137"/>
      <c r="BU33" s="140"/>
      <c r="BV33" s="45">
        <v>2.7241550503E10</v>
      </c>
    </row>
    <row r="34" ht="15.75" customHeight="1">
      <c r="C34" s="502" t="s">
        <v>226</v>
      </c>
      <c r="D34" s="20">
        <v>2.7258250457E10</v>
      </c>
      <c r="E34" s="137" t="s">
        <v>7962</v>
      </c>
      <c r="F34" s="137" t="s">
        <v>102</v>
      </c>
      <c r="G34" s="137" t="s">
        <v>602</v>
      </c>
      <c r="H34" s="137" t="s">
        <v>101</v>
      </c>
      <c r="I34" s="137"/>
      <c r="J34" s="137"/>
      <c r="K34" s="137" t="s">
        <v>8377</v>
      </c>
      <c r="L34" s="137" t="s">
        <v>8431</v>
      </c>
      <c r="M34" s="137" t="s">
        <v>47</v>
      </c>
      <c r="N34" s="503">
        <v>44.31232876712329</v>
      </c>
      <c r="O34" s="504">
        <v>38657.0</v>
      </c>
      <c r="P34" s="137" t="s">
        <v>24</v>
      </c>
      <c r="Q34" s="137" t="s">
        <v>8483</v>
      </c>
      <c r="R34" s="20" t="s">
        <v>34</v>
      </c>
      <c r="S34" s="138" t="s">
        <v>101</v>
      </c>
      <c r="T34" s="137" t="s">
        <v>4034</v>
      </c>
      <c r="U34" s="137" t="s">
        <v>4035</v>
      </c>
      <c r="V34" s="137" t="s">
        <v>4036</v>
      </c>
      <c r="W34" s="137" t="s">
        <v>101</v>
      </c>
      <c r="X34" s="137" t="s">
        <v>4037</v>
      </c>
      <c r="Y34" s="137" t="s">
        <v>4038</v>
      </c>
      <c r="Z34" s="137" t="s">
        <v>605</v>
      </c>
      <c r="AA34" s="137" t="s">
        <v>4039</v>
      </c>
      <c r="AB34" s="137" t="s">
        <v>4040</v>
      </c>
      <c r="AC34" s="137" t="s">
        <v>685</v>
      </c>
      <c r="AD34" s="137" t="s">
        <v>4041</v>
      </c>
      <c r="AE34" s="137">
        <v>0.0</v>
      </c>
      <c r="AF34" s="137">
        <v>0.0</v>
      </c>
      <c r="AG34" s="137">
        <v>0.0</v>
      </c>
      <c r="AH34" s="137" t="s">
        <v>4042</v>
      </c>
      <c r="AI34" s="137">
        <v>0.0</v>
      </c>
      <c r="AJ34" s="137">
        <v>0.0</v>
      </c>
      <c r="AK34" s="137">
        <v>0.0</v>
      </c>
      <c r="AL34" s="137">
        <v>0.0</v>
      </c>
      <c r="AM34" s="138" t="s">
        <v>101</v>
      </c>
      <c r="AN34" s="137"/>
      <c r="AO34" s="20">
        <v>2.7258250457E10</v>
      </c>
      <c r="AP34" s="20">
        <v>2.7258250457E10</v>
      </c>
      <c r="AQ34" s="20">
        <v>0.0</v>
      </c>
      <c r="AR34" s="505">
        <v>2.7258250457E10</v>
      </c>
      <c r="AS34" s="506" t="s">
        <v>226</v>
      </c>
      <c r="AT34" s="506">
        <v>2.7258250457E10</v>
      </c>
      <c r="AU34" s="506" t="s">
        <v>7962</v>
      </c>
      <c r="AV34" s="492">
        <v>6.0</v>
      </c>
      <c r="AW34" s="493">
        <v>0.5455</v>
      </c>
      <c r="AX34" s="494">
        <v>4.0</v>
      </c>
      <c r="AY34" s="493">
        <v>0.4</v>
      </c>
      <c r="AZ34" s="494">
        <v>4.0</v>
      </c>
      <c r="BA34" s="493">
        <v>0.25</v>
      </c>
      <c r="BB34" s="494">
        <v>3.0</v>
      </c>
      <c r="BC34" s="493">
        <v>0.375</v>
      </c>
      <c r="BD34" s="494">
        <v>4.0</v>
      </c>
      <c r="BE34" s="495">
        <v>0.6667</v>
      </c>
      <c r="BF34" s="494">
        <v>7.0</v>
      </c>
      <c r="BG34" s="495">
        <v>1.0</v>
      </c>
      <c r="BH34" s="496">
        <v>23.0</v>
      </c>
      <c r="BI34" s="497">
        <v>0.5227</v>
      </c>
      <c r="BJ34" s="507" t="s">
        <v>8403</v>
      </c>
      <c r="BK34" s="19" t="s">
        <v>105</v>
      </c>
      <c r="BL34" s="137" t="s">
        <v>92</v>
      </c>
      <c r="BM34" s="137" t="s">
        <v>685</v>
      </c>
      <c r="BN34" s="137"/>
      <c r="BO34" s="137"/>
      <c r="BP34" s="137"/>
      <c r="BQ34" s="137"/>
      <c r="BR34" s="137"/>
      <c r="BS34" s="137"/>
      <c r="BT34" s="137"/>
      <c r="BU34" s="140"/>
      <c r="BV34" s="45">
        <v>2.7258250457E10</v>
      </c>
    </row>
    <row r="35" ht="15.75" customHeight="1">
      <c r="C35" s="502" t="s">
        <v>326</v>
      </c>
      <c r="D35" s="20">
        <v>2.7259977156E10</v>
      </c>
      <c r="E35" s="137" t="s">
        <v>7968</v>
      </c>
      <c r="F35" s="137" t="s">
        <v>101</v>
      </c>
      <c r="G35" s="137" t="s">
        <v>630</v>
      </c>
      <c r="H35" s="137"/>
      <c r="I35" s="137" t="s">
        <v>883</v>
      </c>
      <c r="J35" s="137"/>
      <c r="K35" s="137" t="s">
        <v>8377</v>
      </c>
      <c r="L35" s="137" t="s">
        <v>8406</v>
      </c>
      <c r="M35" s="137" t="s">
        <v>57</v>
      </c>
      <c r="N35" s="503">
        <v>44.04383561643836</v>
      </c>
      <c r="O35" s="504">
        <v>41091.0</v>
      </c>
      <c r="P35" s="137" t="s">
        <v>24</v>
      </c>
      <c r="Q35" s="137" t="s">
        <v>8484</v>
      </c>
      <c r="R35" s="20" t="s">
        <v>36</v>
      </c>
      <c r="S35" s="138" t="s">
        <v>101</v>
      </c>
      <c r="T35" s="137" t="s">
        <v>5133</v>
      </c>
      <c r="U35" s="137" t="s">
        <v>5134</v>
      </c>
      <c r="V35" s="137" t="s">
        <v>5135</v>
      </c>
      <c r="W35" s="137" t="s">
        <v>102</v>
      </c>
      <c r="X35" s="137" t="s">
        <v>5136</v>
      </c>
      <c r="Y35" s="137" t="s">
        <v>5137</v>
      </c>
      <c r="Z35" s="137" t="s">
        <v>650</v>
      </c>
      <c r="AA35" s="137" t="s">
        <v>5138</v>
      </c>
      <c r="AB35" s="137">
        <v>0.0</v>
      </c>
      <c r="AC35" s="137" t="s">
        <v>695</v>
      </c>
      <c r="AD35" s="137" t="s">
        <v>5139</v>
      </c>
      <c r="AE35" s="137">
        <v>0.0</v>
      </c>
      <c r="AF35" s="137" t="s">
        <v>5140</v>
      </c>
      <c r="AG35" s="137">
        <v>0.0</v>
      </c>
      <c r="AH35" s="137">
        <v>0.0</v>
      </c>
      <c r="AI35" s="137">
        <v>0.0</v>
      </c>
      <c r="AJ35" s="137" t="s">
        <v>5141</v>
      </c>
      <c r="AK35" s="137" t="s">
        <v>5142</v>
      </c>
      <c r="AL35" s="137" t="s">
        <v>5143</v>
      </c>
      <c r="AM35" s="138" t="s">
        <v>101</v>
      </c>
      <c r="AN35" s="137"/>
      <c r="AO35" s="20">
        <v>2.7259977156E10</v>
      </c>
      <c r="AP35" s="20">
        <v>2.7259977156E10</v>
      </c>
      <c r="AQ35" s="20">
        <v>0.0</v>
      </c>
      <c r="AR35" s="505">
        <v>2.7259977156E10</v>
      </c>
      <c r="AS35" s="506" t="s">
        <v>326</v>
      </c>
      <c r="AT35" s="506">
        <v>2.7259977156E10</v>
      </c>
      <c r="AU35" s="506" t="s">
        <v>7968</v>
      </c>
      <c r="AV35" s="492">
        <v>2.0</v>
      </c>
      <c r="AW35" s="493">
        <v>0.1818</v>
      </c>
      <c r="AX35" s="494">
        <v>3.0</v>
      </c>
      <c r="AY35" s="493">
        <v>0.3</v>
      </c>
      <c r="AZ35" s="494">
        <v>6.0</v>
      </c>
      <c r="BA35" s="493">
        <v>0.375</v>
      </c>
      <c r="BB35" s="494">
        <v>2.0</v>
      </c>
      <c r="BC35" s="493">
        <v>0.25</v>
      </c>
      <c r="BD35" s="494">
        <v>6.0</v>
      </c>
      <c r="BE35" s="495">
        <v>1.0</v>
      </c>
      <c r="BF35" s="494">
        <v>2.0</v>
      </c>
      <c r="BG35" s="493">
        <v>0.2857</v>
      </c>
      <c r="BH35" s="496">
        <v>17.0</v>
      </c>
      <c r="BI35" s="508">
        <v>0.3864</v>
      </c>
      <c r="BJ35" s="509" t="s">
        <v>7900</v>
      </c>
      <c r="BK35" s="19" t="s">
        <v>82</v>
      </c>
      <c r="BL35" s="137" t="s">
        <v>82</v>
      </c>
      <c r="BM35" s="137" t="s">
        <v>695</v>
      </c>
      <c r="BN35" s="137" t="s">
        <v>102</v>
      </c>
      <c r="BO35" s="137" t="s">
        <v>102</v>
      </c>
      <c r="BP35" s="137" t="s">
        <v>102</v>
      </c>
      <c r="BQ35" s="137"/>
      <c r="BR35" s="137"/>
      <c r="BS35" s="137"/>
      <c r="BT35" s="137"/>
      <c r="BU35" s="140"/>
      <c r="BV35" s="45">
        <v>2.7259977156E10</v>
      </c>
    </row>
    <row r="36" ht="15.75" customHeight="1">
      <c r="C36" s="502" t="s">
        <v>2802</v>
      </c>
      <c r="D36" s="20">
        <v>2.7945094252E10</v>
      </c>
      <c r="E36" s="137" t="s">
        <v>756</v>
      </c>
      <c r="F36" s="137" t="s">
        <v>101</v>
      </c>
      <c r="G36" s="137" t="s">
        <v>630</v>
      </c>
      <c r="H36" s="137"/>
      <c r="I36" s="137" t="s">
        <v>883</v>
      </c>
      <c r="J36" s="137"/>
      <c r="K36" s="137" t="s">
        <v>8377</v>
      </c>
      <c r="L36" s="137" t="s">
        <v>8453</v>
      </c>
      <c r="M36" s="137" t="s">
        <v>42</v>
      </c>
      <c r="N36" s="503">
        <v>23.35890410958904</v>
      </c>
      <c r="O36" s="504">
        <v>42961.0</v>
      </c>
      <c r="P36" s="137" t="s">
        <v>12</v>
      </c>
      <c r="Q36" s="137" t="s">
        <v>8485</v>
      </c>
      <c r="R36" s="20" t="s">
        <v>34</v>
      </c>
      <c r="S36" s="138" t="s">
        <v>101</v>
      </c>
      <c r="T36" s="137" t="s">
        <v>4014</v>
      </c>
      <c r="U36" s="137" t="s">
        <v>4015</v>
      </c>
      <c r="V36" s="137" t="s">
        <v>4016</v>
      </c>
      <c r="W36" s="137" t="s">
        <v>101</v>
      </c>
      <c r="X36" s="137" t="s">
        <v>759</v>
      </c>
      <c r="Y36" s="137" t="s">
        <v>760</v>
      </c>
      <c r="Z36" s="137" t="s">
        <v>650</v>
      </c>
      <c r="AA36" s="137" t="s">
        <v>762</v>
      </c>
      <c r="AB36" s="137">
        <v>0.0</v>
      </c>
      <c r="AC36" s="137" t="s">
        <v>764</v>
      </c>
      <c r="AD36" s="137" t="s">
        <v>763</v>
      </c>
      <c r="AE36" s="137">
        <v>0.0</v>
      </c>
      <c r="AF36" s="137">
        <v>0.0</v>
      </c>
      <c r="AG36" s="137">
        <v>0.0</v>
      </c>
      <c r="AH36" s="137">
        <v>0.0</v>
      </c>
      <c r="AI36" s="137">
        <v>0.0</v>
      </c>
      <c r="AJ36" s="137">
        <v>0.0</v>
      </c>
      <c r="AK36" s="137">
        <v>0.0</v>
      </c>
      <c r="AL36" s="137">
        <v>0.0</v>
      </c>
      <c r="AM36" s="138" t="s">
        <v>101</v>
      </c>
      <c r="AN36" s="137"/>
      <c r="AO36" s="20">
        <v>2.7945094252E10</v>
      </c>
      <c r="AP36" s="20">
        <v>2.7945094252E10</v>
      </c>
      <c r="AQ36" s="20">
        <v>0.0</v>
      </c>
      <c r="AR36" s="505">
        <v>2.7945094252E10</v>
      </c>
      <c r="AS36" s="506" t="s">
        <v>2802</v>
      </c>
      <c r="AT36" s="506">
        <v>2.7945094252E10</v>
      </c>
      <c r="AU36" s="506" t="s">
        <v>756</v>
      </c>
      <c r="AV36" s="492">
        <v>3.0</v>
      </c>
      <c r="AW36" s="493">
        <v>0.2727</v>
      </c>
      <c r="AX36" s="494">
        <v>2.0</v>
      </c>
      <c r="AY36" s="493">
        <v>0.2</v>
      </c>
      <c r="AZ36" s="494">
        <v>2.0</v>
      </c>
      <c r="BA36" s="493">
        <v>0.125</v>
      </c>
      <c r="BB36" s="494">
        <v>1.0</v>
      </c>
      <c r="BC36" s="493">
        <v>0.125</v>
      </c>
      <c r="BD36" s="494">
        <v>4.0</v>
      </c>
      <c r="BE36" s="495">
        <v>0.6667</v>
      </c>
      <c r="BF36" s="494">
        <v>5.0</v>
      </c>
      <c r="BG36" s="495">
        <v>0.7143</v>
      </c>
      <c r="BH36" s="496">
        <v>15.0</v>
      </c>
      <c r="BI36" s="508">
        <v>0.3409</v>
      </c>
      <c r="BJ36" s="509" t="s">
        <v>7900</v>
      </c>
      <c r="BK36" s="19" t="s">
        <v>130</v>
      </c>
      <c r="BL36" s="137" t="s">
        <v>92</v>
      </c>
      <c r="BM36" s="137" t="s">
        <v>764</v>
      </c>
      <c r="BN36" s="137"/>
      <c r="BO36" s="137"/>
      <c r="BP36" s="137"/>
      <c r="BQ36" s="137"/>
      <c r="BR36" s="137"/>
      <c r="BS36" s="137"/>
      <c r="BT36" s="137"/>
      <c r="BU36" s="140"/>
      <c r="BV36" s="45">
        <v>2.7945094252E10</v>
      </c>
    </row>
    <row r="37" ht="15.75" customHeight="1">
      <c r="C37" s="502" t="s">
        <v>3736</v>
      </c>
      <c r="D37" s="20">
        <v>2.7299225513E10</v>
      </c>
      <c r="E37" s="137" t="s">
        <v>7970</v>
      </c>
      <c r="F37" s="137" t="s">
        <v>102</v>
      </c>
      <c r="G37" s="137" t="s">
        <v>602</v>
      </c>
      <c r="H37" s="137" t="s">
        <v>101</v>
      </c>
      <c r="I37" s="137" t="s">
        <v>883</v>
      </c>
      <c r="J37" s="137"/>
      <c r="K37" s="137" t="s">
        <v>8377</v>
      </c>
      <c r="L37" s="137" t="s">
        <v>8401</v>
      </c>
      <c r="M37" s="137" t="s">
        <v>8470</v>
      </c>
      <c r="N37" s="503">
        <v>38.48219178082192</v>
      </c>
      <c r="O37" s="504">
        <v>41944.0</v>
      </c>
      <c r="P37" s="137" t="s">
        <v>18</v>
      </c>
      <c r="Q37" s="137" t="s">
        <v>8471</v>
      </c>
      <c r="R37" s="20" t="s">
        <v>34</v>
      </c>
      <c r="S37" s="138" t="s">
        <v>101</v>
      </c>
      <c r="T37" s="137" t="s">
        <v>3740</v>
      </c>
      <c r="U37" s="137" t="s">
        <v>3741</v>
      </c>
      <c r="V37" s="137" t="s">
        <v>3742</v>
      </c>
      <c r="W37" s="137" t="s">
        <v>101</v>
      </c>
      <c r="X37" s="137" t="s">
        <v>3743</v>
      </c>
      <c r="Y37" s="137" t="s">
        <v>3744</v>
      </c>
      <c r="Z37" s="137" t="s">
        <v>650</v>
      </c>
      <c r="AA37" s="137" t="s">
        <v>3745</v>
      </c>
      <c r="AB37" s="137" t="s">
        <v>731</v>
      </c>
      <c r="AC37" s="137" t="s">
        <v>685</v>
      </c>
      <c r="AD37" s="137" t="s">
        <v>3746</v>
      </c>
      <c r="AE37" s="137">
        <v>0.0</v>
      </c>
      <c r="AF37" s="137">
        <v>0.0</v>
      </c>
      <c r="AG37" s="137" t="s">
        <v>731</v>
      </c>
      <c r="AH37" s="137">
        <v>0.0</v>
      </c>
      <c r="AI37" s="137">
        <v>0.0</v>
      </c>
      <c r="AJ37" s="137">
        <v>0.0</v>
      </c>
      <c r="AK37" s="137">
        <v>0.0</v>
      </c>
      <c r="AL37" s="137">
        <v>0.0</v>
      </c>
      <c r="AM37" s="138" t="s">
        <v>101</v>
      </c>
      <c r="AN37" s="137"/>
      <c r="AO37" s="20">
        <v>2.7299225513E10</v>
      </c>
      <c r="AP37" s="20">
        <v>2.7299225513E10</v>
      </c>
      <c r="AQ37" s="20">
        <v>0.0</v>
      </c>
      <c r="AR37" s="505">
        <v>2.7299225513E10</v>
      </c>
      <c r="AS37" s="506" t="s">
        <v>3736</v>
      </c>
      <c r="AT37" s="506">
        <v>2.7299225513E10</v>
      </c>
      <c r="AU37" s="506" t="s">
        <v>7970</v>
      </c>
      <c r="AV37" s="492">
        <v>2.0</v>
      </c>
      <c r="AW37" s="493">
        <v>0.1818</v>
      </c>
      <c r="AX37" s="494">
        <v>3.0</v>
      </c>
      <c r="AY37" s="493">
        <v>0.3</v>
      </c>
      <c r="AZ37" s="494">
        <v>6.0</v>
      </c>
      <c r="BA37" s="493">
        <v>0.375</v>
      </c>
      <c r="BB37" s="494">
        <v>3.0</v>
      </c>
      <c r="BC37" s="493">
        <v>0.375</v>
      </c>
      <c r="BD37" s="494">
        <v>4.0</v>
      </c>
      <c r="BE37" s="495">
        <v>0.6667</v>
      </c>
      <c r="BF37" s="494">
        <v>4.0</v>
      </c>
      <c r="BG37" s="493">
        <v>0.5714</v>
      </c>
      <c r="BH37" s="496">
        <v>18.0</v>
      </c>
      <c r="BI37" s="508">
        <v>0.4091</v>
      </c>
      <c r="BJ37" s="509" t="s">
        <v>8421</v>
      </c>
      <c r="BK37" s="19" t="s">
        <v>8486</v>
      </c>
      <c r="BL37" s="137" t="s">
        <v>92</v>
      </c>
      <c r="BM37" s="137" t="s">
        <v>685</v>
      </c>
      <c r="BN37" s="137"/>
      <c r="BO37" s="137"/>
      <c r="BP37" s="137"/>
      <c r="BQ37" s="137"/>
      <c r="BR37" s="137"/>
      <c r="BS37" s="137"/>
      <c r="BT37" s="137"/>
      <c r="BU37" s="140"/>
      <c r="BV37" s="45">
        <v>2.7299225513E10</v>
      </c>
    </row>
    <row r="38" ht="15.75" customHeight="1">
      <c r="C38" s="502" t="s">
        <v>2011</v>
      </c>
      <c r="D38" s="20">
        <v>2.3330434244E10</v>
      </c>
      <c r="E38" s="137" t="s">
        <v>766</v>
      </c>
      <c r="F38" s="137" t="s">
        <v>101</v>
      </c>
      <c r="G38" s="137" t="s">
        <v>630</v>
      </c>
      <c r="H38" s="137"/>
      <c r="I38" s="137" t="s">
        <v>8430</v>
      </c>
      <c r="J38" s="137"/>
      <c r="K38" s="137" t="s">
        <v>8377</v>
      </c>
      <c r="L38" s="137" t="s">
        <v>8401</v>
      </c>
      <c r="M38" s="137" t="s">
        <v>55</v>
      </c>
      <c r="N38" s="503">
        <v>34.21095890410959</v>
      </c>
      <c r="O38" s="504">
        <v>41456.0</v>
      </c>
      <c r="P38" s="137" t="s">
        <v>15</v>
      </c>
      <c r="Q38" s="137" t="s">
        <v>8</v>
      </c>
      <c r="R38" s="20" t="s">
        <v>34</v>
      </c>
      <c r="S38" s="138" t="s">
        <v>101</v>
      </c>
      <c r="T38" s="137" t="s">
        <v>3731</v>
      </c>
      <c r="U38" s="137" t="s">
        <v>3732</v>
      </c>
      <c r="V38" s="137" t="s">
        <v>3733</v>
      </c>
      <c r="W38" s="137" t="s">
        <v>102</v>
      </c>
      <c r="X38" s="137" t="s">
        <v>769</v>
      </c>
      <c r="Y38" s="137" t="s">
        <v>738</v>
      </c>
      <c r="Z38" s="137" t="s">
        <v>610</v>
      </c>
      <c r="AA38" s="137" t="s">
        <v>771</v>
      </c>
      <c r="AB38" s="137" t="s">
        <v>605</v>
      </c>
      <c r="AC38" s="137" t="s">
        <v>685</v>
      </c>
      <c r="AD38" s="137" t="s">
        <v>772</v>
      </c>
      <c r="AE38" s="137">
        <v>0.0</v>
      </c>
      <c r="AF38" s="137" t="s">
        <v>3734</v>
      </c>
      <c r="AG38" s="137" t="s">
        <v>3735</v>
      </c>
      <c r="AH38" s="137">
        <v>0.0</v>
      </c>
      <c r="AI38" s="137">
        <v>0.0</v>
      </c>
      <c r="AJ38" s="137">
        <v>0.0</v>
      </c>
      <c r="AK38" s="137">
        <v>0.0</v>
      </c>
      <c r="AL38" s="137">
        <v>0.0</v>
      </c>
      <c r="AM38" s="138" t="s">
        <v>101</v>
      </c>
      <c r="AN38" s="137"/>
      <c r="AO38" s="20">
        <v>2.3330434244E10</v>
      </c>
      <c r="AP38" s="20">
        <v>2.3330434244E10</v>
      </c>
      <c r="AQ38" s="20">
        <v>0.0</v>
      </c>
      <c r="AR38" s="505">
        <v>2.3330434244E10</v>
      </c>
      <c r="AS38" s="506" t="s">
        <v>2011</v>
      </c>
      <c r="AT38" s="506">
        <v>2.3330434244E10</v>
      </c>
      <c r="AU38" s="506" t="s">
        <v>766</v>
      </c>
      <c r="AV38" s="492">
        <v>6.0</v>
      </c>
      <c r="AW38" s="493">
        <v>0.5455</v>
      </c>
      <c r="AX38" s="494">
        <v>5.0</v>
      </c>
      <c r="AY38" s="493">
        <v>0.5</v>
      </c>
      <c r="AZ38" s="494">
        <v>8.0</v>
      </c>
      <c r="BA38" s="493">
        <v>0.5</v>
      </c>
      <c r="BB38" s="494">
        <v>5.0</v>
      </c>
      <c r="BC38" s="493">
        <v>0.625</v>
      </c>
      <c r="BD38" s="494">
        <v>6.0</v>
      </c>
      <c r="BE38" s="495">
        <v>1.0</v>
      </c>
      <c r="BF38" s="494">
        <v>3.0</v>
      </c>
      <c r="BG38" s="493">
        <v>0.4286</v>
      </c>
      <c r="BH38" s="496">
        <v>28.0</v>
      </c>
      <c r="BI38" s="497">
        <v>0.6364</v>
      </c>
      <c r="BJ38" s="507" t="s">
        <v>7903</v>
      </c>
      <c r="BK38" s="19" t="s">
        <v>8487</v>
      </c>
      <c r="BL38" s="137" t="s">
        <v>92</v>
      </c>
      <c r="BM38" s="137" t="s">
        <v>685</v>
      </c>
      <c r="BN38" s="137"/>
      <c r="BO38" s="137"/>
      <c r="BP38" s="137"/>
      <c r="BQ38" s="137"/>
      <c r="BR38" s="137"/>
      <c r="BS38" s="137"/>
      <c r="BT38" s="137"/>
      <c r="BU38" s="140"/>
      <c r="BV38" s="45">
        <v>2.3330434244E10</v>
      </c>
    </row>
    <row r="39" ht="15.75" customHeight="1">
      <c r="C39" s="502" t="s">
        <v>472</v>
      </c>
      <c r="D39" s="20">
        <v>2.7271991458E10</v>
      </c>
      <c r="E39" s="137" t="s">
        <v>473</v>
      </c>
      <c r="F39" s="137" t="s">
        <v>102</v>
      </c>
      <c r="G39" s="137" t="s">
        <v>602</v>
      </c>
      <c r="H39" s="137" t="s">
        <v>102</v>
      </c>
      <c r="I39" s="137" t="s">
        <v>8430</v>
      </c>
      <c r="J39" s="137"/>
      <c r="K39" s="137" t="s">
        <v>8377</v>
      </c>
      <c r="L39" s="137" t="s">
        <v>8431</v>
      </c>
      <c r="M39" s="137" t="s">
        <v>44</v>
      </c>
      <c r="N39" s="503">
        <v>42.276712328767125</v>
      </c>
      <c r="O39" s="504">
        <v>43966.0</v>
      </c>
      <c r="P39" s="137" t="s">
        <v>21</v>
      </c>
      <c r="Q39" s="137" t="s">
        <v>22</v>
      </c>
      <c r="R39" s="20" t="s">
        <v>34</v>
      </c>
      <c r="S39" s="138" t="s">
        <v>101</v>
      </c>
      <c r="T39" s="137" t="s">
        <v>4099</v>
      </c>
      <c r="U39" s="137" t="s">
        <v>4100</v>
      </c>
      <c r="V39" s="137" t="s">
        <v>4101</v>
      </c>
      <c r="W39" s="137" t="s">
        <v>102</v>
      </c>
      <c r="X39" s="137" t="s">
        <v>775</v>
      </c>
      <c r="Y39" s="137" t="s">
        <v>776</v>
      </c>
      <c r="Z39" s="137" t="s">
        <v>650</v>
      </c>
      <c r="AA39" s="137" t="s">
        <v>605</v>
      </c>
      <c r="AB39" s="137" t="s">
        <v>4102</v>
      </c>
      <c r="AC39" s="137" t="s">
        <v>753</v>
      </c>
      <c r="AD39" s="137" t="s">
        <v>777</v>
      </c>
      <c r="AE39" s="137">
        <v>0.0</v>
      </c>
      <c r="AF39" s="137" t="s">
        <v>4103</v>
      </c>
      <c r="AG39" s="137">
        <v>0.0</v>
      </c>
      <c r="AH39" s="137" t="s">
        <v>4104</v>
      </c>
      <c r="AI39" s="137">
        <v>0.0</v>
      </c>
      <c r="AJ39" s="137">
        <v>0.0</v>
      </c>
      <c r="AK39" s="137">
        <v>0.0</v>
      </c>
      <c r="AL39" s="137">
        <v>0.0</v>
      </c>
      <c r="AM39" s="138" t="s">
        <v>101</v>
      </c>
      <c r="AN39" s="137"/>
      <c r="AO39" s="20">
        <v>2.7271991458E10</v>
      </c>
      <c r="AP39" s="20">
        <v>2.7271991458E10</v>
      </c>
      <c r="AQ39" s="20">
        <v>0.0</v>
      </c>
      <c r="AR39" s="505">
        <v>2.7271991458E10</v>
      </c>
      <c r="AS39" s="506" t="s">
        <v>472</v>
      </c>
      <c r="AT39" s="506">
        <v>2.7271991458E10</v>
      </c>
      <c r="AU39" s="506" t="s">
        <v>473</v>
      </c>
      <c r="AV39" s="492">
        <v>4.0</v>
      </c>
      <c r="AW39" s="493">
        <v>0.3636</v>
      </c>
      <c r="AX39" s="494">
        <v>3.0</v>
      </c>
      <c r="AY39" s="493">
        <v>0.3</v>
      </c>
      <c r="AZ39" s="494">
        <v>6.0</v>
      </c>
      <c r="BA39" s="493">
        <v>0.375</v>
      </c>
      <c r="BB39" s="494">
        <v>6.0</v>
      </c>
      <c r="BC39" s="495">
        <v>0.75</v>
      </c>
      <c r="BD39" s="494">
        <v>6.0</v>
      </c>
      <c r="BE39" s="495">
        <v>1.0</v>
      </c>
      <c r="BF39" s="494">
        <v>5.0</v>
      </c>
      <c r="BG39" s="495">
        <v>0.7143</v>
      </c>
      <c r="BH39" s="496">
        <v>25.0</v>
      </c>
      <c r="BI39" s="497">
        <v>0.5682</v>
      </c>
      <c r="BJ39" s="507" t="s">
        <v>8403</v>
      </c>
      <c r="BK39" s="19" t="s">
        <v>128</v>
      </c>
      <c r="BL39" s="137" t="s">
        <v>92</v>
      </c>
      <c r="BM39" s="137" t="s">
        <v>753</v>
      </c>
      <c r="BN39" s="137"/>
      <c r="BO39" s="137"/>
      <c r="BP39" s="137"/>
      <c r="BQ39" s="137"/>
      <c r="BR39" s="137"/>
      <c r="BS39" s="137"/>
      <c r="BT39" s="137"/>
      <c r="BU39" s="140"/>
      <c r="BV39" s="45">
        <v>2.7271991458E10</v>
      </c>
    </row>
    <row r="40" ht="15.75" customHeight="1">
      <c r="C40" s="502" t="s">
        <v>4244</v>
      </c>
      <c r="D40" s="20">
        <v>2.7335092614E10</v>
      </c>
      <c r="E40" s="137" t="s">
        <v>7972</v>
      </c>
      <c r="F40" s="137" t="s">
        <v>101</v>
      </c>
      <c r="G40" s="137" t="s">
        <v>630</v>
      </c>
      <c r="H40" s="137"/>
      <c r="I40" s="137"/>
      <c r="J40" s="137"/>
      <c r="K40" s="137" t="s">
        <v>8377</v>
      </c>
      <c r="L40" s="137" t="s">
        <v>8431</v>
      </c>
      <c r="M40" s="137" t="s">
        <v>8488</v>
      </c>
      <c r="N40" s="503">
        <v>33.47671232876712</v>
      </c>
      <c r="O40" s="504">
        <v>41456.0</v>
      </c>
      <c r="P40" s="137" t="s">
        <v>15</v>
      </c>
      <c r="Q40" s="137" t="s">
        <v>8</v>
      </c>
      <c r="R40" s="20" t="s">
        <v>38</v>
      </c>
      <c r="S40" s="138" t="s">
        <v>101</v>
      </c>
      <c r="T40" s="137" t="s">
        <v>4247</v>
      </c>
      <c r="U40" s="137" t="s">
        <v>4248</v>
      </c>
      <c r="V40" s="137" t="s">
        <v>4249</v>
      </c>
      <c r="W40" s="137" t="s">
        <v>102</v>
      </c>
      <c r="X40" s="137" t="s">
        <v>4250</v>
      </c>
      <c r="Y40" s="137" t="s">
        <v>4251</v>
      </c>
      <c r="Z40" s="137" t="s">
        <v>605</v>
      </c>
      <c r="AA40" s="137" t="s">
        <v>4252</v>
      </c>
      <c r="AB40" s="137" t="s">
        <v>4253</v>
      </c>
      <c r="AC40" s="137" t="s">
        <v>4254</v>
      </c>
      <c r="AD40" s="137" t="s">
        <v>4255</v>
      </c>
      <c r="AE40" s="137">
        <v>0.0</v>
      </c>
      <c r="AF40" s="137" t="s">
        <v>4256</v>
      </c>
      <c r="AG40" s="137">
        <v>0.0</v>
      </c>
      <c r="AH40" s="137" t="s">
        <v>4257</v>
      </c>
      <c r="AI40" s="137">
        <v>0.0</v>
      </c>
      <c r="AJ40" s="137">
        <v>0.0</v>
      </c>
      <c r="AK40" s="137">
        <v>0.0</v>
      </c>
      <c r="AL40" s="137">
        <v>0.0</v>
      </c>
      <c r="AM40" s="138" t="s">
        <v>101</v>
      </c>
      <c r="AN40" s="137"/>
      <c r="AO40" s="20">
        <v>2.7335092614E10</v>
      </c>
      <c r="AP40" s="20">
        <v>2.7335092614E10</v>
      </c>
      <c r="AQ40" s="20">
        <v>0.0</v>
      </c>
      <c r="AR40" s="505">
        <v>2.7335092614E10</v>
      </c>
      <c r="AS40" s="506" t="s">
        <v>4244</v>
      </c>
      <c r="AT40" s="506">
        <v>2.7335092614E10</v>
      </c>
      <c r="AU40" s="506" t="s">
        <v>7972</v>
      </c>
      <c r="AV40" s="492">
        <v>1.0</v>
      </c>
      <c r="AW40" s="493">
        <v>0.0909</v>
      </c>
      <c r="AX40" s="494">
        <v>3.0</v>
      </c>
      <c r="AY40" s="493">
        <v>0.3</v>
      </c>
      <c r="AZ40" s="494">
        <v>3.0</v>
      </c>
      <c r="BA40" s="493">
        <v>0.1875</v>
      </c>
      <c r="BB40" s="494">
        <v>0.0</v>
      </c>
      <c r="BC40" s="493">
        <v>0.0</v>
      </c>
      <c r="BD40" s="494">
        <v>6.0</v>
      </c>
      <c r="BE40" s="495">
        <v>1.0</v>
      </c>
      <c r="BF40" s="494">
        <v>4.0</v>
      </c>
      <c r="BG40" s="493">
        <v>0.5714</v>
      </c>
      <c r="BH40" s="496">
        <v>14.0</v>
      </c>
      <c r="BI40" s="508">
        <v>0.3182</v>
      </c>
      <c r="BJ40" s="509" t="s">
        <v>7900</v>
      </c>
      <c r="BK40" s="19" t="s">
        <v>152</v>
      </c>
      <c r="BL40" s="137" t="s">
        <v>92</v>
      </c>
      <c r="BM40" s="137" t="s">
        <v>4254</v>
      </c>
      <c r="BN40" s="137"/>
      <c r="BO40" s="137"/>
      <c r="BP40" s="137"/>
      <c r="BQ40" s="137"/>
      <c r="BR40" s="137"/>
      <c r="BS40" s="137"/>
      <c r="BT40" s="137"/>
      <c r="BU40" s="140"/>
      <c r="BV40" s="45">
        <v>2.7335092614E10</v>
      </c>
    </row>
    <row r="41" ht="15.75" customHeight="1">
      <c r="C41" s="502" t="s">
        <v>346</v>
      </c>
      <c r="D41" s="20">
        <v>2.730352919E10</v>
      </c>
      <c r="E41" s="137" t="s">
        <v>779</v>
      </c>
      <c r="F41" s="137" t="s">
        <v>101</v>
      </c>
      <c r="G41" s="137" t="s">
        <v>780</v>
      </c>
      <c r="H41" s="137"/>
      <c r="I41" s="137" t="s">
        <v>883</v>
      </c>
      <c r="J41" s="137"/>
      <c r="K41" s="137" t="s">
        <v>8377</v>
      </c>
      <c r="L41" s="137" t="s">
        <v>8401</v>
      </c>
      <c r="M41" s="137" t="s">
        <v>55</v>
      </c>
      <c r="N41" s="503">
        <v>37.81095890410959</v>
      </c>
      <c r="O41" s="504">
        <v>41456.0</v>
      </c>
      <c r="P41" s="137" t="s">
        <v>15</v>
      </c>
      <c r="Q41" s="137" t="s">
        <v>8</v>
      </c>
      <c r="R41" s="20" t="s">
        <v>34</v>
      </c>
      <c r="S41" s="138" t="s">
        <v>101</v>
      </c>
      <c r="T41" s="137" t="s">
        <v>3920</v>
      </c>
      <c r="U41" s="137" t="s">
        <v>3921</v>
      </c>
      <c r="V41" s="137" t="s">
        <v>3922</v>
      </c>
      <c r="W41" s="137" t="s">
        <v>102</v>
      </c>
      <c r="X41" s="137" t="s">
        <v>783</v>
      </c>
      <c r="Y41" s="137" t="s">
        <v>784</v>
      </c>
      <c r="Z41" s="137" t="s">
        <v>650</v>
      </c>
      <c r="AA41" s="137" t="s">
        <v>785</v>
      </c>
      <c r="AB41" s="137" t="s">
        <v>101</v>
      </c>
      <c r="AC41" s="137" t="s">
        <v>787</v>
      </c>
      <c r="AD41" s="137" t="s">
        <v>786</v>
      </c>
      <c r="AE41" s="137">
        <v>0.0</v>
      </c>
      <c r="AF41" s="137" t="s">
        <v>3923</v>
      </c>
      <c r="AG41" s="137">
        <v>0.0</v>
      </c>
      <c r="AH41" s="137">
        <v>0.0</v>
      </c>
      <c r="AI41" s="137">
        <v>0.0</v>
      </c>
      <c r="AJ41" s="137">
        <v>0.0</v>
      </c>
      <c r="AK41" s="137">
        <v>0.0</v>
      </c>
      <c r="AL41" s="137">
        <v>0.0</v>
      </c>
      <c r="AM41" s="138" t="s">
        <v>101</v>
      </c>
      <c r="AN41" s="137"/>
      <c r="AO41" s="20">
        <v>2.730352919E10</v>
      </c>
      <c r="AP41" s="20">
        <v>2.730352919E10</v>
      </c>
      <c r="AQ41" s="20">
        <v>0.0</v>
      </c>
      <c r="AR41" s="505">
        <v>2.730352919E10</v>
      </c>
      <c r="AS41" s="506" t="s">
        <v>346</v>
      </c>
      <c r="AT41" s="506">
        <v>2.730352919E10</v>
      </c>
      <c r="AU41" s="506" t="s">
        <v>779</v>
      </c>
      <c r="AV41" s="492">
        <v>0.0</v>
      </c>
      <c r="AW41" s="493">
        <v>0.0</v>
      </c>
      <c r="AX41" s="494">
        <v>3.0</v>
      </c>
      <c r="AY41" s="493">
        <v>0.3</v>
      </c>
      <c r="AZ41" s="494">
        <v>2.0</v>
      </c>
      <c r="BA41" s="493">
        <v>0.125</v>
      </c>
      <c r="BB41" s="494">
        <v>0.0</v>
      </c>
      <c r="BC41" s="493">
        <v>0.0</v>
      </c>
      <c r="BD41" s="494">
        <v>6.0</v>
      </c>
      <c r="BE41" s="495">
        <v>1.0</v>
      </c>
      <c r="BF41" s="494">
        <v>2.0</v>
      </c>
      <c r="BG41" s="493">
        <v>0.2857</v>
      </c>
      <c r="BH41" s="496">
        <v>10.0</v>
      </c>
      <c r="BI41" s="508">
        <v>0.2273</v>
      </c>
      <c r="BJ41" s="509" t="s">
        <v>7900</v>
      </c>
      <c r="BK41" s="19" t="s">
        <v>8489</v>
      </c>
      <c r="BL41" s="137" t="s">
        <v>92</v>
      </c>
      <c r="BM41" s="137" t="s">
        <v>787</v>
      </c>
      <c r="BN41" s="137"/>
      <c r="BO41" s="137"/>
      <c r="BP41" s="137"/>
      <c r="BQ41" s="137"/>
      <c r="BR41" s="137" t="s">
        <v>102</v>
      </c>
      <c r="BS41" s="137"/>
      <c r="BT41" s="137" t="s">
        <v>549</v>
      </c>
      <c r="BU41" s="140" t="s">
        <v>102</v>
      </c>
      <c r="BV41" s="45">
        <v>2.730352919E10</v>
      </c>
    </row>
    <row r="42" ht="15.75" customHeight="1">
      <c r="C42" s="502" t="s">
        <v>3510</v>
      </c>
      <c r="D42" s="20">
        <v>2.7313764805E10</v>
      </c>
      <c r="E42" s="137" t="s">
        <v>789</v>
      </c>
      <c r="F42" s="137" t="s">
        <v>101</v>
      </c>
      <c r="G42" s="137" t="s">
        <v>630</v>
      </c>
      <c r="H42" s="137" t="s">
        <v>101</v>
      </c>
      <c r="I42" s="137" t="s">
        <v>630</v>
      </c>
      <c r="J42" s="137"/>
      <c r="K42" s="137" t="s">
        <v>8377</v>
      </c>
      <c r="L42" s="137" t="s">
        <v>8442</v>
      </c>
      <c r="M42" s="137" t="s">
        <v>50</v>
      </c>
      <c r="N42" s="503">
        <v>36.367123287671234</v>
      </c>
      <c r="O42" s="504">
        <v>39150.0</v>
      </c>
      <c r="P42" s="137" t="s">
        <v>9</v>
      </c>
      <c r="Q42" s="137" t="s">
        <v>8490</v>
      </c>
      <c r="R42" s="20" t="s">
        <v>34</v>
      </c>
      <c r="S42" s="138" t="s">
        <v>101</v>
      </c>
      <c r="T42" s="137" t="s">
        <v>5025</v>
      </c>
      <c r="U42" s="137" t="s">
        <v>5026</v>
      </c>
      <c r="V42" s="137" t="s">
        <v>5027</v>
      </c>
      <c r="W42" s="137" t="s">
        <v>102</v>
      </c>
      <c r="X42" s="137" t="s">
        <v>791</v>
      </c>
      <c r="Y42" s="137" t="s">
        <v>792</v>
      </c>
      <c r="Z42" s="137" t="s">
        <v>650</v>
      </c>
      <c r="AA42" s="137" t="s">
        <v>731</v>
      </c>
      <c r="AB42" s="137" t="s">
        <v>731</v>
      </c>
      <c r="AC42" s="137" t="s">
        <v>743</v>
      </c>
      <c r="AD42" s="137" t="s">
        <v>793</v>
      </c>
      <c r="AE42" s="137">
        <v>0.0</v>
      </c>
      <c r="AF42" s="137" t="s">
        <v>5028</v>
      </c>
      <c r="AG42" s="137">
        <v>0.0</v>
      </c>
      <c r="AH42" s="137">
        <v>0.0</v>
      </c>
      <c r="AI42" s="137">
        <v>0.0</v>
      </c>
      <c r="AJ42" s="137" t="s">
        <v>794</v>
      </c>
      <c r="AK42" s="137" t="s">
        <v>5029</v>
      </c>
      <c r="AL42" s="137" t="s">
        <v>5030</v>
      </c>
      <c r="AM42" s="138" t="s">
        <v>101</v>
      </c>
      <c r="AN42" s="137"/>
      <c r="AO42" s="20">
        <v>2.7313764805E10</v>
      </c>
      <c r="AP42" s="20">
        <v>2.7313764805E10</v>
      </c>
      <c r="AQ42" s="20">
        <v>0.0</v>
      </c>
      <c r="AR42" s="505">
        <v>2.7313764805E10</v>
      </c>
      <c r="AS42" s="506" t="s">
        <v>3510</v>
      </c>
      <c r="AT42" s="506">
        <v>2.7313764805E10</v>
      </c>
      <c r="AU42" s="506" t="s">
        <v>789</v>
      </c>
      <c r="AV42" s="492">
        <v>1.0</v>
      </c>
      <c r="AW42" s="493">
        <v>0.0909</v>
      </c>
      <c r="AX42" s="494">
        <v>4.0</v>
      </c>
      <c r="AY42" s="493">
        <v>0.4</v>
      </c>
      <c r="AZ42" s="494">
        <v>5.0</v>
      </c>
      <c r="BA42" s="493">
        <v>0.3125</v>
      </c>
      <c r="BB42" s="494">
        <v>3.0</v>
      </c>
      <c r="BC42" s="493">
        <v>0.375</v>
      </c>
      <c r="BD42" s="494">
        <v>6.0</v>
      </c>
      <c r="BE42" s="495">
        <v>1.0</v>
      </c>
      <c r="BF42" s="494">
        <v>5.0</v>
      </c>
      <c r="BG42" s="495">
        <v>0.7143</v>
      </c>
      <c r="BH42" s="496">
        <v>19.0</v>
      </c>
      <c r="BI42" s="508">
        <v>0.4318</v>
      </c>
      <c r="BJ42" s="509" t="s">
        <v>8421</v>
      </c>
      <c r="BK42" s="19" t="s">
        <v>8491</v>
      </c>
      <c r="BL42" s="137" t="s">
        <v>92</v>
      </c>
      <c r="BM42" s="137" t="s">
        <v>743</v>
      </c>
      <c r="BN42" s="137" t="s">
        <v>102</v>
      </c>
      <c r="BO42" s="137"/>
      <c r="BP42" s="137"/>
      <c r="BQ42" s="137"/>
      <c r="BR42" s="137"/>
      <c r="BS42" s="137"/>
      <c r="BT42" s="137"/>
      <c r="BU42" s="140"/>
      <c r="BV42" s="45">
        <v>2.7313764805E10</v>
      </c>
    </row>
    <row r="43" ht="15.75" customHeight="1">
      <c r="C43" s="502" t="s">
        <v>306</v>
      </c>
      <c r="D43" s="20">
        <v>2.7290532081E10</v>
      </c>
      <c r="E43" s="137" t="s">
        <v>796</v>
      </c>
      <c r="F43" s="137" t="s">
        <v>101</v>
      </c>
      <c r="G43" s="137" t="s">
        <v>630</v>
      </c>
      <c r="H43" s="137"/>
      <c r="I43" s="137" t="s">
        <v>883</v>
      </c>
      <c r="J43" s="137"/>
      <c r="K43" s="137" t="s">
        <v>8377</v>
      </c>
      <c r="L43" s="137" t="s">
        <v>8453</v>
      </c>
      <c r="M43" s="137" t="s">
        <v>47</v>
      </c>
      <c r="N43" s="503">
        <v>39.59452054794521</v>
      </c>
      <c r="O43" s="504">
        <v>38657.0</v>
      </c>
      <c r="P43" s="137" t="s">
        <v>21</v>
      </c>
      <c r="Q43" s="137" t="s">
        <v>13</v>
      </c>
      <c r="R43" s="20" t="s">
        <v>34</v>
      </c>
      <c r="S43" s="138" t="s">
        <v>101</v>
      </c>
      <c r="T43" s="137" t="s">
        <v>4045</v>
      </c>
      <c r="U43" s="137" t="s">
        <v>4046</v>
      </c>
      <c r="V43" s="137" t="s">
        <v>4047</v>
      </c>
      <c r="W43" s="137" t="s">
        <v>102</v>
      </c>
      <c r="X43" s="137" t="s">
        <v>798</v>
      </c>
      <c r="Y43" s="137" t="s">
        <v>799</v>
      </c>
      <c r="Z43" s="137" t="s">
        <v>650</v>
      </c>
      <c r="AA43" s="137" t="s">
        <v>801</v>
      </c>
      <c r="AB43" s="137">
        <v>0.0</v>
      </c>
      <c r="AC43" s="137" t="s">
        <v>753</v>
      </c>
      <c r="AD43" s="137" t="s">
        <v>802</v>
      </c>
      <c r="AE43" s="137">
        <v>0.0</v>
      </c>
      <c r="AF43" s="137" t="s">
        <v>4048</v>
      </c>
      <c r="AG43" s="137" t="s">
        <v>4049</v>
      </c>
      <c r="AH43" s="137" t="s">
        <v>4050</v>
      </c>
      <c r="AI43" s="137">
        <v>0.0</v>
      </c>
      <c r="AJ43" s="137">
        <v>0.0</v>
      </c>
      <c r="AK43" s="137">
        <v>0.0</v>
      </c>
      <c r="AL43" s="137">
        <v>0.0</v>
      </c>
      <c r="AM43" s="138" t="s">
        <v>101</v>
      </c>
      <c r="AN43" s="137"/>
      <c r="AO43" s="20">
        <v>2.7290532081E10</v>
      </c>
      <c r="AP43" s="20">
        <v>2.7290532081E10</v>
      </c>
      <c r="AQ43" s="20">
        <v>0.0</v>
      </c>
      <c r="AR43" s="505">
        <v>2.7290532081E10</v>
      </c>
      <c r="AS43" s="506" t="s">
        <v>306</v>
      </c>
      <c r="AT43" s="506">
        <v>2.7290532081E10</v>
      </c>
      <c r="AU43" s="506" t="s">
        <v>796</v>
      </c>
      <c r="AV43" s="492">
        <v>3.0</v>
      </c>
      <c r="AW43" s="493">
        <v>0.2727</v>
      </c>
      <c r="AX43" s="494">
        <v>4.0</v>
      </c>
      <c r="AY43" s="493">
        <v>0.4</v>
      </c>
      <c r="AZ43" s="494">
        <v>6.0</v>
      </c>
      <c r="BA43" s="493">
        <v>0.375</v>
      </c>
      <c r="BB43" s="494">
        <v>0.0</v>
      </c>
      <c r="BC43" s="493">
        <v>0.0</v>
      </c>
      <c r="BD43" s="494">
        <v>4.0</v>
      </c>
      <c r="BE43" s="495">
        <v>0.6667</v>
      </c>
      <c r="BF43" s="494">
        <v>6.0</v>
      </c>
      <c r="BG43" s="495">
        <v>0.8571</v>
      </c>
      <c r="BH43" s="496">
        <v>20.0</v>
      </c>
      <c r="BI43" s="508">
        <v>0.4545</v>
      </c>
      <c r="BJ43" s="509" t="s">
        <v>8421</v>
      </c>
      <c r="BK43" s="19" t="s">
        <v>8492</v>
      </c>
      <c r="BL43" s="137" t="s">
        <v>92</v>
      </c>
      <c r="BM43" s="137" t="s">
        <v>753</v>
      </c>
      <c r="BN43" s="137"/>
      <c r="BO43" s="137"/>
      <c r="BP43" s="137"/>
      <c r="BQ43" s="137"/>
      <c r="BR43" s="137"/>
      <c r="BS43" s="137"/>
      <c r="BT43" s="137"/>
      <c r="BU43" s="140"/>
      <c r="BV43" s="45">
        <v>2.7290532081E10</v>
      </c>
    </row>
    <row r="44" ht="15.75" customHeight="1">
      <c r="C44" s="502" t="s">
        <v>3888</v>
      </c>
      <c r="D44" s="20">
        <v>2.7267563239E10</v>
      </c>
      <c r="E44" s="137" t="s">
        <v>7974</v>
      </c>
      <c r="F44" s="137" t="s">
        <v>101</v>
      </c>
      <c r="G44" s="137" t="s">
        <v>630</v>
      </c>
      <c r="H44" s="137"/>
      <c r="I44" s="137" t="s">
        <v>883</v>
      </c>
      <c r="J44" s="137"/>
      <c r="K44" s="137" t="s">
        <v>8377</v>
      </c>
      <c r="L44" s="137" t="s">
        <v>8401</v>
      </c>
      <c r="M44" s="137" t="s">
        <v>53</v>
      </c>
      <c r="N44" s="503">
        <v>42.90958904109589</v>
      </c>
      <c r="O44" s="504">
        <v>38288.0</v>
      </c>
      <c r="P44" s="137" t="s">
        <v>9</v>
      </c>
      <c r="Q44" s="137" t="s">
        <v>8493</v>
      </c>
      <c r="R44" s="20" t="s">
        <v>36</v>
      </c>
      <c r="S44" s="138" t="s">
        <v>101</v>
      </c>
      <c r="T44" s="137" t="s">
        <v>3892</v>
      </c>
      <c r="U44" s="137" t="s">
        <v>3893</v>
      </c>
      <c r="V44" s="137" t="s">
        <v>3894</v>
      </c>
      <c r="W44" s="137" t="s">
        <v>101</v>
      </c>
      <c r="X44" s="137" t="s">
        <v>3895</v>
      </c>
      <c r="Y44" s="137" t="s">
        <v>3896</v>
      </c>
      <c r="Z44" s="137" t="s">
        <v>650</v>
      </c>
      <c r="AA44" s="137" t="s">
        <v>101</v>
      </c>
      <c r="AB44" s="137" t="s">
        <v>3897</v>
      </c>
      <c r="AC44" s="137" t="s">
        <v>673</v>
      </c>
      <c r="AD44" s="137" t="s">
        <v>3898</v>
      </c>
      <c r="AE44" s="137">
        <v>0.0</v>
      </c>
      <c r="AF44" s="137">
        <v>0.0</v>
      </c>
      <c r="AG44" s="137" t="s">
        <v>3899</v>
      </c>
      <c r="AH44" s="137">
        <v>0.0</v>
      </c>
      <c r="AI44" s="137">
        <v>0.0</v>
      </c>
      <c r="AJ44" s="137">
        <v>0.0</v>
      </c>
      <c r="AK44" s="137">
        <v>0.0</v>
      </c>
      <c r="AL44" s="137">
        <v>0.0</v>
      </c>
      <c r="AM44" s="138" t="s">
        <v>101</v>
      </c>
      <c r="AN44" s="137"/>
      <c r="AO44" s="20">
        <v>2.7267563239E10</v>
      </c>
      <c r="AP44" s="20">
        <v>2.7267563239E10</v>
      </c>
      <c r="AQ44" s="20">
        <v>0.0</v>
      </c>
      <c r="AR44" s="505">
        <v>2.7267563239E10</v>
      </c>
      <c r="AS44" s="506" t="s">
        <v>3888</v>
      </c>
      <c r="AT44" s="506">
        <v>2.7267563239E10</v>
      </c>
      <c r="AU44" s="506" t="s">
        <v>7974</v>
      </c>
      <c r="AV44" s="492">
        <v>4.0</v>
      </c>
      <c r="AW44" s="493">
        <v>0.3636</v>
      </c>
      <c r="AX44" s="494">
        <v>1.0</v>
      </c>
      <c r="AY44" s="493">
        <v>0.1</v>
      </c>
      <c r="AZ44" s="494">
        <v>0.0</v>
      </c>
      <c r="BA44" s="493">
        <v>0.0</v>
      </c>
      <c r="BB44" s="494">
        <v>0.0</v>
      </c>
      <c r="BC44" s="493">
        <v>0.0</v>
      </c>
      <c r="BD44" s="494">
        <v>5.0</v>
      </c>
      <c r="BE44" s="495">
        <v>0.8333</v>
      </c>
      <c r="BF44" s="494">
        <v>3.0</v>
      </c>
      <c r="BG44" s="493">
        <v>0.4286</v>
      </c>
      <c r="BH44" s="496">
        <v>12.0</v>
      </c>
      <c r="BI44" s="508">
        <v>0.2727</v>
      </c>
      <c r="BJ44" s="509" t="s">
        <v>7900</v>
      </c>
      <c r="BK44" s="19" t="s">
        <v>109</v>
      </c>
      <c r="BL44" s="137" t="s">
        <v>83</v>
      </c>
      <c r="BM44" s="137" t="s">
        <v>673</v>
      </c>
      <c r="BN44" s="137"/>
      <c r="BO44" s="137"/>
      <c r="BP44" s="137"/>
      <c r="BQ44" s="137" t="s">
        <v>102</v>
      </c>
      <c r="BR44" s="137"/>
      <c r="BS44" s="137"/>
      <c r="BT44" s="137"/>
      <c r="BU44" s="140"/>
      <c r="BV44" s="45">
        <v>2.7267563239E10</v>
      </c>
    </row>
    <row r="45" ht="15.75" customHeight="1">
      <c r="C45" s="502" t="s">
        <v>440</v>
      </c>
      <c r="D45" s="20">
        <v>2.7256964363E10</v>
      </c>
      <c r="E45" s="137" t="s">
        <v>804</v>
      </c>
      <c r="F45" s="137" t="s">
        <v>102</v>
      </c>
      <c r="G45" s="137" t="s">
        <v>602</v>
      </c>
      <c r="H45" s="137" t="s">
        <v>102</v>
      </c>
      <c r="I45" s="137" t="s">
        <v>8430</v>
      </c>
      <c r="J45" s="137" t="s">
        <v>8494</v>
      </c>
      <c r="K45" s="137" t="s">
        <v>8377</v>
      </c>
      <c r="L45" s="137" t="s">
        <v>8448</v>
      </c>
      <c r="M45" s="137" t="s">
        <v>8495</v>
      </c>
      <c r="N45" s="503">
        <v>44.56164383561644</v>
      </c>
      <c r="O45" s="504">
        <v>39326.0</v>
      </c>
      <c r="P45" s="137" t="s">
        <v>28</v>
      </c>
      <c r="Q45" s="137" t="s">
        <v>8433</v>
      </c>
      <c r="R45" s="20" t="s">
        <v>34</v>
      </c>
      <c r="S45" s="138" t="s">
        <v>101</v>
      </c>
      <c r="T45" s="137" t="s">
        <v>6400</v>
      </c>
      <c r="U45" s="137" t="s">
        <v>6401</v>
      </c>
      <c r="V45" s="137" t="s">
        <v>6402</v>
      </c>
      <c r="W45" s="137" t="s">
        <v>102</v>
      </c>
      <c r="X45" s="137" t="s">
        <v>806</v>
      </c>
      <c r="Y45" s="137" t="s">
        <v>807</v>
      </c>
      <c r="Z45" s="137" t="s">
        <v>808</v>
      </c>
      <c r="AA45" s="137" t="s">
        <v>605</v>
      </c>
      <c r="AB45" s="137" t="s">
        <v>6403</v>
      </c>
      <c r="AC45" s="137" t="s">
        <v>811</v>
      </c>
      <c r="AD45" s="137" t="s">
        <v>809</v>
      </c>
      <c r="AE45" s="137">
        <v>0.0</v>
      </c>
      <c r="AF45" s="137" t="s">
        <v>6404</v>
      </c>
      <c r="AG45" s="137">
        <v>0.0</v>
      </c>
      <c r="AH45" s="137">
        <v>0.0</v>
      </c>
      <c r="AI45" s="137">
        <v>0.0</v>
      </c>
      <c r="AJ45" s="137" t="s">
        <v>810</v>
      </c>
      <c r="AK45" s="137" t="s">
        <v>6405</v>
      </c>
      <c r="AL45" s="137" t="s">
        <v>6406</v>
      </c>
      <c r="AM45" s="138" t="s">
        <v>101</v>
      </c>
      <c r="AN45" s="137"/>
      <c r="AO45" s="20">
        <v>2.7256964363E10</v>
      </c>
      <c r="AP45" s="20">
        <v>2.7256964363E10</v>
      </c>
      <c r="AQ45" s="20">
        <v>0.0</v>
      </c>
      <c r="AR45" s="505">
        <v>2.7256964363E10</v>
      </c>
      <c r="AS45" s="506" t="s">
        <v>440</v>
      </c>
      <c r="AT45" s="506">
        <v>2.7256964363E10</v>
      </c>
      <c r="AU45" s="506" t="s">
        <v>804</v>
      </c>
      <c r="AV45" s="492">
        <v>8.0</v>
      </c>
      <c r="AW45" s="495">
        <v>0.7273</v>
      </c>
      <c r="AX45" s="494">
        <v>5.0</v>
      </c>
      <c r="AY45" s="493">
        <v>0.5</v>
      </c>
      <c r="AZ45" s="494">
        <v>10.0</v>
      </c>
      <c r="BA45" s="493">
        <v>0.625</v>
      </c>
      <c r="BB45" s="494">
        <v>6.0</v>
      </c>
      <c r="BC45" s="495">
        <v>0.75</v>
      </c>
      <c r="BD45" s="494">
        <v>5.0</v>
      </c>
      <c r="BE45" s="495">
        <v>0.8333</v>
      </c>
      <c r="BF45" s="494">
        <v>4.0</v>
      </c>
      <c r="BG45" s="493">
        <v>0.5714</v>
      </c>
      <c r="BH45" s="496">
        <v>32.0</v>
      </c>
      <c r="BI45" s="497">
        <v>0.7273</v>
      </c>
      <c r="BJ45" s="507" t="s">
        <v>7903</v>
      </c>
      <c r="BK45" s="19" t="s">
        <v>8496</v>
      </c>
      <c r="BL45" s="137" t="s">
        <v>92</v>
      </c>
      <c r="BM45" s="137" t="s">
        <v>640</v>
      </c>
      <c r="BN45" s="137"/>
      <c r="BO45" s="137"/>
      <c r="BP45" s="137"/>
      <c r="BQ45" s="137"/>
      <c r="BR45" s="137"/>
      <c r="BS45" s="137"/>
      <c r="BT45" s="137"/>
      <c r="BU45" s="140"/>
      <c r="BV45" s="45">
        <v>2.7256964363E10</v>
      </c>
    </row>
    <row r="46" ht="15.75" customHeight="1">
      <c r="C46" s="502" t="s">
        <v>474</v>
      </c>
      <c r="D46" s="20">
        <v>2.7935234951E10</v>
      </c>
      <c r="E46" s="137" t="s">
        <v>475</v>
      </c>
      <c r="F46" s="137" t="s">
        <v>102</v>
      </c>
      <c r="G46" s="137" t="s">
        <v>630</v>
      </c>
      <c r="H46" s="137" t="s">
        <v>102</v>
      </c>
      <c r="I46" s="137" t="s">
        <v>883</v>
      </c>
      <c r="J46" s="137"/>
      <c r="K46" s="137" t="s">
        <v>8377</v>
      </c>
      <c r="L46" s="137" t="s">
        <v>8425</v>
      </c>
      <c r="M46" s="137" t="s">
        <v>64</v>
      </c>
      <c r="N46" s="503">
        <v>49.2</v>
      </c>
      <c r="O46" s="504">
        <v>39326.0</v>
      </c>
      <c r="P46" s="137" t="s">
        <v>15</v>
      </c>
      <c r="Q46" s="137" t="s">
        <v>8497</v>
      </c>
      <c r="R46" s="20" t="s">
        <v>34</v>
      </c>
      <c r="S46" s="138" t="s">
        <v>101</v>
      </c>
      <c r="T46" s="137" t="s">
        <v>3926</v>
      </c>
      <c r="U46" s="137" t="s">
        <v>3927</v>
      </c>
      <c r="V46" s="137" t="s">
        <v>3928</v>
      </c>
      <c r="W46" s="137" t="s">
        <v>102</v>
      </c>
      <c r="X46" s="137" t="s">
        <v>619</v>
      </c>
      <c r="Y46" s="137">
        <v>0.0</v>
      </c>
      <c r="Z46" s="137" t="s">
        <v>605</v>
      </c>
      <c r="AA46" s="137" t="s">
        <v>619</v>
      </c>
      <c r="AB46" s="137" t="s">
        <v>619</v>
      </c>
      <c r="AC46" s="137" t="s">
        <v>673</v>
      </c>
      <c r="AD46" s="137" t="s">
        <v>815</v>
      </c>
      <c r="AE46" s="137">
        <v>0.0</v>
      </c>
      <c r="AF46" s="137" t="s">
        <v>3929</v>
      </c>
      <c r="AG46" s="137" t="s">
        <v>619</v>
      </c>
      <c r="AH46" s="137">
        <v>0.0</v>
      </c>
      <c r="AI46" s="137">
        <v>0.0</v>
      </c>
      <c r="AJ46" s="137">
        <v>0.0</v>
      </c>
      <c r="AK46" s="137">
        <v>0.0</v>
      </c>
      <c r="AL46" s="137">
        <v>0.0</v>
      </c>
      <c r="AM46" s="138" t="s">
        <v>102</v>
      </c>
      <c r="AN46" s="137" t="s">
        <v>816</v>
      </c>
      <c r="AO46" s="20">
        <v>2.7935234951E10</v>
      </c>
      <c r="AP46" s="20">
        <v>2.7935234951E10</v>
      </c>
      <c r="AQ46" s="20">
        <v>0.0</v>
      </c>
      <c r="AR46" s="505">
        <v>2.7935234951E10</v>
      </c>
      <c r="AS46" s="506" t="s">
        <v>474</v>
      </c>
      <c r="AT46" s="506">
        <v>2.7935234951E10</v>
      </c>
      <c r="AU46" s="506" t="s">
        <v>475</v>
      </c>
      <c r="AV46" s="492">
        <v>7.0</v>
      </c>
      <c r="AW46" s="493">
        <v>0.6364</v>
      </c>
      <c r="AX46" s="494">
        <v>4.0</v>
      </c>
      <c r="AY46" s="493">
        <v>0.4</v>
      </c>
      <c r="AZ46" s="494">
        <v>6.0</v>
      </c>
      <c r="BA46" s="493">
        <v>0.375</v>
      </c>
      <c r="BB46" s="494">
        <v>5.0</v>
      </c>
      <c r="BC46" s="493">
        <v>0.625</v>
      </c>
      <c r="BD46" s="494">
        <v>6.0</v>
      </c>
      <c r="BE46" s="495">
        <v>1.0</v>
      </c>
      <c r="BF46" s="494">
        <v>6.0</v>
      </c>
      <c r="BG46" s="495">
        <v>0.8571</v>
      </c>
      <c r="BH46" s="496">
        <v>28.0</v>
      </c>
      <c r="BI46" s="497">
        <v>0.6364</v>
      </c>
      <c r="BJ46" s="507" t="s">
        <v>7903</v>
      </c>
      <c r="BK46" s="19" t="s">
        <v>8498</v>
      </c>
      <c r="BL46" s="137" t="s">
        <v>83</v>
      </c>
      <c r="BM46" s="137" t="s">
        <v>673</v>
      </c>
      <c r="BN46" s="137"/>
      <c r="BO46" s="137"/>
      <c r="BP46" s="137"/>
      <c r="BQ46" s="137" t="s">
        <v>102</v>
      </c>
      <c r="BR46" s="137"/>
      <c r="BS46" s="137"/>
      <c r="BT46" s="137"/>
      <c r="BU46" s="140"/>
      <c r="BV46" s="45">
        <v>2.7935234951E10</v>
      </c>
    </row>
    <row r="47" ht="15.75" customHeight="1">
      <c r="C47" s="502" t="s">
        <v>424</v>
      </c>
      <c r="D47" s="20">
        <v>2.7345334934E10</v>
      </c>
      <c r="E47" s="137" t="s">
        <v>818</v>
      </c>
      <c r="F47" s="137" t="s">
        <v>102</v>
      </c>
      <c r="G47" s="137" t="s">
        <v>602</v>
      </c>
      <c r="H47" s="137" t="s">
        <v>102</v>
      </c>
      <c r="I47" s="137" t="s">
        <v>8452</v>
      </c>
      <c r="J47" s="137"/>
      <c r="K47" s="137" t="s">
        <v>8377</v>
      </c>
      <c r="L47" s="137" t="s">
        <v>8442</v>
      </c>
      <c r="M47" s="137" t="s">
        <v>8499</v>
      </c>
      <c r="N47" s="503">
        <v>31.90684931506849</v>
      </c>
      <c r="O47" s="504">
        <v>41778.0</v>
      </c>
      <c r="P47" s="137" t="s">
        <v>28</v>
      </c>
      <c r="Q47" s="137" t="s">
        <v>8433</v>
      </c>
      <c r="R47" s="20" t="s">
        <v>36</v>
      </c>
      <c r="S47" s="138" t="s">
        <v>101</v>
      </c>
      <c r="T47" s="137" t="s">
        <v>4093</v>
      </c>
      <c r="U47" s="137" t="s">
        <v>4094</v>
      </c>
      <c r="V47" s="137" t="s">
        <v>4095</v>
      </c>
      <c r="W47" s="137" t="s">
        <v>102</v>
      </c>
      <c r="X47" s="137" t="s">
        <v>820</v>
      </c>
      <c r="Y47" s="137" t="s">
        <v>821</v>
      </c>
      <c r="Z47" s="137" t="s">
        <v>610</v>
      </c>
      <c r="AA47" s="137" t="s">
        <v>823</v>
      </c>
      <c r="AB47" s="137" t="s">
        <v>731</v>
      </c>
      <c r="AC47" s="137" t="s">
        <v>92</v>
      </c>
      <c r="AD47" s="137" t="s">
        <v>824</v>
      </c>
      <c r="AE47" s="137">
        <v>0.0</v>
      </c>
      <c r="AF47" s="137" t="s">
        <v>4096</v>
      </c>
      <c r="AG47" s="137">
        <v>0.0</v>
      </c>
      <c r="AH47" s="137">
        <v>0.0</v>
      </c>
      <c r="AI47" s="137">
        <v>0.0</v>
      </c>
      <c r="AJ47" s="137">
        <v>0.0</v>
      </c>
      <c r="AK47" s="137">
        <v>0.0</v>
      </c>
      <c r="AL47" s="137">
        <v>0.0</v>
      </c>
      <c r="AM47" s="138" t="s">
        <v>101</v>
      </c>
      <c r="AN47" s="137"/>
      <c r="AO47" s="20">
        <v>2.7345334934E10</v>
      </c>
      <c r="AP47" s="20">
        <v>2.7345334934E10</v>
      </c>
      <c r="AQ47" s="20">
        <v>0.0</v>
      </c>
      <c r="AR47" s="505">
        <v>2.7345334934E10</v>
      </c>
      <c r="AS47" s="506" t="s">
        <v>424</v>
      </c>
      <c r="AT47" s="506">
        <v>2.7345334934E10</v>
      </c>
      <c r="AU47" s="506" t="s">
        <v>818</v>
      </c>
      <c r="AV47" s="492">
        <v>7.0</v>
      </c>
      <c r="AW47" s="493">
        <v>0.6364</v>
      </c>
      <c r="AX47" s="494">
        <v>8.0</v>
      </c>
      <c r="AY47" s="495">
        <v>0.8</v>
      </c>
      <c r="AZ47" s="494">
        <v>12.0</v>
      </c>
      <c r="BA47" s="495">
        <v>0.75</v>
      </c>
      <c r="BB47" s="494">
        <v>7.0</v>
      </c>
      <c r="BC47" s="495">
        <v>0.875</v>
      </c>
      <c r="BD47" s="494">
        <v>4.0</v>
      </c>
      <c r="BE47" s="495">
        <v>0.6667</v>
      </c>
      <c r="BF47" s="494">
        <v>4.0</v>
      </c>
      <c r="BG47" s="493">
        <v>0.5714</v>
      </c>
      <c r="BH47" s="496">
        <v>32.0</v>
      </c>
      <c r="BI47" s="497">
        <v>0.7619</v>
      </c>
      <c r="BJ47" s="507" t="s">
        <v>7903</v>
      </c>
      <c r="BK47" s="19" t="s">
        <v>115</v>
      </c>
      <c r="BL47" s="137" t="s">
        <v>89</v>
      </c>
      <c r="BM47" s="137" t="s">
        <v>92</v>
      </c>
      <c r="BN47" s="137"/>
      <c r="BO47" s="137" t="s">
        <v>102</v>
      </c>
      <c r="BP47" s="137" t="s">
        <v>102</v>
      </c>
      <c r="BQ47" s="137" t="s">
        <v>102</v>
      </c>
      <c r="BR47" s="137"/>
      <c r="BS47" s="137"/>
      <c r="BT47" s="137" t="s">
        <v>621</v>
      </c>
      <c r="BU47" s="140" t="s">
        <v>102</v>
      </c>
      <c r="BV47" s="45">
        <v>2.7345334934E10</v>
      </c>
    </row>
    <row r="48" ht="15.75" customHeight="1">
      <c r="C48" s="502" t="s">
        <v>4002</v>
      </c>
      <c r="D48" s="20">
        <v>2.7109610998E10</v>
      </c>
      <c r="E48" s="137" t="s">
        <v>7976</v>
      </c>
      <c r="F48" s="137" t="s">
        <v>102</v>
      </c>
      <c r="G48" s="137" t="s">
        <v>602</v>
      </c>
      <c r="H48" s="137" t="s">
        <v>101</v>
      </c>
      <c r="I48" s="137" t="s">
        <v>8430</v>
      </c>
      <c r="J48" s="137"/>
      <c r="K48" s="137" t="s">
        <v>8377</v>
      </c>
      <c r="L48" s="137" t="s">
        <v>8442</v>
      </c>
      <c r="M48" s="137" t="s">
        <v>8500</v>
      </c>
      <c r="N48" s="503">
        <v>67.77260273972603</v>
      </c>
      <c r="O48" s="504">
        <v>39326.0</v>
      </c>
      <c r="P48" s="137" t="s">
        <v>26</v>
      </c>
      <c r="Q48" s="137" t="s">
        <v>8459</v>
      </c>
      <c r="R48" s="20" t="s">
        <v>36</v>
      </c>
      <c r="S48" s="138" t="s">
        <v>101</v>
      </c>
      <c r="T48" s="137" t="s">
        <v>4006</v>
      </c>
      <c r="U48" s="137" t="s">
        <v>4007</v>
      </c>
      <c r="V48" s="137" t="s">
        <v>4008</v>
      </c>
      <c r="W48" s="137" t="s">
        <v>3794</v>
      </c>
      <c r="X48" s="137" t="s">
        <v>4009</v>
      </c>
      <c r="Y48" s="137" t="s">
        <v>1117</v>
      </c>
      <c r="Z48" s="137" t="s">
        <v>650</v>
      </c>
      <c r="AA48" s="137" t="s">
        <v>731</v>
      </c>
      <c r="AB48" s="137" t="s">
        <v>731</v>
      </c>
      <c r="AC48" s="137" t="s">
        <v>92</v>
      </c>
      <c r="AD48" s="137" t="s">
        <v>4010</v>
      </c>
      <c r="AE48" s="137">
        <v>0.0</v>
      </c>
      <c r="AF48" s="137" t="s">
        <v>4011</v>
      </c>
      <c r="AG48" s="137">
        <v>0.0</v>
      </c>
      <c r="AH48" s="137">
        <v>0.0</v>
      </c>
      <c r="AI48" s="137">
        <v>0.0</v>
      </c>
      <c r="AJ48" s="137">
        <v>0.0</v>
      </c>
      <c r="AK48" s="137">
        <v>0.0</v>
      </c>
      <c r="AL48" s="137">
        <v>0.0</v>
      </c>
      <c r="AM48" s="138" t="s">
        <v>101</v>
      </c>
      <c r="AN48" s="137"/>
      <c r="AO48" s="20">
        <v>2.7109610998E10</v>
      </c>
      <c r="AP48" s="20">
        <v>2.7109610998E10</v>
      </c>
      <c r="AQ48" s="20">
        <v>0.0</v>
      </c>
      <c r="AR48" s="505">
        <v>2.7109610998E10</v>
      </c>
      <c r="AS48" s="506" t="s">
        <v>4002</v>
      </c>
      <c r="AT48" s="506">
        <v>2.7109610998E10</v>
      </c>
      <c r="AU48" s="506" t="s">
        <v>7976</v>
      </c>
      <c r="AV48" s="492">
        <v>1.0</v>
      </c>
      <c r="AW48" s="493">
        <v>0.0909</v>
      </c>
      <c r="AX48" s="494">
        <v>4.0</v>
      </c>
      <c r="AY48" s="493">
        <v>0.4</v>
      </c>
      <c r="AZ48" s="494">
        <v>5.0</v>
      </c>
      <c r="BA48" s="493">
        <v>0.3125</v>
      </c>
      <c r="BB48" s="494">
        <v>4.0</v>
      </c>
      <c r="BC48" s="493">
        <v>0.5</v>
      </c>
      <c r="BD48" s="494">
        <v>4.0</v>
      </c>
      <c r="BE48" s="495">
        <v>0.6667</v>
      </c>
      <c r="BF48" s="494">
        <v>4.0</v>
      </c>
      <c r="BG48" s="493">
        <v>0.5714</v>
      </c>
      <c r="BH48" s="496">
        <v>17.0</v>
      </c>
      <c r="BI48" s="508">
        <v>0.3864</v>
      </c>
      <c r="BJ48" s="509" t="s">
        <v>7900</v>
      </c>
      <c r="BK48" s="19" t="s">
        <v>82</v>
      </c>
      <c r="BL48" s="137" t="s">
        <v>82</v>
      </c>
      <c r="BM48" s="137" t="s">
        <v>92</v>
      </c>
      <c r="BN48" s="137"/>
      <c r="BO48" s="137"/>
      <c r="BP48" s="137"/>
      <c r="BQ48" s="137"/>
      <c r="BR48" s="137"/>
      <c r="BS48" s="137"/>
      <c r="BT48" s="137"/>
      <c r="BU48" s="140"/>
      <c r="BV48" s="45">
        <v>2.7109610998E10</v>
      </c>
    </row>
    <row r="49" ht="15.75" customHeight="1">
      <c r="C49" s="502" t="s">
        <v>396</v>
      </c>
      <c r="D49" s="20">
        <v>2.7238471406E10</v>
      </c>
      <c r="E49" s="137" t="s">
        <v>826</v>
      </c>
      <c r="F49" s="137" t="s">
        <v>101</v>
      </c>
      <c r="G49" s="137" t="s">
        <v>780</v>
      </c>
      <c r="H49" s="137"/>
      <c r="I49" s="137" t="s">
        <v>883</v>
      </c>
      <c r="J49" s="137"/>
      <c r="K49" s="137" t="s">
        <v>8377</v>
      </c>
      <c r="L49" s="137" t="s">
        <v>8401</v>
      </c>
      <c r="M49" s="137" t="s">
        <v>62</v>
      </c>
      <c r="N49" s="503">
        <v>46.85205479452055</v>
      </c>
      <c r="O49" s="504">
        <v>39083.0</v>
      </c>
      <c r="P49" s="137" t="s">
        <v>15</v>
      </c>
      <c r="Q49" s="137" t="s">
        <v>8501</v>
      </c>
      <c r="R49" s="20" t="s">
        <v>38</v>
      </c>
      <c r="S49" s="138" t="s">
        <v>101</v>
      </c>
      <c r="T49" s="137" t="s">
        <v>3902</v>
      </c>
      <c r="U49" s="137" t="s">
        <v>3903</v>
      </c>
      <c r="V49" s="137" t="s">
        <v>3904</v>
      </c>
      <c r="W49" s="137" t="s">
        <v>101</v>
      </c>
      <c r="X49" s="137" t="s">
        <v>830</v>
      </c>
      <c r="Y49" s="137" t="s">
        <v>831</v>
      </c>
      <c r="Z49" s="137" t="s">
        <v>808</v>
      </c>
      <c r="AA49" s="137" t="s">
        <v>832</v>
      </c>
      <c r="AB49" s="137" t="s">
        <v>101</v>
      </c>
      <c r="AC49" s="137" t="s">
        <v>92</v>
      </c>
      <c r="AD49" s="137" t="s">
        <v>833</v>
      </c>
      <c r="AE49" s="137">
        <v>0.0</v>
      </c>
      <c r="AF49" s="137">
        <v>0.0</v>
      </c>
      <c r="AG49" s="137">
        <v>0.0</v>
      </c>
      <c r="AH49" s="137">
        <v>0.0</v>
      </c>
      <c r="AI49" s="137">
        <v>0.0</v>
      </c>
      <c r="AJ49" s="137">
        <v>0.0</v>
      </c>
      <c r="AK49" s="137">
        <v>0.0</v>
      </c>
      <c r="AL49" s="137">
        <v>0.0</v>
      </c>
      <c r="AM49" s="138" t="s">
        <v>101</v>
      </c>
      <c r="AN49" s="137"/>
      <c r="AO49" s="20">
        <v>2.7238471406E10</v>
      </c>
      <c r="AP49" s="20" t="s">
        <v>684</v>
      </c>
      <c r="AQ49" s="20" t="s">
        <v>102</v>
      </c>
      <c r="AR49" s="505">
        <v>2.7238471406E10</v>
      </c>
      <c r="AS49" s="506" t="s">
        <v>396</v>
      </c>
      <c r="AT49" s="506">
        <v>2.7238471406E10</v>
      </c>
      <c r="AU49" s="506" t="s">
        <v>826</v>
      </c>
      <c r="AV49" s="492">
        <v>1.0</v>
      </c>
      <c r="AW49" s="493">
        <v>0.0909</v>
      </c>
      <c r="AX49" s="494">
        <v>3.0</v>
      </c>
      <c r="AY49" s="493">
        <v>0.3</v>
      </c>
      <c r="AZ49" s="494">
        <v>4.0</v>
      </c>
      <c r="BA49" s="493">
        <v>0.25</v>
      </c>
      <c r="BB49" s="494">
        <v>3.0</v>
      </c>
      <c r="BC49" s="493">
        <v>0.375</v>
      </c>
      <c r="BD49" s="494">
        <v>4.0</v>
      </c>
      <c r="BE49" s="495">
        <v>0.6667</v>
      </c>
      <c r="BF49" s="494">
        <v>3.0</v>
      </c>
      <c r="BG49" s="493">
        <v>0.4286</v>
      </c>
      <c r="BH49" s="496">
        <v>15.0</v>
      </c>
      <c r="BI49" s="508">
        <v>0.3571</v>
      </c>
      <c r="BJ49" s="509" t="s">
        <v>7900</v>
      </c>
      <c r="BK49" s="19" t="s">
        <v>148</v>
      </c>
      <c r="BL49" s="137" t="s">
        <v>92</v>
      </c>
      <c r="BM49" s="137" t="s">
        <v>92</v>
      </c>
      <c r="BN49" s="137"/>
      <c r="BO49" s="137"/>
      <c r="BP49" s="137"/>
      <c r="BQ49" s="137"/>
      <c r="BR49" s="137"/>
      <c r="BS49" s="137"/>
      <c r="BT49" s="137"/>
      <c r="BU49" s="140"/>
      <c r="BV49" s="45">
        <v>2.7238471406E10</v>
      </c>
    </row>
    <row r="50" ht="15.75" customHeight="1">
      <c r="C50" s="502" t="s">
        <v>4462</v>
      </c>
      <c r="D50" s="20">
        <v>2.3284536134E10</v>
      </c>
      <c r="E50" s="137" t="s">
        <v>8502</v>
      </c>
      <c r="F50" s="137" t="s">
        <v>101</v>
      </c>
      <c r="G50" s="137" t="s">
        <v>630</v>
      </c>
      <c r="H50" s="137"/>
      <c r="I50" s="137" t="s">
        <v>883</v>
      </c>
      <c r="J50" s="137"/>
      <c r="K50" s="137" t="s">
        <v>8377</v>
      </c>
      <c r="L50" s="137" t="s">
        <v>8453</v>
      </c>
      <c r="M50" s="137" t="s">
        <v>8503</v>
      </c>
      <c r="N50" s="503">
        <v>40.75890410958904</v>
      </c>
      <c r="O50" s="504">
        <v>39326.0</v>
      </c>
      <c r="P50" s="137" t="s">
        <v>18</v>
      </c>
      <c r="Q50" s="137" t="s">
        <v>8504</v>
      </c>
      <c r="R50" s="20" t="s">
        <v>36</v>
      </c>
      <c r="S50" s="138" t="s">
        <v>101</v>
      </c>
      <c r="T50" s="137" t="s">
        <v>4466</v>
      </c>
      <c r="U50" s="137" t="s">
        <v>4467</v>
      </c>
      <c r="V50" s="137" t="s">
        <v>4468</v>
      </c>
      <c r="W50" s="137" t="s">
        <v>102</v>
      </c>
      <c r="X50" s="137" t="s">
        <v>4469</v>
      </c>
      <c r="Y50" s="137" t="s">
        <v>4470</v>
      </c>
      <c r="Z50" s="137" t="s">
        <v>650</v>
      </c>
      <c r="AA50" s="137" t="s">
        <v>4471</v>
      </c>
      <c r="AB50" s="137" t="s">
        <v>4472</v>
      </c>
      <c r="AC50" s="137" t="s">
        <v>4473</v>
      </c>
      <c r="AD50" s="137" t="s">
        <v>4474</v>
      </c>
      <c r="AE50" s="137">
        <v>0.0</v>
      </c>
      <c r="AF50" s="137" t="s">
        <v>4475</v>
      </c>
      <c r="AG50" s="137" t="s">
        <v>4476</v>
      </c>
      <c r="AH50" s="137" t="s">
        <v>4477</v>
      </c>
      <c r="AI50" s="137">
        <v>0.0</v>
      </c>
      <c r="AJ50" s="137" t="s">
        <v>4478</v>
      </c>
      <c r="AK50" s="137" t="s">
        <v>4479</v>
      </c>
      <c r="AL50" s="137" t="s">
        <v>4480</v>
      </c>
      <c r="AM50" s="138" t="s">
        <v>101</v>
      </c>
      <c r="AN50" s="137"/>
      <c r="AO50" s="20">
        <v>2.3284536134E10</v>
      </c>
      <c r="AP50" s="20" t="s">
        <v>684</v>
      </c>
      <c r="AQ50" s="20" t="s">
        <v>102</v>
      </c>
      <c r="AR50" s="505">
        <v>2.3284536134E10</v>
      </c>
      <c r="AS50" s="506" t="s">
        <v>4462</v>
      </c>
      <c r="AT50" s="506">
        <v>2.3284536134E10</v>
      </c>
      <c r="AU50" s="506" t="s">
        <v>8502</v>
      </c>
      <c r="AV50" s="492">
        <v>3.0</v>
      </c>
      <c r="AW50" s="493">
        <v>0.2727</v>
      </c>
      <c r="AX50" s="494">
        <v>4.0</v>
      </c>
      <c r="AY50" s="493">
        <v>0.4</v>
      </c>
      <c r="AZ50" s="494">
        <v>4.0</v>
      </c>
      <c r="BA50" s="493">
        <v>0.25</v>
      </c>
      <c r="BB50" s="494">
        <v>6.0</v>
      </c>
      <c r="BC50" s="495">
        <v>0.75</v>
      </c>
      <c r="BD50" s="494">
        <v>6.0</v>
      </c>
      <c r="BE50" s="495">
        <v>1.0</v>
      </c>
      <c r="BF50" s="494">
        <v>6.0</v>
      </c>
      <c r="BG50" s="495">
        <v>0.8571</v>
      </c>
      <c r="BH50" s="496">
        <v>24.0</v>
      </c>
      <c r="BI50" s="497">
        <v>0.5714</v>
      </c>
      <c r="BJ50" s="507" t="s">
        <v>8403</v>
      </c>
      <c r="BK50" s="19" t="s">
        <v>86</v>
      </c>
      <c r="BL50" s="137" t="s">
        <v>86</v>
      </c>
      <c r="BM50" s="137" t="s">
        <v>4473</v>
      </c>
      <c r="BN50" s="137"/>
      <c r="BO50" s="137"/>
      <c r="BP50" s="137"/>
      <c r="BQ50" s="137" t="s">
        <v>102</v>
      </c>
      <c r="BR50" s="137"/>
      <c r="BS50" s="137"/>
      <c r="BT50" s="137" t="s">
        <v>621</v>
      </c>
      <c r="BU50" s="140" t="s">
        <v>8505</v>
      </c>
      <c r="BV50" s="45">
        <v>2.3284536134E10</v>
      </c>
    </row>
    <row r="51" ht="15.75" customHeight="1">
      <c r="C51" s="502" t="s">
        <v>4690</v>
      </c>
      <c r="D51" s="20">
        <v>2.7268007542E10</v>
      </c>
      <c r="E51" s="137" t="s">
        <v>7982</v>
      </c>
      <c r="F51" s="137" t="s">
        <v>101</v>
      </c>
      <c r="G51" s="137"/>
      <c r="H51" s="137"/>
      <c r="I51" s="137"/>
      <c r="J51" s="137"/>
      <c r="K51" s="137" t="s">
        <v>8377</v>
      </c>
      <c r="L51" s="137" t="s">
        <v>8506</v>
      </c>
      <c r="M51" s="137" t="s">
        <v>8500</v>
      </c>
      <c r="N51" s="503">
        <v>42.83835616438356</v>
      </c>
      <c r="O51" s="504">
        <v>38657.0</v>
      </c>
      <c r="P51" s="137" t="s">
        <v>12</v>
      </c>
      <c r="Q51" s="137" t="s">
        <v>8507</v>
      </c>
      <c r="R51" s="20" t="s">
        <v>36</v>
      </c>
      <c r="S51" s="138" t="s">
        <v>101</v>
      </c>
      <c r="T51" s="137" t="s">
        <v>4693</v>
      </c>
      <c r="U51" s="137" t="s">
        <v>4694</v>
      </c>
      <c r="V51" s="137" t="s">
        <v>4695</v>
      </c>
      <c r="W51" s="137" t="s">
        <v>102</v>
      </c>
      <c r="X51" s="137" t="s">
        <v>4696</v>
      </c>
      <c r="Y51" s="137" t="s">
        <v>4697</v>
      </c>
      <c r="Z51" s="137" t="s">
        <v>650</v>
      </c>
      <c r="AA51" s="137" t="s">
        <v>4698</v>
      </c>
      <c r="AB51" s="137" t="s">
        <v>731</v>
      </c>
      <c r="AC51" s="137" t="s">
        <v>1266</v>
      </c>
      <c r="AD51" s="137" t="s">
        <v>4699</v>
      </c>
      <c r="AE51" s="137">
        <v>0.0</v>
      </c>
      <c r="AF51" s="137" t="s">
        <v>4700</v>
      </c>
      <c r="AG51" s="137">
        <v>0.0</v>
      </c>
      <c r="AH51" s="137" t="s">
        <v>4701</v>
      </c>
      <c r="AI51" s="137">
        <v>0.0</v>
      </c>
      <c r="AJ51" s="137" t="s">
        <v>4702</v>
      </c>
      <c r="AK51" s="137" t="s">
        <v>4703</v>
      </c>
      <c r="AL51" s="137" t="s">
        <v>4704</v>
      </c>
      <c r="AM51" s="138" t="s">
        <v>101</v>
      </c>
      <c r="AN51" s="137"/>
      <c r="AO51" s="20">
        <v>2.7268007542E10</v>
      </c>
      <c r="AP51" s="20" t="s">
        <v>684</v>
      </c>
      <c r="AQ51" s="20" t="s">
        <v>102</v>
      </c>
      <c r="AR51" s="505">
        <v>2.7268007542E10</v>
      </c>
      <c r="AS51" s="506" t="s">
        <v>4690</v>
      </c>
      <c r="AT51" s="506">
        <v>2.7268007542E10</v>
      </c>
      <c r="AU51" s="506" t="s">
        <v>7982</v>
      </c>
      <c r="AV51" s="492">
        <v>2.0</v>
      </c>
      <c r="AW51" s="493">
        <v>0.1818</v>
      </c>
      <c r="AX51" s="494">
        <v>4.0</v>
      </c>
      <c r="AY51" s="493">
        <v>0.4</v>
      </c>
      <c r="AZ51" s="494">
        <v>5.0</v>
      </c>
      <c r="BA51" s="493">
        <v>0.3125</v>
      </c>
      <c r="BB51" s="494">
        <v>2.0</v>
      </c>
      <c r="BC51" s="493">
        <v>0.25</v>
      </c>
      <c r="BD51" s="494">
        <v>5.0</v>
      </c>
      <c r="BE51" s="495">
        <v>0.8333</v>
      </c>
      <c r="BF51" s="494">
        <v>5.0</v>
      </c>
      <c r="BG51" s="495">
        <v>0.7143</v>
      </c>
      <c r="BH51" s="496">
        <v>19.0</v>
      </c>
      <c r="BI51" s="508">
        <v>0.4524</v>
      </c>
      <c r="BJ51" s="509" t="s">
        <v>8421</v>
      </c>
      <c r="BK51" s="19" t="s">
        <v>82</v>
      </c>
      <c r="BL51" s="137" t="s">
        <v>82</v>
      </c>
      <c r="BM51" s="137" t="s">
        <v>1266</v>
      </c>
      <c r="BN51" s="137" t="s">
        <v>102</v>
      </c>
      <c r="BO51" s="137" t="s">
        <v>102</v>
      </c>
      <c r="BP51" s="137"/>
      <c r="BQ51" s="137"/>
      <c r="BR51" s="137"/>
      <c r="BS51" s="137"/>
      <c r="BT51" s="137"/>
      <c r="BU51" s="140"/>
      <c r="BV51" s="45">
        <v>2.7268007542E10</v>
      </c>
    </row>
    <row r="52" ht="15.75" customHeight="1">
      <c r="C52" s="502" t="s">
        <v>430</v>
      </c>
      <c r="D52" s="20">
        <v>2.7223414309E10</v>
      </c>
      <c r="E52" s="137" t="s">
        <v>835</v>
      </c>
      <c r="F52" s="137" t="s">
        <v>102</v>
      </c>
      <c r="G52" s="137" t="s">
        <v>602</v>
      </c>
      <c r="H52" s="137" t="s">
        <v>101</v>
      </c>
      <c r="I52" s="137" t="s">
        <v>8430</v>
      </c>
      <c r="J52" s="137" t="s">
        <v>8508</v>
      </c>
      <c r="K52" s="137" t="s">
        <v>8377</v>
      </c>
      <c r="L52" s="137" t="s">
        <v>8431</v>
      </c>
      <c r="M52" s="137" t="s">
        <v>60</v>
      </c>
      <c r="N52" s="503">
        <v>49.61369863013699</v>
      </c>
      <c r="O52" s="504">
        <v>33147.0</v>
      </c>
      <c r="P52" s="137" t="s">
        <v>18</v>
      </c>
      <c r="Q52" s="137" t="s">
        <v>8509</v>
      </c>
      <c r="R52" s="20" t="s">
        <v>36</v>
      </c>
      <c r="S52" s="138" t="s">
        <v>101</v>
      </c>
      <c r="T52" s="137" t="s">
        <v>4319</v>
      </c>
      <c r="U52" s="137" t="s">
        <v>4320</v>
      </c>
      <c r="V52" s="137" t="s">
        <v>4321</v>
      </c>
      <c r="W52" s="137" t="s">
        <v>102</v>
      </c>
      <c r="X52" s="137" t="s">
        <v>838</v>
      </c>
      <c r="Y52" s="137" t="s">
        <v>839</v>
      </c>
      <c r="Z52" s="137" t="s">
        <v>610</v>
      </c>
      <c r="AA52" s="137" t="s">
        <v>841</v>
      </c>
      <c r="AB52" s="137" t="s">
        <v>4322</v>
      </c>
      <c r="AC52" s="137" t="s">
        <v>673</v>
      </c>
      <c r="AD52" s="137" t="s">
        <v>842</v>
      </c>
      <c r="AE52" s="137">
        <v>0.0</v>
      </c>
      <c r="AF52" s="137" t="s">
        <v>4323</v>
      </c>
      <c r="AG52" s="137">
        <v>0.0</v>
      </c>
      <c r="AH52" s="137" t="s">
        <v>4324</v>
      </c>
      <c r="AI52" s="137">
        <v>0.0</v>
      </c>
      <c r="AJ52" s="137">
        <v>0.0</v>
      </c>
      <c r="AK52" s="137">
        <v>0.0</v>
      </c>
      <c r="AL52" s="137">
        <v>0.0</v>
      </c>
      <c r="AM52" s="138" t="s">
        <v>101</v>
      </c>
      <c r="AN52" s="137"/>
      <c r="AO52" s="20">
        <v>2.7223414309E10</v>
      </c>
      <c r="AP52" s="20">
        <v>2.7223414309E10</v>
      </c>
      <c r="AQ52" s="20">
        <v>0.0</v>
      </c>
      <c r="AR52" s="505">
        <v>2.7223414309E10</v>
      </c>
      <c r="AS52" s="506" t="s">
        <v>430</v>
      </c>
      <c r="AT52" s="506">
        <v>2.7223414309E10</v>
      </c>
      <c r="AU52" s="506" t="s">
        <v>835</v>
      </c>
      <c r="AV52" s="492">
        <v>5.0</v>
      </c>
      <c r="AW52" s="493">
        <v>0.4545</v>
      </c>
      <c r="AX52" s="494">
        <v>7.0</v>
      </c>
      <c r="AY52" s="495">
        <v>0.7</v>
      </c>
      <c r="AZ52" s="494">
        <v>8.0</v>
      </c>
      <c r="BA52" s="493">
        <v>0.5</v>
      </c>
      <c r="BB52" s="494">
        <v>8.0</v>
      </c>
      <c r="BC52" s="495">
        <v>1.0</v>
      </c>
      <c r="BD52" s="494">
        <v>6.0</v>
      </c>
      <c r="BE52" s="495">
        <v>1.0</v>
      </c>
      <c r="BF52" s="494">
        <v>7.0</v>
      </c>
      <c r="BG52" s="495">
        <v>1.0</v>
      </c>
      <c r="BH52" s="496">
        <v>32.0</v>
      </c>
      <c r="BI52" s="497">
        <v>0.7273</v>
      </c>
      <c r="BJ52" s="507" t="s">
        <v>7903</v>
      </c>
      <c r="BK52" s="19" t="s">
        <v>113</v>
      </c>
      <c r="BL52" s="137" t="s">
        <v>93</v>
      </c>
      <c r="BM52" s="137" t="s">
        <v>673</v>
      </c>
      <c r="BN52" s="137"/>
      <c r="BO52" s="137" t="s">
        <v>843</v>
      </c>
      <c r="BP52" s="137"/>
      <c r="BQ52" s="137" t="s">
        <v>102</v>
      </c>
      <c r="BR52" s="137"/>
      <c r="BS52" s="137" t="s">
        <v>8510</v>
      </c>
      <c r="BT52" s="137" t="s">
        <v>621</v>
      </c>
      <c r="BU52" s="140" t="s">
        <v>102</v>
      </c>
      <c r="BV52" s="45">
        <v>2.7223414309E10</v>
      </c>
    </row>
    <row r="53" ht="15.75" customHeight="1">
      <c r="C53" s="502" t="s">
        <v>276</v>
      </c>
      <c r="D53" s="20">
        <v>2.7186457795E10</v>
      </c>
      <c r="E53" s="137" t="s">
        <v>845</v>
      </c>
      <c r="F53" s="137" t="s">
        <v>101</v>
      </c>
      <c r="G53" s="137" t="s">
        <v>780</v>
      </c>
      <c r="H53" s="137" t="s">
        <v>101</v>
      </c>
      <c r="I53" s="137" t="s">
        <v>883</v>
      </c>
      <c r="J53" s="137"/>
      <c r="K53" s="137" t="s">
        <v>8377</v>
      </c>
      <c r="L53" s="137" t="s">
        <v>8406</v>
      </c>
      <c r="M53" s="137" t="s">
        <v>8511</v>
      </c>
      <c r="N53" s="503">
        <v>53.602739726027394</v>
      </c>
      <c r="O53" s="504">
        <v>39139.0</v>
      </c>
      <c r="P53" s="137" t="s">
        <v>9</v>
      </c>
      <c r="Q53" s="137" t="s">
        <v>16</v>
      </c>
      <c r="R53" s="20" t="s">
        <v>34</v>
      </c>
      <c r="S53" s="138" t="s">
        <v>101</v>
      </c>
      <c r="T53" s="137" t="s">
        <v>8512</v>
      </c>
      <c r="U53" s="137" t="s">
        <v>8513</v>
      </c>
      <c r="V53" s="137" t="s">
        <v>8514</v>
      </c>
      <c r="W53" s="137" t="s">
        <v>101</v>
      </c>
      <c r="X53" s="137" t="s">
        <v>846</v>
      </c>
      <c r="Y53" s="137" t="s">
        <v>847</v>
      </c>
      <c r="Z53" s="137" t="s">
        <v>605</v>
      </c>
      <c r="AA53" s="137" t="s">
        <v>605</v>
      </c>
      <c r="AB53" s="137" t="s">
        <v>8515</v>
      </c>
      <c r="AC53" s="137" t="s">
        <v>811</v>
      </c>
      <c r="AD53" s="137" t="s">
        <v>848</v>
      </c>
      <c r="AE53" s="137">
        <v>0.0</v>
      </c>
      <c r="AF53" s="137">
        <v>0.0</v>
      </c>
      <c r="AG53" s="137">
        <v>0.0</v>
      </c>
      <c r="AH53" s="137" t="s">
        <v>8516</v>
      </c>
      <c r="AI53" s="137">
        <v>0.0</v>
      </c>
      <c r="AJ53" s="137" t="s">
        <v>849</v>
      </c>
      <c r="AK53" s="137" t="s">
        <v>8517</v>
      </c>
      <c r="AL53" s="137" t="s">
        <v>8518</v>
      </c>
      <c r="AM53" s="138" t="s">
        <v>101</v>
      </c>
      <c r="AN53" s="137"/>
      <c r="AO53" s="20">
        <v>2.7186457795E10</v>
      </c>
      <c r="AP53" s="20" t="s">
        <v>684</v>
      </c>
      <c r="AQ53" s="20" t="s">
        <v>102</v>
      </c>
      <c r="AR53" s="505">
        <v>2.7186457795E10</v>
      </c>
      <c r="AS53" s="506" t="s">
        <v>276</v>
      </c>
      <c r="AT53" s="506">
        <v>2.7186457795E10</v>
      </c>
      <c r="AU53" s="506" t="s">
        <v>845</v>
      </c>
      <c r="AV53" s="492">
        <v>2.0</v>
      </c>
      <c r="AW53" s="493">
        <v>0.1818</v>
      </c>
      <c r="AX53" s="494">
        <v>4.0</v>
      </c>
      <c r="AY53" s="493">
        <v>0.4</v>
      </c>
      <c r="AZ53" s="494">
        <v>4.0</v>
      </c>
      <c r="BA53" s="493">
        <v>0.25</v>
      </c>
      <c r="BB53" s="494">
        <v>2.0</v>
      </c>
      <c r="BC53" s="493">
        <v>0.25</v>
      </c>
      <c r="BD53" s="494">
        <v>5.0</v>
      </c>
      <c r="BE53" s="495">
        <v>0.8333</v>
      </c>
      <c r="BF53" s="494">
        <v>5.0</v>
      </c>
      <c r="BG53" s="495">
        <v>0.7143</v>
      </c>
      <c r="BH53" s="496">
        <v>19.0</v>
      </c>
      <c r="BI53" s="508">
        <v>0.4524</v>
      </c>
      <c r="BJ53" s="509" t="s">
        <v>8421</v>
      </c>
      <c r="BK53" s="19" t="s">
        <v>8519</v>
      </c>
      <c r="BL53" s="137" t="s">
        <v>83</v>
      </c>
      <c r="BM53" s="137" t="s">
        <v>640</v>
      </c>
      <c r="BN53" s="137"/>
      <c r="BO53" s="137"/>
      <c r="BP53" s="137"/>
      <c r="BQ53" s="137"/>
      <c r="BR53" s="137"/>
      <c r="BS53" s="137"/>
      <c r="BT53" s="137"/>
      <c r="BU53" s="140"/>
      <c r="BV53" s="45">
        <v>2.7186457795E10</v>
      </c>
    </row>
    <row r="54" ht="15.75" customHeight="1">
      <c r="C54" s="502" t="s">
        <v>188</v>
      </c>
      <c r="D54" s="20">
        <v>2.3347136484E10</v>
      </c>
      <c r="E54" s="137" t="s">
        <v>189</v>
      </c>
      <c r="F54" s="137" t="s">
        <v>101</v>
      </c>
      <c r="G54" s="137" t="s">
        <v>630</v>
      </c>
      <c r="H54" s="137"/>
      <c r="I54" s="137" t="s">
        <v>8430</v>
      </c>
      <c r="J54" s="137"/>
      <c r="K54" s="137" t="s">
        <v>8377</v>
      </c>
      <c r="L54" s="137" t="s">
        <v>8453</v>
      </c>
      <c r="M54" s="137" t="s">
        <v>44</v>
      </c>
      <c r="N54" s="503">
        <v>31.893150684931506</v>
      </c>
      <c r="O54" s="504">
        <v>42339.0</v>
      </c>
      <c r="P54" s="137" t="s">
        <v>18</v>
      </c>
      <c r="Q54" s="137" t="s">
        <v>8520</v>
      </c>
      <c r="R54" s="20" t="s">
        <v>34</v>
      </c>
      <c r="S54" s="138" t="s">
        <v>101</v>
      </c>
      <c r="T54" s="137" t="s">
        <v>4201</v>
      </c>
      <c r="U54" s="137" t="s">
        <v>4202</v>
      </c>
      <c r="V54" s="137" t="s">
        <v>4203</v>
      </c>
      <c r="W54" s="137" t="s">
        <v>102</v>
      </c>
      <c r="X54" s="137" t="s">
        <v>851</v>
      </c>
      <c r="Y54" s="137" t="s">
        <v>852</v>
      </c>
      <c r="Z54" s="137" t="s">
        <v>650</v>
      </c>
      <c r="AA54" s="137" t="s">
        <v>731</v>
      </c>
      <c r="AB54" s="137" t="s">
        <v>4204</v>
      </c>
      <c r="AC54" s="137" t="s">
        <v>854</v>
      </c>
      <c r="AD54" s="137" t="s">
        <v>853</v>
      </c>
      <c r="AE54" s="137">
        <v>0.0</v>
      </c>
      <c r="AF54" s="137" t="s">
        <v>4205</v>
      </c>
      <c r="AG54" s="137">
        <v>0.0</v>
      </c>
      <c r="AH54" s="137" t="s">
        <v>4206</v>
      </c>
      <c r="AI54" s="137">
        <v>0.0</v>
      </c>
      <c r="AJ54" s="137">
        <v>0.0</v>
      </c>
      <c r="AK54" s="137">
        <v>0.0</v>
      </c>
      <c r="AL54" s="137">
        <v>0.0</v>
      </c>
      <c r="AM54" s="138" t="s">
        <v>101</v>
      </c>
      <c r="AN54" s="137"/>
      <c r="AO54" s="20">
        <v>2.3347136484E10</v>
      </c>
      <c r="AP54" s="20">
        <v>2.3347136484E10</v>
      </c>
      <c r="AQ54" s="20">
        <v>0.0</v>
      </c>
      <c r="AR54" s="505">
        <v>2.3347136484E10</v>
      </c>
      <c r="AS54" s="506" t="s">
        <v>188</v>
      </c>
      <c r="AT54" s="506">
        <v>2.3347136484E10</v>
      </c>
      <c r="AU54" s="506" t="s">
        <v>189</v>
      </c>
      <c r="AV54" s="492">
        <v>2.0</v>
      </c>
      <c r="AW54" s="493">
        <v>0.1818</v>
      </c>
      <c r="AX54" s="494">
        <v>2.0</v>
      </c>
      <c r="AY54" s="493">
        <v>0.2</v>
      </c>
      <c r="AZ54" s="494">
        <v>3.0</v>
      </c>
      <c r="BA54" s="493">
        <v>0.1875</v>
      </c>
      <c r="BB54" s="494">
        <v>0.0</v>
      </c>
      <c r="BC54" s="493">
        <v>0.0</v>
      </c>
      <c r="BD54" s="494">
        <v>5.0</v>
      </c>
      <c r="BE54" s="495">
        <v>0.8333</v>
      </c>
      <c r="BF54" s="494">
        <v>6.0</v>
      </c>
      <c r="BG54" s="495">
        <v>0.8571</v>
      </c>
      <c r="BH54" s="496">
        <v>15.0</v>
      </c>
      <c r="BI54" s="508">
        <v>0.3571</v>
      </c>
      <c r="BJ54" s="509" t="s">
        <v>7900</v>
      </c>
      <c r="BK54" s="19" t="s">
        <v>8521</v>
      </c>
      <c r="BL54" s="137" t="s">
        <v>89</v>
      </c>
      <c r="BM54" s="137" t="s">
        <v>854</v>
      </c>
      <c r="BN54" s="137"/>
      <c r="BO54" s="137"/>
      <c r="BP54" s="137"/>
      <c r="BQ54" s="137" t="s">
        <v>102</v>
      </c>
      <c r="BR54" s="137"/>
      <c r="BS54" s="137"/>
      <c r="BT54" s="137"/>
      <c r="BU54" s="140"/>
      <c r="BV54" s="45">
        <v>2.3347136484E10</v>
      </c>
    </row>
    <row r="55" ht="15.75" customHeight="1">
      <c r="C55" s="502" t="s">
        <v>3865</v>
      </c>
      <c r="D55" s="20">
        <v>2.7294967058E10</v>
      </c>
      <c r="E55" s="137" t="s">
        <v>7984</v>
      </c>
      <c r="F55" s="137" t="s">
        <v>101</v>
      </c>
      <c r="G55" s="137" t="s">
        <v>630</v>
      </c>
      <c r="H55" s="137"/>
      <c r="I55" s="137" t="s">
        <v>8430</v>
      </c>
      <c r="J55" s="137"/>
      <c r="K55" s="137" t="s">
        <v>8377</v>
      </c>
      <c r="L55" s="137" t="s">
        <v>8401</v>
      </c>
      <c r="M55" s="137" t="s">
        <v>42</v>
      </c>
      <c r="N55" s="503">
        <v>39.00547945205479</v>
      </c>
      <c r="O55" s="504">
        <v>42242.0</v>
      </c>
      <c r="P55" s="137" t="s">
        <v>12</v>
      </c>
      <c r="Q55" s="137" t="s">
        <v>8522</v>
      </c>
      <c r="R55" s="20" t="s">
        <v>34</v>
      </c>
      <c r="S55" s="138" t="s">
        <v>101</v>
      </c>
      <c r="T55" s="137" t="s">
        <v>3869</v>
      </c>
      <c r="U55" s="137" t="s">
        <v>3870</v>
      </c>
      <c r="V55" s="137" t="s">
        <v>3871</v>
      </c>
      <c r="W55" s="137" t="s">
        <v>102</v>
      </c>
      <c r="X55" s="137" t="s">
        <v>3872</v>
      </c>
      <c r="Y55" s="137" t="s">
        <v>3873</v>
      </c>
      <c r="Z55" s="137" t="s">
        <v>650</v>
      </c>
      <c r="AA55" s="137" t="s">
        <v>3874</v>
      </c>
      <c r="AB55" s="137" t="s">
        <v>101</v>
      </c>
      <c r="AC55" s="137" t="s">
        <v>685</v>
      </c>
      <c r="AD55" s="137" t="s">
        <v>3875</v>
      </c>
      <c r="AE55" s="137">
        <v>0.0</v>
      </c>
      <c r="AF55" s="137" t="s">
        <v>3876</v>
      </c>
      <c r="AG55" s="137">
        <v>0.0</v>
      </c>
      <c r="AH55" s="137">
        <v>0.0</v>
      </c>
      <c r="AI55" s="137">
        <v>0.0</v>
      </c>
      <c r="AJ55" s="137">
        <v>0.0</v>
      </c>
      <c r="AK55" s="137">
        <v>0.0</v>
      </c>
      <c r="AL55" s="137">
        <v>0.0</v>
      </c>
      <c r="AM55" s="138" t="s">
        <v>101</v>
      </c>
      <c r="AN55" s="137"/>
      <c r="AO55" s="20">
        <v>2.7294967058E10</v>
      </c>
      <c r="AP55" s="20">
        <v>2.7294967058E10</v>
      </c>
      <c r="AQ55" s="20">
        <v>0.0</v>
      </c>
      <c r="AR55" s="505">
        <v>2.7294967058E10</v>
      </c>
      <c r="AS55" s="506" t="s">
        <v>3865</v>
      </c>
      <c r="AT55" s="506">
        <v>2.7294967058E10</v>
      </c>
      <c r="AU55" s="506" t="s">
        <v>7984</v>
      </c>
      <c r="AV55" s="492">
        <v>1.0</v>
      </c>
      <c r="AW55" s="493">
        <v>0.0909</v>
      </c>
      <c r="AX55" s="494">
        <v>1.0</v>
      </c>
      <c r="AY55" s="493">
        <v>0.1</v>
      </c>
      <c r="AZ55" s="494">
        <v>2.0</v>
      </c>
      <c r="BA55" s="493">
        <v>0.125</v>
      </c>
      <c r="BB55" s="494">
        <v>0.0</v>
      </c>
      <c r="BC55" s="493">
        <v>0.0</v>
      </c>
      <c r="BD55" s="494">
        <v>5.0</v>
      </c>
      <c r="BE55" s="495">
        <v>0.8333</v>
      </c>
      <c r="BF55" s="494">
        <v>4.0</v>
      </c>
      <c r="BG55" s="493">
        <v>0.5714</v>
      </c>
      <c r="BH55" s="496">
        <v>11.0</v>
      </c>
      <c r="BI55" s="508">
        <v>0.25</v>
      </c>
      <c r="BJ55" s="509" t="s">
        <v>7900</v>
      </c>
      <c r="BK55" s="19" t="s">
        <v>8523</v>
      </c>
      <c r="BL55" s="137" t="s">
        <v>92</v>
      </c>
      <c r="BM55" s="137" t="s">
        <v>685</v>
      </c>
      <c r="BN55" s="137" t="s">
        <v>102</v>
      </c>
      <c r="BO55" s="137"/>
      <c r="BP55" s="137"/>
      <c r="BQ55" s="137"/>
      <c r="BR55" s="137" t="s">
        <v>102</v>
      </c>
      <c r="BS55" s="137" t="s">
        <v>8524</v>
      </c>
      <c r="BT55" s="137" t="s">
        <v>549</v>
      </c>
      <c r="BU55" s="140" t="s">
        <v>102</v>
      </c>
      <c r="BV55" s="45">
        <v>2.7294967058E10</v>
      </c>
    </row>
    <row r="56" ht="15.75" customHeight="1">
      <c r="C56" s="502" t="s">
        <v>478</v>
      </c>
      <c r="D56" s="20">
        <v>2.7235100105E10</v>
      </c>
      <c r="E56" s="137" t="s">
        <v>479</v>
      </c>
      <c r="F56" s="137" t="s">
        <v>101</v>
      </c>
      <c r="G56" s="137" t="s">
        <v>780</v>
      </c>
      <c r="H56" s="137" t="s">
        <v>101</v>
      </c>
      <c r="I56" s="137"/>
      <c r="J56" s="137"/>
      <c r="K56" s="137" t="s">
        <v>8377</v>
      </c>
      <c r="L56" s="137" t="s">
        <v>8401</v>
      </c>
      <c r="M56" s="137" t="s">
        <v>8525</v>
      </c>
      <c r="N56" s="503">
        <v>47.8</v>
      </c>
      <c r="O56" s="504">
        <v>34697.0</v>
      </c>
      <c r="P56" s="137" t="s">
        <v>9</v>
      </c>
      <c r="Q56" s="137" t="s">
        <v>8526</v>
      </c>
      <c r="R56" s="20" t="s">
        <v>38</v>
      </c>
      <c r="S56" s="138" t="s">
        <v>101</v>
      </c>
      <c r="T56" s="137" t="s">
        <v>4054</v>
      </c>
      <c r="U56" s="137" t="s">
        <v>4055</v>
      </c>
      <c r="V56" s="137" t="s">
        <v>4056</v>
      </c>
      <c r="W56" s="137" t="s">
        <v>101</v>
      </c>
      <c r="X56" s="137" t="s">
        <v>4057</v>
      </c>
      <c r="Y56" s="137" t="s">
        <v>4058</v>
      </c>
      <c r="Z56" s="137" t="s">
        <v>605</v>
      </c>
      <c r="AA56" s="137" t="s">
        <v>101</v>
      </c>
      <c r="AB56" s="137" t="s">
        <v>101</v>
      </c>
      <c r="AC56" s="137" t="s">
        <v>673</v>
      </c>
      <c r="AD56" s="137" t="s">
        <v>4059</v>
      </c>
      <c r="AE56" s="137">
        <v>0.0</v>
      </c>
      <c r="AF56" s="137">
        <v>0.0</v>
      </c>
      <c r="AG56" s="137">
        <v>0.0</v>
      </c>
      <c r="AH56" s="137" t="s">
        <v>4060</v>
      </c>
      <c r="AI56" s="137">
        <v>0.0</v>
      </c>
      <c r="AJ56" s="137">
        <v>0.0</v>
      </c>
      <c r="AK56" s="137">
        <v>0.0</v>
      </c>
      <c r="AL56" s="137">
        <v>0.0</v>
      </c>
      <c r="AM56" s="138" t="s">
        <v>101</v>
      </c>
      <c r="AN56" s="137"/>
      <c r="AO56" s="20">
        <v>2.7235100105E10</v>
      </c>
      <c r="AP56" s="20">
        <v>2.7235100105E10</v>
      </c>
      <c r="AQ56" s="20">
        <v>0.0</v>
      </c>
      <c r="AR56" s="505">
        <v>2.7235100105E10</v>
      </c>
      <c r="AS56" s="506" t="s">
        <v>478</v>
      </c>
      <c r="AT56" s="506">
        <v>2.7235100105E10</v>
      </c>
      <c r="AU56" s="506" t="s">
        <v>479</v>
      </c>
      <c r="AV56" s="492">
        <v>0.0</v>
      </c>
      <c r="AW56" s="493">
        <v>0.0</v>
      </c>
      <c r="AX56" s="494">
        <v>3.0</v>
      </c>
      <c r="AY56" s="493">
        <v>0.3</v>
      </c>
      <c r="AZ56" s="494">
        <v>4.0</v>
      </c>
      <c r="BA56" s="493">
        <v>0.25</v>
      </c>
      <c r="BB56" s="494">
        <v>3.0</v>
      </c>
      <c r="BC56" s="493">
        <v>0.375</v>
      </c>
      <c r="BD56" s="494">
        <v>4.0</v>
      </c>
      <c r="BE56" s="495">
        <v>0.6667</v>
      </c>
      <c r="BF56" s="494">
        <v>3.0</v>
      </c>
      <c r="BG56" s="493">
        <v>0.4286</v>
      </c>
      <c r="BH56" s="496">
        <v>13.0</v>
      </c>
      <c r="BI56" s="508">
        <v>0.2955</v>
      </c>
      <c r="BJ56" s="509" t="s">
        <v>7900</v>
      </c>
      <c r="BK56" s="19" t="s">
        <v>146</v>
      </c>
      <c r="BL56" s="137" t="s">
        <v>92</v>
      </c>
      <c r="BM56" s="137" t="s">
        <v>673</v>
      </c>
      <c r="BN56" s="137"/>
      <c r="BO56" s="137"/>
      <c r="BP56" s="137"/>
      <c r="BQ56" s="137" t="s">
        <v>102</v>
      </c>
      <c r="BR56" s="137"/>
      <c r="BS56" s="137" t="s">
        <v>8527</v>
      </c>
      <c r="BT56" s="137" t="s">
        <v>549</v>
      </c>
      <c r="BU56" s="140" t="s">
        <v>102</v>
      </c>
      <c r="BV56" s="45">
        <v>2.7235100105E10</v>
      </c>
    </row>
    <row r="57" ht="15.75" customHeight="1">
      <c r="C57" s="502" t="s">
        <v>3487</v>
      </c>
      <c r="D57" s="20">
        <v>2.3244587364E10</v>
      </c>
      <c r="E57" s="137" t="s">
        <v>7987</v>
      </c>
      <c r="F57" s="137" t="s">
        <v>101</v>
      </c>
      <c r="G57" s="137" t="s">
        <v>630</v>
      </c>
      <c r="H57" s="137" t="s">
        <v>102</v>
      </c>
      <c r="I57" s="137" t="s">
        <v>883</v>
      </c>
      <c r="J57" s="137"/>
      <c r="K57" s="137" t="s">
        <v>8377</v>
      </c>
      <c r="L57" s="137" t="s">
        <v>8406</v>
      </c>
      <c r="M57" s="137" t="s">
        <v>8528</v>
      </c>
      <c r="N57" s="503">
        <v>46.38904109589041</v>
      </c>
      <c r="O57" s="504">
        <v>43626.0</v>
      </c>
      <c r="P57" s="137" t="s">
        <v>9</v>
      </c>
      <c r="Q57" s="137" t="s">
        <v>8529</v>
      </c>
      <c r="R57" s="20" t="s">
        <v>34</v>
      </c>
      <c r="S57" s="138" t="s">
        <v>101</v>
      </c>
      <c r="T57" s="137" t="s">
        <v>5361</v>
      </c>
      <c r="U57" s="137" t="s">
        <v>5362</v>
      </c>
      <c r="V57" s="137" t="s">
        <v>5363</v>
      </c>
      <c r="W57" s="137" t="s">
        <v>101</v>
      </c>
      <c r="X57" s="137" t="s">
        <v>5364</v>
      </c>
      <c r="Y57" s="137" t="s">
        <v>5365</v>
      </c>
      <c r="Z57" s="137" t="s">
        <v>610</v>
      </c>
      <c r="AA57" s="137" t="s">
        <v>5366</v>
      </c>
      <c r="AB57" s="137">
        <v>0.0</v>
      </c>
      <c r="AC57" s="137" t="s">
        <v>639</v>
      </c>
      <c r="AD57" s="137" t="s">
        <v>5367</v>
      </c>
      <c r="AE57" s="137">
        <v>0.0</v>
      </c>
      <c r="AF57" s="137">
        <v>0.0</v>
      </c>
      <c r="AG57" s="137">
        <v>0.0</v>
      </c>
      <c r="AH57" s="137" t="s">
        <v>5368</v>
      </c>
      <c r="AI57" s="137">
        <v>0.0</v>
      </c>
      <c r="AJ57" s="137" t="s">
        <v>5369</v>
      </c>
      <c r="AK57" s="137" t="s">
        <v>5370</v>
      </c>
      <c r="AL57" s="137" t="s">
        <v>5371</v>
      </c>
      <c r="AM57" s="138" t="s">
        <v>101</v>
      </c>
      <c r="AN57" s="137"/>
      <c r="AO57" s="20">
        <v>2.3244587364E10</v>
      </c>
      <c r="AP57" s="20">
        <v>2.3244587364E10</v>
      </c>
      <c r="AQ57" s="20">
        <v>0.0</v>
      </c>
      <c r="AR57" s="505">
        <v>2.3244587364E10</v>
      </c>
      <c r="AS57" s="506" t="s">
        <v>3487</v>
      </c>
      <c r="AT57" s="506">
        <v>2.3244587364E10</v>
      </c>
      <c r="AU57" s="506" t="s">
        <v>7987</v>
      </c>
      <c r="AV57" s="492">
        <v>4.0</v>
      </c>
      <c r="AW57" s="493">
        <v>0.3636</v>
      </c>
      <c r="AX57" s="494">
        <v>2.0</v>
      </c>
      <c r="AY57" s="493">
        <v>0.2</v>
      </c>
      <c r="AZ57" s="494">
        <v>2.0</v>
      </c>
      <c r="BA57" s="493">
        <v>0.125</v>
      </c>
      <c r="BB57" s="494">
        <v>0.0</v>
      </c>
      <c r="BC57" s="493">
        <v>0.0</v>
      </c>
      <c r="BD57" s="494">
        <v>4.0</v>
      </c>
      <c r="BE57" s="495">
        <v>0.6667</v>
      </c>
      <c r="BF57" s="494">
        <v>4.0</v>
      </c>
      <c r="BG57" s="493">
        <v>0.5714</v>
      </c>
      <c r="BH57" s="496">
        <v>14.0</v>
      </c>
      <c r="BI57" s="508">
        <v>0.3182</v>
      </c>
      <c r="BJ57" s="509" t="s">
        <v>7900</v>
      </c>
      <c r="BK57" s="19" t="s">
        <v>8530</v>
      </c>
      <c r="BL57" s="137" t="s">
        <v>92</v>
      </c>
      <c r="BM57" s="137" t="s">
        <v>639</v>
      </c>
      <c r="BN57" s="137"/>
      <c r="BO57" s="137" t="s">
        <v>102</v>
      </c>
      <c r="BP57" s="137" t="s">
        <v>102</v>
      </c>
      <c r="BQ57" s="137" t="s">
        <v>102</v>
      </c>
      <c r="BR57" s="137"/>
      <c r="BS57" s="137"/>
      <c r="BT57" s="137"/>
      <c r="BU57" s="140"/>
      <c r="BV57" s="45">
        <v>2.3244587364E10</v>
      </c>
    </row>
    <row r="58" ht="15.75" customHeight="1">
      <c r="C58" s="502" t="s">
        <v>3930</v>
      </c>
      <c r="D58" s="20">
        <v>2.7251428048E10</v>
      </c>
      <c r="E58" s="137" t="s">
        <v>7988</v>
      </c>
      <c r="F58" s="137" t="s">
        <v>101</v>
      </c>
      <c r="G58" s="137" t="s">
        <v>883</v>
      </c>
      <c r="H58" s="137" t="s">
        <v>102</v>
      </c>
      <c r="I58" s="137" t="s">
        <v>883</v>
      </c>
      <c r="J58" s="137"/>
      <c r="K58" s="137" t="s">
        <v>8377</v>
      </c>
      <c r="L58" s="137" t="s">
        <v>8401</v>
      </c>
      <c r="M58" s="137" t="s">
        <v>44</v>
      </c>
      <c r="N58" s="503">
        <v>45.37808219178082</v>
      </c>
      <c r="O58" s="504">
        <v>43221.0</v>
      </c>
      <c r="P58" s="137" t="s">
        <v>18</v>
      </c>
      <c r="Q58" s="137" t="s">
        <v>8509</v>
      </c>
      <c r="R58" s="20" t="s">
        <v>34</v>
      </c>
      <c r="S58" s="138" t="s">
        <v>101</v>
      </c>
      <c r="T58" s="137" t="s">
        <v>3934</v>
      </c>
      <c r="U58" s="137" t="s">
        <v>3935</v>
      </c>
      <c r="V58" s="137" t="s">
        <v>3936</v>
      </c>
      <c r="W58" s="137" t="s">
        <v>101</v>
      </c>
      <c r="X58" s="137" t="s">
        <v>3937</v>
      </c>
      <c r="Y58" s="137" t="s">
        <v>1609</v>
      </c>
      <c r="Z58" s="137" t="s">
        <v>650</v>
      </c>
      <c r="AA58" s="137" t="s">
        <v>101</v>
      </c>
      <c r="AB58" s="137" t="s">
        <v>101</v>
      </c>
      <c r="AC58" s="137" t="s">
        <v>673</v>
      </c>
      <c r="AD58" s="137" t="s">
        <v>3938</v>
      </c>
      <c r="AE58" s="137">
        <v>0.0</v>
      </c>
      <c r="AF58" s="137">
        <v>0.0</v>
      </c>
      <c r="AG58" s="137">
        <v>0.0</v>
      </c>
      <c r="AH58" s="137">
        <v>0.0</v>
      </c>
      <c r="AI58" s="137">
        <v>0.0</v>
      </c>
      <c r="AJ58" s="137">
        <v>0.0</v>
      </c>
      <c r="AK58" s="137">
        <v>0.0</v>
      </c>
      <c r="AL58" s="137">
        <v>0.0</v>
      </c>
      <c r="AM58" s="138" t="s">
        <v>101</v>
      </c>
      <c r="AN58" s="137"/>
      <c r="AO58" s="20">
        <v>2.7251428048E10</v>
      </c>
      <c r="AP58" s="20">
        <v>2.7251428048E10</v>
      </c>
      <c r="AQ58" s="20">
        <v>0.0</v>
      </c>
      <c r="AR58" s="505">
        <v>2.7251428048E10</v>
      </c>
      <c r="AS58" s="506" t="s">
        <v>3930</v>
      </c>
      <c r="AT58" s="506">
        <v>2.7251428048E10</v>
      </c>
      <c r="AU58" s="506" t="s">
        <v>7988</v>
      </c>
      <c r="AV58" s="492">
        <v>0.0</v>
      </c>
      <c r="AW58" s="493">
        <v>0.0</v>
      </c>
      <c r="AX58" s="494">
        <v>1.0</v>
      </c>
      <c r="AY58" s="493">
        <v>0.1</v>
      </c>
      <c r="AZ58" s="494">
        <v>2.0</v>
      </c>
      <c r="BA58" s="493">
        <v>0.125</v>
      </c>
      <c r="BB58" s="494">
        <v>1.0</v>
      </c>
      <c r="BC58" s="493">
        <v>0.125</v>
      </c>
      <c r="BD58" s="494">
        <v>6.0</v>
      </c>
      <c r="BE58" s="495">
        <v>1.0</v>
      </c>
      <c r="BF58" s="494">
        <v>2.0</v>
      </c>
      <c r="BG58" s="493">
        <v>0.2857</v>
      </c>
      <c r="BH58" s="496">
        <v>10.0</v>
      </c>
      <c r="BI58" s="508">
        <v>0.2273</v>
      </c>
      <c r="BJ58" s="509" t="s">
        <v>7900</v>
      </c>
      <c r="BK58" s="19" t="s">
        <v>8531</v>
      </c>
      <c r="BL58" s="137" t="s">
        <v>91</v>
      </c>
      <c r="BM58" s="137" t="s">
        <v>673</v>
      </c>
      <c r="BN58" s="137"/>
      <c r="BO58" s="137"/>
      <c r="BP58" s="137"/>
      <c r="BQ58" s="137" t="s">
        <v>102</v>
      </c>
      <c r="BR58" s="137"/>
      <c r="BS58" s="137"/>
      <c r="BT58" s="137"/>
      <c r="BU58" s="140"/>
      <c r="BV58" s="45">
        <v>2.7251428048E10</v>
      </c>
    </row>
    <row r="59" ht="15.75" customHeight="1">
      <c r="C59" s="502" t="s">
        <v>434</v>
      </c>
      <c r="D59" s="20">
        <v>2.7185516879E10</v>
      </c>
      <c r="E59" s="137" t="s">
        <v>855</v>
      </c>
      <c r="F59" s="137" t="s">
        <v>101</v>
      </c>
      <c r="G59" s="137" t="s">
        <v>630</v>
      </c>
      <c r="H59" s="137" t="s">
        <v>101</v>
      </c>
      <c r="I59" s="137"/>
      <c r="J59" s="137"/>
      <c r="K59" s="137" t="s">
        <v>8377</v>
      </c>
      <c r="L59" s="137" t="s">
        <v>8453</v>
      </c>
      <c r="M59" s="137" t="s">
        <v>8511</v>
      </c>
      <c r="N59" s="503">
        <v>54.25205479452055</v>
      </c>
      <c r="O59" s="504">
        <v>32568.0</v>
      </c>
      <c r="P59" s="137" t="s">
        <v>21</v>
      </c>
      <c r="Q59" s="137" t="s">
        <v>8434</v>
      </c>
      <c r="R59" s="20" t="s">
        <v>38</v>
      </c>
      <c r="S59" s="138" t="s">
        <v>101</v>
      </c>
      <c r="T59" s="137" t="s">
        <v>4238</v>
      </c>
      <c r="U59" s="137" t="s">
        <v>4239</v>
      </c>
      <c r="V59" s="137" t="s">
        <v>4240</v>
      </c>
      <c r="W59" s="137" t="s">
        <v>102</v>
      </c>
      <c r="X59" s="137" t="s">
        <v>858</v>
      </c>
      <c r="Y59" s="137" t="s">
        <v>859</v>
      </c>
      <c r="Z59" s="137" t="s">
        <v>605</v>
      </c>
      <c r="AA59" s="137" t="s">
        <v>860</v>
      </c>
      <c r="AB59" s="137" t="s">
        <v>4241</v>
      </c>
      <c r="AC59" s="137" t="s">
        <v>862</v>
      </c>
      <c r="AD59" s="137" t="s">
        <v>861</v>
      </c>
      <c r="AE59" s="137">
        <v>0.0</v>
      </c>
      <c r="AF59" s="137" t="s">
        <v>4242</v>
      </c>
      <c r="AG59" s="137">
        <v>0.0</v>
      </c>
      <c r="AH59" s="137" t="s">
        <v>4243</v>
      </c>
      <c r="AI59" s="137">
        <v>0.0</v>
      </c>
      <c r="AJ59" s="137">
        <v>0.0</v>
      </c>
      <c r="AK59" s="137">
        <v>0.0</v>
      </c>
      <c r="AL59" s="137">
        <v>0.0</v>
      </c>
      <c r="AM59" s="138" t="s">
        <v>101</v>
      </c>
      <c r="AN59" s="137"/>
      <c r="AO59" s="20">
        <v>2.7185516879E10</v>
      </c>
      <c r="AP59" s="20">
        <v>2.7185516879E10</v>
      </c>
      <c r="AQ59" s="20">
        <v>0.0</v>
      </c>
      <c r="AR59" s="505">
        <v>2.7185516879E10</v>
      </c>
      <c r="AS59" s="506" t="s">
        <v>434</v>
      </c>
      <c r="AT59" s="506">
        <v>2.7185516879E10</v>
      </c>
      <c r="AU59" s="506" t="s">
        <v>855</v>
      </c>
      <c r="AV59" s="492">
        <v>1.0</v>
      </c>
      <c r="AW59" s="493">
        <v>0.0909</v>
      </c>
      <c r="AX59" s="494">
        <v>3.0</v>
      </c>
      <c r="AY59" s="493">
        <v>0.3</v>
      </c>
      <c r="AZ59" s="494">
        <v>3.0</v>
      </c>
      <c r="BA59" s="493">
        <v>0.1875</v>
      </c>
      <c r="BB59" s="494">
        <v>2.0</v>
      </c>
      <c r="BC59" s="493">
        <v>0.25</v>
      </c>
      <c r="BD59" s="494">
        <v>5.0</v>
      </c>
      <c r="BE59" s="495">
        <v>0.8333</v>
      </c>
      <c r="BF59" s="494">
        <v>4.0</v>
      </c>
      <c r="BG59" s="493">
        <v>0.5714</v>
      </c>
      <c r="BH59" s="496">
        <v>14.0</v>
      </c>
      <c r="BI59" s="508">
        <v>0.3182</v>
      </c>
      <c r="BJ59" s="509" t="s">
        <v>7900</v>
      </c>
      <c r="BK59" s="19" t="s">
        <v>106</v>
      </c>
      <c r="BL59" s="137" t="s">
        <v>91</v>
      </c>
      <c r="BM59" s="137" t="s">
        <v>862</v>
      </c>
      <c r="BN59" s="137"/>
      <c r="BO59" s="137" t="s">
        <v>102</v>
      </c>
      <c r="BP59" s="137"/>
      <c r="BQ59" s="137" t="s">
        <v>102</v>
      </c>
      <c r="BR59" s="137"/>
      <c r="BS59" s="137" t="s">
        <v>8532</v>
      </c>
      <c r="BT59" s="137" t="s">
        <v>549</v>
      </c>
      <c r="BU59" s="140" t="s">
        <v>863</v>
      </c>
      <c r="BV59" s="45">
        <v>2.7185516879E10</v>
      </c>
    </row>
    <row r="60" ht="15.75" customHeight="1">
      <c r="C60" s="502" t="s">
        <v>480</v>
      </c>
      <c r="D60" s="20">
        <v>2.7290423053E10</v>
      </c>
      <c r="E60" s="137" t="s">
        <v>481</v>
      </c>
      <c r="F60" s="137" t="s">
        <v>102</v>
      </c>
      <c r="G60" s="137" t="s">
        <v>602</v>
      </c>
      <c r="H60" s="137" t="s">
        <v>102</v>
      </c>
      <c r="I60" s="137" t="s">
        <v>8430</v>
      </c>
      <c r="J60" s="137"/>
      <c r="K60" s="137" t="s">
        <v>8377</v>
      </c>
      <c r="L60" s="137" t="s">
        <v>8477</v>
      </c>
      <c r="M60" s="137" t="s">
        <v>50</v>
      </c>
      <c r="N60" s="503">
        <v>39.821917808219176</v>
      </c>
      <c r="O60" s="504">
        <v>40973.0</v>
      </c>
      <c r="P60" s="137" t="s">
        <v>9</v>
      </c>
      <c r="Q60" s="137" t="s">
        <v>16</v>
      </c>
      <c r="R60" s="20" t="s">
        <v>34</v>
      </c>
      <c r="S60" s="138" t="s">
        <v>101</v>
      </c>
      <c r="T60" s="137" t="s">
        <v>6476</v>
      </c>
      <c r="U60" s="137" t="s">
        <v>6477</v>
      </c>
      <c r="V60" s="137" t="s">
        <v>6478</v>
      </c>
      <c r="W60" s="137" t="s">
        <v>102</v>
      </c>
      <c r="X60" s="137" t="s">
        <v>866</v>
      </c>
      <c r="Y60" s="137" t="s">
        <v>867</v>
      </c>
      <c r="Z60" s="137" t="s">
        <v>610</v>
      </c>
      <c r="AA60" s="137" t="s">
        <v>605</v>
      </c>
      <c r="AB60" s="137" t="s">
        <v>6479</v>
      </c>
      <c r="AC60" s="137" t="s">
        <v>871</v>
      </c>
      <c r="AD60" s="137" t="s">
        <v>869</v>
      </c>
      <c r="AE60" s="137">
        <v>0.0</v>
      </c>
      <c r="AF60" s="137" t="s">
        <v>6480</v>
      </c>
      <c r="AG60" s="137" t="s">
        <v>6481</v>
      </c>
      <c r="AH60" s="137" t="s">
        <v>6482</v>
      </c>
      <c r="AI60" s="137">
        <v>0.0</v>
      </c>
      <c r="AJ60" s="137" t="s">
        <v>870</v>
      </c>
      <c r="AK60" s="137" t="s">
        <v>6483</v>
      </c>
      <c r="AL60" s="137" t="s">
        <v>6484</v>
      </c>
      <c r="AM60" s="138" t="s">
        <v>101</v>
      </c>
      <c r="AN60" s="137"/>
      <c r="AO60" s="20">
        <v>2.7290423053E10</v>
      </c>
      <c r="AP60" s="20">
        <v>2.7290423053E10</v>
      </c>
      <c r="AQ60" s="20">
        <v>0.0</v>
      </c>
      <c r="AR60" s="505">
        <v>2.7290423053E10</v>
      </c>
      <c r="AS60" s="506" t="s">
        <v>480</v>
      </c>
      <c r="AT60" s="506">
        <v>2.7290423053E10</v>
      </c>
      <c r="AU60" s="506" t="s">
        <v>481</v>
      </c>
      <c r="AV60" s="492">
        <v>6.0</v>
      </c>
      <c r="AW60" s="493">
        <v>0.5455</v>
      </c>
      <c r="AX60" s="494">
        <v>4.0</v>
      </c>
      <c r="AY60" s="493">
        <v>0.4</v>
      </c>
      <c r="AZ60" s="494">
        <v>6.0</v>
      </c>
      <c r="BA60" s="493">
        <v>0.375</v>
      </c>
      <c r="BB60" s="494">
        <v>7.0</v>
      </c>
      <c r="BC60" s="495">
        <v>0.875</v>
      </c>
      <c r="BD60" s="494">
        <v>6.0</v>
      </c>
      <c r="BE60" s="495">
        <v>1.0</v>
      </c>
      <c r="BF60" s="494">
        <v>6.0</v>
      </c>
      <c r="BG60" s="495">
        <v>0.8571</v>
      </c>
      <c r="BH60" s="496">
        <v>29.0</v>
      </c>
      <c r="BI60" s="497">
        <v>0.6591</v>
      </c>
      <c r="BJ60" s="507" t="s">
        <v>7903</v>
      </c>
      <c r="BK60" s="19" t="s">
        <v>8533</v>
      </c>
      <c r="BL60" s="137" t="s">
        <v>95</v>
      </c>
      <c r="BM60" s="137" t="s">
        <v>640</v>
      </c>
      <c r="BN60" s="137" t="s">
        <v>102</v>
      </c>
      <c r="BO60" s="137" t="s">
        <v>102</v>
      </c>
      <c r="BP60" s="137" t="s">
        <v>102</v>
      </c>
      <c r="BQ60" s="137" t="s">
        <v>102</v>
      </c>
      <c r="BR60" s="137" t="s">
        <v>102</v>
      </c>
      <c r="BS60" s="137" t="s">
        <v>8534</v>
      </c>
      <c r="BT60" s="137" t="s">
        <v>549</v>
      </c>
      <c r="BU60" s="140" t="s">
        <v>872</v>
      </c>
      <c r="BV60" s="45">
        <v>2.7290423053E10</v>
      </c>
    </row>
    <row r="61" ht="15.75" customHeight="1">
      <c r="C61" s="502" t="s">
        <v>224</v>
      </c>
      <c r="D61" s="20">
        <v>2.7227960707E10</v>
      </c>
      <c r="E61" s="137" t="s">
        <v>875</v>
      </c>
      <c r="F61" s="137" t="s">
        <v>101</v>
      </c>
      <c r="G61" s="137"/>
      <c r="H61" s="137" t="s">
        <v>101</v>
      </c>
      <c r="I61" s="137"/>
      <c r="J61" s="137"/>
      <c r="K61" s="137" t="s">
        <v>8377</v>
      </c>
      <c r="L61" s="137" t="s">
        <v>8406</v>
      </c>
      <c r="M61" s="137" t="s">
        <v>8535</v>
      </c>
      <c r="N61" s="503">
        <v>48.62739726027397</v>
      </c>
      <c r="O61" s="504">
        <v>43227.0</v>
      </c>
      <c r="P61" s="137" t="s">
        <v>21</v>
      </c>
      <c r="Q61" s="137" t="s">
        <v>8536</v>
      </c>
      <c r="R61" s="20" t="s">
        <v>38</v>
      </c>
      <c r="S61" s="138" t="s">
        <v>101</v>
      </c>
      <c r="T61" s="137" t="s">
        <v>5558</v>
      </c>
      <c r="U61" s="137" t="s">
        <v>5559</v>
      </c>
      <c r="V61" s="137" t="s">
        <v>5560</v>
      </c>
      <c r="W61" s="137" t="s">
        <v>101</v>
      </c>
      <c r="X61" s="137" t="s">
        <v>877</v>
      </c>
      <c r="Y61" s="137" t="s">
        <v>878</v>
      </c>
      <c r="Z61" s="137" t="s">
        <v>650</v>
      </c>
      <c r="AA61" s="137" t="s">
        <v>879</v>
      </c>
      <c r="AB61" s="137">
        <v>0.0</v>
      </c>
      <c r="AC61" s="137" t="s">
        <v>639</v>
      </c>
      <c r="AD61" s="137" t="s">
        <v>880</v>
      </c>
      <c r="AE61" s="137">
        <v>0.0</v>
      </c>
      <c r="AF61" s="137">
        <v>0.0</v>
      </c>
      <c r="AG61" s="137">
        <v>0.0</v>
      </c>
      <c r="AH61" s="137">
        <v>0.0</v>
      </c>
      <c r="AI61" s="137">
        <v>0.0</v>
      </c>
      <c r="AJ61" s="137" t="s">
        <v>881</v>
      </c>
      <c r="AK61" s="137" t="s">
        <v>5561</v>
      </c>
      <c r="AL61" s="137" t="s">
        <v>5562</v>
      </c>
      <c r="AM61" s="138" t="s">
        <v>101</v>
      </c>
      <c r="AN61" s="137"/>
      <c r="AO61" s="20">
        <v>2.7227960707E10</v>
      </c>
      <c r="AP61" s="20">
        <v>2.7227960707E10</v>
      </c>
      <c r="AQ61" s="20">
        <v>0.0</v>
      </c>
      <c r="AR61" s="505">
        <v>2.7227960707E10</v>
      </c>
      <c r="AS61" s="506" t="s">
        <v>224</v>
      </c>
      <c r="AT61" s="506">
        <v>2.7227960707E10</v>
      </c>
      <c r="AU61" s="506" t="s">
        <v>875</v>
      </c>
      <c r="AV61" s="492">
        <v>3.0</v>
      </c>
      <c r="AW61" s="493">
        <v>0.2727</v>
      </c>
      <c r="AX61" s="494">
        <v>2.0</v>
      </c>
      <c r="AY61" s="493">
        <v>0.2</v>
      </c>
      <c r="AZ61" s="494">
        <v>3.0</v>
      </c>
      <c r="BA61" s="493">
        <v>0.1875</v>
      </c>
      <c r="BB61" s="494">
        <v>0.0</v>
      </c>
      <c r="BC61" s="493">
        <v>0.0</v>
      </c>
      <c r="BD61" s="494">
        <v>6.0</v>
      </c>
      <c r="BE61" s="495">
        <v>1.0</v>
      </c>
      <c r="BF61" s="494">
        <v>4.0</v>
      </c>
      <c r="BG61" s="493">
        <v>0.5714</v>
      </c>
      <c r="BH61" s="496">
        <v>15.0</v>
      </c>
      <c r="BI61" s="508">
        <v>0.3409</v>
      </c>
      <c r="BJ61" s="509" t="s">
        <v>7900</v>
      </c>
      <c r="BK61" s="19" t="s">
        <v>138</v>
      </c>
      <c r="BL61" s="137" t="s">
        <v>92</v>
      </c>
      <c r="BM61" s="137" t="s">
        <v>639</v>
      </c>
      <c r="BN61" s="137"/>
      <c r="BO61" s="137" t="s">
        <v>102</v>
      </c>
      <c r="BP61" s="137" t="s">
        <v>102</v>
      </c>
      <c r="BQ61" s="137" t="s">
        <v>102</v>
      </c>
      <c r="BR61" s="137"/>
      <c r="BS61" s="137"/>
      <c r="BT61" s="137"/>
      <c r="BU61" s="140"/>
      <c r="BV61" s="45">
        <v>2.7227960707E10</v>
      </c>
    </row>
    <row r="62" ht="15.75" customHeight="1">
      <c r="C62" s="502" t="s">
        <v>482</v>
      </c>
      <c r="D62" s="20">
        <v>2.3209220784E10</v>
      </c>
      <c r="E62" s="137" t="s">
        <v>483</v>
      </c>
      <c r="F62" s="137"/>
      <c r="G62" s="137" t="s">
        <v>883</v>
      </c>
      <c r="H62" s="137"/>
      <c r="I62" s="137" t="s">
        <v>883</v>
      </c>
      <c r="J62" s="137" t="s">
        <v>8537</v>
      </c>
      <c r="K62" s="137" t="s">
        <v>8377</v>
      </c>
      <c r="L62" s="137" t="s">
        <v>8401</v>
      </c>
      <c r="M62" s="137" t="s">
        <v>8538</v>
      </c>
      <c r="N62" s="503">
        <v>52.18356164383562</v>
      </c>
      <c r="O62" s="504">
        <v>41883.0</v>
      </c>
      <c r="P62" s="137" t="s">
        <v>31</v>
      </c>
      <c r="Q62" s="137" t="s">
        <v>25</v>
      </c>
      <c r="R62" s="20" t="s">
        <v>34</v>
      </c>
      <c r="S62" s="138" t="s">
        <v>101</v>
      </c>
      <c r="T62" s="137" t="s">
        <v>4415</v>
      </c>
      <c r="U62" s="137" t="s">
        <v>4416</v>
      </c>
      <c r="V62" s="137" t="s">
        <v>4417</v>
      </c>
      <c r="W62" s="137" t="s">
        <v>102</v>
      </c>
      <c r="X62" s="137" t="s">
        <v>885</v>
      </c>
      <c r="Y62" s="137" t="s">
        <v>886</v>
      </c>
      <c r="Z62" s="137" t="s">
        <v>650</v>
      </c>
      <c r="AA62" s="137" t="s">
        <v>887</v>
      </c>
      <c r="AB62" s="137" t="s">
        <v>101</v>
      </c>
      <c r="AC62" s="137" t="s">
        <v>890</v>
      </c>
      <c r="AD62" s="137" t="s">
        <v>888</v>
      </c>
      <c r="AE62" s="137">
        <v>0.0</v>
      </c>
      <c r="AF62" s="137" t="s">
        <v>4418</v>
      </c>
      <c r="AG62" s="137">
        <v>0.0</v>
      </c>
      <c r="AH62" s="137">
        <v>0.0</v>
      </c>
      <c r="AI62" s="137">
        <v>0.0</v>
      </c>
      <c r="AJ62" s="137" t="s">
        <v>889</v>
      </c>
      <c r="AK62" s="137" t="s">
        <v>4419</v>
      </c>
      <c r="AL62" s="137" t="s">
        <v>4420</v>
      </c>
      <c r="AM62" s="138" t="s">
        <v>101</v>
      </c>
      <c r="AN62" s="137"/>
      <c r="AO62" s="20">
        <v>2.3209220784E10</v>
      </c>
      <c r="AP62" s="20">
        <v>2.3209220784E10</v>
      </c>
      <c r="AQ62" s="20">
        <v>0.0</v>
      </c>
      <c r="AR62" s="505">
        <v>2.3209220784E10</v>
      </c>
      <c r="AS62" s="506" t="s">
        <v>482</v>
      </c>
      <c r="AT62" s="506">
        <v>2.3209220784E10</v>
      </c>
      <c r="AU62" s="506" t="s">
        <v>483</v>
      </c>
      <c r="AV62" s="492">
        <v>7.0</v>
      </c>
      <c r="AW62" s="493">
        <v>0.6364</v>
      </c>
      <c r="AX62" s="494">
        <v>4.0</v>
      </c>
      <c r="AY62" s="493">
        <v>0.4</v>
      </c>
      <c r="AZ62" s="494">
        <v>6.0</v>
      </c>
      <c r="BA62" s="493">
        <v>0.375</v>
      </c>
      <c r="BB62" s="494">
        <v>6.0</v>
      </c>
      <c r="BC62" s="495">
        <v>0.75</v>
      </c>
      <c r="BD62" s="494">
        <v>6.0</v>
      </c>
      <c r="BE62" s="495">
        <v>1.0</v>
      </c>
      <c r="BF62" s="494">
        <v>4.0</v>
      </c>
      <c r="BG62" s="493">
        <v>0.5714</v>
      </c>
      <c r="BH62" s="496">
        <v>27.0</v>
      </c>
      <c r="BI62" s="497">
        <v>0.6136</v>
      </c>
      <c r="BJ62" s="507" t="s">
        <v>7903</v>
      </c>
      <c r="BK62" s="19" t="s">
        <v>130</v>
      </c>
      <c r="BL62" s="137" t="s">
        <v>92</v>
      </c>
      <c r="BM62" s="137" t="s">
        <v>890</v>
      </c>
      <c r="BN62" s="137" t="s">
        <v>102</v>
      </c>
      <c r="BO62" s="137"/>
      <c r="BP62" s="137"/>
      <c r="BQ62" s="137" t="s">
        <v>102</v>
      </c>
      <c r="BR62" s="137"/>
      <c r="BS62" s="137"/>
      <c r="BT62" s="137"/>
      <c r="BU62" s="140"/>
      <c r="BV62" s="45">
        <v>2.3209220784E10</v>
      </c>
    </row>
    <row r="63" ht="15.75" customHeight="1">
      <c r="C63" s="502" t="s">
        <v>2437</v>
      </c>
      <c r="D63" s="20">
        <v>2.3188845584E10</v>
      </c>
      <c r="E63" s="137" t="s">
        <v>892</v>
      </c>
      <c r="F63" s="137" t="s">
        <v>102</v>
      </c>
      <c r="G63" s="137" t="s">
        <v>883</v>
      </c>
      <c r="H63" s="137" t="s">
        <v>102</v>
      </c>
      <c r="I63" s="137" t="s">
        <v>8452</v>
      </c>
      <c r="J63" s="137"/>
      <c r="K63" s="137" t="s">
        <v>8377</v>
      </c>
      <c r="L63" s="137" t="s">
        <v>8477</v>
      </c>
      <c r="M63" s="137" t="s">
        <v>44</v>
      </c>
      <c r="N63" s="503">
        <v>28.84931506849315</v>
      </c>
      <c r="O63" s="504">
        <v>41913.0</v>
      </c>
      <c r="P63" s="137" t="s">
        <v>21</v>
      </c>
      <c r="Q63" s="137" t="s">
        <v>13</v>
      </c>
      <c r="R63" s="20" t="s">
        <v>34</v>
      </c>
      <c r="S63" s="138" t="s">
        <v>101</v>
      </c>
      <c r="T63" s="137" t="s">
        <v>6156</v>
      </c>
      <c r="U63" s="137" t="s">
        <v>6157</v>
      </c>
      <c r="V63" s="137" t="s">
        <v>6158</v>
      </c>
      <c r="W63" s="137" t="s">
        <v>102</v>
      </c>
      <c r="X63" s="137" t="s">
        <v>894</v>
      </c>
      <c r="Y63" s="137" t="s">
        <v>895</v>
      </c>
      <c r="Z63" s="137" t="s">
        <v>650</v>
      </c>
      <c r="AA63" s="137" t="s">
        <v>896</v>
      </c>
      <c r="AB63" s="137">
        <v>0.0</v>
      </c>
      <c r="AC63" s="137" t="s">
        <v>811</v>
      </c>
      <c r="AD63" s="137" t="s">
        <v>897</v>
      </c>
      <c r="AE63" s="137">
        <v>0.0</v>
      </c>
      <c r="AF63" s="137" t="s">
        <v>6159</v>
      </c>
      <c r="AG63" s="137">
        <v>0.0</v>
      </c>
      <c r="AH63" s="137">
        <v>0.0</v>
      </c>
      <c r="AI63" s="137">
        <v>0.0</v>
      </c>
      <c r="AJ63" s="137" t="s">
        <v>898</v>
      </c>
      <c r="AK63" s="137" t="s">
        <v>6160</v>
      </c>
      <c r="AL63" s="137" t="s">
        <v>6161</v>
      </c>
      <c r="AM63" s="138" t="s">
        <v>101</v>
      </c>
      <c r="AN63" s="137"/>
      <c r="AO63" s="20">
        <v>2.3188845584E10</v>
      </c>
      <c r="AP63" s="20">
        <v>2.3188845584E10</v>
      </c>
      <c r="AQ63" s="20">
        <v>0.0</v>
      </c>
      <c r="AR63" s="505">
        <v>2.3188845584E10</v>
      </c>
      <c r="AS63" s="506" t="s">
        <v>2437</v>
      </c>
      <c r="AT63" s="506">
        <v>2.3188845584E10</v>
      </c>
      <c r="AU63" s="506" t="s">
        <v>892</v>
      </c>
      <c r="AV63" s="492">
        <v>6.0</v>
      </c>
      <c r="AW63" s="493">
        <v>0.5455</v>
      </c>
      <c r="AX63" s="494">
        <v>5.0</v>
      </c>
      <c r="AY63" s="493">
        <v>0.5</v>
      </c>
      <c r="AZ63" s="494">
        <v>9.0</v>
      </c>
      <c r="BA63" s="493">
        <v>0.5625</v>
      </c>
      <c r="BB63" s="494">
        <v>6.0</v>
      </c>
      <c r="BC63" s="495">
        <v>0.75</v>
      </c>
      <c r="BD63" s="494">
        <v>4.0</v>
      </c>
      <c r="BE63" s="495">
        <v>0.6667</v>
      </c>
      <c r="BF63" s="494">
        <v>4.0</v>
      </c>
      <c r="BG63" s="493">
        <v>0.5714</v>
      </c>
      <c r="BH63" s="496">
        <v>26.0</v>
      </c>
      <c r="BI63" s="497">
        <v>0.5909</v>
      </c>
      <c r="BJ63" s="507" t="s">
        <v>8403</v>
      </c>
      <c r="BK63" s="19" t="s">
        <v>8539</v>
      </c>
      <c r="BL63" s="137" t="s">
        <v>87</v>
      </c>
      <c r="BM63" s="137" t="s">
        <v>640</v>
      </c>
      <c r="BN63" s="137"/>
      <c r="BO63" s="137"/>
      <c r="BP63" s="137"/>
      <c r="BQ63" s="137"/>
      <c r="BR63" s="137"/>
      <c r="BS63" s="137"/>
      <c r="BT63" s="137"/>
      <c r="BU63" s="140"/>
      <c r="BV63" s="45">
        <v>2.3188845584E10</v>
      </c>
    </row>
    <row r="64" ht="15.75" customHeight="1">
      <c r="C64" s="502" t="s">
        <v>486</v>
      </c>
      <c r="D64" s="20">
        <v>2.7266895017E10</v>
      </c>
      <c r="E64" s="137" t="s">
        <v>487</v>
      </c>
      <c r="F64" s="137" t="s">
        <v>101</v>
      </c>
      <c r="G64" s="137" t="s">
        <v>780</v>
      </c>
      <c r="H64" s="137"/>
      <c r="I64" s="137" t="s">
        <v>883</v>
      </c>
      <c r="J64" s="137"/>
      <c r="K64" s="137" t="s">
        <v>8377</v>
      </c>
      <c r="L64" s="137" t="s">
        <v>8431</v>
      </c>
      <c r="M64" s="137" t="s">
        <v>8540</v>
      </c>
      <c r="N64" s="503">
        <v>42.989041095890414</v>
      </c>
      <c r="O64" s="504">
        <v>39326.0</v>
      </c>
      <c r="P64" s="137" t="s">
        <v>15</v>
      </c>
      <c r="Q64" s="137" t="s">
        <v>8541</v>
      </c>
      <c r="R64" s="20" t="s">
        <v>38</v>
      </c>
      <c r="S64" s="138" t="s">
        <v>101</v>
      </c>
      <c r="T64" s="137" t="s">
        <v>4130</v>
      </c>
      <c r="U64" s="137" t="s">
        <v>4131</v>
      </c>
      <c r="V64" s="137" t="s">
        <v>4132</v>
      </c>
      <c r="W64" s="137" t="s">
        <v>102</v>
      </c>
      <c r="X64" s="137" t="s">
        <v>901</v>
      </c>
      <c r="Y64" s="137">
        <v>0.0</v>
      </c>
      <c r="Z64" s="137" t="s">
        <v>605</v>
      </c>
      <c r="AA64" s="137" t="s">
        <v>902</v>
      </c>
      <c r="AB64" s="137" t="s">
        <v>4133</v>
      </c>
      <c r="AC64" s="137" t="s">
        <v>862</v>
      </c>
      <c r="AD64" s="137" t="s">
        <v>903</v>
      </c>
      <c r="AE64" s="137">
        <v>0.0</v>
      </c>
      <c r="AF64" s="137" t="s">
        <v>4134</v>
      </c>
      <c r="AG64" s="137">
        <v>0.0</v>
      </c>
      <c r="AH64" s="137" t="s">
        <v>4135</v>
      </c>
      <c r="AI64" s="137">
        <v>0.0</v>
      </c>
      <c r="AJ64" s="137">
        <v>0.0</v>
      </c>
      <c r="AK64" s="137">
        <v>0.0</v>
      </c>
      <c r="AL64" s="137">
        <v>0.0</v>
      </c>
      <c r="AM64" s="138" t="s">
        <v>101</v>
      </c>
      <c r="AN64" s="137"/>
      <c r="AO64" s="20">
        <v>2.7266895017E10</v>
      </c>
      <c r="AP64" s="20">
        <v>2.7266895017E10</v>
      </c>
      <c r="AQ64" s="20">
        <v>0.0</v>
      </c>
      <c r="AR64" s="505">
        <v>2.7266895017E10</v>
      </c>
      <c r="AS64" s="506" t="s">
        <v>486</v>
      </c>
      <c r="AT64" s="506">
        <v>2.7266895017E10</v>
      </c>
      <c r="AU64" s="506" t="s">
        <v>487</v>
      </c>
      <c r="AV64" s="492">
        <v>5.0</v>
      </c>
      <c r="AW64" s="493">
        <v>0.4545</v>
      </c>
      <c r="AX64" s="494">
        <v>4.0</v>
      </c>
      <c r="AY64" s="493">
        <v>0.4</v>
      </c>
      <c r="AZ64" s="494">
        <v>4.0</v>
      </c>
      <c r="BA64" s="493">
        <v>0.25</v>
      </c>
      <c r="BB64" s="494">
        <v>4.0</v>
      </c>
      <c r="BC64" s="493">
        <v>0.5</v>
      </c>
      <c r="BD64" s="494">
        <v>6.0</v>
      </c>
      <c r="BE64" s="495">
        <v>1.0</v>
      </c>
      <c r="BF64" s="494">
        <v>5.0</v>
      </c>
      <c r="BG64" s="495">
        <v>0.7143</v>
      </c>
      <c r="BH64" s="496">
        <v>23.0</v>
      </c>
      <c r="BI64" s="497">
        <v>0.5227</v>
      </c>
      <c r="BJ64" s="507" t="s">
        <v>8403</v>
      </c>
      <c r="BK64" s="19" t="s">
        <v>143</v>
      </c>
      <c r="BL64" s="137" t="s">
        <v>83</v>
      </c>
      <c r="BM64" s="137" t="s">
        <v>862</v>
      </c>
      <c r="BN64" s="137"/>
      <c r="BO64" s="137"/>
      <c r="BP64" s="137"/>
      <c r="BQ64" s="137" t="s">
        <v>102</v>
      </c>
      <c r="BR64" s="137" t="s">
        <v>843</v>
      </c>
      <c r="BS64" s="137" t="s">
        <v>8542</v>
      </c>
      <c r="BT64" s="137" t="s">
        <v>549</v>
      </c>
      <c r="BU64" s="140" t="s">
        <v>904</v>
      </c>
      <c r="BV64" s="45">
        <v>2.7266895017E10</v>
      </c>
    </row>
    <row r="65" ht="15.75" customHeight="1">
      <c r="C65" s="502" t="s">
        <v>4118</v>
      </c>
      <c r="D65" s="20">
        <v>2.7308210257E10</v>
      </c>
      <c r="E65" s="137" t="s">
        <v>7993</v>
      </c>
      <c r="F65" s="137" t="s">
        <v>101</v>
      </c>
      <c r="G65" s="137" t="s">
        <v>630</v>
      </c>
      <c r="H65" s="137"/>
      <c r="I65" s="137"/>
      <c r="J65" s="137"/>
      <c r="K65" s="137" t="s">
        <v>8377</v>
      </c>
      <c r="L65" s="137" t="s">
        <v>8401</v>
      </c>
      <c r="M65" s="137" t="s">
        <v>8488</v>
      </c>
      <c r="N65" s="503">
        <v>37.38630136986301</v>
      </c>
      <c r="O65" s="504">
        <v>39326.0</v>
      </c>
      <c r="P65" s="137" t="s">
        <v>15</v>
      </c>
      <c r="Q65" s="137" t="s">
        <v>8</v>
      </c>
      <c r="R65" s="20" t="s">
        <v>38</v>
      </c>
      <c r="S65" s="138" t="s">
        <v>101</v>
      </c>
      <c r="T65" s="137" t="s">
        <v>4122</v>
      </c>
      <c r="U65" s="137" t="s">
        <v>4123</v>
      </c>
      <c r="V65" s="137" t="s">
        <v>4124</v>
      </c>
      <c r="W65" s="137" t="s">
        <v>101</v>
      </c>
      <c r="X65" s="137" t="s">
        <v>4125</v>
      </c>
      <c r="Y65" s="137" t="s">
        <v>4126</v>
      </c>
      <c r="Z65" s="137" t="s">
        <v>605</v>
      </c>
      <c r="AA65" s="137" t="s">
        <v>605</v>
      </c>
      <c r="AB65" s="137" t="s">
        <v>101</v>
      </c>
      <c r="AC65" s="137" t="s">
        <v>685</v>
      </c>
      <c r="AD65" s="137" t="s">
        <v>4127</v>
      </c>
      <c r="AE65" s="137">
        <v>0.0</v>
      </c>
      <c r="AF65" s="137">
        <v>0.0</v>
      </c>
      <c r="AG65" s="137">
        <v>0.0</v>
      </c>
      <c r="AH65" s="137">
        <v>0.0</v>
      </c>
      <c r="AI65" s="137">
        <v>0.0</v>
      </c>
      <c r="AJ65" s="137">
        <v>0.0</v>
      </c>
      <c r="AK65" s="137">
        <v>0.0</v>
      </c>
      <c r="AL65" s="137">
        <v>0.0</v>
      </c>
      <c r="AM65" s="138" t="s">
        <v>101</v>
      </c>
      <c r="AN65" s="137"/>
      <c r="AO65" s="20">
        <v>2.7308210257E10</v>
      </c>
      <c r="AP65" s="20">
        <v>2.7308210257E10</v>
      </c>
      <c r="AQ65" s="20">
        <v>0.0</v>
      </c>
      <c r="AR65" s="505">
        <v>2.7308210257E10</v>
      </c>
      <c r="AS65" s="506" t="s">
        <v>4118</v>
      </c>
      <c r="AT65" s="506">
        <v>2.7308210257E10</v>
      </c>
      <c r="AU65" s="506" t="s">
        <v>7993</v>
      </c>
      <c r="AV65" s="492">
        <v>1.0</v>
      </c>
      <c r="AW65" s="493">
        <v>0.0909</v>
      </c>
      <c r="AX65" s="494">
        <v>4.0</v>
      </c>
      <c r="AY65" s="493">
        <v>0.4</v>
      </c>
      <c r="AZ65" s="494">
        <v>2.0</v>
      </c>
      <c r="BA65" s="493">
        <v>0.125</v>
      </c>
      <c r="BB65" s="494">
        <v>0.0</v>
      </c>
      <c r="BC65" s="493">
        <v>0.0</v>
      </c>
      <c r="BD65" s="494">
        <v>5.0</v>
      </c>
      <c r="BE65" s="495">
        <v>0.8333</v>
      </c>
      <c r="BF65" s="494">
        <v>5.0</v>
      </c>
      <c r="BG65" s="495">
        <v>0.7143</v>
      </c>
      <c r="BH65" s="496">
        <v>14.0</v>
      </c>
      <c r="BI65" s="508">
        <v>0.3182</v>
      </c>
      <c r="BJ65" s="509" t="s">
        <v>7900</v>
      </c>
      <c r="BK65" s="19" t="s">
        <v>146</v>
      </c>
      <c r="BL65" s="137" t="s">
        <v>92</v>
      </c>
      <c r="BM65" s="137" t="s">
        <v>685</v>
      </c>
      <c r="BN65" s="137"/>
      <c r="BO65" s="137"/>
      <c r="BP65" s="137"/>
      <c r="BQ65" s="137"/>
      <c r="BR65" s="137"/>
      <c r="BS65" s="137"/>
      <c r="BT65" s="137"/>
      <c r="BU65" s="140"/>
      <c r="BV65" s="45">
        <v>2.7308210257E10</v>
      </c>
    </row>
    <row r="66" ht="15.75" customHeight="1">
      <c r="C66" s="502" t="s">
        <v>265</v>
      </c>
      <c r="D66" s="20">
        <v>2.7229927413E10</v>
      </c>
      <c r="E66" s="137" t="s">
        <v>905</v>
      </c>
      <c r="F66" s="137" t="s">
        <v>101</v>
      </c>
      <c r="G66" s="137"/>
      <c r="H66" s="137"/>
      <c r="I66" s="137"/>
      <c r="J66" s="137"/>
      <c r="K66" s="137" t="s">
        <v>8377</v>
      </c>
      <c r="L66" s="137" t="s">
        <v>8401</v>
      </c>
      <c r="M66" s="137" t="s">
        <v>42</v>
      </c>
      <c r="N66" s="503">
        <v>48.56164383561644</v>
      </c>
      <c r="O66" s="504">
        <v>38677.0</v>
      </c>
      <c r="P66" s="137" t="s">
        <v>12</v>
      </c>
      <c r="Q66" s="137" t="s">
        <v>8543</v>
      </c>
      <c r="R66" s="20" t="s">
        <v>34</v>
      </c>
      <c r="S66" s="138" t="s">
        <v>101</v>
      </c>
      <c r="T66" s="137" t="s">
        <v>4177</v>
      </c>
      <c r="U66" s="137" t="s">
        <v>4178</v>
      </c>
      <c r="V66" s="137" t="s">
        <v>4179</v>
      </c>
      <c r="W66" s="137" t="s">
        <v>102</v>
      </c>
      <c r="X66" s="137" t="s">
        <v>909</v>
      </c>
      <c r="Y66" s="137" t="s">
        <v>910</v>
      </c>
      <c r="Z66" s="137" t="s">
        <v>605</v>
      </c>
      <c r="AA66" s="137" t="s">
        <v>911</v>
      </c>
      <c r="AB66" s="137" t="s">
        <v>101</v>
      </c>
      <c r="AC66" s="137" t="s">
        <v>862</v>
      </c>
      <c r="AD66" s="137" t="s">
        <v>912</v>
      </c>
      <c r="AE66" s="137">
        <v>0.0</v>
      </c>
      <c r="AF66" s="137" t="s">
        <v>4180</v>
      </c>
      <c r="AG66" s="137">
        <v>0.0</v>
      </c>
      <c r="AH66" s="137">
        <v>0.0</v>
      </c>
      <c r="AI66" s="137">
        <v>0.0</v>
      </c>
      <c r="AJ66" s="137">
        <v>0.0</v>
      </c>
      <c r="AK66" s="137">
        <v>0.0</v>
      </c>
      <c r="AL66" s="137">
        <v>0.0</v>
      </c>
      <c r="AM66" s="138" t="s">
        <v>101</v>
      </c>
      <c r="AN66" s="137"/>
      <c r="AO66" s="20">
        <v>2.7229927413E10</v>
      </c>
      <c r="AP66" s="20" t="s">
        <v>684</v>
      </c>
      <c r="AQ66" s="20" t="s">
        <v>102</v>
      </c>
      <c r="AR66" s="505">
        <v>2.7229927413E10</v>
      </c>
      <c r="AS66" s="506" t="s">
        <v>265</v>
      </c>
      <c r="AT66" s="506">
        <v>2.7229927413E10</v>
      </c>
      <c r="AU66" s="506" t="s">
        <v>905</v>
      </c>
      <c r="AV66" s="492">
        <v>2.0</v>
      </c>
      <c r="AW66" s="493">
        <v>0.1818</v>
      </c>
      <c r="AX66" s="494">
        <v>4.0</v>
      </c>
      <c r="AY66" s="493">
        <v>0.4</v>
      </c>
      <c r="AZ66" s="494">
        <v>4.0</v>
      </c>
      <c r="BA66" s="493">
        <v>0.25</v>
      </c>
      <c r="BB66" s="494">
        <v>3.0</v>
      </c>
      <c r="BC66" s="493">
        <v>0.375</v>
      </c>
      <c r="BD66" s="494">
        <v>5.0</v>
      </c>
      <c r="BE66" s="495">
        <v>0.8333</v>
      </c>
      <c r="BF66" s="494">
        <v>4.0</v>
      </c>
      <c r="BG66" s="493">
        <v>0.5714</v>
      </c>
      <c r="BH66" s="496">
        <v>18.0</v>
      </c>
      <c r="BI66" s="508">
        <v>0.4286</v>
      </c>
      <c r="BJ66" s="509" t="s">
        <v>8421</v>
      </c>
      <c r="BK66" s="19" t="s">
        <v>8544</v>
      </c>
      <c r="BL66" s="137" t="s">
        <v>85</v>
      </c>
      <c r="BM66" s="137" t="s">
        <v>862</v>
      </c>
      <c r="BN66" s="137"/>
      <c r="BO66" s="137"/>
      <c r="BP66" s="137"/>
      <c r="BQ66" s="137" t="s">
        <v>102</v>
      </c>
      <c r="BR66" s="137"/>
      <c r="BS66" s="137"/>
      <c r="BT66" s="137"/>
      <c r="BU66" s="140"/>
      <c r="BV66" s="45">
        <v>2.7229927413E10</v>
      </c>
    </row>
    <row r="67" ht="15.75" customHeight="1">
      <c r="C67" s="502" t="s">
        <v>462</v>
      </c>
      <c r="D67" s="20">
        <v>2.7262822961E10</v>
      </c>
      <c r="E67" s="137" t="s">
        <v>914</v>
      </c>
      <c r="F67" s="137" t="s">
        <v>101</v>
      </c>
      <c r="G67" s="137"/>
      <c r="H67" s="137"/>
      <c r="I67" s="137"/>
      <c r="J67" s="137"/>
      <c r="K67" s="137" t="s">
        <v>8377</v>
      </c>
      <c r="L67" s="137" t="s">
        <v>8442</v>
      </c>
      <c r="M67" s="137" t="s">
        <v>57</v>
      </c>
      <c r="N67" s="503">
        <v>43.18904109589041</v>
      </c>
      <c r="O67" s="504">
        <v>43040.0</v>
      </c>
      <c r="P67" s="137" t="s">
        <v>24</v>
      </c>
      <c r="Q67" s="137" t="s">
        <v>10</v>
      </c>
      <c r="R67" s="20" t="s">
        <v>36</v>
      </c>
      <c r="S67" s="138" t="s">
        <v>101</v>
      </c>
      <c r="T67" s="137" t="s">
        <v>4166</v>
      </c>
      <c r="U67" s="137" t="s">
        <v>4167</v>
      </c>
      <c r="V67" s="137" t="s">
        <v>4168</v>
      </c>
      <c r="W67" s="137" t="s">
        <v>3794</v>
      </c>
      <c r="X67" s="137" t="s">
        <v>916</v>
      </c>
      <c r="Y67" s="137" t="s">
        <v>729</v>
      </c>
      <c r="Z67" s="137" t="s">
        <v>650</v>
      </c>
      <c r="AA67" s="137" t="s">
        <v>917</v>
      </c>
      <c r="AB67" s="137" t="s">
        <v>731</v>
      </c>
      <c r="AC67" s="137" t="s">
        <v>919</v>
      </c>
      <c r="AD67" s="137" t="s">
        <v>918</v>
      </c>
      <c r="AE67" s="137">
        <v>0.0</v>
      </c>
      <c r="AF67" s="137" t="s">
        <v>4169</v>
      </c>
      <c r="AG67" s="137">
        <v>0.0</v>
      </c>
      <c r="AH67" s="137">
        <v>0.0</v>
      </c>
      <c r="AI67" s="137">
        <v>0.0</v>
      </c>
      <c r="AJ67" s="137">
        <v>0.0</v>
      </c>
      <c r="AK67" s="137">
        <v>0.0</v>
      </c>
      <c r="AL67" s="137">
        <v>0.0</v>
      </c>
      <c r="AM67" s="138" t="s">
        <v>101</v>
      </c>
      <c r="AN67" s="137"/>
      <c r="AO67" s="20">
        <v>2.7262822961E10</v>
      </c>
      <c r="AP67" s="20">
        <v>2.7262822961E10</v>
      </c>
      <c r="AQ67" s="20">
        <v>0.0</v>
      </c>
      <c r="AR67" s="505">
        <v>2.7262822961E10</v>
      </c>
      <c r="AS67" s="506" t="s">
        <v>462</v>
      </c>
      <c r="AT67" s="506">
        <v>2.7262822961E10</v>
      </c>
      <c r="AU67" s="506" t="s">
        <v>914</v>
      </c>
      <c r="AV67" s="492">
        <v>3.0</v>
      </c>
      <c r="AW67" s="493">
        <v>0.2727</v>
      </c>
      <c r="AX67" s="494">
        <v>6.0</v>
      </c>
      <c r="AY67" s="493">
        <v>0.6</v>
      </c>
      <c r="AZ67" s="494">
        <v>4.0</v>
      </c>
      <c r="BA67" s="493">
        <v>0.25</v>
      </c>
      <c r="BB67" s="494">
        <v>5.0</v>
      </c>
      <c r="BC67" s="493">
        <v>0.625</v>
      </c>
      <c r="BD67" s="494">
        <v>5.0</v>
      </c>
      <c r="BE67" s="495">
        <v>0.8333</v>
      </c>
      <c r="BF67" s="494">
        <v>6.0</v>
      </c>
      <c r="BG67" s="495">
        <v>0.8571</v>
      </c>
      <c r="BH67" s="496">
        <v>23.0</v>
      </c>
      <c r="BI67" s="497">
        <v>0.5227</v>
      </c>
      <c r="BJ67" s="507" t="s">
        <v>8403</v>
      </c>
      <c r="BK67" s="19" t="s">
        <v>129</v>
      </c>
      <c r="BL67" s="137" t="s">
        <v>83</v>
      </c>
      <c r="BM67" s="137" t="s">
        <v>919</v>
      </c>
      <c r="BN67" s="137"/>
      <c r="BO67" s="137"/>
      <c r="BP67" s="137"/>
      <c r="BQ67" s="137" t="s">
        <v>102</v>
      </c>
      <c r="BR67" s="137"/>
      <c r="BS67" s="137"/>
      <c r="BT67" s="137"/>
      <c r="BU67" s="140"/>
      <c r="BV67" s="45">
        <v>2.7262822961E10</v>
      </c>
    </row>
    <row r="68" ht="15.75" customHeight="1">
      <c r="C68" s="502" t="s">
        <v>302</v>
      </c>
      <c r="D68" s="20">
        <v>2.731651745E10</v>
      </c>
      <c r="E68" s="137" t="s">
        <v>921</v>
      </c>
      <c r="F68" s="137" t="s">
        <v>101</v>
      </c>
      <c r="G68" s="137"/>
      <c r="H68" s="137"/>
      <c r="I68" s="137"/>
      <c r="J68" s="137"/>
      <c r="K68" s="137" t="s">
        <v>8377</v>
      </c>
      <c r="L68" s="137" t="s">
        <v>8453</v>
      </c>
      <c r="M68" s="137" t="s">
        <v>8511</v>
      </c>
      <c r="N68" s="503">
        <v>36.153424657534245</v>
      </c>
      <c r="O68" s="504">
        <v>39094.0</v>
      </c>
      <c r="P68" s="137" t="s">
        <v>9</v>
      </c>
      <c r="Q68" s="137" t="s">
        <v>16</v>
      </c>
      <c r="R68" s="20" t="s">
        <v>34</v>
      </c>
      <c r="S68" s="138" t="s">
        <v>101</v>
      </c>
      <c r="T68" s="137" t="s">
        <v>4272</v>
      </c>
      <c r="U68" s="137" t="s">
        <v>4273</v>
      </c>
      <c r="V68" s="137" t="s">
        <v>4274</v>
      </c>
      <c r="W68" s="137" t="s">
        <v>102</v>
      </c>
      <c r="X68" s="137" t="s">
        <v>923</v>
      </c>
      <c r="Y68" s="137" t="s">
        <v>924</v>
      </c>
      <c r="Z68" s="137" t="s">
        <v>650</v>
      </c>
      <c r="AA68" s="137" t="s">
        <v>926</v>
      </c>
      <c r="AB68" s="137" t="s">
        <v>4275</v>
      </c>
      <c r="AC68" s="137" t="s">
        <v>919</v>
      </c>
      <c r="AD68" s="137" t="s">
        <v>927</v>
      </c>
      <c r="AE68" s="137">
        <v>0.0</v>
      </c>
      <c r="AF68" s="137" t="s">
        <v>4276</v>
      </c>
      <c r="AG68" s="137">
        <v>0.0</v>
      </c>
      <c r="AH68" s="137">
        <v>0.0</v>
      </c>
      <c r="AI68" s="137">
        <v>0.0</v>
      </c>
      <c r="AJ68" s="137">
        <v>0.0</v>
      </c>
      <c r="AK68" s="137">
        <v>0.0</v>
      </c>
      <c r="AL68" s="137">
        <v>0.0</v>
      </c>
      <c r="AM68" s="138" t="s">
        <v>101</v>
      </c>
      <c r="AN68" s="137"/>
      <c r="AO68" s="20">
        <v>2.731651745E10</v>
      </c>
      <c r="AP68" s="20">
        <v>2.731651745E10</v>
      </c>
      <c r="AQ68" s="20">
        <v>0.0</v>
      </c>
      <c r="AR68" s="505">
        <v>2.731651745E10</v>
      </c>
      <c r="AS68" s="506" t="s">
        <v>302</v>
      </c>
      <c r="AT68" s="506">
        <v>2.731651745E10</v>
      </c>
      <c r="AU68" s="506" t="s">
        <v>921</v>
      </c>
      <c r="AV68" s="492">
        <v>4.0</v>
      </c>
      <c r="AW68" s="493">
        <v>0.3636</v>
      </c>
      <c r="AX68" s="494">
        <v>4.0</v>
      </c>
      <c r="AY68" s="493">
        <v>0.4</v>
      </c>
      <c r="AZ68" s="494">
        <v>3.0</v>
      </c>
      <c r="BA68" s="493">
        <v>0.1875</v>
      </c>
      <c r="BB68" s="494">
        <v>4.0</v>
      </c>
      <c r="BC68" s="493">
        <v>0.5</v>
      </c>
      <c r="BD68" s="494">
        <v>6.0</v>
      </c>
      <c r="BE68" s="495">
        <v>1.0</v>
      </c>
      <c r="BF68" s="494">
        <v>6.0</v>
      </c>
      <c r="BG68" s="495">
        <v>0.8571</v>
      </c>
      <c r="BH68" s="496">
        <v>23.0</v>
      </c>
      <c r="BI68" s="497">
        <v>0.5476</v>
      </c>
      <c r="BJ68" s="507" t="s">
        <v>8403</v>
      </c>
      <c r="BK68" s="19" t="s">
        <v>8545</v>
      </c>
      <c r="BL68" s="137" t="s">
        <v>82</v>
      </c>
      <c r="BM68" s="137" t="s">
        <v>919</v>
      </c>
      <c r="BN68" s="137"/>
      <c r="BO68" s="137"/>
      <c r="BP68" s="137"/>
      <c r="BQ68" s="137" t="s">
        <v>102</v>
      </c>
      <c r="BR68" s="137"/>
      <c r="BS68" s="137"/>
      <c r="BT68" s="137"/>
      <c r="BU68" s="140"/>
      <c r="BV68" s="45">
        <v>2.731651745E10</v>
      </c>
    </row>
    <row r="69" ht="15.75" customHeight="1">
      <c r="C69" s="502" t="s">
        <v>4258</v>
      </c>
      <c r="D69" s="20">
        <v>2.7320283529E10</v>
      </c>
      <c r="E69" s="137" t="s">
        <v>7997</v>
      </c>
      <c r="F69" s="137" t="s">
        <v>101</v>
      </c>
      <c r="G69" s="137" t="s">
        <v>630</v>
      </c>
      <c r="H69" s="137" t="s">
        <v>101</v>
      </c>
      <c r="I69" s="137" t="s">
        <v>8430</v>
      </c>
      <c r="J69" s="137"/>
      <c r="K69" s="137" t="s">
        <v>8377</v>
      </c>
      <c r="L69" s="137" t="s">
        <v>8506</v>
      </c>
      <c r="M69" s="137" t="s">
        <v>50</v>
      </c>
      <c r="N69" s="503">
        <v>35.558904109589044</v>
      </c>
      <c r="O69" s="504">
        <v>39328.0</v>
      </c>
      <c r="P69" s="137" t="s">
        <v>28</v>
      </c>
      <c r="Q69" s="137" t="s">
        <v>8546</v>
      </c>
      <c r="R69" s="20" t="s">
        <v>36</v>
      </c>
      <c r="S69" s="138" t="s">
        <v>101</v>
      </c>
      <c r="T69" s="137" t="s">
        <v>4262</v>
      </c>
      <c r="U69" s="137" t="s">
        <v>4263</v>
      </c>
      <c r="V69" s="137" t="s">
        <v>4264</v>
      </c>
      <c r="W69" s="137" t="s">
        <v>101</v>
      </c>
      <c r="X69" s="137" t="s">
        <v>4265</v>
      </c>
      <c r="Y69" s="137" t="s">
        <v>4266</v>
      </c>
      <c r="Z69" s="137" t="s">
        <v>650</v>
      </c>
      <c r="AA69" s="137" t="s">
        <v>731</v>
      </c>
      <c r="AB69" s="137" t="s">
        <v>731</v>
      </c>
      <c r="AC69" s="137" t="s">
        <v>951</v>
      </c>
      <c r="AD69" s="137" t="s">
        <v>4267</v>
      </c>
      <c r="AE69" s="137">
        <v>0.0</v>
      </c>
      <c r="AF69" s="137">
        <v>0.0</v>
      </c>
      <c r="AG69" s="137" t="s">
        <v>4268</v>
      </c>
      <c r="AH69" s="137" t="s">
        <v>4269</v>
      </c>
      <c r="AI69" s="137">
        <v>0.0</v>
      </c>
      <c r="AJ69" s="137">
        <v>0.0</v>
      </c>
      <c r="AK69" s="137">
        <v>0.0</v>
      </c>
      <c r="AL69" s="137">
        <v>0.0</v>
      </c>
      <c r="AM69" s="138" t="s">
        <v>101</v>
      </c>
      <c r="AN69" s="137"/>
      <c r="AO69" s="20">
        <v>2.7320283529E10</v>
      </c>
      <c r="AP69" s="20">
        <v>2.7320283529E10</v>
      </c>
      <c r="AQ69" s="20">
        <v>0.0</v>
      </c>
      <c r="AR69" s="505">
        <v>2.7320283529E10</v>
      </c>
      <c r="AS69" s="506" t="s">
        <v>4258</v>
      </c>
      <c r="AT69" s="506">
        <v>2.7320283529E10</v>
      </c>
      <c r="AU69" s="506" t="s">
        <v>7997</v>
      </c>
      <c r="AV69" s="492">
        <v>3.0</v>
      </c>
      <c r="AW69" s="493">
        <v>0.2727</v>
      </c>
      <c r="AX69" s="494">
        <v>2.0</v>
      </c>
      <c r="AY69" s="493">
        <v>0.2</v>
      </c>
      <c r="AZ69" s="494">
        <v>2.0</v>
      </c>
      <c r="BA69" s="493">
        <v>0.125</v>
      </c>
      <c r="BB69" s="494">
        <v>1.0</v>
      </c>
      <c r="BC69" s="493">
        <v>0.125</v>
      </c>
      <c r="BD69" s="494">
        <v>4.0</v>
      </c>
      <c r="BE69" s="495">
        <v>0.6667</v>
      </c>
      <c r="BF69" s="494">
        <v>5.0</v>
      </c>
      <c r="BG69" s="495">
        <v>0.7143</v>
      </c>
      <c r="BH69" s="496">
        <v>14.0</v>
      </c>
      <c r="BI69" s="508">
        <v>0.3182</v>
      </c>
      <c r="BJ69" s="509" t="s">
        <v>7900</v>
      </c>
      <c r="BK69" s="19" t="s">
        <v>155</v>
      </c>
      <c r="BL69" s="137" t="s">
        <v>92</v>
      </c>
      <c r="BM69" s="137" t="s">
        <v>951</v>
      </c>
      <c r="BN69" s="137"/>
      <c r="BO69" s="137"/>
      <c r="BP69" s="137"/>
      <c r="BQ69" s="137" t="s">
        <v>102</v>
      </c>
      <c r="BR69" s="137"/>
      <c r="BS69" s="137"/>
      <c r="BT69" s="137"/>
      <c r="BU69" s="140"/>
      <c r="BV69" s="45">
        <v>2.7320283529E10</v>
      </c>
    </row>
    <row r="70" ht="15.75" customHeight="1">
      <c r="C70" s="502" t="s">
        <v>4226</v>
      </c>
      <c r="D70" s="20">
        <v>2.7331559674E10</v>
      </c>
      <c r="E70" s="137" t="s">
        <v>8000</v>
      </c>
      <c r="F70" s="137" t="s">
        <v>101</v>
      </c>
      <c r="G70" s="137"/>
      <c r="H70" s="137"/>
      <c r="I70" s="137"/>
      <c r="J70" s="137"/>
      <c r="K70" s="137" t="s">
        <v>8377</v>
      </c>
      <c r="L70" s="137" t="s">
        <v>8506</v>
      </c>
      <c r="M70" s="137" t="s">
        <v>55</v>
      </c>
      <c r="N70" s="503">
        <v>33.893150684931506</v>
      </c>
      <c r="O70" s="504">
        <v>41423.0</v>
      </c>
      <c r="P70" s="137" t="s">
        <v>15</v>
      </c>
      <c r="Q70" s="137" t="s">
        <v>8</v>
      </c>
      <c r="R70" s="20" t="s">
        <v>34</v>
      </c>
      <c r="S70" s="138" t="s">
        <v>101</v>
      </c>
      <c r="T70" s="137" t="s">
        <v>4230</v>
      </c>
      <c r="U70" s="137" t="s">
        <v>4231</v>
      </c>
      <c r="V70" s="137" t="s">
        <v>624</v>
      </c>
      <c r="W70" s="137" t="s">
        <v>102</v>
      </c>
      <c r="X70" s="137" t="s">
        <v>4232</v>
      </c>
      <c r="Y70" s="137" t="s">
        <v>4233</v>
      </c>
      <c r="Z70" s="137" t="s">
        <v>610</v>
      </c>
      <c r="AA70" s="137" t="s">
        <v>731</v>
      </c>
      <c r="AB70" s="137" t="s">
        <v>731</v>
      </c>
      <c r="AC70" s="137" t="s">
        <v>951</v>
      </c>
      <c r="AD70" s="137" t="s">
        <v>4234</v>
      </c>
      <c r="AE70" s="137">
        <v>0.0</v>
      </c>
      <c r="AF70" s="137" t="s">
        <v>4235</v>
      </c>
      <c r="AG70" s="137">
        <v>0.0</v>
      </c>
      <c r="AH70" s="137">
        <v>0.0</v>
      </c>
      <c r="AI70" s="137">
        <v>0.0</v>
      </c>
      <c r="AJ70" s="137">
        <v>0.0</v>
      </c>
      <c r="AK70" s="137">
        <v>0.0</v>
      </c>
      <c r="AL70" s="137">
        <v>0.0</v>
      </c>
      <c r="AM70" s="138" t="s">
        <v>101</v>
      </c>
      <c r="AN70" s="137"/>
      <c r="AO70" s="20">
        <v>2.7331559674E10</v>
      </c>
      <c r="AP70" s="20">
        <v>2.7331559674E10</v>
      </c>
      <c r="AQ70" s="20">
        <v>0.0</v>
      </c>
      <c r="AR70" s="505">
        <v>2.7331559674E10</v>
      </c>
      <c r="AS70" s="506" t="s">
        <v>4226</v>
      </c>
      <c r="AT70" s="506">
        <v>2.7331559674E10</v>
      </c>
      <c r="AU70" s="506" t="s">
        <v>8000</v>
      </c>
      <c r="AV70" s="492">
        <v>2.0</v>
      </c>
      <c r="AW70" s="493">
        <v>0.1818</v>
      </c>
      <c r="AX70" s="494">
        <v>4.0</v>
      </c>
      <c r="AY70" s="493">
        <v>0.4</v>
      </c>
      <c r="AZ70" s="494">
        <v>3.0</v>
      </c>
      <c r="BA70" s="493">
        <v>0.1875</v>
      </c>
      <c r="BB70" s="494">
        <v>1.0</v>
      </c>
      <c r="BC70" s="493">
        <v>0.125</v>
      </c>
      <c r="BD70" s="494">
        <v>6.0</v>
      </c>
      <c r="BE70" s="495">
        <v>1.0</v>
      </c>
      <c r="BF70" s="494">
        <v>2.0</v>
      </c>
      <c r="BG70" s="493">
        <v>0.2857</v>
      </c>
      <c r="BH70" s="496">
        <v>14.0</v>
      </c>
      <c r="BI70" s="508">
        <v>0.3182</v>
      </c>
      <c r="BJ70" s="509" t="s">
        <v>7900</v>
      </c>
      <c r="BK70" s="19" t="s">
        <v>131</v>
      </c>
      <c r="BL70" s="137" t="s">
        <v>92</v>
      </c>
      <c r="BM70" s="137" t="s">
        <v>951</v>
      </c>
      <c r="BN70" s="137"/>
      <c r="BO70" s="137"/>
      <c r="BP70" s="137"/>
      <c r="BQ70" s="137" t="s">
        <v>102</v>
      </c>
      <c r="BR70" s="137"/>
      <c r="BS70" s="137"/>
      <c r="BT70" s="137"/>
      <c r="BU70" s="140"/>
      <c r="BV70" s="45">
        <v>2.7331559674E10</v>
      </c>
    </row>
    <row r="71" ht="15.75" customHeight="1">
      <c r="C71" s="502" t="s">
        <v>4153</v>
      </c>
      <c r="D71" s="20">
        <v>2.7248054404E10</v>
      </c>
      <c r="E71" s="137" t="s">
        <v>8002</v>
      </c>
      <c r="F71" s="137" t="s">
        <v>101</v>
      </c>
      <c r="G71" s="137" t="s">
        <v>630</v>
      </c>
      <c r="H71" s="137"/>
      <c r="I71" s="137" t="s">
        <v>883</v>
      </c>
      <c r="J71" s="137"/>
      <c r="K71" s="137" t="s">
        <v>8377</v>
      </c>
      <c r="L71" s="137" t="s">
        <v>8401</v>
      </c>
      <c r="M71" s="137" t="s">
        <v>47</v>
      </c>
      <c r="N71" s="503">
        <v>45.86027397260274</v>
      </c>
      <c r="O71" s="504">
        <v>36527.0</v>
      </c>
      <c r="P71" s="137" t="s">
        <v>15</v>
      </c>
      <c r="Q71" s="137" t="s">
        <v>8547</v>
      </c>
      <c r="R71" s="20" t="s">
        <v>34</v>
      </c>
      <c r="S71" s="138" t="s">
        <v>101</v>
      </c>
      <c r="T71" s="137" t="s">
        <v>4157</v>
      </c>
      <c r="U71" s="137" t="s">
        <v>4158</v>
      </c>
      <c r="V71" s="137" t="s">
        <v>4159</v>
      </c>
      <c r="W71" s="137" t="s">
        <v>101</v>
      </c>
      <c r="X71" s="137" t="s">
        <v>4160</v>
      </c>
      <c r="Y71" s="137" t="s">
        <v>4161</v>
      </c>
      <c r="Z71" s="137" t="s">
        <v>605</v>
      </c>
      <c r="AA71" s="137" t="s">
        <v>101</v>
      </c>
      <c r="AB71" s="137">
        <v>0.0</v>
      </c>
      <c r="AC71" s="137" t="s">
        <v>753</v>
      </c>
      <c r="AD71" s="137" t="s">
        <v>4162</v>
      </c>
      <c r="AE71" s="137">
        <v>0.0</v>
      </c>
      <c r="AF71" s="137">
        <v>0.0</v>
      </c>
      <c r="AG71" s="137">
        <v>0.0</v>
      </c>
      <c r="AH71" s="137" t="s">
        <v>4163</v>
      </c>
      <c r="AI71" s="137">
        <v>0.0</v>
      </c>
      <c r="AJ71" s="137">
        <v>0.0</v>
      </c>
      <c r="AK71" s="137">
        <v>0.0</v>
      </c>
      <c r="AL71" s="137">
        <v>0.0</v>
      </c>
      <c r="AM71" s="138" t="s">
        <v>101</v>
      </c>
      <c r="AN71" s="137"/>
      <c r="AO71" s="20">
        <v>2.7248054404E10</v>
      </c>
      <c r="AP71" s="20">
        <v>2.7248054404E10</v>
      </c>
      <c r="AQ71" s="20">
        <v>0.0</v>
      </c>
      <c r="AR71" s="505">
        <v>2.7248054404E10</v>
      </c>
      <c r="AS71" s="506" t="s">
        <v>4153</v>
      </c>
      <c r="AT71" s="506">
        <v>2.7248054404E10</v>
      </c>
      <c r="AU71" s="506" t="s">
        <v>8002</v>
      </c>
      <c r="AV71" s="492">
        <v>4.0</v>
      </c>
      <c r="AW71" s="493">
        <v>0.3636</v>
      </c>
      <c r="AX71" s="494">
        <v>3.0</v>
      </c>
      <c r="AY71" s="493">
        <v>0.3</v>
      </c>
      <c r="AZ71" s="494">
        <v>5.0</v>
      </c>
      <c r="BA71" s="493">
        <v>0.3125</v>
      </c>
      <c r="BB71" s="494">
        <v>2.0</v>
      </c>
      <c r="BC71" s="493">
        <v>0.25</v>
      </c>
      <c r="BD71" s="494">
        <v>5.0</v>
      </c>
      <c r="BE71" s="495">
        <v>0.8333</v>
      </c>
      <c r="BF71" s="494">
        <v>6.0</v>
      </c>
      <c r="BG71" s="495">
        <v>0.8571</v>
      </c>
      <c r="BH71" s="496">
        <v>20.0</v>
      </c>
      <c r="BI71" s="508">
        <v>0.4545</v>
      </c>
      <c r="BJ71" s="509" t="s">
        <v>8421</v>
      </c>
      <c r="BK71" s="19" t="s">
        <v>8429</v>
      </c>
      <c r="BL71" s="137" t="s">
        <v>82</v>
      </c>
      <c r="BM71" s="137" t="s">
        <v>753</v>
      </c>
      <c r="BN71" s="137"/>
      <c r="BO71" s="137"/>
      <c r="BP71" s="137"/>
      <c r="BQ71" s="137"/>
      <c r="BR71" s="137"/>
      <c r="BS71" s="137"/>
      <c r="BT71" s="137"/>
      <c r="BU71" s="140"/>
      <c r="BV71" s="45">
        <v>2.7248054404E10</v>
      </c>
    </row>
    <row r="72" ht="15.75" customHeight="1">
      <c r="C72" s="502" t="s">
        <v>488</v>
      </c>
      <c r="D72" s="20">
        <v>2.7325171729E10</v>
      </c>
      <c r="E72" s="137" t="s">
        <v>489</v>
      </c>
      <c r="F72" s="137" t="s">
        <v>101</v>
      </c>
      <c r="G72" s="137" t="s">
        <v>780</v>
      </c>
      <c r="H72" s="137" t="s">
        <v>101</v>
      </c>
      <c r="I72" s="137" t="s">
        <v>883</v>
      </c>
      <c r="J72" s="137"/>
      <c r="K72" s="137" t="s">
        <v>8377</v>
      </c>
      <c r="L72" s="137" t="s">
        <v>8453</v>
      </c>
      <c r="M72" s="137" t="s">
        <v>42</v>
      </c>
      <c r="N72" s="503">
        <v>34.824657534246576</v>
      </c>
      <c r="O72" s="504">
        <v>41866.0</v>
      </c>
      <c r="P72" s="137" t="s">
        <v>12</v>
      </c>
      <c r="Q72" s="137" t="s">
        <v>8548</v>
      </c>
      <c r="R72" s="20" t="s">
        <v>34</v>
      </c>
      <c r="S72" s="138" t="s">
        <v>101</v>
      </c>
      <c r="T72" s="137" t="s">
        <v>4313</v>
      </c>
      <c r="U72" s="137" t="s">
        <v>4314</v>
      </c>
      <c r="V72" s="137" t="s">
        <v>4315</v>
      </c>
      <c r="W72" s="137" t="s">
        <v>102</v>
      </c>
      <c r="X72" s="137" t="s">
        <v>931</v>
      </c>
      <c r="Y72" s="137" t="s">
        <v>932</v>
      </c>
      <c r="Z72" s="137" t="s">
        <v>650</v>
      </c>
      <c r="AA72" s="137" t="s">
        <v>731</v>
      </c>
      <c r="AB72" s="137">
        <v>0.0</v>
      </c>
      <c r="AC72" s="137" t="s">
        <v>935</v>
      </c>
      <c r="AD72" s="137" t="s">
        <v>934</v>
      </c>
      <c r="AE72" s="137">
        <v>0.0</v>
      </c>
      <c r="AF72" s="137" t="s">
        <v>4316</v>
      </c>
      <c r="AG72" s="137">
        <v>0.0</v>
      </c>
      <c r="AH72" s="137">
        <v>0.0</v>
      </c>
      <c r="AI72" s="137">
        <v>0.0</v>
      </c>
      <c r="AJ72" s="137">
        <v>0.0</v>
      </c>
      <c r="AK72" s="137">
        <v>0.0</v>
      </c>
      <c r="AL72" s="137">
        <v>0.0</v>
      </c>
      <c r="AM72" s="138" t="s">
        <v>101</v>
      </c>
      <c r="AN72" s="137"/>
      <c r="AO72" s="20">
        <v>2.7325171729E10</v>
      </c>
      <c r="AP72" s="20">
        <v>2.7325171729E10</v>
      </c>
      <c r="AQ72" s="20">
        <v>0.0</v>
      </c>
      <c r="AR72" s="505">
        <v>2.7325171729E10</v>
      </c>
      <c r="AS72" s="506" t="s">
        <v>488</v>
      </c>
      <c r="AT72" s="506">
        <v>2.7325171729E10</v>
      </c>
      <c r="AU72" s="506" t="s">
        <v>489</v>
      </c>
      <c r="AV72" s="492">
        <v>3.0</v>
      </c>
      <c r="AW72" s="493">
        <v>0.2727</v>
      </c>
      <c r="AX72" s="494">
        <v>4.0</v>
      </c>
      <c r="AY72" s="493">
        <v>0.4</v>
      </c>
      <c r="AZ72" s="494">
        <v>5.0</v>
      </c>
      <c r="BA72" s="493">
        <v>0.3125</v>
      </c>
      <c r="BB72" s="494">
        <v>7.0</v>
      </c>
      <c r="BC72" s="495">
        <v>0.875</v>
      </c>
      <c r="BD72" s="494">
        <v>4.0</v>
      </c>
      <c r="BE72" s="495">
        <v>0.6667</v>
      </c>
      <c r="BF72" s="494">
        <v>5.0</v>
      </c>
      <c r="BG72" s="495">
        <v>0.7143</v>
      </c>
      <c r="BH72" s="496">
        <v>22.0</v>
      </c>
      <c r="BI72" s="497">
        <v>0.5</v>
      </c>
      <c r="BJ72" s="507" t="s">
        <v>8421</v>
      </c>
      <c r="BK72" s="19" t="s">
        <v>8429</v>
      </c>
      <c r="BL72" s="137" t="s">
        <v>82</v>
      </c>
      <c r="BM72" s="137" t="s">
        <v>935</v>
      </c>
      <c r="BN72" s="137"/>
      <c r="BO72" s="137"/>
      <c r="BP72" s="137"/>
      <c r="BQ72" s="137" t="s">
        <v>102</v>
      </c>
      <c r="BR72" s="137"/>
      <c r="BS72" s="137"/>
      <c r="BT72" s="137"/>
      <c r="BU72" s="140"/>
      <c r="BV72" s="45">
        <v>2.7325171729E10</v>
      </c>
    </row>
    <row r="73" ht="15.75" customHeight="1">
      <c r="C73" s="502" t="s">
        <v>2526</v>
      </c>
      <c r="D73" s="20">
        <v>2.7357997947E10</v>
      </c>
      <c r="E73" s="137" t="s">
        <v>937</v>
      </c>
      <c r="F73" s="137" t="s">
        <v>102</v>
      </c>
      <c r="G73" s="137" t="s">
        <v>602</v>
      </c>
      <c r="H73" s="137" t="s">
        <v>102</v>
      </c>
      <c r="I73" s="137" t="s">
        <v>883</v>
      </c>
      <c r="J73" s="137"/>
      <c r="K73" s="137" t="s">
        <v>8377</v>
      </c>
      <c r="L73" s="137" t="s">
        <v>8448</v>
      </c>
      <c r="M73" s="137" t="s">
        <v>53</v>
      </c>
      <c r="N73" s="503">
        <v>30.50958904109589</v>
      </c>
      <c r="O73" s="504">
        <v>42005.0</v>
      </c>
      <c r="P73" s="137" t="s">
        <v>12</v>
      </c>
      <c r="Q73" s="137" t="s">
        <v>19</v>
      </c>
      <c r="R73" s="20" t="s">
        <v>34</v>
      </c>
      <c r="S73" s="138" t="s">
        <v>101</v>
      </c>
      <c r="T73" s="137" t="s">
        <v>7159</v>
      </c>
      <c r="U73" s="137" t="s">
        <v>7160</v>
      </c>
      <c r="V73" s="137" t="s">
        <v>7161</v>
      </c>
      <c r="W73" s="137" t="s">
        <v>102</v>
      </c>
      <c r="X73" s="137" t="s">
        <v>939</v>
      </c>
      <c r="Y73" s="137" t="s">
        <v>940</v>
      </c>
      <c r="Z73" s="137" t="s">
        <v>650</v>
      </c>
      <c r="AA73" s="137" t="s">
        <v>942</v>
      </c>
      <c r="AB73" s="137">
        <v>0.0</v>
      </c>
      <c r="AC73" s="137" t="s">
        <v>945</v>
      </c>
      <c r="AD73" s="137" t="s">
        <v>943</v>
      </c>
      <c r="AE73" s="137">
        <v>0.0</v>
      </c>
      <c r="AF73" s="137" t="s">
        <v>7162</v>
      </c>
      <c r="AG73" s="137">
        <v>0.0</v>
      </c>
      <c r="AH73" s="137">
        <v>0.0</v>
      </c>
      <c r="AI73" s="137">
        <v>0.0</v>
      </c>
      <c r="AJ73" s="137" t="s">
        <v>944</v>
      </c>
      <c r="AK73" s="137" t="s">
        <v>7163</v>
      </c>
      <c r="AL73" s="137" t="s">
        <v>7164</v>
      </c>
      <c r="AM73" s="138" t="s">
        <v>101</v>
      </c>
      <c r="AN73" s="137"/>
      <c r="AO73" s="20">
        <v>2.7357997947E10</v>
      </c>
      <c r="AP73" s="20">
        <v>2.7357997947E10</v>
      </c>
      <c r="AQ73" s="20">
        <v>0.0</v>
      </c>
      <c r="AR73" s="505">
        <v>2.7357997947E10</v>
      </c>
      <c r="AS73" s="506" t="s">
        <v>2526</v>
      </c>
      <c r="AT73" s="506">
        <v>2.7357997947E10</v>
      </c>
      <c r="AU73" s="506" t="s">
        <v>937</v>
      </c>
      <c r="AV73" s="492">
        <v>7.0</v>
      </c>
      <c r="AW73" s="493">
        <v>0.6364</v>
      </c>
      <c r="AX73" s="494">
        <v>7.0</v>
      </c>
      <c r="AY73" s="495">
        <v>0.7</v>
      </c>
      <c r="AZ73" s="494">
        <v>8.0</v>
      </c>
      <c r="BA73" s="493">
        <v>0.5</v>
      </c>
      <c r="BB73" s="494">
        <v>6.0</v>
      </c>
      <c r="BC73" s="495">
        <v>0.75</v>
      </c>
      <c r="BD73" s="494">
        <v>6.0</v>
      </c>
      <c r="BE73" s="495">
        <v>1.0</v>
      </c>
      <c r="BF73" s="494">
        <v>6.0</v>
      </c>
      <c r="BG73" s="495">
        <v>0.8571</v>
      </c>
      <c r="BH73" s="496">
        <v>32.0</v>
      </c>
      <c r="BI73" s="497">
        <v>0.7273</v>
      </c>
      <c r="BJ73" s="507" t="s">
        <v>7903</v>
      </c>
      <c r="BK73" s="19" t="s">
        <v>8549</v>
      </c>
      <c r="BL73" s="137" t="s">
        <v>95</v>
      </c>
      <c r="BM73" s="137" t="s">
        <v>640</v>
      </c>
      <c r="BN73" s="137"/>
      <c r="BO73" s="137" t="s">
        <v>102</v>
      </c>
      <c r="BP73" s="137"/>
      <c r="BQ73" s="137" t="s">
        <v>102</v>
      </c>
      <c r="BR73" s="137" t="s">
        <v>102</v>
      </c>
      <c r="BS73" s="137" t="s">
        <v>8510</v>
      </c>
      <c r="BT73" s="137" t="s">
        <v>8550</v>
      </c>
      <c r="BU73" s="140"/>
      <c r="BV73" s="45">
        <v>2.7357997947E10</v>
      </c>
    </row>
    <row r="74" ht="15.75" customHeight="1">
      <c r="C74" s="502" t="s">
        <v>537</v>
      </c>
      <c r="D74" s="20">
        <v>2.7284610623E10</v>
      </c>
      <c r="E74" s="137" t="s">
        <v>538</v>
      </c>
      <c r="F74" s="137" t="s">
        <v>102</v>
      </c>
      <c r="G74" s="137" t="s">
        <v>602</v>
      </c>
      <c r="H74" s="137" t="s">
        <v>102</v>
      </c>
      <c r="I74" s="137" t="s">
        <v>883</v>
      </c>
      <c r="J74" s="137"/>
      <c r="K74" s="137" t="s">
        <v>8377</v>
      </c>
      <c r="L74" s="137" t="s">
        <v>8431</v>
      </c>
      <c r="M74" s="137" t="s">
        <v>8551</v>
      </c>
      <c r="N74" s="503">
        <v>40.728767123287675</v>
      </c>
      <c r="O74" s="504">
        <v>38657.0</v>
      </c>
      <c r="P74" s="137" t="s">
        <v>15</v>
      </c>
      <c r="Q74" s="137" t="s">
        <v>8552</v>
      </c>
      <c r="R74" s="20" t="s">
        <v>34</v>
      </c>
      <c r="S74" s="138" t="s">
        <v>101</v>
      </c>
      <c r="T74" s="137" t="s">
        <v>4149</v>
      </c>
      <c r="U74" s="137" t="s">
        <v>4150</v>
      </c>
      <c r="V74" s="137" t="s">
        <v>4151</v>
      </c>
      <c r="W74" s="137" t="s">
        <v>3794</v>
      </c>
      <c r="X74" s="137" t="s">
        <v>948</v>
      </c>
      <c r="Y74" s="137">
        <v>0.0</v>
      </c>
      <c r="Z74" s="137" t="s">
        <v>650</v>
      </c>
      <c r="AA74" s="137" t="s">
        <v>949</v>
      </c>
      <c r="AB74" s="137" t="s">
        <v>4152</v>
      </c>
      <c r="AC74" s="137" t="s">
        <v>951</v>
      </c>
      <c r="AD74" s="137" t="s">
        <v>950</v>
      </c>
      <c r="AE74" s="137">
        <v>0.0</v>
      </c>
      <c r="AF74" s="137">
        <v>0.0</v>
      </c>
      <c r="AG74" s="137">
        <v>0.0</v>
      </c>
      <c r="AH74" s="137">
        <v>0.0</v>
      </c>
      <c r="AI74" s="137">
        <v>0.0</v>
      </c>
      <c r="AJ74" s="137">
        <v>0.0</v>
      </c>
      <c r="AK74" s="137">
        <v>0.0</v>
      </c>
      <c r="AL74" s="137">
        <v>0.0</v>
      </c>
      <c r="AM74" s="138" t="s">
        <v>101</v>
      </c>
      <c r="AN74" s="137"/>
      <c r="AO74" s="20">
        <v>2.7284610623E10</v>
      </c>
      <c r="AP74" s="20">
        <v>2.7284610623E10</v>
      </c>
      <c r="AQ74" s="20">
        <v>0.0</v>
      </c>
      <c r="AR74" s="505">
        <v>2.7284610623E10</v>
      </c>
      <c r="AS74" s="506" t="s">
        <v>537</v>
      </c>
      <c r="AT74" s="506">
        <v>2.7284610623E10</v>
      </c>
      <c r="AU74" s="506" t="s">
        <v>538</v>
      </c>
      <c r="AV74" s="492">
        <v>4.0</v>
      </c>
      <c r="AW74" s="493">
        <v>0.3636</v>
      </c>
      <c r="AX74" s="494">
        <v>3.0</v>
      </c>
      <c r="AY74" s="493">
        <v>0.3</v>
      </c>
      <c r="AZ74" s="494">
        <v>5.0</v>
      </c>
      <c r="BA74" s="493">
        <v>0.3125</v>
      </c>
      <c r="BB74" s="494">
        <v>4.0</v>
      </c>
      <c r="BC74" s="493">
        <v>0.5</v>
      </c>
      <c r="BD74" s="494">
        <v>4.0</v>
      </c>
      <c r="BE74" s="495">
        <v>0.6667</v>
      </c>
      <c r="BF74" s="494">
        <v>3.0</v>
      </c>
      <c r="BG74" s="493">
        <v>0.4286</v>
      </c>
      <c r="BH74" s="496">
        <v>19.0</v>
      </c>
      <c r="BI74" s="508">
        <v>0.4318</v>
      </c>
      <c r="BJ74" s="509" t="s">
        <v>8421</v>
      </c>
      <c r="BK74" s="19" t="s">
        <v>8553</v>
      </c>
      <c r="BL74" s="137" t="s">
        <v>92</v>
      </c>
      <c r="BM74" s="137" t="s">
        <v>951</v>
      </c>
      <c r="BN74" s="137"/>
      <c r="BO74" s="137"/>
      <c r="BP74" s="137"/>
      <c r="BQ74" s="137" t="s">
        <v>102</v>
      </c>
      <c r="BR74" s="137"/>
      <c r="BS74" s="137"/>
      <c r="BT74" s="137"/>
      <c r="BU74" s="140"/>
      <c r="BV74" s="45">
        <v>2.7284610623E10</v>
      </c>
    </row>
    <row r="75" ht="15.75" customHeight="1">
      <c r="C75" s="502" t="s">
        <v>3118</v>
      </c>
      <c r="D75" s="20">
        <v>2.3329969134E10</v>
      </c>
      <c r="E75" s="137" t="s">
        <v>953</v>
      </c>
      <c r="F75" s="137" t="s">
        <v>102</v>
      </c>
      <c r="G75" s="137" t="s">
        <v>602</v>
      </c>
      <c r="H75" s="137" t="s">
        <v>102</v>
      </c>
      <c r="I75" s="137" t="s">
        <v>883</v>
      </c>
      <c r="J75" s="137"/>
      <c r="K75" s="137" t="s">
        <v>8377</v>
      </c>
      <c r="L75" s="137" t="s">
        <v>8448</v>
      </c>
      <c r="M75" s="137" t="s">
        <v>8554</v>
      </c>
      <c r="N75" s="503">
        <v>34.15068493150685</v>
      </c>
      <c r="O75" s="504">
        <v>41944.0</v>
      </c>
      <c r="P75" s="137" t="s">
        <v>18</v>
      </c>
      <c r="Q75" s="137" t="s">
        <v>8420</v>
      </c>
      <c r="R75" s="20" t="s">
        <v>34</v>
      </c>
      <c r="S75" s="138" t="s">
        <v>101</v>
      </c>
      <c r="T75" s="137" t="s">
        <v>7167</v>
      </c>
      <c r="U75" s="137" t="s">
        <v>7168</v>
      </c>
      <c r="V75" s="137" t="s">
        <v>7169</v>
      </c>
      <c r="W75" s="137" t="s">
        <v>102</v>
      </c>
      <c r="X75" s="137" t="s">
        <v>955</v>
      </c>
      <c r="Y75" s="137" t="s">
        <v>956</v>
      </c>
      <c r="Z75" s="137" t="s">
        <v>610</v>
      </c>
      <c r="AA75" s="137" t="s">
        <v>957</v>
      </c>
      <c r="AB75" s="137" t="s">
        <v>7170</v>
      </c>
      <c r="AC75" s="137" t="s">
        <v>656</v>
      </c>
      <c r="AD75" s="137" t="s">
        <v>943</v>
      </c>
      <c r="AE75" s="137">
        <v>0.0</v>
      </c>
      <c r="AF75" s="137" t="s">
        <v>7171</v>
      </c>
      <c r="AG75" s="137" t="s">
        <v>7172</v>
      </c>
      <c r="AH75" s="137">
        <v>0.0</v>
      </c>
      <c r="AI75" s="137">
        <v>0.0</v>
      </c>
      <c r="AJ75" s="137" t="s">
        <v>958</v>
      </c>
      <c r="AK75" s="137" t="s">
        <v>7173</v>
      </c>
      <c r="AL75" s="137" t="s">
        <v>7174</v>
      </c>
      <c r="AM75" s="138" t="s">
        <v>101</v>
      </c>
      <c r="AN75" s="137"/>
      <c r="AO75" s="20">
        <v>2.3329969134E10</v>
      </c>
      <c r="AP75" s="20">
        <v>2.3329969134E10</v>
      </c>
      <c r="AQ75" s="20">
        <v>0.0</v>
      </c>
      <c r="AR75" s="505">
        <v>2.3329969134E10</v>
      </c>
      <c r="AS75" s="506" t="s">
        <v>3118</v>
      </c>
      <c r="AT75" s="506">
        <v>2.3329969134E10</v>
      </c>
      <c r="AU75" s="506" t="s">
        <v>953</v>
      </c>
      <c r="AV75" s="492">
        <v>7.0</v>
      </c>
      <c r="AW75" s="493">
        <v>0.6364</v>
      </c>
      <c r="AX75" s="494">
        <v>6.0</v>
      </c>
      <c r="AY75" s="493">
        <v>0.6</v>
      </c>
      <c r="AZ75" s="494">
        <v>11.0</v>
      </c>
      <c r="BA75" s="495">
        <v>0.6875</v>
      </c>
      <c r="BB75" s="494">
        <v>8.0</v>
      </c>
      <c r="BC75" s="495">
        <v>1.0</v>
      </c>
      <c r="BD75" s="494">
        <v>6.0</v>
      </c>
      <c r="BE75" s="495">
        <v>1.0</v>
      </c>
      <c r="BF75" s="494">
        <v>7.0</v>
      </c>
      <c r="BG75" s="495">
        <v>1.0</v>
      </c>
      <c r="BH75" s="496">
        <v>35.0</v>
      </c>
      <c r="BI75" s="497">
        <v>0.7955</v>
      </c>
      <c r="BJ75" s="507" t="s">
        <v>7903</v>
      </c>
      <c r="BK75" s="19" t="s">
        <v>8555</v>
      </c>
      <c r="BL75" s="137" t="s">
        <v>87</v>
      </c>
      <c r="BM75" s="137" t="s">
        <v>640</v>
      </c>
      <c r="BN75" s="137"/>
      <c r="BO75" s="137"/>
      <c r="BP75" s="137"/>
      <c r="BQ75" s="137"/>
      <c r="BR75" s="137"/>
      <c r="BS75" s="137"/>
      <c r="BT75" s="137"/>
      <c r="BU75" s="140"/>
      <c r="BV75" s="45">
        <v>2.3329969134E10</v>
      </c>
    </row>
    <row r="76" ht="15.75" customHeight="1">
      <c r="C76" s="502" t="s">
        <v>304</v>
      </c>
      <c r="D76" s="20">
        <v>2.7367019846E10</v>
      </c>
      <c r="E76" s="137" t="s">
        <v>960</v>
      </c>
      <c r="F76" s="137" t="s">
        <v>101</v>
      </c>
      <c r="G76" s="137" t="s">
        <v>630</v>
      </c>
      <c r="H76" s="137"/>
      <c r="I76" s="137" t="s">
        <v>883</v>
      </c>
      <c r="J76" s="137"/>
      <c r="K76" s="137" t="s">
        <v>8377</v>
      </c>
      <c r="L76" s="137" t="s">
        <v>8431</v>
      </c>
      <c r="M76" s="137" t="s">
        <v>42</v>
      </c>
      <c r="N76" s="503">
        <v>29.421917808219177</v>
      </c>
      <c r="O76" s="504">
        <v>41324.0</v>
      </c>
      <c r="P76" s="137" t="s">
        <v>12</v>
      </c>
      <c r="Q76" s="137" t="s">
        <v>8556</v>
      </c>
      <c r="R76" s="20" t="s">
        <v>34</v>
      </c>
      <c r="S76" s="138" t="s">
        <v>101</v>
      </c>
      <c r="T76" s="137" t="s">
        <v>4359</v>
      </c>
      <c r="U76" s="137" t="s">
        <v>4360</v>
      </c>
      <c r="V76" s="137" t="s">
        <v>4361</v>
      </c>
      <c r="W76" s="137" t="s">
        <v>3794</v>
      </c>
      <c r="X76" s="137" t="s">
        <v>605</v>
      </c>
      <c r="Y76" s="137">
        <v>0.0</v>
      </c>
      <c r="Z76" s="137" t="s">
        <v>605</v>
      </c>
      <c r="AA76" s="137" t="s">
        <v>964</v>
      </c>
      <c r="AB76" s="137" t="s">
        <v>4362</v>
      </c>
      <c r="AC76" s="137" t="s">
        <v>673</v>
      </c>
      <c r="AD76" s="137" t="s">
        <v>965</v>
      </c>
      <c r="AE76" s="137">
        <v>0.0</v>
      </c>
      <c r="AF76" s="137" t="s">
        <v>4363</v>
      </c>
      <c r="AG76" s="137">
        <v>0.0</v>
      </c>
      <c r="AH76" s="137">
        <v>0.0</v>
      </c>
      <c r="AI76" s="137">
        <v>0.0</v>
      </c>
      <c r="AJ76" s="137">
        <v>0.0</v>
      </c>
      <c r="AK76" s="137">
        <v>0.0</v>
      </c>
      <c r="AL76" s="137">
        <v>0.0</v>
      </c>
      <c r="AM76" s="138" t="s">
        <v>101</v>
      </c>
      <c r="AN76" s="137"/>
      <c r="AO76" s="20">
        <v>2.7367019846E10</v>
      </c>
      <c r="AP76" s="20">
        <v>2.7367019846E10</v>
      </c>
      <c r="AQ76" s="20">
        <v>0.0</v>
      </c>
      <c r="AR76" s="505">
        <v>2.7367019846E10</v>
      </c>
      <c r="AS76" s="506" t="s">
        <v>304</v>
      </c>
      <c r="AT76" s="506">
        <v>2.7367019846E10</v>
      </c>
      <c r="AU76" s="506" t="s">
        <v>960</v>
      </c>
      <c r="AV76" s="492">
        <v>4.0</v>
      </c>
      <c r="AW76" s="493">
        <v>0.3636</v>
      </c>
      <c r="AX76" s="494">
        <v>4.0</v>
      </c>
      <c r="AY76" s="493">
        <v>0.4</v>
      </c>
      <c r="AZ76" s="494">
        <v>5.0</v>
      </c>
      <c r="BA76" s="493">
        <v>0.3125</v>
      </c>
      <c r="BB76" s="494">
        <v>4.0</v>
      </c>
      <c r="BC76" s="493">
        <v>0.5</v>
      </c>
      <c r="BD76" s="494">
        <v>6.0</v>
      </c>
      <c r="BE76" s="495">
        <v>1.0</v>
      </c>
      <c r="BF76" s="494">
        <v>5.0</v>
      </c>
      <c r="BG76" s="495">
        <v>0.7143</v>
      </c>
      <c r="BH76" s="496">
        <v>24.0</v>
      </c>
      <c r="BI76" s="497">
        <v>0.5455</v>
      </c>
      <c r="BJ76" s="507" t="s">
        <v>8403</v>
      </c>
      <c r="BK76" s="19" t="s">
        <v>8557</v>
      </c>
      <c r="BL76" s="137" t="s">
        <v>83</v>
      </c>
      <c r="BM76" s="137" t="s">
        <v>673</v>
      </c>
      <c r="BN76" s="137"/>
      <c r="BO76" s="137"/>
      <c r="BP76" s="137"/>
      <c r="BQ76" s="137" t="s">
        <v>102</v>
      </c>
      <c r="BR76" s="137"/>
      <c r="BS76" s="137"/>
      <c r="BT76" s="137"/>
      <c r="BU76" s="140"/>
      <c r="BV76" s="45">
        <v>2.7367019846E10</v>
      </c>
    </row>
    <row r="77" ht="15.75" customHeight="1">
      <c r="C77" s="502" t="s">
        <v>329</v>
      </c>
      <c r="D77" s="20">
        <v>2.3237288564E10</v>
      </c>
      <c r="E77" s="137" t="s">
        <v>967</v>
      </c>
      <c r="F77" s="137" t="s">
        <v>101</v>
      </c>
      <c r="G77" s="137" t="s">
        <v>780</v>
      </c>
      <c r="H77" s="137"/>
      <c r="I77" s="137" t="s">
        <v>883</v>
      </c>
      <c r="J77" s="137"/>
      <c r="K77" s="137" t="s">
        <v>8377</v>
      </c>
      <c r="L77" s="137" t="s">
        <v>8431</v>
      </c>
      <c r="M77" s="137" t="s">
        <v>64</v>
      </c>
      <c r="N77" s="503">
        <v>47.57534246575342</v>
      </c>
      <c r="O77" s="504">
        <v>34597.0</v>
      </c>
      <c r="P77" s="137" t="s">
        <v>9</v>
      </c>
      <c r="Q77" s="137" t="s">
        <v>8455</v>
      </c>
      <c r="R77" s="20" t="s">
        <v>36</v>
      </c>
      <c r="S77" s="138" t="s">
        <v>101</v>
      </c>
      <c r="T77" s="137" t="s">
        <v>4366</v>
      </c>
      <c r="U77" s="137" t="s">
        <v>4367</v>
      </c>
      <c r="V77" s="137" t="s">
        <v>4368</v>
      </c>
      <c r="W77" s="137" t="s">
        <v>101</v>
      </c>
      <c r="X77" s="137" t="s">
        <v>970</v>
      </c>
      <c r="Y77" s="137" t="s">
        <v>971</v>
      </c>
      <c r="Z77" s="137" t="s">
        <v>605</v>
      </c>
      <c r="AA77" s="137" t="s">
        <v>605</v>
      </c>
      <c r="AB77" s="137" t="s">
        <v>605</v>
      </c>
      <c r="AC77" s="137" t="s">
        <v>685</v>
      </c>
      <c r="AD77" s="137" t="s">
        <v>973</v>
      </c>
      <c r="AE77" s="137">
        <v>0.0</v>
      </c>
      <c r="AF77" s="137">
        <v>0.0</v>
      </c>
      <c r="AG77" s="137">
        <v>0.0</v>
      </c>
      <c r="AH77" s="137">
        <v>0.0</v>
      </c>
      <c r="AI77" s="137">
        <v>0.0</v>
      </c>
      <c r="AJ77" s="137">
        <v>0.0</v>
      </c>
      <c r="AK77" s="137">
        <v>0.0</v>
      </c>
      <c r="AL77" s="137">
        <v>0.0</v>
      </c>
      <c r="AM77" s="138" t="s">
        <v>101</v>
      </c>
      <c r="AN77" s="137"/>
      <c r="AO77" s="20">
        <v>2.3237288564E10</v>
      </c>
      <c r="AP77" s="20">
        <v>2.3237288564E10</v>
      </c>
      <c r="AQ77" s="20">
        <v>0.0</v>
      </c>
      <c r="AR77" s="505">
        <v>2.3237288564E10</v>
      </c>
      <c r="AS77" s="506" t="s">
        <v>329</v>
      </c>
      <c r="AT77" s="506">
        <v>2.3237288564E10</v>
      </c>
      <c r="AU77" s="506" t="s">
        <v>967</v>
      </c>
      <c r="AV77" s="492">
        <v>3.0</v>
      </c>
      <c r="AW77" s="493">
        <v>0.2727</v>
      </c>
      <c r="AX77" s="494">
        <v>3.0</v>
      </c>
      <c r="AY77" s="493">
        <v>0.3</v>
      </c>
      <c r="AZ77" s="494">
        <v>5.0</v>
      </c>
      <c r="BA77" s="493">
        <v>0.3125</v>
      </c>
      <c r="BB77" s="494">
        <v>4.0</v>
      </c>
      <c r="BC77" s="493">
        <v>0.5</v>
      </c>
      <c r="BD77" s="494">
        <v>5.0</v>
      </c>
      <c r="BE77" s="495">
        <v>0.8333</v>
      </c>
      <c r="BF77" s="494">
        <v>2.0</v>
      </c>
      <c r="BG77" s="493">
        <v>0.2857</v>
      </c>
      <c r="BH77" s="496">
        <v>17.0</v>
      </c>
      <c r="BI77" s="508">
        <v>0.3864</v>
      </c>
      <c r="BJ77" s="509" t="s">
        <v>7900</v>
      </c>
      <c r="BK77" s="19" t="s">
        <v>109</v>
      </c>
      <c r="BL77" s="137" t="s">
        <v>83</v>
      </c>
      <c r="BM77" s="137" t="s">
        <v>685</v>
      </c>
      <c r="BN77" s="137"/>
      <c r="BO77" s="137"/>
      <c r="BP77" s="137"/>
      <c r="BQ77" s="137"/>
      <c r="BR77" s="137"/>
      <c r="BS77" s="137"/>
      <c r="BT77" s="137"/>
      <c r="BU77" s="140"/>
      <c r="BV77" s="45">
        <v>2.3237288564E10</v>
      </c>
    </row>
    <row r="78" ht="15.75" customHeight="1">
      <c r="C78" s="502" t="s">
        <v>392</v>
      </c>
      <c r="D78" s="20">
        <v>2.7213130116E10</v>
      </c>
      <c r="E78" s="137" t="s">
        <v>974</v>
      </c>
      <c r="F78" s="137" t="s">
        <v>101</v>
      </c>
      <c r="G78" s="137" t="s">
        <v>883</v>
      </c>
      <c r="H78" s="137" t="s">
        <v>102</v>
      </c>
      <c r="I78" s="137"/>
      <c r="J78" s="137"/>
      <c r="K78" s="137" t="s">
        <v>8377</v>
      </c>
      <c r="L78" s="137" t="s">
        <v>8453</v>
      </c>
      <c r="M78" s="137" t="s">
        <v>62</v>
      </c>
      <c r="N78" s="503">
        <v>50.967123287671235</v>
      </c>
      <c r="O78" s="504">
        <v>39083.0</v>
      </c>
      <c r="P78" s="137" t="s">
        <v>15</v>
      </c>
      <c r="Q78" s="137" t="s">
        <v>8501</v>
      </c>
      <c r="R78" s="20" t="s">
        <v>34</v>
      </c>
      <c r="S78" s="138" t="s">
        <v>101</v>
      </c>
      <c r="T78" s="137" t="s">
        <v>4538</v>
      </c>
      <c r="U78" s="137" t="s">
        <v>4539</v>
      </c>
      <c r="V78" s="137" t="s">
        <v>4540</v>
      </c>
      <c r="W78" s="137" t="s">
        <v>101</v>
      </c>
      <c r="X78" s="137" t="s">
        <v>976</v>
      </c>
      <c r="Y78" s="137" t="s">
        <v>977</v>
      </c>
      <c r="Z78" s="137" t="s">
        <v>605</v>
      </c>
      <c r="AA78" s="137" t="s">
        <v>978</v>
      </c>
      <c r="AB78" s="137" t="s">
        <v>4541</v>
      </c>
      <c r="AC78" s="137" t="s">
        <v>981</v>
      </c>
      <c r="AD78" s="137" t="s">
        <v>979</v>
      </c>
      <c r="AE78" s="137">
        <v>0.0</v>
      </c>
      <c r="AF78" s="137">
        <v>0.0</v>
      </c>
      <c r="AG78" s="137">
        <v>0.0</v>
      </c>
      <c r="AH78" s="137">
        <v>0.0</v>
      </c>
      <c r="AI78" s="137">
        <v>0.0</v>
      </c>
      <c r="AJ78" s="137" t="s">
        <v>980</v>
      </c>
      <c r="AK78" s="137" t="s">
        <v>4542</v>
      </c>
      <c r="AL78" s="137" t="s">
        <v>4543</v>
      </c>
      <c r="AM78" s="138" t="s">
        <v>101</v>
      </c>
      <c r="AN78" s="137"/>
      <c r="AO78" s="20">
        <v>2.7213130116E10</v>
      </c>
      <c r="AP78" s="20">
        <v>2.7213130116E10</v>
      </c>
      <c r="AQ78" s="20">
        <v>0.0</v>
      </c>
      <c r="AR78" s="505">
        <v>2.7213130116E10</v>
      </c>
      <c r="AS78" s="506" t="s">
        <v>392</v>
      </c>
      <c r="AT78" s="506">
        <v>2.7213130116E10</v>
      </c>
      <c r="AU78" s="506" t="s">
        <v>974</v>
      </c>
      <c r="AV78" s="492">
        <v>1.0</v>
      </c>
      <c r="AW78" s="493">
        <v>0.0909</v>
      </c>
      <c r="AX78" s="494">
        <v>2.0</v>
      </c>
      <c r="AY78" s="493">
        <v>0.2</v>
      </c>
      <c r="AZ78" s="494">
        <v>3.0</v>
      </c>
      <c r="BA78" s="493">
        <v>0.1875</v>
      </c>
      <c r="BB78" s="494">
        <v>3.0</v>
      </c>
      <c r="BC78" s="493">
        <v>0.375</v>
      </c>
      <c r="BD78" s="494">
        <v>6.0</v>
      </c>
      <c r="BE78" s="495">
        <v>1.0</v>
      </c>
      <c r="BF78" s="494">
        <v>5.0</v>
      </c>
      <c r="BG78" s="495">
        <v>0.7143</v>
      </c>
      <c r="BH78" s="496">
        <v>17.0</v>
      </c>
      <c r="BI78" s="508">
        <v>0.4048</v>
      </c>
      <c r="BJ78" s="509" t="s">
        <v>7900</v>
      </c>
      <c r="BK78" s="19" t="s">
        <v>105</v>
      </c>
      <c r="BL78" s="137" t="s">
        <v>92</v>
      </c>
      <c r="BM78" s="137" t="s">
        <v>981</v>
      </c>
      <c r="BN78" s="137"/>
      <c r="BO78" s="137"/>
      <c r="BP78" s="137"/>
      <c r="BQ78" s="137" t="s">
        <v>102</v>
      </c>
      <c r="BR78" s="137"/>
      <c r="BS78" s="137"/>
      <c r="BT78" s="137"/>
      <c r="BU78" s="140"/>
      <c r="BV78" s="45">
        <v>2.7213130116E10</v>
      </c>
    </row>
    <row r="79" ht="15.75" customHeight="1">
      <c r="C79" s="502" t="s">
        <v>2096</v>
      </c>
      <c r="D79" s="20">
        <v>2.7332197199E10</v>
      </c>
      <c r="E79" s="137" t="s">
        <v>983</v>
      </c>
      <c r="F79" s="137" t="s">
        <v>101</v>
      </c>
      <c r="G79" s="137"/>
      <c r="H79" s="137"/>
      <c r="I79" s="137"/>
      <c r="J79" s="137"/>
      <c r="K79" s="137" t="s">
        <v>8377</v>
      </c>
      <c r="L79" s="137" t="s">
        <v>8506</v>
      </c>
      <c r="M79" s="137" t="s">
        <v>8558</v>
      </c>
      <c r="N79" s="503">
        <v>33.84931506849315</v>
      </c>
      <c r="O79" s="504">
        <v>39387.0</v>
      </c>
      <c r="P79" s="137" t="s">
        <v>15</v>
      </c>
      <c r="Q79" s="137" t="s">
        <v>8559</v>
      </c>
      <c r="R79" s="20" t="s">
        <v>34</v>
      </c>
      <c r="S79" s="138" t="s">
        <v>101</v>
      </c>
      <c r="T79" s="137" t="s">
        <v>4352</v>
      </c>
      <c r="U79" s="137" t="s">
        <v>4353</v>
      </c>
      <c r="V79" s="137" t="s">
        <v>4354</v>
      </c>
      <c r="W79" s="137" t="s">
        <v>101</v>
      </c>
      <c r="X79" s="137" t="s">
        <v>986</v>
      </c>
      <c r="Y79" s="137">
        <v>0.0</v>
      </c>
      <c r="Z79" s="137" t="s">
        <v>650</v>
      </c>
      <c r="AA79" s="137" t="s">
        <v>987</v>
      </c>
      <c r="AB79" s="137" t="s">
        <v>731</v>
      </c>
      <c r="AC79" s="137" t="s">
        <v>685</v>
      </c>
      <c r="AD79" s="137" t="s">
        <v>988</v>
      </c>
      <c r="AE79" s="137">
        <v>0.0</v>
      </c>
      <c r="AF79" s="137">
        <v>0.0</v>
      </c>
      <c r="AG79" s="137" t="s">
        <v>4355</v>
      </c>
      <c r="AH79" s="137" t="s">
        <v>4356</v>
      </c>
      <c r="AI79" s="137">
        <v>0.0</v>
      </c>
      <c r="AJ79" s="137">
        <v>0.0</v>
      </c>
      <c r="AK79" s="137">
        <v>0.0</v>
      </c>
      <c r="AL79" s="137">
        <v>0.0</v>
      </c>
      <c r="AM79" s="138" t="s">
        <v>101</v>
      </c>
      <c r="AN79" s="137"/>
      <c r="AO79" s="20">
        <v>2.7332197199E10</v>
      </c>
      <c r="AP79" s="20">
        <v>2.7332197199E10</v>
      </c>
      <c r="AQ79" s="20">
        <v>0.0</v>
      </c>
      <c r="AR79" s="505">
        <v>2.7332197199E10</v>
      </c>
      <c r="AS79" s="506" t="s">
        <v>2096</v>
      </c>
      <c r="AT79" s="506">
        <v>2.7332197199E10</v>
      </c>
      <c r="AU79" s="506" t="s">
        <v>983</v>
      </c>
      <c r="AV79" s="492">
        <v>4.0</v>
      </c>
      <c r="AW79" s="493">
        <v>0.3636</v>
      </c>
      <c r="AX79" s="494">
        <v>0.0</v>
      </c>
      <c r="AY79" s="493">
        <v>0.0</v>
      </c>
      <c r="AZ79" s="494">
        <v>1.0</v>
      </c>
      <c r="BA79" s="493">
        <v>0.0625</v>
      </c>
      <c r="BB79" s="494">
        <v>0.0</v>
      </c>
      <c r="BC79" s="493">
        <v>0.0</v>
      </c>
      <c r="BD79" s="494">
        <v>4.0</v>
      </c>
      <c r="BE79" s="495">
        <v>0.6667</v>
      </c>
      <c r="BF79" s="494">
        <v>2.0</v>
      </c>
      <c r="BG79" s="493">
        <v>0.2857</v>
      </c>
      <c r="BH79" s="496">
        <v>10.0</v>
      </c>
      <c r="BI79" s="508">
        <v>0.2273</v>
      </c>
      <c r="BJ79" s="509" t="s">
        <v>7900</v>
      </c>
      <c r="BK79" s="19" t="s">
        <v>8560</v>
      </c>
      <c r="BL79" s="137" t="s">
        <v>92</v>
      </c>
      <c r="BM79" s="137" t="s">
        <v>685</v>
      </c>
      <c r="BN79" s="137"/>
      <c r="BO79" s="137"/>
      <c r="BP79" s="137"/>
      <c r="BQ79" s="137"/>
      <c r="BR79" s="137"/>
      <c r="BS79" s="137"/>
      <c r="BT79" s="137"/>
      <c r="BU79" s="140"/>
      <c r="BV79" s="45">
        <v>2.7332197199E10</v>
      </c>
    </row>
    <row r="80" ht="15.75" customHeight="1">
      <c r="C80" s="502" t="s">
        <v>4207</v>
      </c>
      <c r="D80" s="20">
        <v>2.7405133984E10</v>
      </c>
      <c r="E80" s="137" t="s">
        <v>8561</v>
      </c>
      <c r="F80" s="137" t="s">
        <v>102</v>
      </c>
      <c r="G80" s="137" t="s">
        <v>602</v>
      </c>
      <c r="H80" s="137" t="s">
        <v>101</v>
      </c>
      <c r="I80" s="137" t="s">
        <v>8430</v>
      </c>
      <c r="J80" s="137"/>
      <c r="K80" s="137" t="s">
        <v>8377</v>
      </c>
      <c r="L80" s="137" t="s">
        <v>8401</v>
      </c>
      <c r="M80" s="137" t="s">
        <v>8472</v>
      </c>
      <c r="N80" s="503">
        <v>24.027397260273972</v>
      </c>
      <c r="O80" s="504">
        <v>43896.0</v>
      </c>
      <c r="P80" s="137" t="s">
        <v>9</v>
      </c>
      <c r="Q80" s="137" t="s">
        <v>8562</v>
      </c>
      <c r="R80" s="20" t="s">
        <v>34</v>
      </c>
      <c r="S80" s="138" t="s">
        <v>101</v>
      </c>
      <c r="T80" s="137" t="s">
        <v>4211</v>
      </c>
      <c r="U80" s="137" t="s">
        <v>4212</v>
      </c>
      <c r="V80" s="137" t="s">
        <v>4213</v>
      </c>
      <c r="W80" s="137" t="s">
        <v>3794</v>
      </c>
      <c r="X80" s="137" t="s">
        <v>4214</v>
      </c>
      <c r="Y80" s="137" t="s">
        <v>4215</v>
      </c>
      <c r="Z80" s="137" t="s">
        <v>605</v>
      </c>
      <c r="AA80" s="137" t="s">
        <v>4216</v>
      </c>
      <c r="AB80" s="137" t="s">
        <v>101</v>
      </c>
      <c r="AC80" s="137" t="s">
        <v>919</v>
      </c>
      <c r="AD80" s="137" t="s">
        <v>4217</v>
      </c>
      <c r="AE80" s="137">
        <v>0.0</v>
      </c>
      <c r="AF80" s="137" t="s">
        <v>4218</v>
      </c>
      <c r="AG80" s="137" t="s">
        <v>4219</v>
      </c>
      <c r="AH80" s="137">
        <v>0.0</v>
      </c>
      <c r="AI80" s="137">
        <v>0.0</v>
      </c>
      <c r="AJ80" s="137">
        <v>0.0</v>
      </c>
      <c r="AK80" s="137">
        <v>0.0</v>
      </c>
      <c r="AL80" s="137">
        <v>0.0</v>
      </c>
      <c r="AM80" s="138" t="s">
        <v>101</v>
      </c>
      <c r="AN80" s="137"/>
      <c r="AO80" s="20">
        <v>2.7405133984E10</v>
      </c>
      <c r="AP80" s="20" t="s">
        <v>684</v>
      </c>
      <c r="AQ80" s="20" t="s">
        <v>102</v>
      </c>
      <c r="AR80" s="505">
        <v>2.7405133984E10</v>
      </c>
      <c r="AS80" s="506" t="s">
        <v>4207</v>
      </c>
      <c r="AT80" s="506">
        <v>2.7405133984E10</v>
      </c>
      <c r="AU80" s="506" t="s">
        <v>8561</v>
      </c>
      <c r="AV80" s="492">
        <v>1.0</v>
      </c>
      <c r="AW80" s="493">
        <v>0.0909</v>
      </c>
      <c r="AX80" s="494">
        <v>4.0</v>
      </c>
      <c r="AY80" s="493">
        <v>0.4</v>
      </c>
      <c r="AZ80" s="494">
        <v>2.0</v>
      </c>
      <c r="BA80" s="493">
        <v>0.125</v>
      </c>
      <c r="BB80" s="494">
        <v>2.0</v>
      </c>
      <c r="BC80" s="493">
        <v>0.25</v>
      </c>
      <c r="BD80" s="494">
        <v>6.0</v>
      </c>
      <c r="BE80" s="495">
        <v>1.0</v>
      </c>
      <c r="BF80" s="494">
        <v>5.0</v>
      </c>
      <c r="BG80" s="495">
        <v>0.7143</v>
      </c>
      <c r="BH80" s="496">
        <v>16.0</v>
      </c>
      <c r="BI80" s="508">
        <v>0.381</v>
      </c>
      <c r="BJ80" s="509" t="s">
        <v>7900</v>
      </c>
      <c r="BK80" s="19" t="s">
        <v>8563</v>
      </c>
      <c r="BL80" s="137" t="s">
        <v>92</v>
      </c>
      <c r="BM80" s="137" t="s">
        <v>919</v>
      </c>
      <c r="BN80" s="137" t="s">
        <v>102</v>
      </c>
      <c r="BO80" s="137" t="s">
        <v>102</v>
      </c>
      <c r="BP80" s="137"/>
      <c r="BQ80" s="137"/>
      <c r="BR80" s="137" t="s">
        <v>102</v>
      </c>
      <c r="BS80" s="137" t="s">
        <v>8475</v>
      </c>
      <c r="BT80" s="137" t="s">
        <v>549</v>
      </c>
      <c r="BU80" s="140" t="s">
        <v>8564</v>
      </c>
      <c r="BV80" s="45">
        <v>2.7405133984E10</v>
      </c>
    </row>
    <row r="81" ht="15.75" customHeight="1">
      <c r="C81" s="502" t="s">
        <v>374</v>
      </c>
      <c r="D81" s="20">
        <v>2.7273731291E10</v>
      </c>
      <c r="E81" s="137" t="s">
        <v>375</v>
      </c>
      <c r="F81" s="137" t="s">
        <v>102</v>
      </c>
      <c r="G81" s="137" t="s">
        <v>602</v>
      </c>
      <c r="H81" s="137" t="s">
        <v>102</v>
      </c>
      <c r="I81" s="137" t="s">
        <v>883</v>
      </c>
      <c r="J81" s="137"/>
      <c r="K81" s="137" t="s">
        <v>8377</v>
      </c>
      <c r="L81" s="137" t="s">
        <v>8477</v>
      </c>
      <c r="M81" s="137" t="s">
        <v>47</v>
      </c>
      <c r="N81" s="503">
        <v>42.07123287671233</v>
      </c>
      <c r="O81" s="504">
        <v>39387.0</v>
      </c>
      <c r="P81" s="137" t="s">
        <v>21</v>
      </c>
      <c r="Q81" s="137" t="s">
        <v>22</v>
      </c>
      <c r="R81" s="20" t="s">
        <v>38</v>
      </c>
      <c r="S81" s="138" t="s">
        <v>101</v>
      </c>
      <c r="T81" s="137" t="s">
        <v>6164</v>
      </c>
      <c r="U81" s="137" t="s">
        <v>6165</v>
      </c>
      <c r="V81" s="137" t="s">
        <v>6166</v>
      </c>
      <c r="W81" s="137" t="s">
        <v>102</v>
      </c>
      <c r="X81" s="137" t="s">
        <v>991</v>
      </c>
      <c r="Y81" s="137" t="s">
        <v>992</v>
      </c>
      <c r="Z81" s="137" t="s">
        <v>610</v>
      </c>
      <c r="AA81" s="137" t="s">
        <v>993</v>
      </c>
      <c r="AB81" s="137" t="s">
        <v>605</v>
      </c>
      <c r="AC81" s="137" t="s">
        <v>996</v>
      </c>
      <c r="AD81" s="137" t="s">
        <v>994</v>
      </c>
      <c r="AE81" s="137">
        <v>0.0</v>
      </c>
      <c r="AF81" s="137" t="s">
        <v>6167</v>
      </c>
      <c r="AG81" s="137">
        <v>0.0</v>
      </c>
      <c r="AH81" s="137">
        <v>0.0</v>
      </c>
      <c r="AI81" s="137">
        <v>0.0</v>
      </c>
      <c r="AJ81" s="137" t="s">
        <v>995</v>
      </c>
      <c r="AK81" s="137" t="s">
        <v>6168</v>
      </c>
      <c r="AL81" s="137" t="s">
        <v>6169</v>
      </c>
      <c r="AM81" s="138" t="s">
        <v>101</v>
      </c>
      <c r="AN81" s="137"/>
      <c r="AO81" s="20">
        <v>2.7273731291E10</v>
      </c>
      <c r="AP81" s="20">
        <v>2.7273731291E10</v>
      </c>
      <c r="AQ81" s="20">
        <v>0.0</v>
      </c>
      <c r="AR81" s="505">
        <v>2.7273731291E10</v>
      </c>
      <c r="AS81" s="506" t="s">
        <v>374</v>
      </c>
      <c r="AT81" s="506">
        <v>2.7273731291E10</v>
      </c>
      <c r="AU81" s="506" t="s">
        <v>375</v>
      </c>
      <c r="AV81" s="492">
        <v>7.0</v>
      </c>
      <c r="AW81" s="493">
        <v>0.6364</v>
      </c>
      <c r="AX81" s="494">
        <v>5.0</v>
      </c>
      <c r="AY81" s="493">
        <v>0.5</v>
      </c>
      <c r="AZ81" s="494">
        <v>12.0</v>
      </c>
      <c r="BA81" s="495">
        <v>0.75</v>
      </c>
      <c r="BB81" s="494">
        <v>6.0</v>
      </c>
      <c r="BC81" s="495">
        <v>0.75</v>
      </c>
      <c r="BD81" s="494">
        <v>6.0</v>
      </c>
      <c r="BE81" s="495">
        <v>1.0</v>
      </c>
      <c r="BF81" s="494">
        <v>5.0</v>
      </c>
      <c r="BG81" s="495">
        <v>0.7143</v>
      </c>
      <c r="BH81" s="496">
        <v>34.0</v>
      </c>
      <c r="BI81" s="497">
        <v>0.7727</v>
      </c>
      <c r="BJ81" s="507" t="s">
        <v>7903</v>
      </c>
      <c r="BK81" s="19" t="s">
        <v>103</v>
      </c>
      <c r="BL81" s="137" t="s">
        <v>95</v>
      </c>
      <c r="BM81" s="137" t="s">
        <v>640</v>
      </c>
      <c r="BN81" s="137"/>
      <c r="BO81" s="137"/>
      <c r="BP81" s="137"/>
      <c r="BQ81" s="137"/>
      <c r="BR81" s="137"/>
      <c r="BS81" s="137"/>
      <c r="BT81" s="137"/>
      <c r="BU81" s="140"/>
      <c r="BV81" s="45">
        <v>2.7273731291E10</v>
      </c>
    </row>
    <row r="82" ht="15.75" customHeight="1">
      <c r="C82" s="502" t="s">
        <v>448</v>
      </c>
      <c r="D82" s="20">
        <v>2.7308864826E10</v>
      </c>
      <c r="E82" s="137" t="s">
        <v>999</v>
      </c>
      <c r="F82" s="137" t="s">
        <v>102</v>
      </c>
      <c r="G82" s="137" t="s">
        <v>602</v>
      </c>
      <c r="H82" s="137" t="s">
        <v>102</v>
      </c>
      <c r="I82" s="137" t="s">
        <v>8452</v>
      </c>
      <c r="J82" s="137"/>
      <c r="K82" s="137" t="s">
        <v>8377</v>
      </c>
      <c r="L82" s="137" t="s">
        <v>8425</v>
      </c>
      <c r="M82" s="137" t="s">
        <v>8565</v>
      </c>
      <c r="N82" s="503">
        <v>37.30684931506849</v>
      </c>
      <c r="O82" s="504">
        <v>39326.0</v>
      </c>
      <c r="P82" s="137" t="s">
        <v>26</v>
      </c>
      <c r="Q82" s="137" t="s">
        <v>8566</v>
      </c>
      <c r="R82" s="20" t="s">
        <v>36</v>
      </c>
      <c r="S82" s="138" t="s">
        <v>101</v>
      </c>
      <c r="T82" s="137" t="s">
        <v>5866</v>
      </c>
      <c r="U82" s="137" t="s">
        <v>5867</v>
      </c>
      <c r="V82" s="137" t="s">
        <v>548</v>
      </c>
      <c r="W82" s="137" t="s">
        <v>102</v>
      </c>
      <c r="X82" s="137" t="s">
        <v>1001</v>
      </c>
      <c r="Y82" s="137" t="s">
        <v>1002</v>
      </c>
      <c r="Z82" s="137" t="s">
        <v>610</v>
      </c>
      <c r="AA82" s="137" t="s">
        <v>1003</v>
      </c>
      <c r="AB82" s="137" t="s">
        <v>5868</v>
      </c>
      <c r="AC82" s="137" t="s">
        <v>656</v>
      </c>
      <c r="AD82" s="137" t="s">
        <v>1004</v>
      </c>
      <c r="AE82" s="137">
        <v>0.0</v>
      </c>
      <c r="AF82" s="137" t="s">
        <v>5869</v>
      </c>
      <c r="AG82" s="137">
        <v>0.0</v>
      </c>
      <c r="AH82" s="137" t="s">
        <v>5870</v>
      </c>
      <c r="AI82" s="137">
        <v>0.0</v>
      </c>
      <c r="AJ82" s="137" t="s">
        <v>1005</v>
      </c>
      <c r="AK82" s="137" t="s">
        <v>5871</v>
      </c>
      <c r="AL82" s="137" t="s">
        <v>5872</v>
      </c>
      <c r="AM82" s="138" t="s">
        <v>101</v>
      </c>
      <c r="AN82" s="137"/>
      <c r="AO82" s="20">
        <v>2.7308864826E10</v>
      </c>
      <c r="AP82" s="20">
        <v>2.7308864826E10</v>
      </c>
      <c r="AQ82" s="20">
        <v>0.0</v>
      </c>
      <c r="AR82" s="505">
        <v>2.7308864826E10</v>
      </c>
      <c r="AS82" s="506" t="s">
        <v>448</v>
      </c>
      <c r="AT82" s="506">
        <v>2.7308864826E10</v>
      </c>
      <c r="AU82" s="506" t="s">
        <v>999</v>
      </c>
      <c r="AV82" s="492">
        <v>6.0</v>
      </c>
      <c r="AW82" s="493">
        <v>0.5455</v>
      </c>
      <c r="AX82" s="494">
        <v>5.0</v>
      </c>
      <c r="AY82" s="493">
        <v>0.5</v>
      </c>
      <c r="AZ82" s="494">
        <v>10.0</v>
      </c>
      <c r="BA82" s="493">
        <v>0.625</v>
      </c>
      <c r="BB82" s="494">
        <v>6.0</v>
      </c>
      <c r="BC82" s="495">
        <v>0.75</v>
      </c>
      <c r="BD82" s="494">
        <v>5.0</v>
      </c>
      <c r="BE82" s="495">
        <v>0.8333</v>
      </c>
      <c r="BF82" s="494">
        <v>6.0</v>
      </c>
      <c r="BG82" s="495">
        <v>0.8571</v>
      </c>
      <c r="BH82" s="496">
        <v>31.0</v>
      </c>
      <c r="BI82" s="497">
        <v>0.7045</v>
      </c>
      <c r="BJ82" s="507" t="s">
        <v>7903</v>
      </c>
      <c r="BK82" s="19" t="s">
        <v>114</v>
      </c>
      <c r="BL82" s="137" t="s">
        <v>85</v>
      </c>
      <c r="BM82" s="137" t="s">
        <v>640</v>
      </c>
      <c r="BN82" s="137"/>
      <c r="BO82" s="137"/>
      <c r="BP82" s="137"/>
      <c r="BQ82" s="137"/>
      <c r="BR82" s="137"/>
      <c r="BS82" s="137"/>
      <c r="BT82" s="137"/>
      <c r="BU82" s="140"/>
      <c r="BV82" s="45">
        <v>2.7308864826E10</v>
      </c>
    </row>
    <row r="83" ht="15.75" customHeight="1">
      <c r="C83" s="502" t="s">
        <v>4940</v>
      </c>
      <c r="D83" s="20">
        <v>2.7308770066E10</v>
      </c>
      <c r="E83" s="137" t="s">
        <v>8012</v>
      </c>
      <c r="F83" s="137" t="s">
        <v>101</v>
      </c>
      <c r="G83" s="137"/>
      <c r="H83" s="137"/>
      <c r="I83" s="137"/>
      <c r="J83" s="137"/>
      <c r="K83" s="137" t="s">
        <v>8377</v>
      </c>
      <c r="L83" s="137" t="s">
        <v>8431</v>
      </c>
      <c r="M83" s="137" t="s">
        <v>44</v>
      </c>
      <c r="N83" s="503">
        <v>37.863013698630134</v>
      </c>
      <c r="O83" s="504">
        <v>42005.0</v>
      </c>
      <c r="P83" s="137" t="s">
        <v>12</v>
      </c>
      <c r="Q83" s="137" t="s">
        <v>8567</v>
      </c>
      <c r="R83" s="20" t="s">
        <v>34</v>
      </c>
      <c r="S83" s="138" t="s">
        <v>101</v>
      </c>
      <c r="T83" s="137" t="s">
        <v>4944</v>
      </c>
      <c r="U83" s="137" t="s">
        <v>4945</v>
      </c>
      <c r="V83" s="137" t="s">
        <v>4946</v>
      </c>
      <c r="W83" s="137" t="s">
        <v>101</v>
      </c>
      <c r="X83" s="137" t="s">
        <v>4947</v>
      </c>
      <c r="Y83" s="137" t="s">
        <v>4948</v>
      </c>
      <c r="Z83" s="137" t="s">
        <v>605</v>
      </c>
      <c r="AA83" s="137" t="s">
        <v>605</v>
      </c>
      <c r="AB83" s="137" t="s">
        <v>605</v>
      </c>
      <c r="AC83" s="137" t="s">
        <v>4949</v>
      </c>
      <c r="AD83" s="137" t="s">
        <v>4950</v>
      </c>
      <c r="AE83" s="137">
        <v>0.0</v>
      </c>
      <c r="AF83" s="137" t="s">
        <v>4951</v>
      </c>
      <c r="AG83" s="137" t="s">
        <v>4952</v>
      </c>
      <c r="AH83" s="137" t="s">
        <v>4953</v>
      </c>
      <c r="AI83" s="137">
        <v>0.0</v>
      </c>
      <c r="AJ83" s="137" t="s">
        <v>4368</v>
      </c>
      <c r="AK83" s="137" t="s">
        <v>4954</v>
      </c>
      <c r="AL83" s="137" t="s">
        <v>4955</v>
      </c>
      <c r="AM83" s="138" t="s">
        <v>101</v>
      </c>
      <c r="AN83" s="137"/>
      <c r="AO83" s="20">
        <v>2.7308770066E10</v>
      </c>
      <c r="AP83" s="20">
        <v>2.7308770066E10</v>
      </c>
      <c r="AQ83" s="20">
        <v>0.0</v>
      </c>
      <c r="AR83" s="505">
        <v>2.7308770066E10</v>
      </c>
      <c r="AS83" s="506" t="s">
        <v>4940</v>
      </c>
      <c r="AT83" s="506">
        <v>2.7308770066E10</v>
      </c>
      <c r="AU83" s="506" t="s">
        <v>8012</v>
      </c>
      <c r="AV83" s="492">
        <v>2.0</v>
      </c>
      <c r="AW83" s="493">
        <v>0.1818</v>
      </c>
      <c r="AX83" s="494">
        <v>4.0</v>
      </c>
      <c r="AY83" s="493">
        <v>0.4</v>
      </c>
      <c r="AZ83" s="494">
        <v>5.0</v>
      </c>
      <c r="BA83" s="493">
        <v>0.3125</v>
      </c>
      <c r="BB83" s="494">
        <v>2.0</v>
      </c>
      <c r="BC83" s="493">
        <v>0.25</v>
      </c>
      <c r="BD83" s="494">
        <v>5.0</v>
      </c>
      <c r="BE83" s="495">
        <v>0.8333</v>
      </c>
      <c r="BF83" s="494">
        <v>4.0</v>
      </c>
      <c r="BG83" s="493">
        <v>0.5714</v>
      </c>
      <c r="BH83" s="496">
        <v>18.0</v>
      </c>
      <c r="BI83" s="508">
        <v>0.4091</v>
      </c>
      <c r="BJ83" s="509" t="s">
        <v>8421</v>
      </c>
      <c r="BK83" s="19" t="s">
        <v>8568</v>
      </c>
      <c r="BL83" s="137" t="s">
        <v>92</v>
      </c>
      <c r="BM83" s="137" t="s">
        <v>4949</v>
      </c>
      <c r="BN83" s="137" t="s">
        <v>102</v>
      </c>
      <c r="BO83" s="137" t="s">
        <v>102</v>
      </c>
      <c r="BP83" s="137" t="s">
        <v>102</v>
      </c>
      <c r="BQ83" s="137"/>
      <c r="BR83" s="137"/>
      <c r="BS83" s="137"/>
      <c r="BT83" s="137"/>
      <c r="BU83" s="140"/>
      <c r="BV83" s="45">
        <v>2.7308770066E10</v>
      </c>
    </row>
    <row r="84" ht="15.75" customHeight="1">
      <c r="C84" s="502" t="s">
        <v>5304</v>
      </c>
      <c r="D84" s="20">
        <v>2.7372044867E10</v>
      </c>
      <c r="E84" s="137" t="s">
        <v>8569</v>
      </c>
      <c r="F84" s="137" t="s">
        <v>102</v>
      </c>
      <c r="G84" s="137" t="s">
        <v>630</v>
      </c>
      <c r="H84" s="137" t="s">
        <v>102</v>
      </c>
      <c r="I84" s="137" t="s">
        <v>8430</v>
      </c>
      <c r="J84" s="137"/>
      <c r="K84" s="137" t="s">
        <v>8377</v>
      </c>
      <c r="L84" s="137" t="s">
        <v>8423</v>
      </c>
      <c r="M84" s="137" t="s">
        <v>8427</v>
      </c>
      <c r="N84" s="503">
        <v>28.616438356164384</v>
      </c>
      <c r="O84" s="504">
        <v>42339.0</v>
      </c>
      <c r="P84" s="137" t="s">
        <v>24</v>
      </c>
      <c r="Q84" s="137" t="s">
        <v>8570</v>
      </c>
      <c r="R84" s="20" t="s">
        <v>34</v>
      </c>
      <c r="S84" s="138" t="s">
        <v>101</v>
      </c>
      <c r="T84" s="137" t="s">
        <v>5308</v>
      </c>
      <c r="U84" s="137" t="s">
        <v>5309</v>
      </c>
      <c r="V84" s="137" t="s">
        <v>5310</v>
      </c>
      <c r="W84" s="137" t="s">
        <v>102</v>
      </c>
      <c r="X84" s="137" t="s">
        <v>5311</v>
      </c>
      <c r="Y84" s="137" t="s">
        <v>5312</v>
      </c>
      <c r="Z84" s="137" t="s">
        <v>610</v>
      </c>
      <c r="AA84" s="137" t="s">
        <v>5313</v>
      </c>
      <c r="AB84" s="137" t="s">
        <v>731</v>
      </c>
      <c r="AC84" s="137" t="s">
        <v>665</v>
      </c>
      <c r="AD84" s="137" t="s">
        <v>5314</v>
      </c>
      <c r="AE84" s="137">
        <v>0.0</v>
      </c>
      <c r="AF84" s="137" t="s">
        <v>5315</v>
      </c>
      <c r="AG84" s="137" t="s">
        <v>5316</v>
      </c>
      <c r="AH84" s="137">
        <v>0.0</v>
      </c>
      <c r="AI84" s="137">
        <v>0.0</v>
      </c>
      <c r="AJ84" s="137" t="s">
        <v>5317</v>
      </c>
      <c r="AK84" s="137" t="s">
        <v>5318</v>
      </c>
      <c r="AL84" s="137" t="s">
        <v>5319</v>
      </c>
      <c r="AM84" s="138" t="s">
        <v>101</v>
      </c>
      <c r="AN84" s="137"/>
      <c r="AO84" s="20">
        <v>2.7372044867E10</v>
      </c>
      <c r="AP84" s="20">
        <v>2.7372044867E10</v>
      </c>
      <c r="AQ84" s="20">
        <v>0.0</v>
      </c>
      <c r="AR84" s="505">
        <v>2.7372044867E10</v>
      </c>
      <c r="AS84" s="506" t="s">
        <v>5304</v>
      </c>
      <c r="AT84" s="506">
        <v>2.7372044867E10</v>
      </c>
      <c r="AU84" s="506" t="s">
        <v>8569</v>
      </c>
      <c r="AV84" s="492">
        <v>3.0</v>
      </c>
      <c r="AW84" s="493">
        <v>0.2727</v>
      </c>
      <c r="AX84" s="494">
        <v>3.0</v>
      </c>
      <c r="AY84" s="493">
        <v>0.3</v>
      </c>
      <c r="AZ84" s="494">
        <v>9.0</v>
      </c>
      <c r="BA84" s="493">
        <v>0.5625</v>
      </c>
      <c r="BB84" s="494">
        <v>4.0</v>
      </c>
      <c r="BC84" s="493">
        <v>0.5</v>
      </c>
      <c r="BD84" s="494">
        <v>6.0</v>
      </c>
      <c r="BE84" s="495">
        <v>1.0</v>
      </c>
      <c r="BF84" s="494">
        <v>6.0</v>
      </c>
      <c r="BG84" s="495">
        <v>0.8571</v>
      </c>
      <c r="BH84" s="496">
        <v>27.0</v>
      </c>
      <c r="BI84" s="497">
        <v>0.6136</v>
      </c>
      <c r="BJ84" s="507" t="s">
        <v>7903</v>
      </c>
      <c r="BK84" s="19" t="s">
        <v>8571</v>
      </c>
      <c r="BL84" s="137" t="s">
        <v>82</v>
      </c>
      <c r="BM84" s="137" t="s">
        <v>665</v>
      </c>
      <c r="BN84" s="137"/>
      <c r="BO84" s="137"/>
      <c r="BP84" s="137" t="s">
        <v>102</v>
      </c>
      <c r="BQ84" s="137"/>
      <c r="BR84" s="137"/>
      <c r="BS84" s="137"/>
      <c r="BT84" s="137"/>
      <c r="BU84" s="140"/>
      <c r="BV84" s="45">
        <v>2.7372044867E10</v>
      </c>
    </row>
    <row r="85" ht="15.75" customHeight="1">
      <c r="C85" s="502" t="s">
        <v>294</v>
      </c>
      <c r="D85" s="20">
        <v>2.7169377311E10</v>
      </c>
      <c r="E85" s="137" t="s">
        <v>1007</v>
      </c>
      <c r="F85" s="137" t="s">
        <v>101</v>
      </c>
      <c r="G85" s="137"/>
      <c r="H85" s="137"/>
      <c r="I85" s="137"/>
      <c r="J85" s="137"/>
      <c r="K85" s="137" t="s">
        <v>8377</v>
      </c>
      <c r="L85" s="137" t="s">
        <v>8453</v>
      </c>
      <c r="M85" s="137" t="s">
        <v>8572</v>
      </c>
      <c r="N85" s="503">
        <v>57.413698630136984</v>
      </c>
      <c r="O85" s="504">
        <v>39326.0</v>
      </c>
      <c r="P85" s="137" t="s">
        <v>15</v>
      </c>
      <c r="Q85" s="137" t="s">
        <v>27</v>
      </c>
      <c r="R85" s="20" t="s">
        <v>34</v>
      </c>
      <c r="S85" s="138" t="s">
        <v>101</v>
      </c>
      <c r="T85" s="137" t="s">
        <v>4841</v>
      </c>
      <c r="U85" s="137" t="s">
        <v>4842</v>
      </c>
      <c r="V85" s="137" t="s">
        <v>4843</v>
      </c>
      <c r="W85" s="137" t="s">
        <v>3794</v>
      </c>
      <c r="X85" s="137" t="s">
        <v>1009</v>
      </c>
      <c r="Y85" s="137" t="s">
        <v>1010</v>
      </c>
      <c r="Z85" s="137" t="s">
        <v>650</v>
      </c>
      <c r="AA85" s="137" t="s">
        <v>1011</v>
      </c>
      <c r="AB85" s="137" t="s">
        <v>4844</v>
      </c>
      <c r="AC85" s="137" t="s">
        <v>639</v>
      </c>
      <c r="AD85" s="137" t="s">
        <v>1012</v>
      </c>
      <c r="AE85" s="137">
        <v>0.0</v>
      </c>
      <c r="AF85" s="137" t="s">
        <v>4845</v>
      </c>
      <c r="AG85" s="137">
        <v>0.0</v>
      </c>
      <c r="AH85" s="137" t="s">
        <v>4846</v>
      </c>
      <c r="AI85" s="137">
        <v>0.0</v>
      </c>
      <c r="AJ85" s="137" t="s">
        <v>1013</v>
      </c>
      <c r="AK85" s="137" t="s">
        <v>4847</v>
      </c>
      <c r="AL85" s="137" t="s">
        <v>4848</v>
      </c>
      <c r="AM85" s="138" t="s">
        <v>101</v>
      </c>
      <c r="AN85" s="137"/>
      <c r="AO85" s="20">
        <v>2.7169377311E10</v>
      </c>
      <c r="AP85" s="20">
        <v>2.7169377311E10</v>
      </c>
      <c r="AQ85" s="20">
        <v>0.0</v>
      </c>
      <c r="AR85" s="505">
        <v>2.7169377311E10</v>
      </c>
      <c r="AS85" s="506" t="s">
        <v>294</v>
      </c>
      <c r="AT85" s="506">
        <v>2.7169377311E10</v>
      </c>
      <c r="AU85" s="506" t="s">
        <v>1007</v>
      </c>
      <c r="AV85" s="492">
        <v>3.0</v>
      </c>
      <c r="AW85" s="493">
        <v>0.2727</v>
      </c>
      <c r="AX85" s="494">
        <v>5.0</v>
      </c>
      <c r="AY85" s="493">
        <v>0.5</v>
      </c>
      <c r="AZ85" s="494">
        <v>5.0</v>
      </c>
      <c r="BA85" s="493">
        <v>0.3125</v>
      </c>
      <c r="BB85" s="494">
        <v>4.0</v>
      </c>
      <c r="BC85" s="493">
        <v>0.5</v>
      </c>
      <c r="BD85" s="494">
        <v>6.0</v>
      </c>
      <c r="BE85" s="495">
        <v>1.0</v>
      </c>
      <c r="BF85" s="494">
        <v>4.0</v>
      </c>
      <c r="BG85" s="493">
        <v>0.5714</v>
      </c>
      <c r="BH85" s="496">
        <v>21.0</v>
      </c>
      <c r="BI85" s="508">
        <v>0.4773</v>
      </c>
      <c r="BJ85" s="509" t="s">
        <v>8421</v>
      </c>
      <c r="BK85" s="19" t="s">
        <v>8573</v>
      </c>
      <c r="BL85" s="137" t="s">
        <v>92</v>
      </c>
      <c r="BM85" s="137" t="s">
        <v>639</v>
      </c>
      <c r="BN85" s="137"/>
      <c r="BO85" s="137" t="s">
        <v>102</v>
      </c>
      <c r="BP85" s="137" t="s">
        <v>102</v>
      </c>
      <c r="BQ85" s="137" t="s">
        <v>102</v>
      </c>
      <c r="BR85" s="137"/>
      <c r="BS85" s="137"/>
      <c r="BT85" s="137"/>
      <c r="BU85" s="140"/>
      <c r="BV85" s="45">
        <v>2.7169377311E10</v>
      </c>
    </row>
    <row r="86" ht="15.75" customHeight="1">
      <c r="C86" s="502" t="s">
        <v>4729</v>
      </c>
      <c r="D86" s="20">
        <v>2.7348739242E10</v>
      </c>
      <c r="E86" s="137" t="s">
        <v>8014</v>
      </c>
      <c r="F86" s="137" t="s">
        <v>101</v>
      </c>
      <c r="G86" s="137" t="s">
        <v>780</v>
      </c>
      <c r="H86" s="137" t="s">
        <v>101</v>
      </c>
      <c r="I86" s="137" t="s">
        <v>883</v>
      </c>
      <c r="J86" s="137"/>
      <c r="K86" s="137" t="s">
        <v>8377</v>
      </c>
      <c r="L86" s="137" t="s">
        <v>8431</v>
      </c>
      <c r="M86" s="137" t="s">
        <v>53</v>
      </c>
      <c r="N86" s="503">
        <v>31.55068493150685</v>
      </c>
      <c r="O86" s="504">
        <v>42248.0</v>
      </c>
      <c r="P86" s="137" t="s">
        <v>15</v>
      </c>
      <c r="Q86" s="137" t="s">
        <v>8497</v>
      </c>
      <c r="R86" s="20" t="s">
        <v>34</v>
      </c>
      <c r="S86" s="138" t="s">
        <v>101</v>
      </c>
      <c r="T86" s="137" t="s">
        <v>4733</v>
      </c>
      <c r="U86" s="137" t="s">
        <v>4734</v>
      </c>
      <c r="V86" s="137" t="s">
        <v>4735</v>
      </c>
      <c r="W86" s="137" t="s">
        <v>102</v>
      </c>
      <c r="X86" s="137" t="s">
        <v>1243</v>
      </c>
      <c r="Y86" s="137" t="s">
        <v>619</v>
      </c>
      <c r="Z86" s="137" t="s">
        <v>605</v>
      </c>
      <c r="AA86" s="137" t="s">
        <v>101</v>
      </c>
      <c r="AB86" s="137" t="s">
        <v>4736</v>
      </c>
      <c r="AC86" s="137" t="s">
        <v>1300</v>
      </c>
      <c r="AD86" s="137" t="s">
        <v>4737</v>
      </c>
      <c r="AE86" s="137">
        <v>0.0</v>
      </c>
      <c r="AF86" s="137" t="s">
        <v>4738</v>
      </c>
      <c r="AG86" s="137">
        <v>0.0</v>
      </c>
      <c r="AH86" s="137">
        <v>0.0</v>
      </c>
      <c r="AI86" s="137">
        <v>0.0</v>
      </c>
      <c r="AJ86" s="137" t="s">
        <v>4739</v>
      </c>
      <c r="AK86" s="137" t="s">
        <v>4740</v>
      </c>
      <c r="AL86" s="137" t="s">
        <v>4741</v>
      </c>
      <c r="AM86" s="138" t="s">
        <v>101</v>
      </c>
      <c r="AN86" s="137"/>
      <c r="AO86" s="20">
        <v>2.7348739242E10</v>
      </c>
      <c r="AP86" s="20">
        <v>2.7348739242E10</v>
      </c>
      <c r="AQ86" s="20">
        <v>0.0</v>
      </c>
      <c r="AR86" s="505">
        <v>2.7348739242E10</v>
      </c>
      <c r="AS86" s="506" t="s">
        <v>4729</v>
      </c>
      <c r="AT86" s="506">
        <v>2.7348739242E10</v>
      </c>
      <c r="AU86" s="506" t="s">
        <v>8014</v>
      </c>
      <c r="AV86" s="492">
        <v>6.0</v>
      </c>
      <c r="AW86" s="493">
        <v>0.5455</v>
      </c>
      <c r="AX86" s="494">
        <v>2.0</v>
      </c>
      <c r="AY86" s="493">
        <v>0.2</v>
      </c>
      <c r="AZ86" s="494">
        <v>5.0</v>
      </c>
      <c r="BA86" s="493">
        <v>0.3125</v>
      </c>
      <c r="BB86" s="494">
        <v>0.0</v>
      </c>
      <c r="BC86" s="493">
        <v>0.0</v>
      </c>
      <c r="BD86" s="494">
        <v>4.0</v>
      </c>
      <c r="BE86" s="495">
        <v>0.6667</v>
      </c>
      <c r="BF86" s="494">
        <v>4.0</v>
      </c>
      <c r="BG86" s="493">
        <v>0.5714</v>
      </c>
      <c r="BH86" s="496">
        <v>18.0</v>
      </c>
      <c r="BI86" s="508">
        <v>0.4091</v>
      </c>
      <c r="BJ86" s="509" t="s">
        <v>8421</v>
      </c>
      <c r="BK86" s="19" t="s">
        <v>8574</v>
      </c>
      <c r="BL86" s="137" t="s">
        <v>82</v>
      </c>
      <c r="BM86" s="137" t="s">
        <v>1300</v>
      </c>
      <c r="BN86" s="137" t="s">
        <v>102</v>
      </c>
      <c r="BO86" s="137"/>
      <c r="BP86" s="137"/>
      <c r="BQ86" s="137"/>
      <c r="BR86" s="137"/>
      <c r="BS86" s="137"/>
      <c r="BT86" s="137"/>
      <c r="BU86" s="140"/>
      <c r="BV86" s="45">
        <v>2.7348739242E10</v>
      </c>
    </row>
    <row r="87" ht="15.75" customHeight="1">
      <c r="C87" s="502" t="s">
        <v>442</v>
      </c>
      <c r="D87" s="20">
        <v>2.7255988471E10</v>
      </c>
      <c r="E87" s="137" t="s">
        <v>1015</v>
      </c>
      <c r="F87" s="137" t="s">
        <v>102</v>
      </c>
      <c r="G87" s="137"/>
      <c r="H87" s="137"/>
      <c r="I87" s="137"/>
      <c r="J87" s="137"/>
      <c r="K87" s="137" t="s">
        <v>8377</v>
      </c>
      <c r="L87" s="137" t="s">
        <v>8477</v>
      </c>
      <c r="M87" s="137" t="s">
        <v>53</v>
      </c>
      <c r="N87" s="503">
        <v>44.76986301369863</v>
      </c>
      <c r="O87" s="504">
        <v>38657.0</v>
      </c>
      <c r="P87" s="137" t="s">
        <v>9</v>
      </c>
      <c r="Q87" s="137" t="s">
        <v>8575</v>
      </c>
      <c r="R87" s="20" t="s">
        <v>34</v>
      </c>
      <c r="S87" s="138" t="s">
        <v>101</v>
      </c>
      <c r="T87" s="137" t="s">
        <v>6172</v>
      </c>
      <c r="U87" s="137" t="s">
        <v>6173</v>
      </c>
      <c r="V87" s="137" t="s">
        <v>6174</v>
      </c>
      <c r="W87" s="137" t="s">
        <v>102</v>
      </c>
      <c r="X87" s="137" t="s">
        <v>1018</v>
      </c>
      <c r="Y87" s="137">
        <v>0.0</v>
      </c>
      <c r="Z87" s="137" t="s">
        <v>650</v>
      </c>
      <c r="AA87" s="137" t="s">
        <v>605</v>
      </c>
      <c r="AB87" s="137" t="s">
        <v>605</v>
      </c>
      <c r="AC87" s="137" t="s">
        <v>1021</v>
      </c>
      <c r="AD87" s="137" t="s">
        <v>1019</v>
      </c>
      <c r="AE87" s="137">
        <v>0.0</v>
      </c>
      <c r="AF87" s="137" t="s">
        <v>6175</v>
      </c>
      <c r="AG87" s="137">
        <v>0.0</v>
      </c>
      <c r="AH87" s="137">
        <v>0.0</v>
      </c>
      <c r="AI87" s="137">
        <v>0.0</v>
      </c>
      <c r="AJ87" s="137" t="s">
        <v>1020</v>
      </c>
      <c r="AK87" s="137" t="s">
        <v>6176</v>
      </c>
      <c r="AL87" s="137" t="s">
        <v>6177</v>
      </c>
      <c r="AM87" s="138" t="s">
        <v>101</v>
      </c>
      <c r="AN87" s="137"/>
      <c r="AO87" s="20">
        <v>2.7255988471E10</v>
      </c>
      <c r="AP87" s="20">
        <v>2.7255988471E10</v>
      </c>
      <c r="AQ87" s="20">
        <v>0.0</v>
      </c>
      <c r="AR87" s="505">
        <v>2.7255988471E10</v>
      </c>
      <c r="AS87" s="506" t="s">
        <v>442</v>
      </c>
      <c r="AT87" s="506">
        <v>2.7255988471E10</v>
      </c>
      <c r="AU87" s="506" t="s">
        <v>1015</v>
      </c>
      <c r="AV87" s="492">
        <v>3.0</v>
      </c>
      <c r="AW87" s="493">
        <v>0.2727</v>
      </c>
      <c r="AX87" s="494">
        <v>6.0</v>
      </c>
      <c r="AY87" s="493">
        <v>0.6</v>
      </c>
      <c r="AZ87" s="494">
        <v>8.0</v>
      </c>
      <c r="BA87" s="493">
        <v>0.5</v>
      </c>
      <c r="BB87" s="494">
        <v>6.0</v>
      </c>
      <c r="BC87" s="495">
        <v>0.75</v>
      </c>
      <c r="BD87" s="494">
        <v>5.0</v>
      </c>
      <c r="BE87" s="495">
        <v>0.8333</v>
      </c>
      <c r="BF87" s="494">
        <v>5.0</v>
      </c>
      <c r="BG87" s="495">
        <v>0.7143</v>
      </c>
      <c r="BH87" s="496">
        <v>26.0</v>
      </c>
      <c r="BI87" s="497">
        <v>0.5909</v>
      </c>
      <c r="BJ87" s="507" t="s">
        <v>8403</v>
      </c>
      <c r="BK87" s="19" t="s">
        <v>8576</v>
      </c>
      <c r="BL87" s="137" t="s">
        <v>87</v>
      </c>
      <c r="BM87" s="137" t="s">
        <v>640</v>
      </c>
      <c r="BN87" s="137"/>
      <c r="BO87" s="137"/>
      <c r="BP87" s="137"/>
      <c r="BQ87" s="137"/>
      <c r="BR87" s="137"/>
      <c r="BS87" s="137"/>
      <c r="BT87" s="137"/>
      <c r="BU87" s="140"/>
      <c r="BV87" s="45">
        <v>2.7255988471E10</v>
      </c>
    </row>
    <row r="88" ht="15.75" customHeight="1">
      <c r="C88" s="502" t="s">
        <v>490</v>
      </c>
      <c r="D88" s="20">
        <v>2.7277450076E10</v>
      </c>
      <c r="E88" s="137" t="s">
        <v>491</v>
      </c>
      <c r="F88" s="137" t="s">
        <v>101</v>
      </c>
      <c r="G88" s="137" t="s">
        <v>630</v>
      </c>
      <c r="H88" s="137"/>
      <c r="I88" s="137" t="s">
        <v>8430</v>
      </c>
      <c r="J88" s="137"/>
      <c r="K88" s="137" t="s">
        <v>8377</v>
      </c>
      <c r="L88" s="137" t="s">
        <v>8406</v>
      </c>
      <c r="M88" s="137" t="s">
        <v>44</v>
      </c>
      <c r="N88" s="503">
        <v>41.71232876712329</v>
      </c>
      <c r="O88" s="504">
        <v>42217.0</v>
      </c>
      <c r="P88" s="137" t="s">
        <v>26</v>
      </c>
      <c r="Q88" s="137" t="s">
        <v>8577</v>
      </c>
      <c r="R88" s="20" t="s">
        <v>34</v>
      </c>
      <c r="S88" s="138" t="s">
        <v>101</v>
      </c>
      <c r="T88" s="137" t="s">
        <v>5427</v>
      </c>
      <c r="U88" s="137" t="s">
        <v>5428</v>
      </c>
      <c r="V88" s="137" t="s">
        <v>5429</v>
      </c>
      <c r="W88" s="137" t="s">
        <v>102</v>
      </c>
      <c r="X88" s="137" t="s">
        <v>1024</v>
      </c>
      <c r="Y88" s="137" t="s">
        <v>1025</v>
      </c>
      <c r="Z88" s="137" t="s">
        <v>610</v>
      </c>
      <c r="AA88" s="137" t="s">
        <v>1027</v>
      </c>
      <c r="AB88" s="137">
        <v>0.0</v>
      </c>
      <c r="AC88" s="137" t="s">
        <v>639</v>
      </c>
      <c r="AD88" s="137" t="s">
        <v>1028</v>
      </c>
      <c r="AE88" s="137">
        <v>0.0</v>
      </c>
      <c r="AF88" s="137" t="s">
        <v>5430</v>
      </c>
      <c r="AG88" s="137">
        <v>0.0</v>
      </c>
      <c r="AH88" s="137">
        <v>0.0</v>
      </c>
      <c r="AI88" s="137">
        <v>0.0</v>
      </c>
      <c r="AJ88" s="137" t="s">
        <v>1029</v>
      </c>
      <c r="AK88" s="137" t="s">
        <v>5431</v>
      </c>
      <c r="AL88" s="137" t="s">
        <v>5432</v>
      </c>
      <c r="AM88" s="138" t="s">
        <v>101</v>
      </c>
      <c r="AN88" s="137"/>
      <c r="AO88" s="20">
        <v>2.7277450076E10</v>
      </c>
      <c r="AP88" s="20">
        <v>2.7277450076E10</v>
      </c>
      <c r="AQ88" s="20">
        <v>0.0</v>
      </c>
      <c r="AR88" s="505">
        <v>2.7277450076E10</v>
      </c>
      <c r="AS88" s="506" t="s">
        <v>490</v>
      </c>
      <c r="AT88" s="506">
        <v>2.7277450076E10</v>
      </c>
      <c r="AU88" s="506" t="s">
        <v>491</v>
      </c>
      <c r="AV88" s="492">
        <v>7.0</v>
      </c>
      <c r="AW88" s="493">
        <v>0.6364</v>
      </c>
      <c r="AX88" s="494">
        <v>4.0</v>
      </c>
      <c r="AY88" s="493">
        <v>0.4</v>
      </c>
      <c r="AZ88" s="494">
        <v>5.0</v>
      </c>
      <c r="BA88" s="493">
        <v>0.3125</v>
      </c>
      <c r="BB88" s="494">
        <v>5.0</v>
      </c>
      <c r="BC88" s="493">
        <v>0.625</v>
      </c>
      <c r="BD88" s="494">
        <v>5.0</v>
      </c>
      <c r="BE88" s="495">
        <v>0.8333</v>
      </c>
      <c r="BF88" s="494">
        <v>4.0</v>
      </c>
      <c r="BG88" s="493">
        <v>0.5714</v>
      </c>
      <c r="BH88" s="496">
        <v>25.0</v>
      </c>
      <c r="BI88" s="497">
        <v>0.5682</v>
      </c>
      <c r="BJ88" s="507" t="s">
        <v>8403</v>
      </c>
      <c r="BK88" s="19" t="s">
        <v>8578</v>
      </c>
      <c r="BL88" s="137" t="s">
        <v>92</v>
      </c>
      <c r="BM88" s="137" t="s">
        <v>639</v>
      </c>
      <c r="BN88" s="137"/>
      <c r="BO88" s="137" t="s">
        <v>102</v>
      </c>
      <c r="BP88" s="137" t="s">
        <v>102</v>
      </c>
      <c r="BQ88" s="137" t="s">
        <v>102</v>
      </c>
      <c r="BR88" s="137"/>
      <c r="BS88" s="137"/>
      <c r="BT88" s="137"/>
      <c r="BU88" s="140"/>
      <c r="BV88" s="45">
        <v>2.7277450076E10</v>
      </c>
    </row>
    <row r="89" ht="15.75" customHeight="1">
      <c r="C89" s="502" t="s">
        <v>313</v>
      </c>
      <c r="D89" s="20">
        <v>2.7229797188E10</v>
      </c>
      <c r="E89" s="137" t="s">
        <v>8017</v>
      </c>
      <c r="F89" s="137" t="s">
        <v>101</v>
      </c>
      <c r="G89" s="137" t="s">
        <v>630</v>
      </c>
      <c r="H89" s="137" t="s">
        <v>101</v>
      </c>
      <c r="I89" s="137" t="s">
        <v>883</v>
      </c>
      <c r="J89" s="137"/>
      <c r="K89" s="137" t="s">
        <v>8377</v>
      </c>
      <c r="L89" s="137" t="s">
        <v>8442</v>
      </c>
      <c r="M89" s="137" t="s">
        <v>8579</v>
      </c>
      <c r="N89" s="503">
        <v>48.56438356164384</v>
      </c>
      <c r="O89" s="504">
        <v>39326.0</v>
      </c>
      <c r="P89" s="137" t="s">
        <v>18</v>
      </c>
      <c r="Q89" s="137" t="s">
        <v>8408</v>
      </c>
      <c r="R89" s="20" t="s">
        <v>36</v>
      </c>
      <c r="S89" s="138" t="s">
        <v>101</v>
      </c>
      <c r="T89" s="137" t="s">
        <v>4071</v>
      </c>
      <c r="U89" s="137" t="s">
        <v>4072</v>
      </c>
      <c r="V89" s="137" t="s">
        <v>4073</v>
      </c>
      <c r="W89" s="137">
        <v>0.0</v>
      </c>
      <c r="X89" s="137" t="s">
        <v>4074</v>
      </c>
      <c r="Y89" s="137" t="s">
        <v>4075</v>
      </c>
      <c r="Z89" s="137" t="s">
        <v>650</v>
      </c>
      <c r="AA89" s="137" t="s">
        <v>4076</v>
      </c>
      <c r="AB89" s="137" t="s">
        <v>731</v>
      </c>
      <c r="AC89" s="137" t="s">
        <v>685</v>
      </c>
      <c r="AD89" s="137" t="s">
        <v>4077</v>
      </c>
      <c r="AE89" s="137">
        <v>0.0</v>
      </c>
      <c r="AF89" s="137" t="s">
        <v>4078</v>
      </c>
      <c r="AG89" s="137">
        <v>0.0</v>
      </c>
      <c r="AH89" s="137">
        <v>0.0</v>
      </c>
      <c r="AI89" s="137">
        <v>0.0</v>
      </c>
      <c r="AJ89" s="137">
        <v>0.0</v>
      </c>
      <c r="AK89" s="137">
        <v>0.0</v>
      </c>
      <c r="AL89" s="137">
        <v>0.0</v>
      </c>
      <c r="AM89" s="138" t="s">
        <v>101</v>
      </c>
      <c r="AN89" s="137"/>
      <c r="AO89" s="20">
        <v>2.7229797188E10</v>
      </c>
      <c r="AP89" s="20">
        <v>2.7229797188E10</v>
      </c>
      <c r="AQ89" s="20">
        <v>0.0</v>
      </c>
      <c r="AR89" s="505">
        <v>2.7229797188E10</v>
      </c>
      <c r="AS89" s="506" t="s">
        <v>313</v>
      </c>
      <c r="AT89" s="506">
        <v>2.7229797188E10</v>
      </c>
      <c r="AU89" s="506" t="s">
        <v>8017</v>
      </c>
      <c r="AV89" s="492">
        <v>7.0</v>
      </c>
      <c r="AW89" s="493">
        <v>0.6364</v>
      </c>
      <c r="AX89" s="494">
        <v>4.0</v>
      </c>
      <c r="AY89" s="493">
        <v>0.4</v>
      </c>
      <c r="AZ89" s="494">
        <v>8.0</v>
      </c>
      <c r="BA89" s="493">
        <v>0.5</v>
      </c>
      <c r="BB89" s="494">
        <v>4.0</v>
      </c>
      <c r="BC89" s="493">
        <v>0.5</v>
      </c>
      <c r="BD89" s="494">
        <v>6.0</v>
      </c>
      <c r="BE89" s="495">
        <v>1.0</v>
      </c>
      <c r="BF89" s="494">
        <v>5.0</v>
      </c>
      <c r="BG89" s="495">
        <v>0.7143</v>
      </c>
      <c r="BH89" s="496">
        <v>29.0</v>
      </c>
      <c r="BI89" s="497">
        <v>0.6591</v>
      </c>
      <c r="BJ89" s="507" t="s">
        <v>7903</v>
      </c>
      <c r="BK89" s="19" t="s">
        <v>116</v>
      </c>
      <c r="BL89" s="137" t="s">
        <v>91</v>
      </c>
      <c r="BM89" s="137" t="s">
        <v>685</v>
      </c>
      <c r="BN89" s="137"/>
      <c r="BO89" s="137"/>
      <c r="BP89" s="137"/>
      <c r="BQ89" s="137"/>
      <c r="BR89" s="137"/>
      <c r="BS89" s="137"/>
      <c r="BT89" s="137"/>
      <c r="BU89" s="140"/>
      <c r="BV89" s="45">
        <v>2.7229797188E10</v>
      </c>
    </row>
    <row r="90" ht="15.75" customHeight="1">
      <c r="C90" s="502" t="s">
        <v>4872</v>
      </c>
      <c r="D90" s="20">
        <v>2.7316047853E10</v>
      </c>
      <c r="E90" s="137" t="s">
        <v>8018</v>
      </c>
      <c r="F90" s="137" t="s">
        <v>101</v>
      </c>
      <c r="G90" s="137" t="s">
        <v>630</v>
      </c>
      <c r="H90" s="137" t="s">
        <v>101</v>
      </c>
      <c r="I90" s="137" t="s">
        <v>883</v>
      </c>
      <c r="J90" s="137"/>
      <c r="K90" s="137" t="s">
        <v>8377</v>
      </c>
      <c r="L90" s="137" t="s">
        <v>8453</v>
      </c>
      <c r="M90" s="137" t="s">
        <v>44</v>
      </c>
      <c r="N90" s="503">
        <v>36.24109589041096</v>
      </c>
      <c r="O90" s="504">
        <v>42005.0</v>
      </c>
      <c r="P90" s="137" t="s">
        <v>21</v>
      </c>
      <c r="Q90" s="137" t="s">
        <v>13</v>
      </c>
      <c r="R90" s="20" t="s">
        <v>34</v>
      </c>
      <c r="S90" s="138" t="s">
        <v>101</v>
      </c>
      <c r="T90" s="137" t="s">
        <v>4876</v>
      </c>
      <c r="U90" s="137" t="s">
        <v>4877</v>
      </c>
      <c r="V90" s="137" t="s">
        <v>4878</v>
      </c>
      <c r="W90" s="137" t="s">
        <v>101</v>
      </c>
      <c r="X90" s="137" t="s">
        <v>4879</v>
      </c>
      <c r="Y90" s="137" t="s">
        <v>4880</v>
      </c>
      <c r="Z90" s="137" t="s">
        <v>650</v>
      </c>
      <c r="AA90" s="137" t="s">
        <v>4881</v>
      </c>
      <c r="AB90" s="137" t="s">
        <v>4882</v>
      </c>
      <c r="AC90" s="137" t="s">
        <v>871</v>
      </c>
      <c r="AD90" s="137" t="s">
        <v>4883</v>
      </c>
      <c r="AE90" s="137">
        <v>0.0</v>
      </c>
      <c r="AF90" s="137">
        <v>0.0</v>
      </c>
      <c r="AG90" s="137">
        <v>0.0</v>
      </c>
      <c r="AH90" s="137">
        <v>0.0</v>
      </c>
      <c r="AI90" s="137">
        <v>0.0</v>
      </c>
      <c r="AJ90" s="137" t="s">
        <v>4884</v>
      </c>
      <c r="AK90" s="137" t="s">
        <v>4885</v>
      </c>
      <c r="AL90" s="137" t="s">
        <v>4886</v>
      </c>
      <c r="AM90" s="138" t="s">
        <v>101</v>
      </c>
      <c r="AN90" s="137"/>
      <c r="AO90" s="20">
        <v>2.7316047853E10</v>
      </c>
      <c r="AP90" s="20" t="s">
        <v>684</v>
      </c>
      <c r="AQ90" s="20" t="s">
        <v>102</v>
      </c>
      <c r="AR90" s="505">
        <v>2.7316047853E10</v>
      </c>
      <c r="AS90" s="506" t="s">
        <v>4872</v>
      </c>
      <c r="AT90" s="506">
        <v>2.7316047853E10</v>
      </c>
      <c r="AU90" s="506" t="s">
        <v>8018</v>
      </c>
      <c r="AV90" s="492">
        <v>4.0</v>
      </c>
      <c r="AW90" s="493">
        <v>0.3636</v>
      </c>
      <c r="AX90" s="494">
        <v>4.0</v>
      </c>
      <c r="AY90" s="493">
        <v>0.4</v>
      </c>
      <c r="AZ90" s="494">
        <v>2.0</v>
      </c>
      <c r="BA90" s="493">
        <v>0.125</v>
      </c>
      <c r="BB90" s="494">
        <v>3.0</v>
      </c>
      <c r="BC90" s="493">
        <v>0.375</v>
      </c>
      <c r="BD90" s="494">
        <v>4.0</v>
      </c>
      <c r="BE90" s="495">
        <v>0.6667</v>
      </c>
      <c r="BF90" s="494">
        <v>2.0</v>
      </c>
      <c r="BG90" s="493">
        <v>0.2857</v>
      </c>
      <c r="BH90" s="496">
        <v>15.0</v>
      </c>
      <c r="BI90" s="508">
        <v>0.3571</v>
      </c>
      <c r="BJ90" s="509" t="s">
        <v>7900</v>
      </c>
      <c r="BK90" s="19" t="s">
        <v>8580</v>
      </c>
      <c r="BL90" s="137" t="s">
        <v>92</v>
      </c>
      <c r="BM90" s="137" t="s">
        <v>871</v>
      </c>
      <c r="BN90" s="137" t="s">
        <v>102</v>
      </c>
      <c r="BO90" s="137" t="s">
        <v>102</v>
      </c>
      <c r="BP90" s="137" t="s">
        <v>102</v>
      </c>
      <c r="BQ90" s="137"/>
      <c r="BR90" s="137"/>
      <c r="BS90" s="137"/>
      <c r="BT90" s="137"/>
      <c r="BU90" s="140"/>
      <c r="BV90" s="45">
        <v>2.7316047853E10</v>
      </c>
    </row>
    <row r="91" ht="15.75" customHeight="1">
      <c r="C91" s="502" t="s">
        <v>494</v>
      </c>
      <c r="D91" s="20">
        <v>2.7293939433E10</v>
      </c>
      <c r="E91" s="137" t="s">
        <v>495</v>
      </c>
      <c r="F91" s="137" t="s">
        <v>101</v>
      </c>
      <c r="G91" s="137"/>
      <c r="H91" s="137"/>
      <c r="I91" s="137"/>
      <c r="J91" s="137"/>
      <c r="K91" s="137" t="s">
        <v>8377</v>
      </c>
      <c r="L91" s="137" t="s">
        <v>8506</v>
      </c>
      <c r="M91" s="137" t="s">
        <v>44</v>
      </c>
      <c r="N91" s="503">
        <v>39.4027397260274</v>
      </c>
      <c r="O91" s="504">
        <v>42005.0</v>
      </c>
      <c r="P91" s="137" t="s">
        <v>21</v>
      </c>
      <c r="Q91" s="137" t="s">
        <v>8581</v>
      </c>
      <c r="R91" s="20" t="s">
        <v>34</v>
      </c>
      <c r="S91" s="138" t="s">
        <v>101</v>
      </c>
      <c r="T91" s="137" t="s">
        <v>4222</v>
      </c>
      <c r="U91" s="137" t="s">
        <v>4223</v>
      </c>
      <c r="V91" s="137" t="s">
        <v>4224</v>
      </c>
      <c r="W91" s="137" t="s">
        <v>102</v>
      </c>
      <c r="X91" s="137" t="s">
        <v>1032</v>
      </c>
      <c r="Y91" s="137" t="s">
        <v>1033</v>
      </c>
      <c r="Z91" s="137" t="s">
        <v>650</v>
      </c>
      <c r="AA91" s="137" t="s">
        <v>731</v>
      </c>
      <c r="AB91" s="137" t="s">
        <v>731</v>
      </c>
      <c r="AC91" s="137" t="s">
        <v>673</v>
      </c>
      <c r="AD91" s="137" t="s">
        <v>1035</v>
      </c>
      <c r="AE91" s="137">
        <v>0.0</v>
      </c>
      <c r="AF91" s="137" t="s">
        <v>4225</v>
      </c>
      <c r="AG91" s="137">
        <v>0.0</v>
      </c>
      <c r="AH91" s="137">
        <v>0.0</v>
      </c>
      <c r="AI91" s="137">
        <v>0.0</v>
      </c>
      <c r="AJ91" s="137">
        <v>0.0</v>
      </c>
      <c r="AK91" s="137">
        <v>0.0</v>
      </c>
      <c r="AL91" s="137">
        <v>0.0</v>
      </c>
      <c r="AM91" s="138" t="s">
        <v>101</v>
      </c>
      <c r="AN91" s="137"/>
      <c r="AO91" s="20">
        <v>2.7293939433E10</v>
      </c>
      <c r="AP91" s="20">
        <v>2.7293939433E10</v>
      </c>
      <c r="AQ91" s="20">
        <v>0.0</v>
      </c>
      <c r="AR91" s="505">
        <v>2.7293939433E10</v>
      </c>
      <c r="AS91" s="506" t="s">
        <v>494</v>
      </c>
      <c r="AT91" s="506">
        <v>2.7293939433E10</v>
      </c>
      <c r="AU91" s="506" t="s">
        <v>495</v>
      </c>
      <c r="AV91" s="492">
        <v>6.0</v>
      </c>
      <c r="AW91" s="493">
        <v>0.5455</v>
      </c>
      <c r="AX91" s="494">
        <v>4.0</v>
      </c>
      <c r="AY91" s="493">
        <v>0.4</v>
      </c>
      <c r="AZ91" s="494">
        <v>8.0</v>
      </c>
      <c r="BA91" s="493">
        <v>0.5</v>
      </c>
      <c r="BB91" s="494">
        <v>5.0</v>
      </c>
      <c r="BC91" s="493">
        <v>0.625</v>
      </c>
      <c r="BD91" s="494">
        <v>6.0</v>
      </c>
      <c r="BE91" s="495">
        <v>1.0</v>
      </c>
      <c r="BF91" s="494">
        <v>5.0</v>
      </c>
      <c r="BG91" s="495">
        <v>0.7143</v>
      </c>
      <c r="BH91" s="496">
        <v>29.0</v>
      </c>
      <c r="BI91" s="497">
        <v>0.6591</v>
      </c>
      <c r="BJ91" s="507" t="s">
        <v>7903</v>
      </c>
      <c r="BK91" s="19" t="s">
        <v>8553</v>
      </c>
      <c r="BL91" s="137" t="s">
        <v>92</v>
      </c>
      <c r="BM91" s="137" t="s">
        <v>673</v>
      </c>
      <c r="BN91" s="137" t="s">
        <v>102</v>
      </c>
      <c r="BO91" s="137" t="s">
        <v>102</v>
      </c>
      <c r="BP91" s="137" t="s">
        <v>102</v>
      </c>
      <c r="BQ91" s="137" t="s">
        <v>102</v>
      </c>
      <c r="BR91" s="137" t="s">
        <v>102</v>
      </c>
      <c r="BS91" s="137" t="s">
        <v>8582</v>
      </c>
      <c r="BT91" s="137" t="s">
        <v>549</v>
      </c>
      <c r="BU91" s="140" t="s">
        <v>102</v>
      </c>
      <c r="BV91" s="45">
        <v>2.7293939433E10</v>
      </c>
    </row>
    <row r="92" ht="15.75" customHeight="1">
      <c r="C92" s="502" t="s">
        <v>8020</v>
      </c>
      <c r="D92" s="20">
        <v>2.7253749399E10</v>
      </c>
      <c r="E92" s="137" t="s">
        <v>8021</v>
      </c>
      <c r="F92" s="137" t="s">
        <v>101</v>
      </c>
      <c r="G92" s="137" t="s">
        <v>630</v>
      </c>
      <c r="H92" s="137" t="s">
        <v>101</v>
      </c>
      <c r="I92" s="137" t="s">
        <v>8430</v>
      </c>
      <c r="J92" s="137"/>
      <c r="K92" s="137" t="s">
        <v>8377</v>
      </c>
      <c r="L92" s="137" t="s">
        <v>8406</v>
      </c>
      <c r="M92" s="137" t="s">
        <v>57</v>
      </c>
      <c r="N92" s="503">
        <v>44.915068493150685</v>
      </c>
      <c r="O92" s="504">
        <v>38657.0</v>
      </c>
      <c r="P92" s="137" t="s">
        <v>24</v>
      </c>
      <c r="Q92" s="137" t="s">
        <v>10</v>
      </c>
      <c r="R92" s="20" t="s">
        <v>36</v>
      </c>
      <c r="S92" s="138" t="s">
        <v>101</v>
      </c>
      <c r="T92" s="137" t="s">
        <v>5721</v>
      </c>
      <c r="U92" s="137" t="s">
        <v>5722</v>
      </c>
      <c r="V92" s="137" t="s">
        <v>5723</v>
      </c>
      <c r="W92" s="137" t="s">
        <v>101</v>
      </c>
      <c r="X92" s="137" t="s">
        <v>5724</v>
      </c>
      <c r="Y92" s="137">
        <v>0.0</v>
      </c>
      <c r="Z92" s="137" t="s">
        <v>610</v>
      </c>
      <c r="AA92" s="137" t="s">
        <v>5725</v>
      </c>
      <c r="AB92" s="137">
        <v>0.0</v>
      </c>
      <c r="AC92" s="137" t="s">
        <v>945</v>
      </c>
      <c r="AD92" s="137" t="s">
        <v>5726</v>
      </c>
      <c r="AE92" s="137">
        <v>0.0</v>
      </c>
      <c r="AF92" s="137">
        <v>0.0</v>
      </c>
      <c r="AG92" s="137">
        <v>0.0</v>
      </c>
      <c r="AH92" s="137" t="s">
        <v>5727</v>
      </c>
      <c r="AI92" s="137">
        <v>0.0</v>
      </c>
      <c r="AJ92" s="137" t="s">
        <v>5728</v>
      </c>
      <c r="AK92" s="137" t="s">
        <v>5729</v>
      </c>
      <c r="AL92" s="137" t="s">
        <v>5730</v>
      </c>
      <c r="AM92" s="138" t="s">
        <v>101</v>
      </c>
      <c r="AN92" s="137"/>
      <c r="AO92" s="20">
        <v>2.7253749399E10</v>
      </c>
      <c r="AP92" s="20">
        <v>2.7253749399E10</v>
      </c>
      <c r="AQ92" s="20">
        <v>0.0</v>
      </c>
      <c r="AR92" s="505">
        <v>2.7253749399E10</v>
      </c>
      <c r="AS92" s="506" t="s">
        <v>8020</v>
      </c>
      <c r="AT92" s="506">
        <v>2.7253749399E10</v>
      </c>
      <c r="AU92" s="506" t="s">
        <v>8021</v>
      </c>
      <c r="AV92" s="492">
        <v>3.0</v>
      </c>
      <c r="AW92" s="493">
        <v>0.2727</v>
      </c>
      <c r="AX92" s="494">
        <v>4.0</v>
      </c>
      <c r="AY92" s="493">
        <v>0.4</v>
      </c>
      <c r="AZ92" s="494">
        <v>4.0</v>
      </c>
      <c r="BA92" s="493">
        <v>0.25</v>
      </c>
      <c r="BB92" s="494">
        <v>0.0</v>
      </c>
      <c r="BC92" s="493">
        <v>0.0</v>
      </c>
      <c r="BD92" s="494">
        <v>5.0</v>
      </c>
      <c r="BE92" s="495">
        <v>0.8333</v>
      </c>
      <c r="BF92" s="494">
        <v>2.0</v>
      </c>
      <c r="BG92" s="493">
        <v>0.2857</v>
      </c>
      <c r="BH92" s="496">
        <v>15.0</v>
      </c>
      <c r="BI92" s="508">
        <v>0.3409</v>
      </c>
      <c r="BJ92" s="509" t="s">
        <v>7900</v>
      </c>
      <c r="BK92" s="19" t="s">
        <v>82</v>
      </c>
      <c r="BL92" s="137" t="s">
        <v>82</v>
      </c>
      <c r="BM92" s="137" t="s">
        <v>945</v>
      </c>
      <c r="BN92" s="137"/>
      <c r="BO92" s="137" t="s">
        <v>102</v>
      </c>
      <c r="BP92" s="137" t="s">
        <v>102</v>
      </c>
      <c r="BQ92" s="137"/>
      <c r="BR92" s="137"/>
      <c r="BS92" s="137"/>
      <c r="BT92" s="137"/>
      <c r="BU92" s="140"/>
      <c r="BV92" s="45">
        <v>2.7253749399E10</v>
      </c>
    </row>
    <row r="93" ht="15.75" customHeight="1">
      <c r="C93" s="502" t="s">
        <v>4924</v>
      </c>
      <c r="D93" s="20">
        <v>2.7309262781E10</v>
      </c>
      <c r="E93" s="137" t="s">
        <v>8023</v>
      </c>
      <c r="F93" s="137" t="s">
        <v>101</v>
      </c>
      <c r="G93" s="137" t="s">
        <v>780</v>
      </c>
      <c r="H93" s="137"/>
      <c r="I93" s="137"/>
      <c r="J93" s="137"/>
      <c r="K93" s="137" t="s">
        <v>8377</v>
      </c>
      <c r="L93" s="137" t="s">
        <v>8453</v>
      </c>
      <c r="M93" s="137" t="s">
        <v>50</v>
      </c>
      <c r="N93" s="503">
        <v>37.24383561643835</v>
      </c>
      <c r="O93" s="504">
        <v>38583.0</v>
      </c>
      <c r="P93" s="137" t="s">
        <v>12</v>
      </c>
      <c r="Q93" s="137" t="s">
        <v>19</v>
      </c>
      <c r="R93" s="20" t="s">
        <v>34</v>
      </c>
      <c r="S93" s="138" t="s">
        <v>101</v>
      </c>
      <c r="T93" s="137" t="s">
        <v>4928</v>
      </c>
      <c r="U93" s="137" t="s">
        <v>4929</v>
      </c>
      <c r="V93" s="137" t="s">
        <v>4930</v>
      </c>
      <c r="W93" s="137" t="s">
        <v>101</v>
      </c>
      <c r="X93" s="137" t="s">
        <v>4931</v>
      </c>
      <c r="Y93" s="137" t="s">
        <v>4932</v>
      </c>
      <c r="Z93" s="137" t="s">
        <v>605</v>
      </c>
      <c r="AA93" s="137" t="s">
        <v>4933</v>
      </c>
      <c r="AB93" s="137" t="s">
        <v>4934</v>
      </c>
      <c r="AC93" s="137" t="s">
        <v>1500</v>
      </c>
      <c r="AD93" s="137" t="s">
        <v>4935</v>
      </c>
      <c r="AE93" s="137">
        <v>0.0</v>
      </c>
      <c r="AF93" s="137">
        <v>0.0</v>
      </c>
      <c r="AG93" s="137">
        <v>0.0</v>
      </c>
      <c r="AH93" s="137" t="s">
        <v>4936</v>
      </c>
      <c r="AI93" s="137">
        <v>0.0</v>
      </c>
      <c r="AJ93" s="137" t="s">
        <v>4937</v>
      </c>
      <c r="AK93" s="137" t="s">
        <v>4938</v>
      </c>
      <c r="AL93" s="137" t="s">
        <v>4939</v>
      </c>
      <c r="AM93" s="138" t="s">
        <v>101</v>
      </c>
      <c r="AN93" s="137"/>
      <c r="AO93" s="20">
        <v>2.7309262781E10</v>
      </c>
      <c r="AP93" s="20" t="s">
        <v>684</v>
      </c>
      <c r="AQ93" s="20" t="s">
        <v>102</v>
      </c>
      <c r="AR93" s="505">
        <v>2.7309262781E10</v>
      </c>
      <c r="AS93" s="506" t="s">
        <v>4924</v>
      </c>
      <c r="AT93" s="506">
        <v>2.7309262781E10</v>
      </c>
      <c r="AU93" s="506" t="s">
        <v>8023</v>
      </c>
      <c r="AV93" s="492">
        <v>1.0</v>
      </c>
      <c r="AW93" s="493">
        <v>0.0909</v>
      </c>
      <c r="AX93" s="494">
        <v>3.0</v>
      </c>
      <c r="AY93" s="493">
        <v>0.3</v>
      </c>
      <c r="AZ93" s="494">
        <v>5.0</v>
      </c>
      <c r="BA93" s="493">
        <v>0.3125</v>
      </c>
      <c r="BB93" s="494">
        <v>0.0</v>
      </c>
      <c r="BC93" s="493">
        <v>0.0</v>
      </c>
      <c r="BD93" s="494">
        <v>5.0</v>
      </c>
      <c r="BE93" s="495">
        <v>0.8333</v>
      </c>
      <c r="BF93" s="494">
        <v>5.0</v>
      </c>
      <c r="BG93" s="495">
        <v>0.7143</v>
      </c>
      <c r="BH93" s="496">
        <v>16.0</v>
      </c>
      <c r="BI93" s="508">
        <v>0.381</v>
      </c>
      <c r="BJ93" s="509" t="s">
        <v>7900</v>
      </c>
      <c r="BK93" s="19" t="s">
        <v>130</v>
      </c>
      <c r="BL93" s="137" t="s">
        <v>92</v>
      </c>
      <c r="BM93" s="137" t="s">
        <v>1500</v>
      </c>
      <c r="BN93" s="137" t="s">
        <v>102</v>
      </c>
      <c r="BO93" s="137" t="s">
        <v>102</v>
      </c>
      <c r="BP93" s="137" t="s">
        <v>102</v>
      </c>
      <c r="BQ93" s="137" t="s">
        <v>102</v>
      </c>
      <c r="BR93" s="137"/>
      <c r="BS93" s="137"/>
      <c r="BT93" s="137"/>
      <c r="BU93" s="140"/>
      <c r="BV93" s="45">
        <v>2.7309262781E10</v>
      </c>
    </row>
    <row r="94" ht="15.75" customHeight="1">
      <c r="C94" s="502" t="s">
        <v>367</v>
      </c>
      <c r="D94" s="20">
        <v>2.734929913E10</v>
      </c>
      <c r="E94" s="137" t="s">
        <v>1037</v>
      </c>
      <c r="F94" s="137" t="s">
        <v>101</v>
      </c>
      <c r="G94" s="137" t="s">
        <v>630</v>
      </c>
      <c r="H94" s="137"/>
      <c r="I94" s="137" t="s">
        <v>8430</v>
      </c>
      <c r="J94" s="137"/>
      <c r="K94" s="137" t="s">
        <v>8377</v>
      </c>
      <c r="L94" s="137" t="s">
        <v>8401</v>
      </c>
      <c r="M94" s="137" t="s">
        <v>44</v>
      </c>
      <c r="N94" s="503">
        <v>31.663013698630138</v>
      </c>
      <c r="O94" s="504">
        <v>42278.0</v>
      </c>
      <c r="P94" s="137" t="s">
        <v>24</v>
      </c>
      <c r="Q94" s="137" t="s">
        <v>29</v>
      </c>
      <c r="R94" s="20" t="s">
        <v>34</v>
      </c>
      <c r="S94" s="138" t="s">
        <v>101</v>
      </c>
      <c r="T94" s="137" t="s">
        <v>4183</v>
      </c>
      <c r="U94" s="137" t="s">
        <v>4184</v>
      </c>
      <c r="V94" s="137" t="s">
        <v>4185</v>
      </c>
      <c r="W94" s="137" t="s">
        <v>102</v>
      </c>
      <c r="X94" s="137" t="s">
        <v>1039</v>
      </c>
      <c r="Y94" s="137" t="s">
        <v>738</v>
      </c>
      <c r="Z94" s="137" t="s">
        <v>610</v>
      </c>
      <c r="AA94" s="137" t="s">
        <v>101</v>
      </c>
      <c r="AB94" s="137" t="s">
        <v>101</v>
      </c>
      <c r="AC94" s="137" t="s">
        <v>1042</v>
      </c>
      <c r="AD94" s="137" t="s">
        <v>1041</v>
      </c>
      <c r="AE94" s="137">
        <v>0.0</v>
      </c>
      <c r="AF94" s="137" t="s">
        <v>4186</v>
      </c>
      <c r="AG94" s="137">
        <v>0.0</v>
      </c>
      <c r="AH94" s="137" t="s">
        <v>4187</v>
      </c>
      <c r="AI94" s="137">
        <v>0.0</v>
      </c>
      <c r="AJ94" s="137">
        <v>0.0</v>
      </c>
      <c r="AK94" s="137">
        <v>0.0</v>
      </c>
      <c r="AL94" s="137">
        <v>0.0</v>
      </c>
      <c r="AM94" s="138" t="s">
        <v>101</v>
      </c>
      <c r="AN94" s="137"/>
      <c r="AO94" s="20">
        <v>2.734929913E10</v>
      </c>
      <c r="AP94" s="20">
        <v>2.734929913E10</v>
      </c>
      <c r="AQ94" s="20">
        <v>0.0</v>
      </c>
      <c r="AR94" s="505">
        <v>2.734929913E10</v>
      </c>
      <c r="AS94" s="506" t="s">
        <v>367</v>
      </c>
      <c r="AT94" s="506">
        <v>2.734929913E10</v>
      </c>
      <c r="AU94" s="506" t="s">
        <v>1037</v>
      </c>
      <c r="AV94" s="492">
        <v>3.0</v>
      </c>
      <c r="AW94" s="493">
        <v>0.2727</v>
      </c>
      <c r="AX94" s="494">
        <v>2.0</v>
      </c>
      <c r="AY94" s="493">
        <v>0.2</v>
      </c>
      <c r="AZ94" s="494">
        <v>10.0</v>
      </c>
      <c r="BA94" s="493">
        <v>0.625</v>
      </c>
      <c r="BB94" s="494">
        <v>5.0</v>
      </c>
      <c r="BC94" s="493">
        <v>0.625</v>
      </c>
      <c r="BD94" s="494">
        <v>6.0</v>
      </c>
      <c r="BE94" s="495">
        <v>1.0</v>
      </c>
      <c r="BF94" s="494">
        <v>6.0</v>
      </c>
      <c r="BG94" s="495">
        <v>0.8571</v>
      </c>
      <c r="BH94" s="496">
        <v>27.0</v>
      </c>
      <c r="BI94" s="497">
        <v>0.6136</v>
      </c>
      <c r="BJ94" s="507" t="s">
        <v>7903</v>
      </c>
      <c r="BK94" s="19" t="s">
        <v>8583</v>
      </c>
      <c r="BL94" s="137" t="s">
        <v>1043</v>
      </c>
      <c r="BM94" s="137" t="s">
        <v>1042</v>
      </c>
      <c r="BN94" s="137"/>
      <c r="BO94" s="137"/>
      <c r="BP94" s="137" t="s">
        <v>102</v>
      </c>
      <c r="BQ94" s="137"/>
      <c r="BR94" s="137"/>
      <c r="BS94" s="137" t="s">
        <v>8584</v>
      </c>
      <c r="BT94" s="137" t="s">
        <v>621</v>
      </c>
      <c r="BU94" s="140" t="s">
        <v>102</v>
      </c>
      <c r="BV94" s="45">
        <v>2.734929913E10</v>
      </c>
    </row>
    <row r="95" ht="15.75" customHeight="1">
      <c r="C95" s="502" t="s">
        <v>2084</v>
      </c>
      <c r="D95" s="20">
        <v>2.7174527364E10</v>
      </c>
      <c r="E95" s="137" t="s">
        <v>1045</v>
      </c>
      <c r="F95" s="137" t="s">
        <v>102</v>
      </c>
      <c r="G95" s="137" t="s">
        <v>602</v>
      </c>
      <c r="H95" s="137" t="s">
        <v>101</v>
      </c>
      <c r="I95" s="137" t="s">
        <v>883</v>
      </c>
      <c r="J95" s="137" t="s">
        <v>8585</v>
      </c>
      <c r="K95" s="137" t="s">
        <v>8377</v>
      </c>
      <c r="L95" s="137" t="s">
        <v>8401</v>
      </c>
      <c r="M95" s="137" t="s">
        <v>47</v>
      </c>
      <c r="N95" s="503">
        <v>55.95342465753425</v>
      </c>
      <c r="O95" s="504">
        <v>39326.0</v>
      </c>
      <c r="P95" s="137" t="s">
        <v>15</v>
      </c>
      <c r="Q95" s="137" t="s">
        <v>8586</v>
      </c>
      <c r="R95" s="20" t="s">
        <v>36</v>
      </c>
      <c r="S95" s="138" t="s">
        <v>101</v>
      </c>
      <c r="T95" s="137" t="s">
        <v>4904</v>
      </c>
      <c r="U95" s="137" t="s">
        <v>4905</v>
      </c>
      <c r="V95" s="137" t="s">
        <v>4906</v>
      </c>
      <c r="W95" s="137" t="s">
        <v>102</v>
      </c>
      <c r="X95" s="137" t="s">
        <v>1047</v>
      </c>
      <c r="Y95" s="137" t="s">
        <v>1048</v>
      </c>
      <c r="Z95" s="137" t="s">
        <v>650</v>
      </c>
      <c r="AA95" s="137" t="s">
        <v>1050</v>
      </c>
      <c r="AB95" s="137">
        <v>0.0</v>
      </c>
      <c r="AC95" s="137" t="s">
        <v>1053</v>
      </c>
      <c r="AD95" s="137" t="s">
        <v>1051</v>
      </c>
      <c r="AE95" s="137">
        <v>0.0</v>
      </c>
      <c r="AF95" s="137" t="s">
        <v>4907</v>
      </c>
      <c r="AG95" s="137">
        <v>0.0</v>
      </c>
      <c r="AH95" s="137">
        <v>0.0</v>
      </c>
      <c r="AI95" s="137">
        <v>0.0</v>
      </c>
      <c r="AJ95" s="137" t="s">
        <v>1052</v>
      </c>
      <c r="AK95" s="137" t="s">
        <v>4908</v>
      </c>
      <c r="AL95" s="137" t="s">
        <v>4909</v>
      </c>
      <c r="AM95" s="138" t="s">
        <v>101</v>
      </c>
      <c r="AN95" s="137"/>
      <c r="AO95" s="20">
        <v>2.7174527364E10</v>
      </c>
      <c r="AP95" s="20">
        <v>2.7174527364E10</v>
      </c>
      <c r="AQ95" s="20">
        <v>0.0</v>
      </c>
      <c r="AR95" s="505">
        <v>2.7174527364E10</v>
      </c>
      <c r="AS95" s="506" t="s">
        <v>2084</v>
      </c>
      <c r="AT95" s="506">
        <v>2.7174527364E10</v>
      </c>
      <c r="AU95" s="506" t="s">
        <v>1045</v>
      </c>
      <c r="AV95" s="492">
        <v>0.0</v>
      </c>
      <c r="AW95" s="493">
        <v>0.0</v>
      </c>
      <c r="AX95" s="494">
        <v>4.0</v>
      </c>
      <c r="AY95" s="493">
        <v>0.4</v>
      </c>
      <c r="AZ95" s="494">
        <v>3.0</v>
      </c>
      <c r="BA95" s="493">
        <v>0.1875</v>
      </c>
      <c r="BB95" s="494">
        <v>1.0</v>
      </c>
      <c r="BC95" s="493">
        <v>0.125</v>
      </c>
      <c r="BD95" s="494">
        <v>5.0</v>
      </c>
      <c r="BE95" s="495">
        <v>0.8333</v>
      </c>
      <c r="BF95" s="494">
        <v>4.0</v>
      </c>
      <c r="BG95" s="493">
        <v>0.5714</v>
      </c>
      <c r="BH95" s="496">
        <v>14.0</v>
      </c>
      <c r="BI95" s="508">
        <v>0.3182</v>
      </c>
      <c r="BJ95" s="509" t="s">
        <v>7900</v>
      </c>
      <c r="BK95" s="19" t="s">
        <v>109</v>
      </c>
      <c r="BL95" s="137" t="s">
        <v>83</v>
      </c>
      <c r="BM95" s="137" t="s">
        <v>1053</v>
      </c>
      <c r="BN95" s="137" t="s">
        <v>102</v>
      </c>
      <c r="BO95" s="137"/>
      <c r="BP95" s="137"/>
      <c r="BQ95" s="137" t="s">
        <v>102</v>
      </c>
      <c r="BR95" s="137"/>
      <c r="BS95" s="137"/>
      <c r="BT95" s="137"/>
      <c r="BU95" s="140"/>
      <c r="BV95" s="45">
        <v>2.7174527364E10</v>
      </c>
    </row>
    <row r="96" ht="15.75" customHeight="1">
      <c r="C96" s="502" t="s">
        <v>496</v>
      </c>
      <c r="D96" s="20">
        <v>2.7334083425E10</v>
      </c>
      <c r="E96" s="137" t="s">
        <v>497</v>
      </c>
      <c r="F96" s="137" t="s">
        <v>102</v>
      </c>
      <c r="G96" s="137" t="s">
        <v>602</v>
      </c>
      <c r="H96" s="137" t="s">
        <v>101</v>
      </c>
      <c r="I96" s="137" t="s">
        <v>883</v>
      </c>
      <c r="J96" s="137"/>
      <c r="K96" s="137" t="s">
        <v>8377</v>
      </c>
      <c r="L96" s="137" t="s">
        <v>8442</v>
      </c>
      <c r="M96" s="137" t="s">
        <v>44</v>
      </c>
      <c r="N96" s="503">
        <v>33.76164383561644</v>
      </c>
      <c r="O96" s="504">
        <v>41572.0</v>
      </c>
      <c r="P96" s="137" t="s">
        <v>35</v>
      </c>
      <c r="Q96" s="137" t="s">
        <v>8587</v>
      </c>
      <c r="R96" s="20" t="s">
        <v>34</v>
      </c>
      <c r="S96" s="138" t="s">
        <v>101</v>
      </c>
      <c r="T96" s="137" t="s">
        <v>4063</v>
      </c>
      <c r="U96" s="137" t="s">
        <v>4064</v>
      </c>
      <c r="V96" s="137" t="s">
        <v>4065</v>
      </c>
      <c r="W96" s="137" t="s">
        <v>3794</v>
      </c>
      <c r="X96" s="137" t="s">
        <v>1056</v>
      </c>
      <c r="Y96" s="137" t="s">
        <v>1057</v>
      </c>
      <c r="Z96" s="137" t="s">
        <v>650</v>
      </c>
      <c r="AA96" s="137" t="s">
        <v>731</v>
      </c>
      <c r="AB96" s="137" t="s">
        <v>731</v>
      </c>
      <c r="AC96" s="137" t="s">
        <v>92</v>
      </c>
      <c r="AD96" s="137" t="s">
        <v>1059</v>
      </c>
      <c r="AE96" s="137">
        <v>0.0</v>
      </c>
      <c r="AF96" s="137" t="s">
        <v>4066</v>
      </c>
      <c r="AG96" s="137">
        <v>0.0</v>
      </c>
      <c r="AH96" s="137" t="s">
        <v>4067</v>
      </c>
      <c r="AI96" s="137">
        <v>0.0</v>
      </c>
      <c r="AJ96" s="137">
        <v>0.0</v>
      </c>
      <c r="AK96" s="137">
        <v>0.0</v>
      </c>
      <c r="AL96" s="137">
        <v>0.0</v>
      </c>
      <c r="AM96" s="138" t="s">
        <v>101</v>
      </c>
      <c r="AN96" s="137"/>
      <c r="AO96" s="20">
        <v>2.7334083425E10</v>
      </c>
      <c r="AP96" s="20">
        <v>2.7334083425E10</v>
      </c>
      <c r="AQ96" s="20">
        <v>0.0</v>
      </c>
      <c r="AR96" s="505">
        <v>2.7334083425E10</v>
      </c>
      <c r="AS96" s="506" t="s">
        <v>496</v>
      </c>
      <c r="AT96" s="506">
        <v>2.7334083425E10</v>
      </c>
      <c r="AU96" s="506" t="s">
        <v>497</v>
      </c>
      <c r="AV96" s="492">
        <v>5.0</v>
      </c>
      <c r="AW96" s="493">
        <v>0.4545</v>
      </c>
      <c r="AX96" s="494">
        <v>5.0</v>
      </c>
      <c r="AY96" s="493">
        <v>0.5</v>
      </c>
      <c r="AZ96" s="494">
        <v>7.0</v>
      </c>
      <c r="BA96" s="493">
        <v>0.4375</v>
      </c>
      <c r="BB96" s="494">
        <v>5.0</v>
      </c>
      <c r="BC96" s="493">
        <v>0.625</v>
      </c>
      <c r="BD96" s="494">
        <v>4.0</v>
      </c>
      <c r="BE96" s="495">
        <v>0.6667</v>
      </c>
      <c r="BF96" s="494">
        <v>4.0</v>
      </c>
      <c r="BG96" s="493">
        <v>0.5714</v>
      </c>
      <c r="BH96" s="496">
        <v>24.0</v>
      </c>
      <c r="BI96" s="497">
        <v>0.5455</v>
      </c>
      <c r="BJ96" s="507" t="s">
        <v>8403</v>
      </c>
      <c r="BK96" s="19" t="s">
        <v>8588</v>
      </c>
      <c r="BL96" s="137" t="s">
        <v>92</v>
      </c>
      <c r="BM96" s="137" t="s">
        <v>92</v>
      </c>
      <c r="BN96" s="137"/>
      <c r="BO96" s="137"/>
      <c r="BP96" s="137"/>
      <c r="BQ96" s="137"/>
      <c r="BR96" s="137"/>
      <c r="BS96" s="137"/>
      <c r="BT96" s="137"/>
      <c r="BU96" s="140"/>
      <c r="BV96" s="45">
        <v>2.7334083425E10</v>
      </c>
    </row>
    <row r="97" ht="15.75" customHeight="1">
      <c r="C97" s="502" t="s">
        <v>4658</v>
      </c>
      <c r="D97" s="20">
        <v>2.7351422217E10</v>
      </c>
      <c r="E97" s="137" t="s">
        <v>8026</v>
      </c>
      <c r="F97" s="137" t="s">
        <v>101</v>
      </c>
      <c r="G97" s="137" t="s">
        <v>630</v>
      </c>
      <c r="H97" s="137"/>
      <c r="I97" s="137" t="s">
        <v>8452</v>
      </c>
      <c r="J97" s="137"/>
      <c r="K97" s="137" t="s">
        <v>8377</v>
      </c>
      <c r="L97" s="137" t="s">
        <v>8431</v>
      </c>
      <c r="M97" s="137" t="s">
        <v>57</v>
      </c>
      <c r="N97" s="503">
        <v>31.246575342465754</v>
      </c>
      <c r="O97" s="504">
        <v>43040.0</v>
      </c>
      <c r="P97" s="137" t="s">
        <v>24</v>
      </c>
      <c r="Q97" s="137" t="s">
        <v>10</v>
      </c>
      <c r="R97" s="20" t="s">
        <v>36</v>
      </c>
      <c r="S97" s="138" t="s">
        <v>101</v>
      </c>
      <c r="T97" s="137" t="s">
        <v>4662</v>
      </c>
      <c r="U97" s="137" t="s">
        <v>4663</v>
      </c>
      <c r="V97" s="137" t="s">
        <v>4664</v>
      </c>
      <c r="W97" s="137" t="s">
        <v>102</v>
      </c>
      <c r="X97" s="137" t="s">
        <v>4665</v>
      </c>
      <c r="Y97" s="137" t="s">
        <v>4666</v>
      </c>
      <c r="Z97" s="137" t="s">
        <v>610</v>
      </c>
      <c r="AA97" s="137" t="s">
        <v>4667</v>
      </c>
      <c r="AB97" s="137" t="s">
        <v>4668</v>
      </c>
      <c r="AC97" s="137" t="s">
        <v>1773</v>
      </c>
      <c r="AD97" s="137" t="s">
        <v>4669</v>
      </c>
      <c r="AE97" s="137">
        <v>0.0</v>
      </c>
      <c r="AF97" s="137" t="s">
        <v>4670</v>
      </c>
      <c r="AG97" s="137">
        <v>0.0</v>
      </c>
      <c r="AH97" s="137" t="s">
        <v>4671</v>
      </c>
      <c r="AI97" s="137">
        <v>0.0</v>
      </c>
      <c r="AJ97" s="137" t="s">
        <v>4672</v>
      </c>
      <c r="AK97" s="137" t="s">
        <v>4673</v>
      </c>
      <c r="AL97" s="137" t="s">
        <v>4674</v>
      </c>
      <c r="AM97" s="138" t="s">
        <v>101</v>
      </c>
      <c r="AN97" s="137"/>
      <c r="AO97" s="20">
        <v>2.7351422217E10</v>
      </c>
      <c r="AP97" s="20">
        <v>2.7351422217E10</v>
      </c>
      <c r="AQ97" s="20">
        <v>0.0</v>
      </c>
      <c r="AR97" s="505">
        <v>2.7351422217E10</v>
      </c>
      <c r="AS97" s="506" t="s">
        <v>4658</v>
      </c>
      <c r="AT97" s="506">
        <v>2.7351422217E10</v>
      </c>
      <c r="AU97" s="506" t="s">
        <v>8026</v>
      </c>
      <c r="AV97" s="492">
        <v>3.0</v>
      </c>
      <c r="AW97" s="493">
        <v>0.2727</v>
      </c>
      <c r="AX97" s="494">
        <v>4.0</v>
      </c>
      <c r="AY97" s="493">
        <v>0.4</v>
      </c>
      <c r="AZ97" s="494">
        <v>9.0</v>
      </c>
      <c r="BA97" s="493">
        <v>0.5625</v>
      </c>
      <c r="BB97" s="494">
        <v>6.0</v>
      </c>
      <c r="BC97" s="495">
        <v>0.75</v>
      </c>
      <c r="BD97" s="494">
        <v>4.0</v>
      </c>
      <c r="BE97" s="495">
        <v>0.6667</v>
      </c>
      <c r="BF97" s="494">
        <v>5.0</v>
      </c>
      <c r="BG97" s="495">
        <v>0.7143</v>
      </c>
      <c r="BH97" s="496">
        <v>24.0</v>
      </c>
      <c r="BI97" s="497">
        <v>0.5455</v>
      </c>
      <c r="BJ97" s="507" t="s">
        <v>8403</v>
      </c>
      <c r="BK97" s="19" t="s">
        <v>82</v>
      </c>
      <c r="BL97" s="137" t="s">
        <v>82</v>
      </c>
      <c r="BM97" s="137" t="s">
        <v>1773</v>
      </c>
      <c r="BN97" s="137"/>
      <c r="BO97" s="137"/>
      <c r="BP97" s="137"/>
      <c r="BQ97" s="137" t="s">
        <v>102</v>
      </c>
      <c r="BR97" s="137"/>
      <c r="BS97" s="137" t="s">
        <v>8589</v>
      </c>
      <c r="BT97" s="137" t="s">
        <v>549</v>
      </c>
      <c r="BU97" s="140" t="s">
        <v>102</v>
      </c>
      <c r="BV97" s="45">
        <v>2.7351422217E10</v>
      </c>
    </row>
    <row r="98" ht="15.75" customHeight="1">
      <c r="C98" s="502" t="s">
        <v>355</v>
      </c>
      <c r="D98" s="20">
        <v>2.7929310824E10</v>
      </c>
      <c r="E98" s="137" t="s">
        <v>1060</v>
      </c>
      <c r="F98" s="137" t="s">
        <v>101</v>
      </c>
      <c r="G98" s="137"/>
      <c r="H98" s="137"/>
      <c r="I98" s="137"/>
      <c r="J98" s="137"/>
      <c r="K98" s="137" t="s">
        <v>8377</v>
      </c>
      <c r="L98" s="137" t="s">
        <v>8453</v>
      </c>
      <c r="M98" s="137" t="s">
        <v>8590</v>
      </c>
      <c r="N98" s="503">
        <v>44.33972602739726</v>
      </c>
      <c r="O98" s="504">
        <v>39417.0</v>
      </c>
      <c r="P98" s="137" t="s">
        <v>26</v>
      </c>
      <c r="Q98" s="137" t="s">
        <v>8591</v>
      </c>
      <c r="R98" s="20" t="s">
        <v>36</v>
      </c>
      <c r="S98" s="138" t="s">
        <v>101</v>
      </c>
      <c r="T98" s="137" t="s">
        <v>5475</v>
      </c>
      <c r="U98" s="137" t="s">
        <v>5476</v>
      </c>
      <c r="V98" s="137" t="s">
        <v>5477</v>
      </c>
      <c r="W98" s="137" t="s">
        <v>102</v>
      </c>
      <c r="X98" s="137" t="s">
        <v>1062</v>
      </c>
      <c r="Y98" s="137" t="s">
        <v>1063</v>
      </c>
      <c r="Z98" s="137" t="s">
        <v>808</v>
      </c>
      <c r="AA98" s="137" t="s">
        <v>1064</v>
      </c>
      <c r="AB98" s="137" t="s">
        <v>5478</v>
      </c>
      <c r="AC98" s="137" t="s">
        <v>639</v>
      </c>
      <c r="AD98" s="137" t="s">
        <v>1065</v>
      </c>
      <c r="AE98" s="137">
        <v>0.0</v>
      </c>
      <c r="AF98" s="137" t="s">
        <v>5479</v>
      </c>
      <c r="AG98" s="137">
        <v>0.0</v>
      </c>
      <c r="AH98" s="137" t="s">
        <v>5480</v>
      </c>
      <c r="AI98" s="137">
        <v>0.0</v>
      </c>
      <c r="AJ98" s="137" t="s">
        <v>1066</v>
      </c>
      <c r="AK98" s="137" t="s">
        <v>5481</v>
      </c>
      <c r="AL98" s="137" t="s">
        <v>5482</v>
      </c>
      <c r="AM98" s="138" t="s">
        <v>101</v>
      </c>
      <c r="AN98" s="137"/>
      <c r="AO98" s="20">
        <v>2.7929310824E10</v>
      </c>
      <c r="AP98" s="20">
        <v>2.7929310824E10</v>
      </c>
      <c r="AQ98" s="20">
        <v>0.0</v>
      </c>
      <c r="AR98" s="505">
        <v>2.7929310824E10</v>
      </c>
      <c r="AS98" s="506" t="s">
        <v>355</v>
      </c>
      <c r="AT98" s="506">
        <v>2.7929310824E10</v>
      </c>
      <c r="AU98" s="506" t="s">
        <v>1060</v>
      </c>
      <c r="AV98" s="492">
        <v>4.0</v>
      </c>
      <c r="AW98" s="493">
        <v>0.3636</v>
      </c>
      <c r="AX98" s="494">
        <v>5.0</v>
      </c>
      <c r="AY98" s="493">
        <v>0.5</v>
      </c>
      <c r="AZ98" s="494">
        <v>8.0</v>
      </c>
      <c r="BA98" s="493">
        <v>0.5</v>
      </c>
      <c r="BB98" s="494">
        <v>6.0</v>
      </c>
      <c r="BC98" s="495">
        <v>0.75</v>
      </c>
      <c r="BD98" s="494">
        <v>5.0</v>
      </c>
      <c r="BE98" s="495">
        <v>0.8333</v>
      </c>
      <c r="BF98" s="494">
        <v>4.0</v>
      </c>
      <c r="BG98" s="493">
        <v>0.5714</v>
      </c>
      <c r="BH98" s="496">
        <v>24.0</v>
      </c>
      <c r="BI98" s="497">
        <v>0.5714</v>
      </c>
      <c r="BJ98" s="507" t="s">
        <v>8403</v>
      </c>
      <c r="BK98" s="19" t="s">
        <v>143</v>
      </c>
      <c r="BL98" s="137" t="s">
        <v>83</v>
      </c>
      <c r="BM98" s="137" t="s">
        <v>639</v>
      </c>
      <c r="BN98" s="137"/>
      <c r="BO98" s="137" t="s">
        <v>102</v>
      </c>
      <c r="BP98" s="137" t="s">
        <v>102</v>
      </c>
      <c r="BQ98" s="137" t="s">
        <v>102</v>
      </c>
      <c r="BR98" s="137"/>
      <c r="BS98" s="137"/>
      <c r="BT98" s="137"/>
      <c r="BU98" s="140"/>
      <c r="BV98" s="45">
        <v>2.7929310824E10</v>
      </c>
    </row>
    <row r="99" ht="15.75" customHeight="1">
      <c r="C99" s="502" t="s">
        <v>4105</v>
      </c>
      <c r="D99" s="20">
        <v>2.7293158032E10</v>
      </c>
      <c r="E99" s="137" t="s">
        <v>8029</v>
      </c>
      <c r="F99" s="137" t="s">
        <v>101</v>
      </c>
      <c r="G99" s="137" t="s">
        <v>883</v>
      </c>
      <c r="H99" s="137"/>
      <c r="I99" s="137"/>
      <c r="J99" s="137"/>
      <c r="K99" s="137" t="s">
        <v>8377</v>
      </c>
      <c r="L99" s="137" t="s">
        <v>8506</v>
      </c>
      <c r="M99" s="137" t="s">
        <v>47</v>
      </c>
      <c r="N99" s="503">
        <v>39.4986301369863</v>
      </c>
      <c r="O99" s="504">
        <v>39326.0</v>
      </c>
      <c r="P99" s="137" t="s">
        <v>21</v>
      </c>
      <c r="Q99" s="137" t="s">
        <v>8592</v>
      </c>
      <c r="R99" s="20" t="s">
        <v>34</v>
      </c>
      <c r="S99" s="138" t="s">
        <v>101</v>
      </c>
      <c r="T99" s="137" t="s">
        <v>4109</v>
      </c>
      <c r="U99" s="137" t="s">
        <v>4110</v>
      </c>
      <c r="V99" s="137" t="s">
        <v>4111</v>
      </c>
      <c r="W99" s="137" t="s">
        <v>101</v>
      </c>
      <c r="X99" s="137" t="s">
        <v>4112</v>
      </c>
      <c r="Y99" s="137" t="s">
        <v>4113</v>
      </c>
      <c r="Z99" s="137" t="s">
        <v>650</v>
      </c>
      <c r="AA99" s="137" t="s">
        <v>4114</v>
      </c>
      <c r="AB99" s="137" t="s">
        <v>4115</v>
      </c>
      <c r="AC99" s="137" t="s">
        <v>673</v>
      </c>
      <c r="AD99" s="137" t="s">
        <v>4116</v>
      </c>
      <c r="AE99" s="137">
        <v>0.0</v>
      </c>
      <c r="AF99" s="137">
        <v>0.0</v>
      </c>
      <c r="AG99" s="137">
        <v>0.0</v>
      </c>
      <c r="AH99" s="137" t="s">
        <v>4117</v>
      </c>
      <c r="AI99" s="137">
        <v>0.0</v>
      </c>
      <c r="AJ99" s="137">
        <v>0.0</v>
      </c>
      <c r="AK99" s="137">
        <v>0.0</v>
      </c>
      <c r="AL99" s="137">
        <v>0.0</v>
      </c>
      <c r="AM99" s="138" t="s">
        <v>101</v>
      </c>
      <c r="AN99" s="137"/>
      <c r="AO99" s="20">
        <v>2.7293158032E10</v>
      </c>
      <c r="AP99" s="20">
        <v>2.7293158032E10</v>
      </c>
      <c r="AQ99" s="20">
        <v>0.0</v>
      </c>
      <c r="AR99" s="505">
        <v>2.7293158032E10</v>
      </c>
      <c r="AS99" s="506" t="s">
        <v>4105</v>
      </c>
      <c r="AT99" s="506">
        <v>2.7293158032E10</v>
      </c>
      <c r="AU99" s="506" t="s">
        <v>8029</v>
      </c>
      <c r="AV99" s="492">
        <v>2.0</v>
      </c>
      <c r="AW99" s="493">
        <v>0.1818</v>
      </c>
      <c r="AX99" s="494">
        <v>2.0</v>
      </c>
      <c r="AY99" s="493">
        <v>0.2</v>
      </c>
      <c r="AZ99" s="494">
        <v>2.0</v>
      </c>
      <c r="BA99" s="493">
        <v>0.125</v>
      </c>
      <c r="BB99" s="494">
        <v>1.0</v>
      </c>
      <c r="BC99" s="493">
        <v>0.125</v>
      </c>
      <c r="BD99" s="494">
        <v>5.0</v>
      </c>
      <c r="BE99" s="495">
        <v>0.8333</v>
      </c>
      <c r="BF99" s="494">
        <v>4.0</v>
      </c>
      <c r="BG99" s="493">
        <v>0.5714</v>
      </c>
      <c r="BH99" s="496">
        <v>14.0</v>
      </c>
      <c r="BI99" s="508">
        <v>0.3182</v>
      </c>
      <c r="BJ99" s="509" t="s">
        <v>7900</v>
      </c>
      <c r="BK99" s="19" t="s">
        <v>8593</v>
      </c>
      <c r="BL99" s="137" t="s">
        <v>1043</v>
      </c>
      <c r="BM99" s="137" t="s">
        <v>673</v>
      </c>
      <c r="BN99" s="137"/>
      <c r="BO99" s="137"/>
      <c r="BP99" s="137"/>
      <c r="BQ99" s="137" t="s">
        <v>102</v>
      </c>
      <c r="BR99" s="137"/>
      <c r="BS99" s="137"/>
      <c r="BT99" s="137"/>
      <c r="BU99" s="140"/>
      <c r="BV99" s="45">
        <v>2.7293158032E10</v>
      </c>
    </row>
    <row r="100" ht="15.75" customHeight="1">
      <c r="C100" s="502" t="s">
        <v>353</v>
      </c>
      <c r="D100" s="20">
        <v>2.7938820193E10</v>
      </c>
      <c r="E100" s="137" t="s">
        <v>1068</v>
      </c>
      <c r="F100" s="137" t="s">
        <v>101</v>
      </c>
      <c r="G100" s="137" t="s">
        <v>630</v>
      </c>
      <c r="H100" s="137" t="s">
        <v>101</v>
      </c>
      <c r="I100" s="137"/>
      <c r="J100" s="137" t="s">
        <v>8594</v>
      </c>
      <c r="K100" s="137" t="s">
        <v>8377</v>
      </c>
      <c r="L100" s="137" t="s">
        <v>8401</v>
      </c>
      <c r="M100" s="137" t="s">
        <v>42</v>
      </c>
      <c r="N100" s="503">
        <v>41.97808219178082</v>
      </c>
      <c r="O100" s="504">
        <v>39083.0</v>
      </c>
      <c r="P100" s="137" t="s">
        <v>12</v>
      </c>
      <c r="Q100" s="137" t="s">
        <v>8595</v>
      </c>
      <c r="R100" s="20" t="s">
        <v>34</v>
      </c>
      <c r="S100" s="138" t="s">
        <v>101</v>
      </c>
      <c r="T100" s="137" t="s">
        <v>4371</v>
      </c>
      <c r="U100" s="137" t="s">
        <v>4372</v>
      </c>
      <c r="V100" s="137" t="s">
        <v>4373</v>
      </c>
      <c r="W100" s="137" t="s">
        <v>102</v>
      </c>
      <c r="X100" s="137" t="s">
        <v>1071</v>
      </c>
      <c r="Y100" s="137" t="s">
        <v>1072</v>
      </c>
      <c r="Z100" s="137" t="s">
        <v>605</v>
      </c>
      <c r="AA100" s="137" t="s">
        <v>101</v>
      </c>
      <c r="AB100" s="137">
        <v>0.0</v>
      </c>
      <c r="AC100" s="137" t="s">
        <v>673</v>
      </c>
      <c r="AD100" s="137" t="s">
        <v>1074</v>
      </c>
      <c r="AE100" s="137">
        <v>0.0</v>
      </c>
      <c r="AF100" s="137" t="s">
        <v>4374</v>
      </c>
      <c r="AG100" s="137" t="s">
        <v>4375</v>
      </c>
      <c r="AH100" s="137">
        <v>0.0</v>
      </c>
      <c r="AI100" s="137">
        <v>0.0</v>
      </c>
      <c r="AJ100" s="137">
        <v>0.0</v>
      </c>
      <c r="AK100" s="137">
        <v>0.0</v>
      </c>
      <c r="AL100" s="137">
        <v>0.0</v>
      </c>
      <c r="AM100" s="138" t="s">
        <v>101</v>
      </c>
      <c r="AN100" s="137"/>
      <c r="AO100" s="20">
        <v>2.7938820193E10</v>
      </c>
      <c r="AP100" s="20">
        <v>2.7938820193E10</v>
      </c>
      <c r="AQ100" s="20">
        <v>0.0</v>
      </c>
      <c r="AR100" s="505">
        <v>2.7938820193E10</v>
      </c>
      <c r="AS100" s="506" t="s">
        <v>353</v>
      </c>
      <c r="AT100" s="506">
        <v>2.7938820193E10</v>
      </c>
      <c r="AU100" s="506" t="s">
        <v>1068</v>
      </c>
      <c r="AV100" s="492">
        <v>4.0</v>
      </c>
      <c r="AW100" s="493">
        <v>0.3636</v>
      </c>
      <c r="AX100" s="494">
        <v>4.0</v>
      </c>
      <c r="AY100" s="493">
        <v>0.4</v>
      </c>
      <c r="AZ100" s="494">
        <v>8.0</v>
      </c>
      <c r="BA100" s="493">
        <v>0.5</v>
      </c>
      <c r="BB100" s="494">
        <v>5.0</v>
      </c>
      <c r="BC100" s="493">
        <v>0.625</v>
      </c>
      <c r="BD100" s="494">
        <v>4.0</v>
      </c>
      <c r="BE100" s="495">
        <v>0.6667</v>
      </c>
      <c r="BF100" s="494">
        <v>4.0</v>
      </c>
      <c r="BG100" s="493">
        <v>0.5714</v>
      </c>
      <c r="BH100" s="496">
        <v>24.0</v>
      </c>
      <c r="BI100" s="497">
        <v>0.5714</v>
      </c>
      <c r="BJ100" s="507" t="s">
        <v>8403</v>
      </c>
      <c r="BK100" s="19" t="s">
        <v>8596</v>
      </c>
      <c r="BL100" s="137" t="s">
        <v>83</v>
      </c>
      <c r="BM100" s="137" t="s">
        <v>673</v>
      </c>
      <c r="BN100" s="137"/>
      <c r="BO100" s="137"/>
      <c r="BP100" s="137"/>
      <c r="BQ100" s="137" t="s">
        <v>102</v>
      </c>
      <c r="BR100" s="137"/>
      <c r="BS100" s="137"/>
      <c r="BT100" s="137"/>
      <c r="BU100" s="140"/>
      <c r="BV100" s="45">
        <v>2.7938820193E10</v>
      </c>
    </row>
    <row r="101" ht="15.75" customHeight="1">
      <c r="C101" s="502" t="s">
        <v>5153</v>
      </c>
      <c r="D101" s="20">
        <v>2.3277561964E10</v>
      </c>
      <c r="E101" s="137" t="s">
        <v>8032</v>
      </c>
      <c r="F101" s="137" t="s">
        <v>101</v>
      </c>
      <c r="G101" s="137"/>
      <c r="H101" s="137" t="s">
        <v>101</v>
      </c>
      <c r="I101" s="137"/>
      <c r="J101" s="137"/>
      <c r="K101" s="137" t="s">
        <v>8377</v>
      </c>
      <c r="L101" s="137" t="s">
        <v>8453</v>
      </c>
      <c r="M101" s="137" t="s">
        <v>8597</v>
      </c>
      <c r="N101" s="503">
        <v>41.446575342465756</v>
      </c>
      <c r="O101" s="504">
        <v>39695.0</v>
      </c>
      <c r="P101" s="137" t="s">
        <v>12</v>
      </c>
      <c r="Q101" s="137" t="s">
        <v>8598</v>
      </c>
      <c r="R101" s="20" t="s">
        <v>34</v>
      </c>
      <c r="S101" s="138" t="s">
        <v>101</v>
      </c>
      <c r="T101" s="137" t="s">
        <v>5157</v>
      </c>
      <c r="U101" s="137" t="s">
        <v>5158</v>
      </c>
      <c r="V101" s="137" t="s">
        <v>5159</v>
      </c>
      <c r="W101" s="137" t="s">
        <v>102</v>
      </c>
      <c r="X101" s="137" t="s">
        <v>5160</v>
      </c>
      <c r="Y101" s="137" t="s">
        <v>5161</v>
      </c>
      <c r="Z101" s="137" t="s">
        <v>610</v>
      </c>
      <c r="AA101" s="137" t="s">
        <v>5162</v>
      </c>
      <c r="AB101" s="137" t="s">
        <v>5163</v>
      </c>
      <c r="AC101" s="137" t="s">
        <v>1053</v>
      </c>
      <c r="AD101" s="137" t="s">
        <v>5164</v>
      </c>
      <c r="AE101" s="137">
        <v>0.0</v>
      </c>
      <c r="AF101" s="137" t="s">
        <v>5165</v>
      </c>
      <c r="AG101" s="137">
        <v>0.0</v>
      </c>
      <c r="AH101" s="137" t="s">
        <v>5166</v>
      </c>
      <c r="AI101" s="137">
        <v>0.0</v>
      </c>
      <c r="AJ101" s="137" t="s">
        <v>5167</v>
      </c>
      <c r="AK101" s="137" t="s">
        <v>5168</v>
      </c>
      <c r="AL101" s="137" t="s">
        <v>5169</v>
      </c>
      <c r="AM101" s="138" t="s">
        <v>101</v>
      </c>
      <c r="AN101" s="137"/>
      <c r="AO101" s="20">
        <v>2.3277561964E10</v>
      </c>
      <c r="AP101" s="20" t="s">
        <v>684</v>
      </c>
      <c r="AQ101" s="20" t="s">
        <v>102</v>
      </c>
      <c r="AR101" s="505">
        <v>2.3277561964E10</v>
      </c>
      <c r="AS101" s="506" t="s">
        <v>5153</v>
      </c>
      <c r="AT101" s="506">
        <v>2.3277561964E10</v>
      </c>
      <c r="AU101" s="506" t="s">
        <v>8032</v>
      </c>
      <c r="AV101" s="492">
        <v>1.0</v>
      </c>
      <c r="AW101" s="493">
        <v>0.0909</v>
      </c>
      <c r="AX101" s="494">
        <v>2.0</v>
      </c>
      <c r="AY101" s="493">
        <v>0.2</v>
      </c>
      <c r="AZ101" s="494">
        <v>3.0</v>
      </c>
      <c r="BA101" s="493">
        <v>0.1875</v>
      </c>
      <c r="BB101" s="494">
        <v>5.0</v>
      </c>
      <c r="BC101" s="493">
        <v>0.625</v>
      </c>
      <c r="BD101" s="494">
        <v>5.0</v>
      </c>
      <c r="BE101" s="495">
        <v>0.8333</v>
      </c>
      <c r="BF101" s="494">
        <v>3.0</v>
      </c>
      <c r="BG101" s="493">
        <v>0.4286</v>
      </c>
      <c r="BH101" s="496">
        <v>16.0</v>
      </c>
      <c r="BI101" s="508">
        <v>0.381</v>
      </c>
      <c r="BJ101" s="509" t="s">
        <v>7900</v>
      </c>
      <c r="BK101" s="19" t="s">
        <v>8599</v>
      </c>
      <c r="BL101" s="137" t="s">
        <v>1043</v>
      </c>
      <c r="BM101" s="137" t="s">
        <v>1053</v>
      </c>
      <c r="BN101" s="137" t="s">
        <v>102</v>
      </c>
      <c r="BO101" s="137"/>
      <c r="BP101" s="137"/>
      <c r="BQ101" s="137" t="s">
        <v>102</v>
      </c>
      <c r="BR101" s="137"/>
      <c r="BS101" s="137"/>
      <c r="BT101" s="137"/>
      <c r="BU101" s="140"/>
      <c r="BV101" s="45">
        <v>2.3277561964E10</v>
      </c>
    </row>
    <row r="102" ht="15.75" customHeight="1">
      <c r="C102" s="502" t="s">
        <v>2910</v>
      </c>
      <c r="D102" s="20">
        <v>2.7373758766E10</v>
      </c>
      <c r="E102" s="137" t="s">
        <v>1076</v>
      </c>
      <c r="F102" s="137" t="s">
        <v>101</v>
      </c>
      <c r="G102" s="137" t="s">
        <v>630</v>
      </c>
      <c r="H102" s="137" t="s">
        <v>101</v>
      </c>
      <c r="I102" s="137"/>
      <c r="J102" s="137"/>
      <c r="K102" s="137" t="s">
        <v>8377</v>
      </c>
      <c r="L102" s="137" t="s">
        <v>8453</v>
      </c>
      <c r="M102" s="137" t="s">
        <v>8600</v>
      </c>
      <c r="N102" s="503">
        <v>28.32054794520548</v>
      </c>
      <c r="O102" s="504">
        <v>41944.0</v>
      </c>
      <c r="P102" s="137" t="s">
        <v>31</v>
      </c>
      <c r="Q102" s="137" t="s">
        <v>25</v>
      </c>
      <c r="R102" s="20" t="s">
        <v>34</v>
      </c>
      <c r="S102" s="138" t="s">
        <v>101</v>
      </c>
      <c r="T102" s="137" t="s">
        <v>5266</v>
      </c>
      <c r="U102" s="137" t="s">
        <v>5267</v>
      </c>
      <c r="V102" s="137" t="s">
        <v>5268</v>
      </c>
      <c r="W102" s="137" t="s">
        <v>101</v>
      </c>
      <c r="X102" s="137" t="s">
        <v>1079</v>
      </c>
      <c r="Y102" s="137" t="s">
        <v>1080</v>
      </c>
      <c r="Z102" s="137" t="s">
        <v>650</v>
      </c>
      <c r="AA102" s="137" t="s">
        <v>1082</v>
      </c>
      <c r="AB102" s="137">
        <v>0.0</v>
      </c>
      <c r="AC102" s="137" t="s">
        <v>743</v>
      </c>
      <c r="AD102" s="137" t="s">
        <v>1083</v>
      </c>
      <c r="AE102" s="137">
        <v>0.0</v>
      </c>
      <c r="AF102" s="137">
        <v>0.0</v>
      </c>
      <c r="AG102" s="137">
        <v>0.0</v>
      </c>
      <c r="AH102" s="137">
        <v>0.0</v>
      </c>
      <c r="AI102" s="137">
        <v>0.0</v>
      </c>
      <c r="AJ102" s="137" t="s">
        <v>1084</v>
      </c>
      <c r="AK102" s="137" t="s">
        <v>5269</v>
      </c>
      <c r="AL102" s="137" t="s">
        <v>5270</v>
      </c>
      <c r="AM102" s="138" t="s">
        <v>101</v>
      </c>
      <c r="AN102" s="137"/>
      <c r="AO102" s="20">
        <v>2.7373758766E10</v>
      </c>
      <c r="AP102" s="20">
        <v>2.7373758766E10</v>
      </c>
      <c r="AQ102" s="20">
        <v>0.0</v>
      </c>
      <c r="AR102" s="505">
        <v>2.7373758766E10</v>
      </c>
      <c r="AS102" s="506" t="s">
        <v>2910</v>
      </c>
      <c r="AT102" s="506">
        <v>2.7373758766E10</v>
      </c>
      <c r="AU102" s="506" t="s">
        <v>1076</v>
      </c>
      <c r="AV102" s="492">
        <v>0.0</v>
      </c>
      <c r="AW102" s="493">
        <v>0.0</v>
      </c>
      <c r="AX102" s="494">
        <v>3.0</v>
      </c>
      <c r="AY102" s="493">
        <v>0.3</v>
      </c>
      <c r="AZ102" s="494">
        <v>3.0</v>
      </c>
      <c r="BA102" s="493">
        <v>0.1875</v>
      </c>
      <c r="BB102" s="494">
        <v>0.0</v>
      </c>
      <c r="BC102" s="493">
        <v>0.0</v>
      </c>
      <c r="BD102" s="494">
        <v>5.0</v>
      </c>
      <c r="BE102" s="495">
        <v>0.8333</v>
      </c>
      <c r="BF102" s="494">
        <v>4.0</v>
      </c>
      <c r="BG102" s="493">
        <v>0.5714</v>
      </c>
      <c r="BH102" s="496">
        <v>13.0</v>
      </c>
      <c r="BI102" s="508">
        <v>0.2955</v>
      </c>
      <c r="BJ102" s="509" t="s">
        <v>7900</v>
      </c>
      <c r="BK102" s="19" t="s">
        <v>8601</v>
      </c>
      <c r="BL102" s="137" t="s">
        <v>1043</v>
      </c>
      <c r="BM102" s="137" t="s">
        <v>743</v>
      </c>
      <c r="BN102" s="137" t="s">
        <v>102</v>
      </c>
      <c r="BO102" s="137"/>
      <c r="BP102" s="137"/>
      <c r="BQ102" s="137"/>
      <c r="BR102" s="137"/>
      <c r="BS102" s="137"/>
      <c r="BT102" s="137"/>
      <c r="BU102" s="140"/>
      <c r="BV102" s="45">
        <v>2.7373758766E10</v>
      </c>
    </row>
    <row r="103" ht="15.75" customHeight="1">
      <c r="C103" s="502" t="s">
        <v>3325</v>
      </c>
      <c r="D103" s="20">
        <v>2.7261888918E10</v>
      </c>
      <c r="E103" s="137" t="s">
        <v>1086</v>
      </c>
      <c r="F103" s="137" t="s">
        <v>101</v>
      </c>
      <c r="G103" s="137" t="s">
        <v>780</v>
      </c>
      <c r="H103" s="137"/>
      <c r="I103" s="137" t="s">
        <v>883</v>
      </c>
      <c r="J103" s="137"/>
      <c r="K103" s="137" t="s">
        <v>8377</v>
      </c>
      <c r="L103" s="137" t="s">
        <v>8453</v>
      </c>
      <c r="M103" s="137" t="s">
        <v>8427</v>
      </c>
      <c r="N103" s="503">
        <v>43.172602739726024</v>
      </c>
      <c r="O103" s="504">
        <v>43132.0</v>
      </c>
      <c r="P103" s="137" t="s">
        <v>21</v>
      </c>
      <c r="Q103" s="137" t="s">
        <v>8602</v>
      </c>
      <c r="R103" s="20" t="s">
        <v>36</v>
      </c>
      <c r="S103" s="138" t="s">
        <v>101</v>
      </c>
      <c r="T103" s="137" t="s">
        <v>5322</v>
      </c>
      <c r="U103" s="137" t="s">
        <v>5323</v>
      </c>
      <c r="V103" s="137" t="s">
        <v>5324</v>
      </c>
      <c r="W103" s="137" t="s">
        <v>101</v>
      </c>
      <c r="X103" s="137" t="s">
        <v>1088</v>
      </c>
      <c r="Y103" s="137" t="s">
        <v>1089</v>
      </c>
      <c r="Z103" s="137" t="s">
        <v>650</v>
      </c>
      <c r="AA103" s="137" t="s">
        <v>1090</v>
      </c>
      <c r="AB103" s="137">
        <v>0.0</v>
      </c>
      <c r="AC103" s="137" t="s">
        <v>743</v>
      </c>
      <c r="AD103" s="137" t="s">
        <v>1091</v>
      </c>
      <c r="AE103" s="137">
        <v>0.0</v>
      </c>
      <c r="AF103" s="137">
        <v>0.0</v>
      </c>
      <c r="AG103" s="137">
        <v>0.0</v>
      </c>
      <c r="AH103" s="137">
        <v>0.0</v>
      </c>
      <c r="AI103" s="137">
        <v>0.0</v>
      </c>
      <c r="AJ103" s="137" t="s">
        <v>1092</v>
      </c>
      <c r="AK103" s="137" t="s">
        <v>5325</v>
      </c>
      <c r="AL103" s="137" t="s">
        <v>5326</v>
      </c>
      <c r="AM103" s="138" t="s">
        <v>101</v>
      </c>
      <c r="AN103" s="137"/>
      <c r="AO103" s="20">
        <v>2.7261888918E10</v>
      </c>
      <c r="AP103" s="20" t="s">
        <v>684</v>
      </c>
      <c r="AQ103" s="20" t="s">
        <v>102</v>
      </c>
      <c r="AR103" s="505">
        <v>2.7261888918E10</v>
      </c>
      <c r="AS103" s="506" t="s">
        <v>3325</v>
      </c>
      <c r="AT103" s="506">
        <v>2.7261888918E10</v>
      </c>
      <c r="AU103" s="506" t="s">
        <v>1086</v>
      </c>
      <c r="AV103" s="492">
        <v>2.0</v>
      </c>
      <c r="AW103" s="493">
        <v>0.1818</v>
      </c>
      <c r="AX103" s="494">
        <v>1.0</v>
      </c>
      <c r="AY103" s="493">
        <v>0.1</v>
      </c>
      <c r="AZ103" s="494">
        <v>2.0</v>
      </c>
      <c r="BA103" s="493">
        <v>0.125</v>
      </c>
      <c r="BB103" s="494">
        <v>1.0</v>
      </c>
      <c r="BC103" s="493">
        <v>0.125</v>
      </c>
      <c r="BD103" s="494">
        <v>6.0</v>
      </c>
      <c r="BE103" s="495">
        <v>1.0</v>
      </c>
      <c r="BF103" s="494">
        <v>1.0</v>
      </c>
      <c r="BG103" s="493">
        <v>0.1429</v>
      </c>
      <c r="BH103" s="496">
        <v>11.0</v>
      </c>
      <c r="BI103" s="508">
        <v>0.2619</v>
      </c>
      <c r="BJ103" s="509" t="s">
        <v>7900</v>
      </c>
      <c r="BK103" s="19" t="s">
        <v>82</v>
      </c>
      <c r="BL103" s="137" t="s">
        <v>82</v>
      </c>
      <c r="BM103" s="137" t="s">
        <v>743</v>
      </c>
      <c r="BN103" s="137" t="s">
        <v>102</v>
      </c>
      <c r="BO103" s="137"/>
      <c r="BP103" s="137"/>
      <c r="BQ103" s="137"/>
      <c r="BR103" s="137"/>
      <c r="BS103" s="137"/>
      <c r="BT103" s="137"/>
      <c r="BU103" s="140"/>
      <c r="BV103" s="45">
        <v>2.7261888918E10</v>
      </c>
    </row>
    <row r="104" ht="15.75" customHeight="1">
      <c r="C104" s="502" t="s">
        <v>338</v>
      </c>
      <c r="D104" s="20">
        <v>2.7314236764E10</v>
      </c>
      <c r="E104" s="137" t="s">
        <v>8034</v>
      </c>
      <c r="F104" s="137" t="s">
        <v>101</v>
      </c>
      <c r="G104" s="137" t="s">
        <v>630</v>
      </c>
      <c r="H104" s="137" t="s">
        <v>101</v>
      </c>
      <c r="I104" s="137" t="s">
        <v>8430</v>
      </c>
      <c r="J104" s="137"/>
      <c r="K104" s="137" t="s">
        <v>8377</v>
      </c>
      <c r="L104" s="137" t="s">
        <v>8401</v>
      </c>
      <c r="M104" s="137" t="s">
        <v>8603</v>
      </c>
      <c r="N104" s="503">
        <v>36.52054794520548</v>
      </c>
      <c r="O104" s="504">
        <v>42248.0</v>
      </c>
      <c r="P104" s="137" t="s">
        <v>26</v>
      </c>
      <c r="Q104" s="137" t="s">
        <v>8604</v>
      </c>
      <c r="R104" s="20" t="s">
        <v>34</v>
      </c>
      <c r="S104" s="138" t="s">
        <v>101</v>
      </c>
      <c r="T104" s="137" t="s">
        <v>4328</v>
      </c>
      <c r="U104" s="137" t="s">
        <v>4329</v>
      </c>
      <c r="V104" s="137" t="s">
        <v>4330</v>
      </c>
      <c r="W104" s="137" t="s">
        <v>102</v>
      </c>
      <c r="X104" s="137" t="s">
        <v>4331</v>
      </c>
      <c r="Y104" s="137" t="s">
        <v>4332</v>
      </c>
      <c r="Z104" s="137" t="s">
        <v>650</v>
      </c>
      <c r="AA104" s="137" t="s">
        <v>4333</v>
      </c>
      <c r="AB104" s="137" t="s">
        <v>101</v>
      </c>
      <c r="AC104" s="137" t="s">
        <v>764</v>
      </c>
      <c r="AD104" s="137" t="s">
        <v>4334</v>
      </c>
      <c r="AE104" s="137">
        <v>0.0</v>
      </c>
      <c r="AF104" s="137" t="s">
        <v>4335</v>
      </c>
      <c r="AG104" s="137">
        <v>0.0</v>
      </c>
      <c r="AH104" s="137">
        <v>0.0</v>
      </c>
      <c r="AI104" s="137">
        <v>0.0</v>
      </c>
      <c r="AJ104" s="137">
        <v>0.0</v>
      </c>
      <c r="AK104" s="137">
        <v>0.0</v>
      </c>
      <c r="AL104" s="137">
        <v>0.0</v>
      </c>
      <c r="AM104" s="138" t="s">
        <v>101</v>
      </c>
      <c r="AN104" s="137"/>
      <c r="AO104" s="20">
        <v>2.7314236764E10</v>
      </c>
      <c r="AP104" s="20">
        <v>2.7314236764E10</v>
      </c>
      <c r="AQ104" s="20">
        <v>0.0</v>
      </c>
      <c r="AR104" s="505">
        <v>2.7314236764E10</v>
      </c>
      <c r="AS104" s="506" t="s">
        <v>338</v>
      </c>
      <c r="AT104" s="506">
        <v>2.7314236764E10</v>
      </c>
      <c r="AU104" s="506" t="s">
        <v>8034</v>
      </c>
      <c r="AV104" s="492">
        <v>1.0</v>
      </c>
      <c r="AW104" s="493">
        <v>0.0909</v>
      </c>
      <c r="AX104" s="494">
        <v>3.0</v>
      </c>
      <c r="AY104" s="493">
        <v>0.3</v>
      </c>
      <c r="AZ104" s="494">
        <v>5.0</v>
      </c>
      <c r="BA104" s="493">
        <v>0.3125</v>
      </c>
      <c r="BB104" s="494">
        <v>4.0</v>
      </c>
      <c r="BC104" s="493">
        <v>0.5</v>
      </c>
      <c r="BD104" s="494">
        <v>5.0</v>
      </c>
      <c r="BE104" s="495">
        <v>0.8333</v>
      </c>
      <c r="BF104" s="494">
        <v>5.0</v>
      </c>
      <c r="BG104" s="495">
        <v>0.7143</v>
      </c>
      <c r="BH104" s="496">
        <v>19.0</v>
      </c>
      <c r="BI104" s="508">
        <v>0.4318</v>
      </c>
      <c r="BJ104" s="509" t="s">
        <v>8421</v>
      </c>
      <c r="BK104" s="19" t="s">
        <v>8605</v>
      </c>
      <c r="BL104" s="137" t="s">
        <v>91</v>
      </c>
      <c r="BM104" s="137" t="s">
        <v>764</v>
      </c>
      <c r="BN104" s="137"/>
      <c r="BO104" s="137"/>
      <c r="BP104" s="137"/>
      <c r="BQ104" s="137"/>
      <c r="BR104" s="137"/>
      <c r="BS104" s="137"/>
      <c r="BT104" s="137"/>
      <c r="BU104" s="140"/>
      <c r="BV104" s="45">
        <v>2.7314236764E10</v>
      </c>
    </row>
    <row r="105" ht="15.75" customHeight="1">
      <c r="C105" s="502" t="s">
        <v>384</v>
      </c>
      <c r="D105" s="20">
        <v>2.718857769E10</v>
      </c>
      <c r="E105" s="137" t="s">
        <v>1095</v>
      </c>
      <c r="F105" s="137" t="s">
        <v>101</v>
      </c>
      <c r="G105" s="137" t="s">
        <v>630</v>
      </c>
      <c r="H105" s="137"/>
      <c r="I105" s="137" t="s">
        <v>8430</v>
      </c>
      <c r="J105" s="137"/>
      <c r="K105" s="137" t="s">
        <v>8377</v>
      </c>
      <c r="L105" s="137" t="s">
        <v>8406</v>
      </c>
      <c r="M105" s="137" t="s">
        <v>47</v>
      </c>
      <c r="N105" s="503">
        <v>58.156164383561645</v>
      </c>
      <c r="O105" s="504">
        <v>38658.0</v>
      </c>
      <c r="P105" s="137" t="s">
        <v>24</v>
      </c>
      <c r="Q105" s="137" t="s">
        <v>8606</v>
      </c>
      <c r="R105" s="20" t="s">
        <v>34</v>
      </c>
      <c r="S105" s="138" t="s">
        <v>101</v>
      </c>
      <c r="T105" s="137" t="s">
        <v>4596</v>
      </c>
      <c r="U105" s="137" t="s">
        <v>4597</v>
      </c>
      <c r="V105" s="137" t="s">
        <v>4598</v>
      </c>
      <c r="W105" s="137" t="s">
        <v>3794</v>
      </c>
      <c r="X105" s="137" t="s">
        <v>1097</v>
      </c>
      <c r="Y105" s="137" t="s">
        <v>1098</v>
      </c>
      <c r="Z105" s="137" t="s">
        <v>650</v>
      </c>
      <c r="AA105" s="137" t="s">
        <v>1099</v>
      </c>
      <c r="AB105" s="137">
        <v>0.0</v>
      </c>
      <c r="AC105" s="137" t="s">
        <v>1103</v>
      </c>
      <c r="AD105" s="137" t="s">
        <v>1100</v>
      </c>
      <c r="AE105" s="137">
        <v>0.0</v>
      </c>
      <c r="AF105" s="137" t="s">
        <v>4599</v>
      </c>
      <c r="AG105" s="137">
        <v>0.0</v>
      </c>
      <c r="AH105" s="137">
        <v>0.0</v>
      </c>
      <c r="AI105" s="137">
        <v>0.0</v>
      </c>
      <c r="AJ105" s="137" t="s">
        <v>1101</v>
      </c>
      <c r="AK105" s="137" t="s">
        <v>4600</v>
      </c>
      <c r="AL105" s="137" t="s">
        <v>4601</v>
      </c>
      <c r="AM105" s="138" t="s">
        <v>102</v>
      </c>
      <c r="AN105" s="137" t="s">
        <v>1102</v>
      </c>
      <c r="AO105" s="20">
        <v>2.718857769E10</v>
      </c>
      <c r="AP105" s="20">
        <v>2.718857769E10</v>
      </c>
      <c r="AQ105" s="20">
        <v>0.0</v>
      </c>
      <c r="AR105" s="505">
        <v>2.718857769E10</v>
      </c>
      <c r="AS105" s="506" t="s">
        <v>384</v>
      </c>
      <c r="AT105" s="506">
        <v>2.718857769E10</v>
      </c>
      <c r="AU105" s="506" t="s">
        <v>1095</v>
      </c>
      <c r="AV105" s="492">
        <v>0.0</v>
      </c>
      <c r="AW105" s="493">
        <v>0.0</v>
      </c>
      <c r="AX105" s="494">
        <v>3.0</v>
      </c>
      <c r="AY105" s="493">
        <v>0.3</v>
      </c>
      <c r="AZ105" s="494">
        <v>5.0</v>
      </c>
      <c r="BA105" s="493">
        <v>0.3125</v>
      </c>
      <c r="BB105" s="494">
        <v>1.0</v>
      </c>
      <c r="BC105" s="493">
        <v>0.125</v>
      </c>
      <c r="BD105" s="494">
        <v>5.0</v>
      </c>
      <c r="BE105" s="495">
        <v>0.8333</v>
      </c>
      <c r="BF105" s="494">
        <v>4.0</v>
      </c>
      <c r="BG105" s="493">
        <v>0.5714</v>
      </c>
      <c r="BH105" s="496">
        <v>15.0</v>
      </c>
      <c r="BI105" s="508">
        <v>0.3409</v>
      </c>
      <c r="BJ105" s="509" t="s">
        <v>7900</v>
      </c>
      <c r="BK105" s="19" t="s">
        <v>105</v>
      </c>
      <c r="BL105" s="137" t="s">
        <v>92</v>
      </c>
      <c r="BM105" s="137" t="s">
        <v>1103</v>
      </c>
      <c r="BN105" s="137"/>
      <c r="BO105" s="137" t="s">
        <v>102</v>
      </c>
      <c r="BP105" s="137"/>
      <c r="BQ105" s="137" t="s">
        <v>102</v>
      </c>
      <c r="BR105" s="137"/>
      <c r="BS105" s="137"/>
      <c r="BT105" s="137"/>
      <c r="BU105" s="140"/>
      <c r="BV105" s="45">
        <v>2.718857769E10</v>
      </c>
    </row>
    <row r="106" ht="15.75" customHeight="1">
      <c r="C106" s="502" t="s">
        <v>4799</v>
      </c>
      <c r="D106" s="20">
        <v>2.7227060552E10</v>
      </c>
      <c r="E106" s="137" t="s">
        <v>8036</v>
      </c>
      <c r="F106" s="137" t="s">
        <v>101</v>
      </c>
      <c r="G106" s="137" t="s">
        <v>630</v>
      </c>
      <c r="H106" s="137" t="s">
        <v>101</v>
      </c>
      <c r="I106" s="137" t="s">
        <v>883</v>
      </c>
      <c r="J106" s="137"/>
      <c r="K106" s="137" t="s">
        <v>8377</v>
      </c>
      <c r="L106" s="137" t="s">
        <v>8431</v>
      </c>
      <c r="M106" s="137" t="s">
        <v>60</v>
      </c>
      <c r="N106" s="503">
        <v>49.32876712328767</v>
      </c>
      <c r="O106" s="504">
        <v>39326.0</v>
      </c>
      <c r="P106" s="137" t="s">
        <v>24</v>
      </c>
      <c r="Q106" s="137" t="s">
        <v>8607</v>
      </c>
      <c r="R106" s="20" t="s">
        <v>34</v>
      </c>
      <c r="S106" s="138" t="s">
        <v>101</v>
      </c>
      <c r="T106" s="137" t="s">
        <v>4803</v>
      </c>
      <c r="U106" s="137" t="s">
        <v>4804</v>
      </c>
      <c r="V106" s="137" t="s">
        <v>4805</v>
      </c>
      <c r="W106" s="137" t="s">
        <v>101</v>
      </c>
      <c r="X106" s="137" t="s">
        <v>901</v>
      </c>
      <c r="Y106" s="137">
        <v>0.0</v>
      </c>
      <c r="Z106" s="137" t="s">
        <v>650</v>
      </c>
      <c r="AA106" s="137" t="s">
        <v>605</v>
      </c>
      <c r="AB106" s="137" t="s">
        <v>605</v>
      </c>
      <c r="AC106" s="137">
        <v>0.0</v>
      </c>
      <c r="AD106" s="137" t="s">
        <v>4806</v>
      </c>
      <c r="AE106" s="137">
        <v>0.0</v>
      </c>
      <c r="AF106" s="137" t="s">
        <v>4807</v>
      </c>
      <c r="AG106" s="137">
        <v>0.0</v>
      </c>
      <c r="AH106" s="137" t="s">
        <v>4808</v>
      </c>
      <c r="AI106" s="137">
        <v>0.0</v>
      </c>
      <c r="AJ106" s="137" t="s">
        <v>4809</v>
      </c>
      <c r="AK106" s="137" t="s">
        <v>4810</v>
      </c>
      <c r="AL106" s="137" t="s">
        <v>4811</v>
      </c>
      <c r="AM106" s="138" t="s">
        <v>102</v>
      </c>
      <c r="AN106" s="137" t="s">
        <v>816</v>
      </c>
      <c r="AO106" s="20">
        <v>2.7227060552E10</v>
      </c>
      <c r="AP106" s="20">
        <v>2.7227060552E10</v>
      </c>
      <c r="AQ106" s="20">
        <v>0.0</v>
      </c>
      <c r="AR106" s="505">
        <v>2.7227060552E10</v>
      </c>
      <c r="AS106" s="506" t="s">
        <v>4799</v>
      </c>
      <c r="AT106" s="506">
        <v>2.7227060552E10</v>
      </c>
      <c r="AU106" s="506" t="s">
        <v>8036</v>
      </c>
      <c r="AV106" s="492">
        <v>3.0</v>
      </c>
      <c r="AW106" s="493">
        <v>0.2727</v>
      </c>
      <c r="AX106" s="494">
        <v>4.0</v>
      </c>
      <c r="AY106" s="493">
        <v>0.4</v>
      </c>
      <c r="AZ106" s="494">
        <v>4.0</v>
      </c>
      <c r="BA106" s="493">
        <v>0.25</v>
      </c>
      <c r="BB106" s="494">
        <v>5.0</v>
      </c>
      <c r="BC106" s="493">
        <v>0.625</v>
      </c>
      <c r="BD106" s="494">
        <v>5.0</v>
      </c>
      <c r="BE106" s="495">
        <v>0.8333</v>
      </c>
      <c r="BF106" s="494">
        <v>4.0</v>
      </c>
      <c r="BG106" s="493">
        <v>0.5714</v>
      </c>
      <c r="BH106" s="496">
        <v>19.0</v>
      </c>
      <c r="BI106" s="508">
        <v>0.4318</v>
      </c>
      <c r="BJ106" s="509" t="s">
        <v>8421</v>
      </c>
      <c r="BK106" s="19" t="s">
        <v>8608</v>
      </c>
      <c r="BL106" s="137" t="s">
        <v>1043</v>
      </c>
      <c r="BM106" s="137">
        <v>0.0</v>
      </c>
      <c r="BN106" s="137"/>
      <c r="BO106" s="137"/>
      <c r="BP106" s="137"/>
      <c r="BQ106" s="137"/>
      <c r="BR106" s="137"/>
      <c r="BS106" s="137"/>
      <c r="BT106" s="137"/>
      <c r="BU106" s="140"/>
      <c r="BV106" s="45">
        <v>2.7227060552E10</v>
      </c>
    </row>
    <row r="107" ht="15.75" customHeight="1">
      <c r="C107" s="502" t="s">
        <v>408</v>
      </c>
      <c r="D107" s="20">
        <v>2.7327591083E10</v>
      </c>
      <c r="E107" s="137" t="s">
        <v>1104</v>
      </c>
      <c r="F107" s="137" t="s">
        <v>102</v>
      </c>
      <c r="G107" s="137" t="s">
        <v>630</v>
      </c>
      <c r="H107" s="137" t="s">
        <v>102</v>
      </c>
      <c r="I107" s="137" t="s">
        <v>883</v>
      </c>
      <c r="J107" s="137"/>
      <c r="K107" s="137" t="s">
        <v>8377</v>
      </c>
      <c r="L107" s="137" t="s">
        <v>8448</v>
      </c>
      <c r="M107" s="137" t="s">
        <v>8040</v>
      </c>
      <c r="N107" s="503">
        <v>34.64657534246575</v>
      </c>
      <c r="O107" s="504">
        <v>42278.0</v>
      </c>
      <c r="P107" s="137" t="s">
        <v>24</v>
      </c>
      <c r="Q107" s="137" t="s">
        <v>29</v>
      </c>
      <c r="R107" s="20" t="s">
        <v>34</v>
      </c>
      <c r="S107" s="138" t="s">
        <v>101</v>
      </c>
      <c r="T107" s="137" t="s">
        <v>7065</v>
      </c>
      <c r="U107" s="137" t="s">
        <v>7066</v>
      </c>
      <c r="V107" s="137" t="s">
        <v>7067</v>
      </c>
      <c r="W107" s="137" t="s">
        <v>102</v>
      </c>
      <c r="X107" s="137" t="s">
        <v>1106</v>
      </c>
      <c r="Y107" s="137" t="s">
        <v>1107</v>
      </c>
      <c r="Z107" s="137" t="s">
        <v>650</v>
      </c>
      <c r="AA107" s="137" t="s">
        <v>1108</v>
      </c>
      <c r="AB107" s="137" t="s">
        <v>605</v>
      </c>
      <c r="AC107" s="137" t="s">
        <v>1111</v>
      </c>
      <c r="AD107" s="137" t="s">
        <v>1109</v>
      </c>
      <c r="AE107" s="137">
        <v>0.0</v>
      </c>
      <c r="AF107" s="137" t="s">
        <v>7068</v>
      </c>
      <c r="AG107" s="137">
        <v>0.0</v>
      </c>
      <c r="AH107" s="137" t="s">
        <v>7069</v>
      </c>
      <c r="AI107" s="137">
        <v>0.0</v>
      </c>
      <c r="AJ107" s="137" t="s">
        <v>1110</v>
      </c>
      <c r="AK107" s="137" t="s">
        <v>7070</v>
      </c>
      <c r="AL107" s="137" t="s">
        <v>7071</v>
      </c>
      <c r="AM107" s="138" t="s">
        <v>101</v>
      </c>
      <c r="AN107" s="137"/>
      <c r="AO107" s="20">
        <v>2.7327591083E10</v>
      </c>
      <c r="AP107" s="20">
        <v>2.7327591083E10</v>
      </c>
      <c r="AQ107" s="20">
        <v>0.0</v>
      </c>
      <c r="AR107" s="505">
        <v>2.7327591083E10</v>
      </c>
      <c r="AS107" s="506" t="s">
        <v>408</v>
      </c>
      <c r="AT107" s="506">
        <v>2.7327591083E10</v>
      </c>
      <c r="AU107" s="506" t="s">
        <v>1104</v>
      </c>
      <c r="AV107" s="492">
        <v>4.0</v>
      </c>
      <c r="AW107" s="493">
        <v>0.3636</v>
      </c>
      <c r="AX107" s="494">
        <v>4.0</v>
      </c>
      <c r="AY107" s="493">
        <v>0.4</v>
      </c>
      <c r="AZ107" s="494">
        <v>6.0</v>
      </c>
      <c r="BA107" s="493">
        <v>0.375</v>
      </c>
      <c r="BB107" s="494">
        <v>5.0</v>
      </c>
      <c r="BC107" s="493">
        <v>0.625</v>
      </c>
      <c r="BD107" s="494">
        <v>5.0</v>
      </c>
      <c r="BE107" s="495">
        <v>0.8333</v>
      </c>
      <c r="BF107" s="494">
        <v>5.0</v>
      </c>
      <c r="BG107" s="495">
        <v>0.7143</v>
      </c>
      <c r="BH107" s="496">
        <v>23.0</v>
      </c>
      <c r="BI107" s="497">
        <v>0.5227</v>
      </c>
      <c r="BJ107" s="507" t="s">
        <v>8403</v>
      </c>
      <c r="BK107" s="19" t="s">
        <v>8609</v>
      </c>
      <c r="BL107" s="137" t="s">
        <v>95</v>
      </c>
      <c r="BM107" s="137" t="s">
        <v>640</v>
      </c>
      <c r="BN107" s="137"/>
      <c r="BO107" s="137"/>
      <c r="BP107" s="137"/>
      <c r="BQ107" s="137"/>
      <c r="BR107" s="137"/>
      <c r="BS107" s="137"/>
      <c r="BT107" s="137"/>
      <c r="BU107" s="140"/>
      <c r="BV107" s="45">
        <v>2.7327591083E10</v>
      </c>
    </row>
    <row r="108" ht="15.75" customHeight="1">
      <c r="C108" s="502" t="s">
        <v>359</v>
      </c>
      <c r="D108" s="20">
        <v>2.7313765429E10</v>
      </c>
      <c r="E108" s="137" t="s">
        <v>8042</v>
      </c>
      <c r="F108" s="137" t="s">
        <v>101</v>
      </c>
      <c r="G108" s="137"/>
      <c r="H108" s="137"/>
      <c r="I108" s="137"/>
      <c r="J108" s="137"/>
      <c r="K108" s="137" t="s">
        <v>8377</v>
      </c>
      <c r="L108" s="137" t="s">
        <v>8431</v>
      </c>
      <c r="M108" s="137" t="s">
        <v>8610</v>
      </c>
      <c r="N108" s="503">
        <v>36.345205479452055</v>
      </c>
      <c r="O108" s="504">
        <v>38617.0</v>
      </c>
      <c r="P108" s="137" t="s">
        <v>18</v>
      </c>
      <c r="Q108" s="137" t="s">
        <v>8611</v>
      </c>
      <c r="R108" s="20" t="s">
        <v>34</v>
      </c>
      <c r="S108" s="138" t="s">
        <v>101</v>
      </c>
      <c r="T108" s="137" t="s">
        <v>4852</v>
      </c>
      <c r="U108" s="137" t="s">
        <v>4853</v>
      </c>
      <c r="V108" s="137" t="s">
        <v>4854</v>
      </c>
      <c r="W108" s="137" t="s">
        <v>101</v>
      </c>
      <c r="X108" s="137" t="s">
        <v>4855</v>
      </c>
      <c r="Y108" s="137" t="s">
        <v>4856</v>
      </c>
      <c r="Z108" s="137" t="s">
        <v>650</v>
      </c>
      <c r="AA108" s="137" t="s">
        <v>4857</v>
      </c>
      <c r="AB108" s="137" t="s">
        <v>605</v>
      </c>
      <c r="AC108" s="137" t="s">
        <v>1021</v>
      </c>
      <c r="AD108" s="137" t="s">
        <v>4858</v>
      </c>
      <c r="AE108" s="137">
        <v>0.0</v>
      </c>
      <c r="AF108" s="137" t="s">
        <v>4859</v>
      </c>
      <c r="AG108" s="137">
        <v>0.0</v>
      </c>
      <c r="AH108" s="137">
        <v>0.0</v>
      </c>
      <c r="AI108" s="137">
        <v>0.0</v>
      </c>
      <c r="AJ108" s="137" t="s">
        <v>4860</v>
      </c>
      <c r="AK108" s="137" t="s">
        <v>4861</v>
      </c>
      <c r="AL108" s="137" t="s">
        <v>4862</v>
      </c>
      <c r="AM108" s="138" t="s">
        <v>101</v>
      </c>
      <c r="AN108" s="137"/>
      <c r="AO108" s="20">
        <v>2.7313765429E10</v>
      </c>
      <c r="AP108" s="20">
        <v>2.7313765429E10</v>
      </c>
      <c r="AQ108" s="20">
        <v>0.0</v>
      </c>
      <c r="AR108" s="505">
        <v>2.7313765429E10</v>
      </c>
      <c r="AS108" s="506" t="s">
        <v>359</v>
      </c>
      <c r="AT108" s="506">
        <v>2.7313765429E10</v>
      </c>
      <c r="AU108" s="506" t="s">
        <v>8042</v>
      </c>
      <c r="AV108" s="492">
        <v>5.0</v>
      </c>
      <c r="AW108" s="493">
        <v>0.4545</v>
      </c>
      <c r="AX108" s="494">
        <v>3.0</v>
      </c>
      <c r="AY108" s="493">
        <v>0.3</v>
      </c>
      <c r="AZ108" s="494">
        <v>5.0</v>
      </c>
      <c r="BA108" s="493">
        <v>0.3125</v>
      </c>
      <c r="BB108" s="494">
        <v>4.0</v>
      </c>
      <c r="BC108" s="493">
        <v>0.5</v>
      </c>
      <c r="BD108" s="494">
        <v>4.0</v>
      </c>
      <c r="BE108" s="495">
        <v>0.6667</v>
      </c>
      <c r="BF108" s="494">
        <v>4.0</v>
      </c>
      <c r="BG108" s="493">
        <v>0.5714</v>
      </c>
      <c r="BH108" s="496">
        <v>20.0</v>
      </c>
      <c r="BI108" s="508">
        <v>0.4762</v>
      </c>
      <c r="BJ108" s="509" t="s">
        <v>8421</v>
      </c>
      <c r="BK108" s="19" t="s">
        <v>8612</v>
      </c>
      <c r="BL108" s="137" t="s">
        <v>1043</v>
      </c>
      <c r="BM108" s="137" t="s">
        <v>1021</v>
      </c>
      <c r="BN108" s="137"/>
      <c r="BO108" s="137" t="s">
        <v>102</v>
      </c>
      <c r="BP108" s="137" t="s">
        <v>102</v>
      </c>
      <c r="BQ108" s="137"/>
      <c r="BR108" s="137"/>
      <c r="BS108" s="137"/>
      <c r="BT108" s="137"/>
      <c r="BU108" s="140"/>
      <c r="BV108" s="45">
        <v>2.7313765429E10</v>
      </c>
    </row>
    <row r="109" ht="15.75" customHeight="1">
      <c r="C109" s="502" t="s">
        <v>183</v>
      </c>
      <c r="D109" s="20">
        <v>2.7269880487E10</v>
      </c>
      <c r="E109" s="137" t="s">
        <v>8045</v>
      </c>
      <c r="F109" s="137" t="s">
        <v>101</v>
      </c>
      <c r="G109" s="137" t="s">
        <v>780</v>
      </c>
      <c r="H109" s="137"/>
      <c r="I109" s="137" t="s">
        <v>883</v>
      </c>
      <c r="J109" s="137"/>
      <c r="K109" s="137" t="s">
        <v>8377</v>
      </c>
      <c r="L109" s="137" t="s">
        <v>8453</v>
      </c>
      <c r="M109" s="137" t="s">
        <v>8597</v>
      </c>
      <c r="N109" s="503">
        <v>42.71780821917808</v>
      </c>
      <c r="O109" s="504">
        <v>37076.0</v>
      </c>
      <c r="P109" s="137" t="s">
        <v>12</v>
      </c>
      <c r="Q109" s="137" t="s">
        <v>8613</v>
      </c>
      <c r="R109" s="20" t="s">
        <v>34</v>
      </c>
      <c r="S109" s="138" t="s">
        <v>101</v>
      </c>
      <c r="T109" s="137" t="s">
        <v>5509</v>
      </c>
      <c r="U109" s="137" t="s">
        <v>5510</v>
      </c>
      <c r="V109" s="137" t="s">
        <v>5511</v>
      </c>
      <c r="W109" s="137" t="s">
        <v>102</v>
      </c>
      <c r="X109" s="137" t="s">
        <v>5512</v>
      </c>
      <c r="Y109" s="137" t="s">
        <v>5513</v>
      </c>
      <c r="Z109" s="137" t="s">
        <v>650</v>
      </c>
      <c r="AA109" s="137" t="s">
        <v>5514</v>
      </c>
      <c r="AB109" s="137" t="s">
        <v>5515</v>
      </c>
      <c r="AC109" s="137" t="s">
        <v>743</v>
      </c>
      <c r="AD109" s="137" t="s">
        <v>5516</v>
      </c>
      <c r="AE109" s="137">
        <v>0.0</v>
      </c>
      <c r="AF109" s="137" t="s">
        <v>5517</v>
      </c>
      <c r="AG109" s="137">
        <v>0.0</v>
      </c>
      <c r="AH109" s="137">
        <v>0.0</v>
      </c>
      <c r="AI109" s="137">
        <v>0.0</v>
      </c>
      <c r="AJ109" s="137" t="s">
        <v>5518</v>
      </c>
      <c r="AK109" s="137" t="s">
        <v>5519</v>
      </c>
      <c r="AL109" s="137" t="s">
        <v>5520</v>
      </c>
      <c r="AM109" s="138" t="s">
        <v>101</v>
      </c>
      <c r="AN109" s="137"/>
      <c r="AO109" s="20">
        <v>2.7269880487E10</v>
      </c>
      <c r="AP109" s="20">
        <v>2.7269880487E10</v>
      </c>
      <c r="AQ109" s="20">
        <v>0.0</v>
      </c>
      <c r="AR109" s="505">
        <v>2.7269880487E10</v>
      </c>
      <c r="AS109" s="506" t="s">
        <v>183</v>
      </c>
      <c r="AT109" s="506">
        <v>2.7269880487E10</v>
      </c>
      <c r="AU109" s="506" t="s">
        <v>8045</v>
      </c>
      <c r="AV109" s="492">
        <v>6.0</v>
      </c>
      <c r="AW109" s="493">
        <v>0.5455</v>
      </c>
      <c r="AX109" s="494">
        <v>4.0</v>
      </c>
      <c r="AY109" s="493">
        <v>0.4</v>
      </c>
      <c r="AZ109" s="494">
        <v>6.0</v>
      </c>
      <c r="BA109" s="493">
        <v>0.375</v>
      </c>
      <c r="BB109" s="494">
        <v>4.0</v>
      </c>
      <c r="BC109" s="493">
        <v>0.5</v>
      </c>
      <c r="BD109" s="494">
        <v>5.0</v>
      </c>
      <c r="BE109" s="495">
        <v>0.8333</v>
      </c>
      <c r="BF109" s="494">
        <v>4.0</v>
      </c>
      <c r="BG109" s="493">
        <v>0.5714</v>
      </c>
      <c r="BH109" s="496">
        <v>24.0</v>
      </c>
      <c r="BI109" s="497">
        <v>0.5714</v>
      </c>
      <c r="BJ109" s="507" t="s">
        <v>8403</v>
      </c>
      <c r="BK109" s="19" t="s">
        <v>105</v>
      </c>
      <c r="BL109" s="137" t="s">
        <v>92</v>
      </c>
      <c r="BM109" s="137" t="s">
        <v>743</v>
      </c>
      <c r="BN109" s="137" t="s">
        <v>102</v>
      </c>
      <c r="BO109" s="137"/>
      <c r="BP109" s="137"/>
      <c r="BQ109" s="137"/>
      <c r="BR109" s="137"/>
      <c r="BS109" s="137"/>
      <c r="BT109" s="137"/>
      <c r="BU109" s="140"/>
      <c r="BV109" s="45">
        <v>2.7269880487E10</v>
      </c>
    </row>
    <row r="110" ht="15.75" customHeight="1">
      <c r="C110" s="502" t="s">
        <v>185</v>
      </c>
      <c r="D110" s="20">
        <v>2.7390628515E10</v>
      </c>
      <c r="E110" s="137" t="s">
        <v>8046</v>
      </c>
      <c r="F110" s="137" t="s">
        <v>102</v>
      </c>
      <c r="G110" s="137" t="s">
        <v>602</v>
      </c>
      <c r="H110" s="137" t="s">
        <v>101</v>
      </c>
      <c r="I110" s="137" t="s">
        <v>883</v>
      </c>
      <c r="J110" s="137"/>
      <c r="K110" s="137" t="s">
        <v>8377</v>
      </c>
      <c r="L110" s="137" t="s">
        <v>8431</v>
      </c>
      <c r="M110" s="137" t="s">
        <v>42</v>
      </c>
      <c r="N110" s="503">
        <v>26.063013698630137</v>
      </c>
      <c r="O110" s="504">
        <v>42290.0</v>
      </c>
      <c r="P110" s="137" t="s">
        <v>12</v>
      </c>
      <c r="Q110" s="137" t="s">
        <v>8614</v>
      </c>
      <c r="R110" s="20" t="s">
        <v>34</v>
      </c>
      <c r="S110" s="138" t="s">
        <v>101</v>
      </c>
      <c r="T110" s="137" t="s">
        <v>4452</v>
      </c>
      <c r="U110" s="137" t="s">
        <v>4453</v>
      </c>
      <c r="V110" s="137" t="s">
        <v>4454</v>
      </c>
      <c r="W110" s="137" t="s">
        <v>3794</v>
      </c>
      <c r="X110" s="137" t="s">
        <v>901</v>
      </c>
      <c r="Y110" s="137" t="s">
        <v>619</v>
      </c>
      <c r="Z110" s="137" t="s">
        <v>808</v>
      </c>
      <c r="AA110" s="137" t="s">
        <v>4455</v>
      </c>
      <c r="AB110" s="137" t="s">
        <v>4456</v>
      </c>
      <c r="AC110" s="137" t="s">
        <v>890</v>
      </c>
      <c r="AD110" s="137" t="s">
        <v>4457</v>
      </c>
      <c r="AE110" s="137">
        <v>0.0</v>
      </c>
      <c r="AF110" s="137" t="s">
        <v>4458</v>
      </c>
      <c r="AG110" s="137">
        <v>0.0</v>
      </c>
      <c r="AH110" s="137">
        <v>0.0</v>
      </c>
      <c r="AI110" s="137">
        <v>0.0</v>
      </c>
      <c r="AJ110" s="137" t="s">
        <v>4459</v>
      </c>
      <c r="AK110" s="137" t="s">
        <v>4460</v>
      </c>
      <c r="AL110" s="137" t="s">
        <v>4461</v>
      </c>
      <c r="AM110" s="138" t="s">
        <v>101</v>
      </c>
      <c r="AN110" s="137"/>
      <c r="AO110" s="20">
        <v>2.7390628515E10</v>
      </c>
      <c r="AP110" s="20">
        <v>2.7390628515E10</v>
      </c>
      <c r="AQ110" s="20">
        <v>0.0</v>
      </c>
      <c r="AR110" s="505">
        <v>2.7390628515E10</v>
      </c>
      <c r="AS110" s="506" t="s">
        <v>185</v>
      </c>
      <c r="AT110" s="506">
        <v>2.7390628515E10</v>
      </c>
      <c r="AU110" s="506" t="s">
        <v>8046</v>
      </c>
      <c r="AV110" s="492">
        <v>5.0</v>
      </c>
      <c r="AW110" s="493">
        <v>0.4545</v>
      </c>
      <c r="AX110" s="494">
        <v>4.0</v>
      </c>
      <c r="AY110" s="493">
        <v>0.4</v>
      </c>
      <c r="AZ110" s="494">
        <v>2.0</v>
      </c>
      <c r="BA110" s="493">
        <v>0.125</v>
      </c>
      <c r="BB110" s="494">
        <v>0.0</v>
      </c>
      <c r="BC110" s="493">
        <v>0.0</v>
      </c>
      <c r="BD110" s="494">
        <v>5.0</v>
      </c>
      <c r="BE110" s="495">
        <v>0.8333</v>
      </c>
      <c r="BF110" s="494">
        <v>3.0</v>
      </c>
      <c r="BG110" s="493">
        <v>0.4286</v>
      </c>
      <c r="BH110" s="496">
        <v>15.0</v>
      </c>
      <c r="BI110" s="508">
        <v>0.3409</v>
      </c>
      <c r="BJ110" s="509" t="s">
        <v>7900</v>
      </c>
      <c r="BK110" s="19" t="s">
        <v>8615</v>
      </c>
      <c r="BL110" s="137" t="s">
        <v>94</v>
      </c>
      <c r="BM110" s="137" t="s">
        <v>890</v>
      </c>
      <c r="BN110" s="137" t="s">
        <v>102</v>
      </c>
      <c r="BO110" s="137"/>
      <c r="BP110" s="137"/>
      <c r="BQ110" s="137" t="s">
        <v>102</v>
      </c>
      <c r="BR110" s="137"/>
      <c r="BS110" s="137"/>
      <c r="BT110" s="137"/>
      <c r="BU110" s="140"/>
      <c r="BV110" s="45">
        <v>2.7390628515E10</v>
      </c>
    </row>
    <row r="111" ht="15.75" customHeight="1">
      <c r="C111" s="502" t="s">
        <v>271</v>
      </c>
      <c r="D111" s="20">
        <v>2.7240365036E10</v>
      </c>
      <c r="E111" s="137" t="s">
        <v>1114</v>
      </c>
      <c r="F111" s="137" t="s">
        <v>102</v>
      </c>
      <c r="G111" s="137" t="s">
        <v>630</v>
      </c>
      <c r="H111" s="137" t="s">
        <v>102</v>
      </c>
      <c r="I111" s="137" t="s">
        <v>8430</v>
      </c>
      <c r="J111" s="137"/>
      <c r="K111" s="137" t="s">
        <v>8377</v>
      </c>
      <c r="L111" s="137" t="s">
        <v>8442</v>
      </c>
      <c r="M111" s="137" t="s">
        <v>44</v>
      </c>
      <c r="N111" s="503">
        <v>47.00547945205479</v>
      </c>
      <c r="O111" s="504">
        <v>43360.0</v>
      </c>
      <c r="P111" s="137" t="s">
        <v>21</v>
      </c>
      <c r="Q111" s="137" t="s">
        <v>8616</v>
      </c>
      <c r="R111" s="20" t="s">
        <v>34</v>
      </c>
      <c r="S111" s="138" t="s">
        <v>101</v>
      </c>
      <c r="T111" s="137" t="s">
        <v>4025</v>
      </c>
      <c r="U111" s="137" t="s">
        <v>4026</v>
      </c>
      <c r="V111" s="137" t="s">
        <v>4027</v>
      </c>
      <c r="W111" s="137" t="s">
        <v>102</v>
      </c>
      <c r="X111" s="137" t="s">
        <v>1116</v>
      </c>
      <c r="Y111" s="137" t="s">
        <v>1117</v>
      </c>
      <c r="Z111" s="137" t="s">
        <v>610</v>
      </c>
      <c r="AA111" s="137" t="s">
        <v>1118</v>
      </c>
      <c r="AB111" s="137" t="s">
        <v>4028</v>
      </c>
      <c r="AC111" s="137" t="s">
        <v>1121</v>
      </c>
      <c r="AD111" s="137" t="s">
        <v>1119</v>
      </c>
      <c r="AE111" s="137">
        <v>0.0</v>
      </c>
      <c r="AF111" s="137" t="s">
        <v>4029</v>
      </c>
      <c r="AG111" s="137" t="s">
        <v>4030</v>
      </c>
      <c r="AH111" s="137">
        <v>0.0</v>
      </c>
      <c r="AI111" s="137">
        <v>0.0</v>
      </c>
      <c r="AJ111" s="137">
        <v>0.0</v>
      </c>
      <c r="AK111" s="137">
        <v>0.0</v>
      </c>
      <c r="AL111" s="137">
        <v>0.0</v>
      </c>
      <c r="AM111" s="138" t="s">
        <v>102</v>
      </c>
      <c r="AN111" s="137" t="s">
        <v>1120</v>
      </c>
      <c r="AO111" s="20">
        <v>2.7240365036E10</v>
      </c>
      <c r="AP111" s="20">
        <v>2.7240365036E10</v>
      </c>
      <c r="AQ111" s="20">
        <v>0.0</v>
      </c>
      <c r="AR111" s="505">
        <v>2.7240365036E10</v>
      </c>
      <c r="AS111" s="506" t="s">
        <v>271</v>
      </c>
      <c r="AT111" s="506">
        <v>2.7240365036E10</v>
      </c>
      <c r="AU111" s="506" t="s">
        <v>1114</v>
      </c>
      <c r="AV111" s="492">
        <v>3.0</v>
      </c>
      <c r="AW111" s="493">
        <v>0.2727</v>
      </c>
      <c r="AX111" s="494">
        <v>4.0</v>
      </c>
      <c r="AY111" s="493">
        <v>0.4</v>
      </c>
      <c r="AZ111" s="494">
        <v>6.0</v>
      </c>
      <c r="BA111" s="493">
        <v>0.375</v>
      </c>
      <c r="BB111" s="494">
        <v>3.0</v>
      </c>
      <c r="BC111" s="493">
        <v>0.375</v>
      </c>
      <c r="BD111" s="494">
        <v>5.0</v>
      </c>
      <c r="BE111" s="495">
        <v>0.8333</v>
      </c>
      <c r="BF111" s="494">
        <v>6.0</v>
      </c>
      <c r="BG111" s="495">
        <v>0.8571</v>
      </c>
      <c r="BH111" s="496">
        <v>22.0</v>
      </c>
      <c r="BI111" s="497">
        <v>0.5</v>
      </c>
      <c r="BJ111" s="507" t="s">
        <v>8421</v>
      </c>
      <c r="BK111" s="19" t="s">
        <v>8617</v>
      </c>
      <c r="BL111" s="137" t="s">
        <v>85</v>
      </c>
      <c r="BM111" s="137" t="s">
        <v>1121</v>
      </c>
      <c r="BN111" s="137"/>
      <c r="BO111" s="137" t="s">
        <v>102</v>
      </c>
      <c r="BP111" s="137"/>
      <c r="BQ111" s="137"/>
      <c r="BR111" s="137"/>
      <c r="BS111" s="137" t="s">
        <v>8618</v>
      </c>
      <c r="BT111" s="137" t="s">
        <v>549</v>
      </c>
      <c r="BU111" s="140" t="s">
        <v>102</v>
      </c>
      <c r="BV111" s="45">
        <v>2.7240365036E10</v>
      </c>
    </row>
    <row r="112" ht="15.75" customHeight="1">
      <c r="C112" s="502" t="s">
        <v>4421</v>
      </c>
      <c r="D112" s="20">
        <v>2.731064994E10</v>
      </c>
      <c r="E112" s="137" t="s">
        <v>8048</v>
      </c>
      <c r="F112" s="137" t="s">
        <v>101</v>
      </c>
      <c r="G112" s="137"/>
      <c r="H112" s="137"/>
      <c r="I112" s="137"/>
      <c r="J112" s="137"/>
      <c r="K112" s="137" t="s">
        <v>8377</v>
      </c>
      <c r="L112" s="137" t="s">
        <v>8431</v>
      </c>
      <c r="M112" s="137" t="s">
        <v>42</v>
      </c>
      <c r="N112" s="503">
        <v>37.0958904109589</v>
      </c>
      <c r="O112" s="504">
        <v>42717.0</v>
      </c>
      <c r="P112" s="137" t="s">
        <v>12</v>
      </c>
      <c r="Q112" s="137" t="s">
        <v>8619</v>
      </c>
      <c r="R112" s="20" t="s">
        <v>34</v>
      </c>
      <c r="S112" s="138" t="s">
        <v>101</v>
      </c>
      <c r="T112" s="137" t="s">
        <v>4425</v>
      </c>
      <c r="U112" s="137" t="s">
        <v>4426</v>
      </c>
      <c r="V112" s="137" t="s">
        <v>4427</v>
      </c>
      <c r="W112" s="137" t="s">
        <v>101</v>
      </c>
      <c r="X112" s="137" t="s">
        <v>901</v>
      </c>
      <c r="Y112" s="137" t="s">
        <v>619</v>
      </c>
      <c r="Z112" s="137" t="s">
        <v>605</v>
      </c>
      <c r="AA112" s="137" t="s">
        <v>4428</v>
      </c>
      <c r="AB112" s="137" t="s">
        <v>4429</v>
      </c>
      <c r="AC112" s="137" t="s">
        <v>981</v>
      </c>
      <c r="AD112" s="137" t="s">
        <v>4430</v>
      </c>
      <c r="AE112" s="137">
        <v>0.0</v>
      </c>
      <c r="AF112" s="137">
        <v>0.0</v>
      </c>
      <c r="AG112" s="137">
        <v>0.0</v>
      </c>
      <c r="AH112" s="137">
        <v>0.0</v>
      </c>
      <c r="AI112" s="137">
        <v>0.0</v>
      </c>
      <c r="AJ112" s="137" t="s">
        <v>4431</v>
      </c>
      <c r="AK112" s="137" t="s">
        <v>4432</v>
      </c>
      <c r="AL112" s="137" t="s">
        <v>4433</v>
      </c>
      <c r="AM112" s="138" t="s">
        <v>101</v>
      </c>
      <c r="AN112" s="137"/>
      <c r="AO112" s="20">
        <v>2.731064994E10</v>
      </c>
      <c r="AP112" s="20">
        <v>2.731064994E10</v>
      </c>
      <c r="AQ112" s="20">
        <v>0.0</v>
      </c>
      <c r="AR112" s="505">
        <v>2.731064994E10</v>
      </c>
      <c r="AS112" s="506" t="s">
        <v>4421</v>
      </c>
      <c r="AT112" s="506">
        <v>2.731064994E10</v>
      </c>
      <c r="AU112" s="506" t="s">
        <v>8048</v>
      </c>
      <c r="AV112" s="492">
        <v>2.0</v>
      </c>
      <c r="AW112" s="493">
        <v>0.1818</v>
      </c>
      <c r="AX112" s="494">
        <v>3.0</v>
      </c>
      <c r="AY112" s="493">
        <v>0.3</v>
      </c>
      <c r="AZ112" s="494">
        <v>2.0</v>
      </c>
      <c r="BA112" s="493">
        <v>0.125</v>
      </c>
      <c r="BB112" s="494">
        <v>1.0</v>
      </c>
      <c r="BC112" s="493">
        <v>0.125</v>
      </c>
      <c r="BD112" s="494">
        <v>6.0</v>
      </c>
      <c r="BE112" s="495">
        <v>1.0</v>
      </c>
      <c r="BF112" s="494">
        <v>3.0</v>
      </c>
      <c r="BG112" s="493">
        <v>0.4286</v>
      </c>
      <c r="BH112" s="496">
        <v>14.0</v>
      </c>
      <c r="BI112" s="508">
        <v>0.3182</v>
      </c>
      <c r="BJ112" s="509" t="s">
        <v>7900</v>
      </c>
      <c r="BK112" s="19" t="s">
        <v>8553</v>
      </c>
      <c r="BL112" s="137" t="s">
        <v>92</v>
      </c>
      <c r="BM112" s="137" t="s">
        <v>981</v>
      </c>
      <c r="BN112" s="137"/>
      <c r="BO112" s="137"/>
      <c r="BP112" s="137"/>
      <c r="BQ112" s="137" t="s">
        <v>102</v>
      </c>
      <c r="BR112" s="137"/>
      <c r="BS112" s="137"/>
      <c r="BT112" s="137"/>
      <c r="BU112" s="140"/>
      <c r="BV112" s="45">
        <v>2.731064994E10</v>
      </c>
    </row>
    <row r="113" ht="15.75" customHeight="1">
      <c r="C113" s="502" t="s">
        <v>194</v>
      </c>
      <c r="D113" s="20">
        <v>2.7214946098E10</v>
      </c>
      <c r="E113" s="137" t="s">
        <v>195</v>
      </c>
      <c r="F113" s="137" t="s">
        <v>101</v>
      </c>
      <c r="G113" s="137" t="s">
        <v>630</v>
      </c>
      <c r="H113" s="137" t="s">
        <v>101</v>
      </c>
      <c r="I113" s="137" t="s">
        <v>883</v>
      </c>
      <c r="J113" s="137"/>
      <c r="K113" s="137" t="s">
        <v>8377</v>
      </c>
      <c r="L113" s="137" t="s">
        <v>8406</v>
      </c>
      <c r="M113" s="137" t="s">
        <v>8481</v>
      </c>
      <c r="N113" s="503">
        <v>51.3041095890411</v>
      </c>
      <c r="O113" s="504">
        <v>33298.0</v>
      </c>
      <c r="P113" s="137" t="s">
        <v>15</v>
      </c>
      <c r="Q113" s="137" t="s">
        <v>8497</v>
      </c>
      <c r="R113" s="20" t="s">
        <v>34</v>
      </c>
      <c r="S113" s="138" t="s">
        <v>101</v>
      </c>
      <c r="T113" s="137" t="s">
        <v>8620</v>
      </c>
      <c r="U113" s="137" t="s">
        <v>8621</v>
      </c>
      <c r="V113" s="137" t="s">
        <v>8622</v>
      </c>
      <c r="W113" s="137" t="s">
        <v>3794</v>
      </c>
      <c r="X113" s="137" t="s">
        <v>1123</v>
      </c>
      <c r="Y113" s="137" t="s">
        <v>1124</v>
      </c>
      <c r="Z113" s="137" t="s">
        <v>808</v>
      </c>
      <c r="AA113" s="137" t="s">
        <v>605</v>
      </c>
      <c r="AB113" s="137" t="s">
        <v>8623</v>
      </c>
      <c r="AC113" s="137" t="s">
        <v>695</v>
      </c>
      <c r="AD113" s="137" t="s">
        <v>1125</v>
      </c>
      <c r="AE113" s="137">
        <v>0.0</v>
      </c>
      <c r="AF113" s="137" t="s">
        <v>8624</v>
      </c>
      <c r="AG113" s="137">
        <v>0.0</v>
      </c>
      <c r="AH113" s="137" t="s">
        <v>8625</v>
      </c>
      <c r="AI113" s="137">
        <v>0.0</v>
      </c>
      <c r="AJ113" s="137" t="s">
        <v>1126</v>
      </c>
      <c r="AK113" s="137" t="s">
        <v>8626</v>
      </c>
      <c r="AL113" s="137" t="s">
        <v>8627</v>
      </c>
      <c r="AM113" s="138" t="s">
        <v>101</v>
      </c>
      <c r="AN113" s="137"/>
      <c r="AO113" s="20">
        <v>2.7214946098E10</v>
      </c>
      <c r="AP113" s="20">
        <v>2.7214946098E10</v>
      </c>
      <c r="AQ113" s="20">
        <v>0.0</v>
      </c>
      <c r="AR113" s="505">
        <v>2.7214946098E10</v>
      </c>
      <c r="AS113" s="506" t="s">
        <v>194</v>
      </c>
      <c r="AT113" s="506">
        <v>2.7214946098E10</v>
      </c>
      <c r="AU113" s="506" t="s">
        <v>195</v>
      </c>
      <c r="AV113" s="492">
        <v>10.0</v>
      </c>
      <c r="AW113" s="495">
        <v>0.9091</v>
      </c>
      <c r="AX113" s="494">
        <v>5.0</v>
      </c>
      <c r="AY113" s="493">
        <v>0.5</v>
      </c>
      <c r="AZ113" s="494">
        <v>9.0</v>
      </c>
      <c r="BA113" s="493">
        <v>0.5625</v>
      </c>
      <c r="BB113" s="494">
        <v>5.0</v>
      </c>
      <c r="BC113" s="493">
        <v>0.625</v>
      </c>
      <c r="BD113" s="494">
        <v>6.0</v>
      </c>
      <c r="BE113" s="495">
        <v>1.0</v>
      </c>
      <c r="BF113" s="494">
        <v>3.0</v>
      </c>
      <c r="BG113" s="493">
        <v>0.4286</v>
      </c>
      <c r="BH113" s="496">
        <v>30.0</v>
      </c>
      <c r="BI113" s="497">
        <v>0.6818</v>
      </c>
      <c r="BJ113" s="507" t="s">
        <v>7903</v>
      </c>
      <c r="BK113" s="19" t="s">
        <v>8628</v>
      </c>
      <c r="BL113" s="137" t="s">
        <v>92</v>
      </c>
      <c r="BM113" s="137" t="s">
        <v>640</v>
      </c>
      <c r="BN113" s="137"/>
      <c r="BO113" s="137"/>
      <c r="BP113" s="137"/>
      <c r="BQ113" s="137"/>
      <c r="BR113" s="137"/>
      <c r="BS113" s="137"/>
      <c r="BT113" s="137"/>
      <c r="BU113" s="140"/>
      <c r="BV113" s="45">
        <v>2.7214946098E10</v>
      </c>
    </row>
    <row r="114" ht="15.75" customHeight="1">
      <c r="C114" s="502" t="s">
        <v>4956</v>
      </c>
      <c r="D114" s="20">
        <v>2.720521735E10</v>
      </c>
      <c r="E114" s="137" t="s">
        <v>8050</v>
      </c>
      <c r="F114" s="137" t="s">
        <v>101</v>
      </c>
      <c r="G114" s="137" t="s">
        <v>630</v>
      </c>
      <c r="H114" s="137" t="s">
        <v>101</v>
      </c>
      <c r="I114" s="137" t="s">
        <v>8430</v>
      </c>
      <c r="J114" s="137"/>
      <c r="K114" s="137" t="s">
        <v>8377</v>
      </c>
      <c r="L114" s="137" t="s">
        <v>8431</v>
      </c>
      <c r="M114" s="137" t="s">
        <v>62</v>
      </c>
      <c r="N114" s="503">
        <v>52.69041095890411</v>
      </c>
      <c r="O114" s="504">
        <v>32158.0</v>
      </c>
      <c r="P114" s="137" t="s">
        <v>18</v>
      </c>
      <c r="Q114" s="137" t="s">
        <v>8611</v>
      </c>
      <c r="R114" s="20" t="s">
        <v>34</v>
      </c>
      <c r="S114" s="138" t="s">
        <v>101</v>
      </c>
      <c r="T114" s="137" t="s">
        <v>4960</v>
      </c>
      <c r="U114" s="137" t="s">
        <v>4961</v>
      </c>
      <c r="V114" s="137" t="s">
        <v>4962</v>
      </c>
      <c r="W114" s="137" t="s">
        <v>101</v>
      </c>
      <c r="X114" s="137" t="s">
        <v>4963</v>
      </c>
      <c r="Y114" s="137" t="s">
        <v>4964</v>
      </c>
      <c r="Z114" s="137" t="s">
        <v>650</v>
      </c>
      <c r="AA114" s="137" t="s">
        <v>4965</v>
      </c>
      <c r="AB114" s="137" t="s">
        <v>605</v>
      </c>
      <c r="AC114" s="137" t="s">
        <v>695</v>
      </c>
      <c r="AD114" s="137" t="s">
        <v>4966</v>
      </c>
      <c r="AE114" s="137">
        <v>0.0</v>
      </c>
      <c r="AF114" s="137">
        <v>0.0</v>
      </c>
      <c r="AG114" s="137">
        <v>0.0</v>
      </c>
      <c r="AH114" s="137">
        <v>0.0</v>
      </c>
      <c r="AI114" s="137">
        <v>0.0</v>
      </c>
      <c r="AJ114" s="137" t="s">
        <v>4967</v>
      </c>
      <c r="AK114" s="137" t="s">
        <v>4968</v>
      </c>
      <c r="AL114" s="137" t="s">
        <v>4969</v>
      </c>
      <c r="AM114" s="138" t="s">
        <v>101</v>
      </c>
      <c r="AN114" s="137"/>
      <c r="AO114" s="20">
        <v>2.720521735E10</v>
      </c>
      <c r="AP114" s="20">
        <v>2.720521735E10</v>
      </c>
      <c r="AQ114" s="20">
        <v>0.0</v>
      </c>
      <c r="AR114" s="505">
        <v>2.720521735E10</v>
      </c>
      <c r="AS114" s="506" t="s">
        <v>4956</v>
      </c>
      <c r="AT114" s="506">
        <v>2.720521735E10</v>
      </c>
      <c r="AU114" s="506" t="s">
        <v>8050</v>
      </c>
      <c r="AV114" s="492">
        <v>4.0</v>
      </c>
      <c r="AW114" s="493">
        <v>0.3636</v>
      </c>
      <c r="AX114" s="494">
        <v>3.0</v>
      </c>
      <c r="AY114" s="493">
        <v>0.3</v>
      </c>
      <c r="AZ114" s="494">
        <v>4.0</v>
      </c>
      <c r="BA114" s="493">
        <v>0.25</v>
      </c>
      <c r="BB114" s="494">
        <v>4.0</v>
      </c>
      <c r="BC114" s="493">
        <v>0.5</v>
      </c>
      <c r="BD114" s="494">
        <v>5.0</v>
      </c>
      <c r="BE114" s="495">
        <v>0.8333</v>
      </c>
      <c r="BF114" s="494">
        <v>5.0</v>
      </c>
      <c r="BG114" s="495">
        <v>0.7143</v>
      </c>
      <c r="BH114" s="496">
        <v>22.0</v>
      </c>
      <c r="BI114" s="497">
        <v>0.5</v>
      </c>
      <c r="BJ114" s="507" t="s">
        <v>8421</v>
      </c>
      <c r="BK114" s="19" t="s">
        <v>8629</v>
      </c>
      <c r="BL114" s="137" t="s">
        <v>83</v>
      </c>
      <c r="BM114" s="137" t="s">
        <v>695</v>
      </c>
      <c r="BN114" s="137" t="s">
        <v>102</v>
      </c>
      <c r="BO114" s="137" t="s">
        <v>102</v>
      </c>
      <c r="BP114" s="137" t="s">
        <v>102</v>
      </c>
      <c r="BQ114" s="137"/>
      <c r="BR114" s="137"/>
      <c r="BS114" s="137"/>
      <c r="BT114" s="137"/>
      <c r="BU114" s="140"/>
      <c r="BV114" s="45">
        <v>2.720521735E10</v>
      </c>
    </row>
    <row r="115" ht="15.75" customHeight="1">
      <c r="C115" s="502" t="s">
        <v>7793</v>
      </c>
      <c r="D115" s="20">
        <v>2.7248386148E10</v>
      </c>
      <c r="E115" s="137" t="s">
        <v>8052</v>
      </c>
      <c r="F115" s="137" t="s">
        <v>102</v>
      </c>
      <c r="G115" s="137" t="s">
        <v>630</v>
      </c>
      <c r="H115" s="137" t="s">
        <v>102</v>
      </c>
      <c r="I115" s="137" t="s">
        <v>883</v>
      </c>
      <c r="J115" s="137"/>
      <c r="K115" s="137" t="s">
        <v>8377</v>
      </c>
      <c r="L115" s="137" t="s">
        <v>8423</v>
      </c>
      <c r="M115" s="137" t="s">
        <v>8610</v>
      </c>
      <c r="N115" s="503">
        <v>46.00547945205479</v>
      </c>
      <c r="O115" s="504">
        <v>41518.0</v>
      </c>
      <c r="P115" s="137" t="s">
        <v>18</v>
      </c>
      <c r="Q115" s="137" t="s">
        <v>8520</v>
      </c>
      <c r="R115" s="20" t="s">
        <v>34</v>
      </c>
      <c r="S115" s="138" t="s">
        <v>101</v>
      </c>
      <c r="T115" s="137" t="s">
        <v>4280</v>
      </c>
      <c r="U115" s="137" t="s">
        <v>4281</v>
      </c>
      <c r="V115" s="137" t="s">
        <v>4282</v>
      </c>
      <c r="W115" s="137" t="s">
        <v>102</v>
      </c>
      <c r="X115" s="137" t="s">
        <v>4283</v>
      </c>
      <c r="Y115" s="137" t="s">
        <v>4284</v>
      </c>
      <c r="Z115" s="137" t="s">
        <v>610</v>
      </c>
      <c r="AA115" s="137" t="s">
        <v>619</v>
      </c>
      <c r="AB115" s="137" t="s">
        <v>619</v>
      </c>
      <c r="AC115" s="137" t="s">
        <v>919</v>
      </c>
      <c r="AD115" s="137" t="s">
        <v>4285</v>
      </c>
      <c r="AE115" s="137">
        <v>0.0</v>
      </c>
      <c r="AF115" s="137" t="s">
        <v>4286</v>
      </c>
      <c r="AG115" s="137" t="s">
        <v>619</v>
      </c>
      <c r="AH115" s="137">
        <v>0.0</v>
      </c>
      <c r="AI115" s="137">
        <v>0.0</v>
      </c>
      <c r="AJ115" s="137">
        <v>0.0</v>
      </c>
      <c r="AK115" s="137">
        <v>0.0</v>
      </c>
      <c r="AL115" s="137">
        <v>0.0</v>
      </c>
      <c r="AM115" s="138" t="s">
        <v>101</v>
      </c>
      <c r="AN115" s="137"/>
      <c r="AO115" s="20">
        <v>2.7248386148E10</v>
      </c>
      <c r="AP115" s="20">
        <v>2.7248386148E10</v>
      </c>
      <c r="AQ115" s="20">
        <v>0.0</v>
      </c>
      <c r="AR115" s="505">
        <v>2.7248386148E10</v>
      </c>
      <c r="AS115" s="506" t="s">
        <v>7793</v>
      </c>
      <c r="AT115" s="506">
        <v>2.7248386148E10</v>
      </c>
      <c r="AU115" s="506" t="s">
        <v>8052</v>
      </c>
      <c r="AV115" s="492">
        <v>4.0</v>
      </c>
      <c r="AW115" s="493">
        <v>0.3636</v>
      </c>
      <c r="AX115" s="494">
        <v>3.0</v>
      </c>
      <c r="AY115" s="493">
        <v>0.3</v>
      </c>
      <c r="AZ115" s="494">
        <v>1.0</v>
      </c>
      <c r="BA115" s="493">
        <v>0.0625</v>
      </c>
      <c r="BB115" s="494">
        <v>2.0</v>
      </c>
      <c r="BC115" s="493">
        <v>0.25</v>
      </c>
      <c r="BD115" s="494">
        <v>4.0</v>
      </c>
      <c r="BE115" s="495">
        <v>0.6667</v>
      </c>
      <c r="BF115" s="494">
        <v>3.0</v>
      </c>
      <c r="BG115" s="493">
        <v>0.4286</v>
      </c>
      <c r="BH115" s="496">
        <v>12.0</v>
      </c>
      <c r="BI115" s="508">
        <v>0.2857</v>
      </c>
      <c r="BJ115" s="509" t="s">
        <v>7900</v>
      </c>
      <c r="BK115" s="19" t="s">
        <v>8630</v>
      </c>
      <c r="BL115" s="137" t="s">
        <v>1043</v>
      </c>
      <c r="BM115" s="137" t="s">
        <v>919</v>
      </c>
      <c r="BN115" s="137"/>
      <c r="BO115" s="137"/>
      <c r="BP115" s="137"/>
      <c r="BQ115" s="137" t="s">
        <v>102</v>
      </c>
      <c r="BR115" s="137"/>
      <c r="BS115" s="137"/>
      <c r="BT115" s="137"/>
      <c r="BU115" s="140"/>
      <c r="BV115" s="45">
        <v>2.7248386148E10</v>
      </c>
    </row>
    <row r="116" ht="15.75" customHeight="1">
      <c r="C116" s="502" t="s">
        <v>3040</v>
      </c>
      <c r="D116" s="20">
        <v>2.7379315688E10</v>
      </c>
      <c r="E116" s="137" t="s">
        <v>1129</v>
      </c>
      <c r="F116" s="137" t="s">
        <v>102</v>
      </c>
      <c r="G116" s="137"/>
      <c r="H116" s="137" t="s">
        <v>102</v>
      </c>
      <c r="I116" s="137"/>
      <c r="J116" s="137"/>
      <c r="K116" s="137" t="s">
        <v>8377</v>
      </c>
      <c r="L116" s="137" t="s">
        <v>8477</v>
      </c>
      <c r="M116" s="137" t="s">
        <v>8056</v>
      </c>
      <c r="N116" s="503">
        <v>27.7013698630137</v>
      </c>
      <c r="O116" s="504">
        <v>42005.0</v>
      </c>
      <c r="P116" s="137" t="s">
        <v>18</v>
      </c>
      <c r="Q116" s="137" t="s">
        <v>8631</v>
      </c>
      <c r="R116" s="20" t="s">
        <v>34</v>
      </c>
      <c r="S116" s="138" t="s">
        <v>101</v>
      </c>
      <c r="T116" s="137" t="s">
        <v>6204</v>
      </c>
      <c r="U116" s="137" t="s">
        <v>6205</v>
      </c>
      <c r="V116" s="137" t="s">
        <v>6206</v>
      </c>
      <c r="W116" s="137" t="s">
        <v>102</v>
      </c>
      <c r="X116" s="137" t="s">
        <v>1131</v>
      </c>
      <c r="Y116" s="137" t="s">
        <v>1132</v>
      </c>
      <c r="Z116" s="137" t="s">
        <v>610</v>
      </c>
      <c r="AA116" s="137" t="s">
        <v>605</v>
      </c>
      <c r="AB116" s="137" t="s">
        <v>5699</v>
      </c>
      <c r="AC116" s="137" t="s">
        <v>996</v>
      </c>
      <c r="AD116" s="137" t="s">
        <v>1134</v>
      </c>
      <c r="AE116" s="137">
        <v>0.0</v>
      </c>
      <c r="AF116" s="137" t="s">
        <v>6207</v>
      </c>
      <c r="AG116" s="137" t="s">
        <v>6208</v>
      </c>
      <c r="AH116" s="137" t="s">
        <v>6209</v>
      </c>
      <c r="AI116" s="137">
        <v>0.0</v>
      </c>
      <c r="AJ116" s="137" t="s">
        <v>1135</v>
      </c>
      <c r="AK116" s="137" t="s">
        <v>6210</v>
      </c>
      <c r="AL116" s="137" t="s">
        <v>6211</v>
      </c>
      <c r="AM116" s="138" t="s">
        <v>101</v>
      </c>
      <c r="AN116" s="137"/>
      <c r="AO116" s="20">
        <v>2.7379315688E10</v>
      </c>
      <c r="AP116" s="20">
        <v>2.7379315688E10</v>
      </c>
      <c r="AQ116" s="20">
        <v>0.0</v>
      </c>
      <c r="AR116" s="505">
        <v>2.7379315688E10</v>
      </c>
      <c r="AS116" s="506" t="s">
        <v>3040</v>
      </c>
      <c r="AT116" s="506">
        <v>2.7379315688E10</v>
      </c>
      <c r="AU116" s="506" t="s">
        <v>1129</v>
      </c>
      <c r="AV116" s="492">
        <v>8.0</v>
      </c>
      <c r="AW116" s="495">
        <v>0.7273</v>
      </c>
      <c r="AX116" s="494">
        <v>3.0</v>
      </c>
      <c r="AY116" s="493">
        <v>0.3</v>
      </c>
      <c r="AZ116" s="494">
        <v>13.0</v>
      </c>
      <c r="BA116" s="495">
        <v>0.8125</v>
      </c>
      <c r="BB116" s="494">
        <v>5.0</v>
      </c>
      <c r="BC116" s="493">
        <v>0.625</v>
      </c>
      <c r="BD116" s="494">
        <v>6.0</v>
      </c>
      <c r="BE116" s="495">
        <v>1.0</v>
      </c>
      <c r="BF116" s="494">
        <v>7.0</v>
      </c>
      <c r="BG116" s="495">
        <v>1.0</v>
      </c>
      <c r="BH116" s="496">
        <v>35.0</v>
      </c>
      <c r="BI116" s="497">
        <v>0.7955</v>
      </c>
      <c r="BJ116" s="507" t="s">
        <v>7903</v>
      </c>
      <c r="BK116" s="19" t="s">
        <v>8632</v>
      </c>
      <c r="BL116" s="137" t="s">
        <v>95</v>
      </c>
      <c r="BM116" s="137" t="s">
        <v>640</v>
      </c>
      <c r="BN116" s="137"/>
      <c r="BO116" s="137"/>
      <c r="BP116" s="137"/>
      <c r="BQ116" s="137"/>
      <c r="BR116" s="137"/>
      <c r="BS116" s="137"/>
      <c r="BT116" s="137"/>
      <c r="BU116" s="140"/>
      <c r="BV116" s="45">
        <v>2.7379315688E10</v>
      </c>
    </row>
    <row r="117" ht="15.75" customHeight="1">
      <c r="C117" s="502" t="s">
        <v>331</v>
      </c>
      <c r="D117" s="20">
        <v>2.7263125458E10</v>
      </c>
      <c r="E117" s="137" t="s">
        <v>1136</v>
      </c>
      <c r="F117" s="137" t="s">
        <v>102</v>
      </c>
      <c r="G117" s="137" t="s">
        <v>630</v>
      </c>
      <c r="H117" s="137" t="s">
        <v>102</v>
      </c>
      <c r="I117" s="137" t="s">
        <v>883</v>
      </c>
      <c r="J117" s="137"/>
      <c r="K117" s="137" t="s">
        <v>8377</v>
      </c>
      <c r="L117" s="137" t="s">
        <v>8401</v>
      </c>
      <c r="M117" s="137" t="s">
        <v>47</v>
      </c>
      <c r="N117" s="503">
        <v>43.66575342465753</v>
      </c>
      <c r="O117" s="504">
        <v>38657.0</v>
      </c>
      <c r="P117" s="137" t="s">
        <v>9</v>
      </c>
      <c r="Q117" s="137" t="s">
        <v>16</v>
      </c>
      <c r="R117" s="20" t="s">
        <v>36</v>
      </c>
      <c r="S117" s="138" t="s">
        <v>101</v>
      </c>
      <c r="T117" s="137" t="s">
        <v>5419</v>
      </c>
      <c r="U117" s="137" t="s">
        <v>5420</v>
      </c>
      <c r="V117" s="137" t="s">
        <v>5421</v>
      </c>
      <c r="W117" s="137" t="s">
        <v>102</v>
      </c>
      <c r="X117" s="137" t="s">
        <v>1139</v>
      </c>
      <c r="Y117" s="137" t="s">
        <v>1140</v>
      </c>
      <c r="Z117" s="137" t="s">
        <v>610</v>
      </c>
      <c r="AA117" s="137" t="s">
        <v>101</v>
      </c>
      <c r="AB117" s="137">
        <v>0.0</v>
      </c>
      <c r="AC117" s="137" t="s">
        <v>665</v>
      </c>
      <c r="AD117" s="137" t="s">
        <v>1141</v>
      </c>
      <c r="AE117" s="137">
        <v>0.0</v>
      </c>
      <c r="AF117" s="137" t="s">
        <v>5422</v>
      </c>
      <c r="AG117" s="137">
        <v>0.0</v>
      </c>
      <c r="AH117" s="137">
        <v>0.0</v>
      </c>
      <c r="AI117" s="137">
        <v>0.0</v>
      </c>
      <c r="AJ117" s="137" t="s">
        <v>1142</v>
      </c>
      <c r="AK117" s="137" t="s">
        <v>5423</v>
      </c>
      <c r="AL117" s="137" t="s">
        <v>5424</v>
      </c>
      <c r="AM117" s="138" t="s">
        <v>101</v>
      </c>
      <c r="AN117" s="137"/>
      <c r="AO117" s="20">
        <v>2.7263125458E10</v>
      </c>
      <c r="AP117" s="20">
        <v>2.7263125458E10</v>
      </c>
      <c r="AQ117" s="20">
        <v>0.0</v>
      </c>
      <c r="AR117" s="505">
        <v>2.7263125458E10</v>
      </c>
      <c r="AS117" s="506" t="s">
        <v>331</v>
      </c>
      <c r="AT117" s="506">
        <v>2.7263125458E10</v>
      </c>
      <c r="AU117" s="506" t="s">
        <v>1136</v>
      </c>
      <c r="AV117" s="492">
        <v>0.0</v>
      </c>
      <c r="AW117" s="493">
        <v>0.0</v>
      </c>
      <c r="AX117" s="494">
        <v>3.0</v>
      </c>
      <c r="AY117" s="493">
        <v>0.3</v>
      </c>
      <c r="AZ117" s="494">
        <v>5.0</v>
      </c>
      <c r="BA117" s="493">
        <v>0.3125</v>
      </c>
      <c r="BB117" s="494">
        <v>0.0</v>
      </c>
      <c r="BC117" s="493">
        <v>0.0</v>
      </c>
      <c r="BD117" s="494">
        <v>6.0</v>
      </c>
      <c r="BE117" s="495">
        <v>1.0</v>
      </c>
      <c r="BF117" s="494">
        <v>4.0</v>
      </c>
      <c r="BG117" s="493">
        <v>0.5714</v>
      </c>
      <c r="BH117" s="496">
        <v>14.0</v>
      </c>
      <c r="BI117" s="508">
        <v>0.3182</v>
      </c>
      <c r="BJ117" s="509" t="s">
        <v>7900</v>
      </c>
      <c r="BK117" s="19" t="s">
        <v>86</v>
      </c>
      <c r="BL117" s="137" t="s">
        <v>86</v>
      </c>
      <c r="BM117" s="137" t="s">
        <v>665</v>
      </c>
      <c r="BN117" s="137"/>
      <c r="BO117" s="137"/>
      <c r="BP117" s="137" t="s">
        <v>102</v>
      </c>
      <c r="BQ117" s="137"/>
      <c r="BR117" s="137"/>
      <c r="BS117" s="137"/>
      <c r="BT117" s="137"/>
      <c r="BU117" s="140"/>
      <c r="BV117" s="45">
        <v>2.7263125458E10</v>
      </c>
    </row>
    <row r="118" ht="15.75" customHeight="1">
      <c r="C118" s="502" t="s">
        <v>4496</v>
      </c>
      <c r="D118" s="20">
        <v>2.7286231018E10</v>
      </c>
      <c r="E118" s="137" t="s">
        <v>1144</v>
      </c>
      <c r="F118" s="137" t="s">
        <v>102</v>
      </c>
      <c r="G118" s="137" t="s">
        <v>602</v>
      </c>
      <c r="H118" s="137"/>
      <c r="I118" s="137" t="s">
        <v>883</v>
      </c>
      <c r="J118" s="137"/>
      <c r="K118" s="137" t="s">
        <v>8377</v>
      </c>
      <c r="L118" s="137" t="s">
        <v>8425</v>
      </c>
      <c r="M118" s="137" t="s">
        <v>8565</v>
      </c>
      <c r="N118" s="503">
        <v>40.42465753424658</v>
      </c>
      <c r="O118" s="504">
        <v>39417.0</v>
      </c>
      <c r="P118" s="137" t="s">
        <v>18</v>
      </c>
      <c r="Q118" s="137" t="s">
        <v>8509</v>
      </c>
      <c r="R118" s="20" t="s">
        <v>36</v>
      </c>
      <c r="S118" s="138" t="s">
        <v>101</v>
      </c>
      <c r="T118" s="137" t="s">
        <v>4499</v>
      </c>
      <c r="U118" s="137" t="s">
        <v>4500</v>
      </c>
      <c r="V118" s="137" t="s">
        <v>4501</v>
      </c>
      <c r="W118" s="137" t="s">
        <v>102</v>
      </c>
      <c r="X118" s="137" t="s">
        <v>1146</v>
      </c>
      <c r="Y118" s="137" t="s">
        <v>792</v>
      </c>
      <c r="Z118" s="137" t="s">
        <v>605</v>
      </c>
      <c r="AA118" s="137" t="s">
        <v>605</v>
      </c>
      <c r="AB118" s="137" t="s">
        <v>619</v>
      </c>
      <c r="AC118" s="137" t="s">
        <v>1148</v>
      </c>
      <c r="AD118" s="137" t="s">
        <v>1147</v>
      </c>
      <c r="AE118" s="137">
        <v>0.0</v>
      </c>
      <c r="AF118" s="137" t="s">
        <v>4502</v>
      </c>
      <c r="AG118" s="137">
        <v>0.0</v>
      </c>
      <c r="AH118" s="137" t="s">
        <v>4503</v>
      </c>
      <c r="AI118" s="137">
        <v>0.0</v>
      </c>
      <c r="AJ118" s="137" t="s">
        <v>619</v>
      </c>
      <c r="AK118" s="137" t="s">
        <v>649</v>
      </c>
      <c r="AL118" s="137" t="s">
        <v>649</v>
      </c>
      <c r="AM118" s="138" t="s">
        <v>102</v>
      </c>
      <c r="AN118" s="137" t="s">
        <v>816</v>
      </c>
      <c r="AO118" s="20">
        <v>2.7286231018E10</v>
      </c>
      <c r="AP118" s="20">
        <v>2.7286231018E10</v>
      </c>
      <c r="AQ118" s="20">
        <v>0.0</v>
      </c>
      <c r="AR118" s="505">
        <v>2.7286231018E10</v>
      </c>
      <c r="AS118" s="506" t="s">
        <v>4496</v>
      </c>
      <c r="AT118" s="506">
        <v>2.7286231018E10</v>
      </c>
      <c r="AU118" s="506" t="s">
        <v>1144</v>
      </c>
      <c r="AV118" s="492">
        <v>3.0</v>
      </c>
      <c r="AW118" s="493">
        <v>0.2727</v>
      </c>
      <c r="AX118" s="494">
        <v>4.0</v>
      </c>
      <c r="AY118" s="493">
        <v>0.4</v>
      </c>
      <c r="AZ118" s="494">
        <v>3.0</v>
      </c>
      <c r="BA118" s="493">
        <v>0.1875</v>
      </c>
      <c r="BB118" s="494">
        <v>2.0</v>
      </c>
      <c r="BC118" s="493">
        <v>0.25</v>
      </c>
      <c r="BD118" s="494">
        <v>6.0</v>
      </c>
      <c r="BE118" s="495">
        <v>1.0</v>
      </c>
      <c r="BF118" s="494">
        <v>5.0</v>
      </c>
      <c r="BG118" s="495">
        <v>0.7143</v>
      </c>
      <c r="BH118" s="496">
        <v>19.0</v>
      </c>
      <c r="BI118" s="508">
        <v>0.4318</v>
      </c>
      <c r="BJ118" s="509" t="s">
        <v>8421</v>
      </c>
      <c r="BK118" s="19" t="s">
        <v>125</v>
      </c>
      <c r="BL118" s="137" t="s">
        <v>85</v>
      </c>
      <c r="BM118" s="137" t="s">
        <v>1148</v>
      </c>
      <c r="BN118" s="137"/>
      <c r="BO118" s="137" t="s">
        <v>102</v>
      </c>
      <c r="BP118" s="137"/>
      <c r="BQ118" s="137"/>
      <c r="BR118" s="137"/>
      <c r="BS118" s="137"/>
      <c r="BT118" s="137"/>
      <c r="BU118" s="140"/>
      <c r="BV118" s="45">
        <v>2.7286231018E10</v>
      </c>
    </row>
    <row r="119" ht="15.75" customHeight="1">
      <c r="C119" s="502" t="s">
        <v>2131</v>
      </c>
      <c r="D119" s="20">
        <v>2.7215757507E10</v>
      </c>
      <c r="E119" s="137" t="s">
        <v>1150</v>
      </c>
      <c r="F119" s="137" t="s">
        <v>101</v>
      </c>
      <c r="G119" s="137" t="s">
        <v>630</v>
      </c>
      <c r="H119" s="137" t="s">
        <v>101</v>
      </c>
      <c r="I119" s="137" t="s">
        <v>883</v>
      </c>
      <c r="J119" s="137"/>
      <c r="K119" s="137" t="s">
        <v>8377</v>
      </c>
      <c r="L119" s="137" t="s">
        <v>8431</v>
      </c>
      <c r="M119" s="137" t="s">
        <v>44</v>
      </c>
      <c r="N119" s="503">
        <v>51.12876712328767</v>
      </c>
      <c r="O119" s="504">
        <v>43686.0</v>
      </c>
      <c r="P119" s="137" t="s">
        <v>15</v>
      </c>
      <c r="Q119" s="137" t="s">
        <v>8497</v>
      </c>
      <c r="R119" s="20" t="s">
        <v>34</v>
      </c>
      <c r="S119" s="138" t="s">
        <v>101</v>
      </c>
      <c r="T119" s="137" t="s">
        <v>5611</v>
      </c>
      <c r="U119" s="137" t="s">
        <v>5612</v>
      </c>
      <c r="V119" s="137" t="s">
        <v>5613</v>
      </c>
      <c r="W119" s="137" t="s">
        <v>101</v>
      </c>
      <c r="X119" s="137" t="s">
        <v>1152</v>
      </c>
      <c r="Y119" s="137" t="s">
        <v>1153</v>
      </c>
      <c r="Z119" s="137" t="s">
        <v>650</v>
      </c>
      <c r="AA119" s="137" t="s">
        <v>1154</v>
      </c>
      <c r="AB119" s="137" t="s">
        <v>605</v>
      </c>
      <c r="AC119" s="137" t="s">
        <v>639</v>
      </c>
      <c r="AD119" s="137" t="s">
        <v>1155</v>
      </c>
      <c r="AE119" s="137">
        <v>0.0</v>
      </c>
      <c r="AF119" s="137" t="s">
        <v>5614</v>
      </c>
      <c r="AG119" s="137" t="s">
        <v>5615</v>
      </c>
      <c r="AH119" s="137">
        <v>0.0</v>
      </c>
      <c r="AI119" s="137">
        <v>0.0</v>
      </c>
      <c r="AJ119" s="137" t="s">
        <v>1156</v>
      </c>
      <c r="AK119" s="137" t="s">
        <v>5616</v>
      </c>
      <c r="AL119" s="137" t="s">
        <v>5617</v>
      </c>
      <c r="AM119" s="138" t="s">
        <v>101</v>
      </c>
      <c r="AN119" s="137"/>
      <c r="AO119" s="20">
        <v>2.7215757507E10</v>
      </c>
      <c r="AP119" s="20">
        <v>2.7215757507E10</v>
      </c>
      <c r="AQ119" s="20">
        <v>0.0</v>
      </c>
      <c r="AR119" s="505">
        <v>2.7215757507E10</v>
      </c>
      <c r="AS119" s="506" t="s">
        <v>2131</v>
      </c>
      <c r="AT119" s="506">
        <v>2.7215757507E10</v>
      </c>
      <c r="AU119" s="506" t="s">
        <v>1150</v>
      </c>
      <c r="AV119" s="492">
        <v>4.0</v>
      </c>
      <c r="AW119" s="493">
        <v>0.3636</v>
      </c>
      <c r="AX119" s="494">
        <v>4.0</v>
      </c>
      <c r="AY119" s="493">
        <v>0.4</v>
      </c>
      <c r="AZ119" s="494">
        <v>7.0</v>
      </c>
      <c r="BA119" s="493">
        <v>0.4375</v>
      </c>
      <c r="BB119" s="494">
        <v>3.0</v>
      </c>
      <c r="BC119" s="493">
        <v>0.375</v>
      </c>
      <c r="BD119" s="494">
        <v>6.0</v>
      </c>
      <c r="BE119" s="495">
        <v>1.0</v>
      </c>
      <c r="BF119" s="494">
        <v>5.0</v>
      </c>
      <c r="BG119" s="495">
        <v>0.7143</v>
      </c>
      <c r="BH119" s="496">
        <v>25.0</v>
      </c>
      <c r="BI119" s="497">
        <v>0.5682</v>
      </c>
      <c r="BJ119" s="507" t="s">
        <v>8403</v>
      </c>
      <c r="BK119" s="19" t="s">
        <v>8633</v>
      </c>
      <c r="BL119" s="137" t="s">
        <v>91</v>
      </c>
      <c r="BM119" s="137" t="s">
        <v>639</v>
      </c>
      <c r="BN119" s="137"/>
      <c r="BO119" s="137" t="s">
        <v>102</v>
      </c>
      <c r="BP119" s="137" t="s">
        <v>102</v>
      </c>
      <c r="BQ119" s="137" t="s">
        <v>102</v>
      </c>
      <c r="BR119" s="137" t="s">
        <v>102</v>
      </c>
      <c r="BS119" s="137" t="s">
        <v>8634</v>
      </c>
      <c r="BT119" s="137" t="s">
        <v>549</v>
      </c>
      <c r="BU119" s="140"/>
      <c r="BV119" s="45">
        <v>2.7215757507E10</v>
      </c>
    </row>
    <row r="120" ht="15.75" customHeight="1">
      <c r="C120" s="502" t="s">
        <v>390</v>
      </c>
      <c r="D120" s="20">
        <v>2.7203222411E10</v>
      </c>
      <c r="E120" s="137" t="s">
        <v>1158</v>
      </c>
      <c r="F120" s="137" t="s">
        <v>101</v>
      </c>
      <c r="G120" s="137" t="s">
        <v>630</v>
      </c>
      <c r="H120" s="137" t="s">
        <v>101</v>
      </c>
      <c r="I120" s="137" t="s">
        <v>8430</v>
      </c>
      <c r="J120" s="137"/>
      <c r="K120" s="137" t="s">
        <v>8377</v>
      </c>
      <c r="L120" s="137" t="s">
        <v>8401</v>
      </c>
      <c r="M120" s="137" t="s">
        <v>55</v>
      </c>
      <c r="N120" s="503">
        <v>53.104109589041094</v>
      </c>
      <c r="O120" s="504">
        <v>41456.0</v>
      </c>
      <c r="P120" s="137" t="s">
        <v>15</v>
      </c>
      <c r="Q120" s="137" t="s">
        <v>8</v>
      </c>
      <c r="R120" s="20" t="s">
        <v>34</v>
      </c>
      <c r="S120" s="138" t="s">
        <v>101</v>
      </c>
      <c r="T120" s="137" t="s">
        <v>5080</v>
      </c>
      <c r="U120" s="137" t="s">
        <v>5081</v>
      </c>
      <c r="V120" s="137" t="s">
        <v>5082</v>
      </c>
      <c r="W120" s="137" t="s">
        <v>102</v>
      </c>
      <c r="X120" s="137" t="s">
        <v>1160</v>
      </c>
      <c r="Y120" s="137" t="s">
        <v>1161</v>
      </c>
      <c r="Z120" s="137" t="s">
        <v>610</v>
      </c>
      <c r="AA120" s="137" t="s">
        <v>1162</v>
      </c>
      <c r="AB120" s="137">
        <v>0.0</v>
      </c>
      <c r="AC120" s="137" t="s">
        <v>695</v>
      </c>
      <c r="AD120" s="137" t="s">
        <v>1163</v>
      </c>
      <c r="AE120" s="137">
        <v>0.0</v>
      </c>
      <c r="AF120" s="137" t="s">
        <v>5083</v>
      </c>
      <c r="AG120" s="137">
        <v>0.0</v>
      </c>
      <c r="AH120" s="137">
        <v>0.0</v>
      </c>
      <c r="AI120" s="137">
        <v>0.0</v>
      </c>
      <c r="AJ120" s="137" t="s">
        <v>1164</v>
      </c>
      <c r="AK120" s="137" t="s">
        <v>5084</v>
      </c>
      <c r="AL120" s="137" t="s">
        <v>5085</v>
      </c>
      <c r="AM120" s="138" t="s">
        <v>101</v>
      </c>
      <c r="AN120" s="137"/>
      <c r="AO120" s="20">
        <v>2.7203222411E10</v>
      </c>
      <c r="AP120" s="20">
        <v>2.7203222411E10</v>
      </c>
      <c r="AQ120" s="20">
        <v>0.0</v>
      </c>
      <c r="AR120" s="505">
        <v>2.7203222411E10</v>
      </c>
      <c r="AS120" s="506" t="s">
        <v>390</v>
      </c>
      <c r="AT120" s="506">
        <v>2.7203222411E10</v>
      </c>
      <c r="AU120" s="506" t="s">
        <v>1158</v>
      </c>
      <c r="AV120" s="492">
        <v>3.0</v>
      </c>
      <c r="AW120" s="493">
        <v>0.2727</v>
      </c>
      <c r="AX120" s="494">
        <v>4.0</v>
      </c>
      <c r="AY120" s="493">
        <v>0.4</v>
      </c>
      <c r="AZ120" s="494">
        <v>10.0</v>
      </c>
      <c r="BA120" s="493">
        <v>0.625</v>
      </c>
      <c r="BB120" s="494">
        <v>4.0</v>
      </c>
      <c r="BC120" s="493">
        <v>0.5</v>
      </c>
      <c r="BD120" s="494">
        <v>5.0</v>
      </c>
      <c r="BE120" s="495">
        <v>0.8333</v>
      </c>
      <c r="BF120" s="494">
        <v>6.0</v>
      </c>
      <c r="BG120" s="495">
        <v>0.8571</v>
      </c>
      <c r="BH120" s="496">
        <v>26.0</v>
      </c>
      <c r="BI120" s="497">
        <v>0.619</v>
      </c>
      <c r="BJ120" s="507" t="s">
        <v>7903</v>
      </c>
      <c r="BK120" s="19" t="s">
        <v>8635</v>
      </c>
      <c r="BL120" s="137" t="s">
        <v>86</v>
      </c>
      <c r="BM120" s="137" t="s">
        <v>695</v>
      </c>
      <c r="BN120" s="137"/>
      <c r="BO120" s="137"/>
      <c r="BP120" s="137" t="s">
        <v>102</v>
      </c>
      <c r="BQ120" s="137"/>
      <c r="BR120" s="137" t="s">
        <v>102</v>
      </c>
      <c r="BS120" s="137" t="s">
        <v>8636</v>
      </c>
      <c r="BT120" s="137" t="s">
        <v>549</v>
      </c>
      <c r="BU120" s="140" t="s">
        <v>1112</v>
      </c>
      <c r="BV120" s="45">
        <v>2.7203222411E10</v>
      </c>
    </row>
    <row r="121" ht="15.75" customHeight="1">
      <c r="C121" s="502" t="s">
        <v>201</v>
      </c>
      <c r="D121" s="20">
        <v>2.7292500772E10</v>
      </c>
      <c r="E121" s="137" t="s">
        <v>202</v>
      </c>
      <c r="F121" s="137" t="s">
        <v>101</v>
      </c>
      <c r="G121" s="137"/>
      <c r="H121" s="137"/>
      <c r="I121" s="137"/>
      <c r="J121" s="137"/>
      <c r="K121" s="137" t="s">
        <v>8377</v>
      </c>
      <c r="L121" s="137" t="s">
        <v>8453</v>
      </c>
      <c r="M121" s="137" t="s">
        <v>8637</v>
      </c>
      <c r="N121" s="503">
        <v>39.5013698630137</v>
      </c>
      <c r="O121" s="504">
        <v>39326.0</v>
      </c>
      <c r="P121" s="137" t="s">
        <v>18</v>
      </c>
      <c r="Q121" s="137" t="s">
        <v>8471</v>
      </c>
      <c r="R121" s="20" t="s">
        <v>34</v>
      </c>
      <c r="S121" s="138" t="s">
        <v>101</v>
      </c>
      <c r="T121" s="137" t="s">
        <v>5644</v>
      </c>
      <c r="U121" s="137" t="s">
        <v>5645</v>
      </c>
      <c r="V121" s="137" t="s">
        <v>5646</v>
      </c>
      <c r="W121" s="137" t="s">
        <v>102</v>
      </c>
      <c r="X121" s="137" t="s">
        <v>5647</v>
      </c>
      <c r="Y121" s="137" t="s">
        <v>5648</v>
      </c>
      <c r="Z121" s="137" t="s">
        <v>808</v>
      </c>
      <c r="AA121" s="137" t="s">
        <v>731</v>
      </c>
      <c r="AB121" s="137" t="s">
        <v>5649</v>
      </c>
      <c r="AC121" s="137" t="s">
        <v>639</v>
      </c>
      <c r="AD121" s="137" t="s">
        <v>5650</v>
      </c>
      <c r="AE121" s="137">
        <v>0.0</v>
      </c>
      <c r="AF121" s="137" t="s">
        <v>5651</v>
      </c>
      <c r="AG121" s="137">
        <v>0.0</v>
      </c>
      <c r="AH121" s="137" t="s">
        <v>5652</v>
      </c>
      <c r="AI121" s="137">
        <v>0.0</v>
      </c>
      <c r="AJ121" s="137" t="s">
        <v>5653</v>
      </c>
      <c r="AK121" s="137" t="s">
        <v>5654</v>
      </c>
      <c r="AL121" s="137" t="s">
        <v>5655</v>
      </c>
      <c r="AM121" s="138" t="s">
        <v>101</v>
      </c>
      <c r="AN121" s="137"/>
      <c r="AO121" s="20">
        <v>2.7292500772E10</v>
      </c>
      <c r="AP121" s="20">
        <v>2.7292500772E10</v>
      </c>
      <c r="AQ121" s="20">
        <v>0.0</v>
      </c>
      <c r="AR121" s="505">
        <v>2.7292500772E10</v>
      </c>
      <c r="AS121" s="506" t="s">
        <v>201</v>
      </c>
      <c r="AT121" s="506">
        <v>2.7292500772E10</v>
      </c>
      <c r="AU121" s="506" t="s">
        <v>202</v>
      </c>
      <c r="AV121" s="492">
        <v>3.0</v>
      </c>
      <c r="AW121" s="493">
        <v>0.2727</v>
      </c>
      <c r="AX121" s="494">
        <v>2.0</v>
      </c>
      <c r="AY121" s="493">
        <v>0.2</v>
      </c>
      <c r="AZ121" s="494">
        <v>5.0</v>
      </c>
      <c r="BA121" s="493">
        <v>0.3125</v>
      </c>
      <c r="BB121" s="494">
        <v>4.0</v>
      </c>
      <c r="BC121" s="493">
        <v>0.5</v>
      </c>
      <c r="BD121" s="494">
        <v>6.0</v>
      </c>
      <c r="BE121" s="495">
        <v>1.0</v>
      </c>
      <c r="BF121" s="494">
        <v>4.0</v>
      </c>
      <c r="BG121" s="493">
        <v>0.5714</v>
      </c>
      <c r="BH121" s="496">
        <v>19.0</v>
      </c>
      <c r="BI121" s="508">
        <v>0.4318</v>
      </c>
      <c r="BJ121" s="509" t="s">
        <v>8421</v>
      </c>
      <c r="BK121" s="19" t="s">
        <v>8638</v>
      </c>
      <c r="BL121" s="137" t="s">
        <v>93</v>
      </c>
      <c r="BM121" s="137" t="s">
        <v>639</v>
      </c>
      <c r="BN121" s="137"/>
      <c r="BO121" s="137" t="s">
        <v>102</v>
      </c>
      <c r="BP121" s="137" t="s">
        <v>102</v>
      </c>
      <c r="BQ121" s="137" t="s">
        <v>102</v>
      </c>
      <c r="BR121" s="137"/>
      <c r="BS121" s="137"/>
      <c r="BT121" s="137"/>
      <c r="BU121" s="140"/>
      <c r="BV121" s="45">
        <v>2.7292500772E10</v>
      </c>
    </row>
    <row r="122" ht="15.75" customHeight="1">
      <c r="C122" s="502" t="s">
        <v>402</v>
      </c>
      <c r="D122" s="20">
        <v>2.7263286214E10</v>
      </c>
      <c r="E122" s="137" t="s">
        <v>1165</v>
      </c>
      <c r="F122" s="137" t="s">
        <v>101</v>
      </c>
      <c r="G122" s="137" t="s">
        <v>630</v>
      </c>
      <c r="H122" s="137"/>
      <c r="I122" s="137" t="s">
        <v>883</v>
      </c>
      <c r="J122" s="137"/>
      <c r="K122" s="137" t="s">
        <v>8377</v>
      </c>
      <c r="L122" s="137" t="s">
        <v>8431</v>
      </c>
      <c r="M122" s="137" t="s">
        <v>60</v>
      </c>
      <c r="N122" s="503">
        <v>43.57534246575342</v>
      </c>
      <c r="O122" s="504">
        <v>38657.0</v>
      </c>
      <c r="P122" s="137" t="s">
        <v>15</v>
      </c>
      <c r="Q122" s="137" t="s">
        <v>27</v>
      </c>
      <c r="R122" s="20" t="s">
        <v>34</v>
      </c>
      <c r="S122" s="138" t="s">
        <v>101</v>
      </c>
      <c r="T122" s="137" t="s">
        <v>5146</v>
      </c>
      <c r="U122" s="137" t="s">
        <v>5147</v>
      </c>
      <c r="V122" s="137" t="s">
        <v>5148</v>
      </c>
      <c r="W122" s="137" t="s">
        <v>102</v>
      </c>
      <c r="X122" s="137" t="s">
        <v>1168</v>
      </c>
      <c r="Y122" s="137" t="s">
        <v>1169</v>
      </c>
      <c r="Z122" s="137" t="s">
        <v>605</v>
      </c>
      <c r="AA122" s="137" t="s">
        <v>1170</v>
      </c>
      <c r="AB122" s="137" t="s">
        <v>5149</v>
      </c>
      <c r="AC122" s="137" t="s">
        <v>996</v>
      </c>
      <c r="AD122" s="137" t="s">
        <v>1171</v>
      </c>
      <c r="AE122" s="137">
        <v>0.0</v>
      </c>
      <c r="AF122" s="137" t="s">
        <v>5150</v>
      </c>
      <c r="AG122" s="137">
        <v>0.0</v>
      </c>
      <c r="AH122" s="137">
        <v>0.0</v>
      </c>
      <c r="AI122" s="137">
        <v>0.0</v>
      </c>
      <c r="AJ122" s="137" t="s">
        <v>1172</v>
      </c>
      <c r="AK122" s="137" t="s">
        <v>5151</v>
      </c>
      <c r="AL122" s="137" t="s">
        <v>5152</v>
      </c>
      <c r="AM122" s="138" t="s">
        <v>101</v>
      </c>
      <c r="AN122" s="137"/>
      <c r="AO122" s="20">
        <v>2.7263286214E10</v>
      </c>
      <c r="AP122" s="20">
        <v>2.7263286214E10</v>
      </c>
      <c r="AQ122" s="20">
        <v>0.0</v>
      </c>
      <c r="AR122" s="505">
        <v>2.7263286214E10</v>
      </c>
      <c r="AS122" s="506" t="s">
        <v>402</v>
      </c>
      <c r="AT122" s="506">
        <v>2.7263286214E10</v>
      </c>
      <c r="AU122" s="506" t="s">
        <v>1165</v>
      </c>
      <c r="AV122" s="492">
        <v>2.0</v>
      </c>
      <c r="AW122" s="493">
        <v>0.1818</v>
      </c>
      <c r="AX122" s="494">
        <v>3.0</v>
      </c>
      <c r="AY122" s="493">
        <v>0.3</v>
      </c>
      <c r="AZ122" s="494">
        <v>4.0</v>
      </c>
      <c r="BA122" s="493">
        <v>0.25</v>
      </c>
      <c r="BB122" s="494">
        <v>1.0</v>
      </c>
      <c r="BC122" s="493">
        <v>0.125</v>
      </c>
      <c r="BD122" s="494">
        <v>6.0</v>
      </c>
      <c r="BE122" s="495">
        <v>1.0</v>
      </c>
      <c r="BF122" s="494">
        <v>7.0</v>
      </c>
      <c r="BG122" s="495">
        <v>1.0</v>
      </c>
      <c r="BH122" s="496">
        <v>20.0</v>
      </c>
      <c r="BI122" s="508">
        <v>0.4545</v>
      </c>
      <c r="BJ122" s="509" t="s">
        <v>8421</v>
      </c>
      <c r="BK122" s="19" t="s">
        <v>8639</v>
      </c>
      <c r="BL122" s="137" t="s">
        <v>92</v>
      </c>
      <c r="BM122" s="137" t="s">
        <v>996</v>
      </c>
      <c r="BN122" s="137" t="s">
        <v>102</v>
      </c>
      <c r="BO122" s="137"/>
      <c r="BP122" s="137" t="s">
        <v>102</v>
      </c>
      <c r="BQ122" s="137"/>
      <c r="BR122" s="137"/>
      <c r="BS122" s="137"/>
      <c r="BT122" s="137"/>
      <c r="BU122" s="140"/>
      <c r="BV122" s="45">
        <v>2.7263286214E10</v>
      </c>
    </row>
    <row r="123" ht="15.75" customHeight="1">
      <c r="C123" s="502" t="s">
        <v>2148</v>
      </c>
      <c r="D123" s="20">
        <v>2.7166891111E10</v>
      </c>
      <c r="E123" s="137" t="s">
        <v>1174</v>
      </c>
      <c r="F123" s="137" t="s">
        <v>101</v>
      </c>
      <c r="G123" s="137"/>
      <c r="H123" s="137"/>
      <c r="I123" s="137"/>
      <c r="J123" s="137"/>
      <c r="K123" s="137" t="s">
        <v>8377</v>
      </c>
      <c r="L123" s="137" t="s">
        <v>8401</v>
      </c>
      <c r="M123" s="137" t="s">
        <v>8640</v>
      </c>
      <c r="N123" s="503">
        <v>57.99452054794521</v>
      </c>
      <c r="O123" s="504">
        <v>30041.0</v>
      </c>
      <c r="P123" s="137" t="s">
        <v>15</v>
      </c>
      <c r="Q123" s="137" t="s">
        <v>27</v>
      </c>
      <c r="R123" s="20" t="s">
        <v>34</v>
      </c>
      <c r="S123" s="138" t="s">
        <v>101</v>
      </c>
      <c r="T123" s="137" t="s">
        <v>4345</v>
      </c>
      <c r="U123" s="137" t="s">
        <v>4346</v>
      </c>
      <c r="V123" s="137" t="s">
        <v>4347</v>
      </c>
      <c r="W123" s="137" t="s">
        <v>102</v>
      </c>
      <c r="X123" s="137" t="s">
        <v>1177</v>
      </c>
      <c r="Y123" s="137" t="s">
        <v>1178</v>
      </c>
      <c r="Z123" s="137" t="s">
        <v>650</v>
      </c>
      <c r="AA123" s="137" t="s">
        <v>1179</v>
      </c>
      <c r="AB123" s="137">
        <v>0.0</v>
      </c>
      <c r="AC123" s="137" t="s">
        <v>951</v>
      </c>
      <c r="AD123" s="137" t="s">
        <v>1180</v>
      </c>
      <c r="AE123" s="137">
        <v>0.0</v>
      </c>
      <c r="AF123" s="137" t="s">
        <v>4348</v>
      </c>
      <c r="AG123" s="137" t="s">
        <v>4349</v>
      </c>
      <c r="AH123" s="137">
        <v>0.0</v>
      </c>
      <c r="AI123" s="137">
        <v>0.0</v>
      </c>
      <c r="AJ123" s="137">
        <v>0.0</v>
      </c>
      <c r="AK123" s="137">
        <v>0.0</v>
      </c>
      <c r="AL123" s="137">
        <v>0.0</v>
      </c>
      <c r="AM123" s="138" t="s">
        <v>101</v>
      </c>
      <c r="AN123" s="137"/>
      <c r="AO123" s="20">
        <v>2.7166891111E10</v>
      </c>
      <c r="AP123" s="20">
        <v>2.7166891111E10</v>
      </c>
      <c r="AQ123" s="20">
        <v>0.0</v>
      </c>
      <c r="AR123" s="505">
        <v>2.7166891111E10</v>
      </c>
      <c r="AS123" s="506" t="s">
        <v>2148</v>
      </c>
      <c r="AT123" s="506">
        <v>2.7166891111E10</v>
      </c>
      <c r="AU123" s="506" t="s">
        <v>1174</v>
      </c>
      <c r="AV123" s="492">
        <v>1.0</v>
      </c>
      <c r="AW123" s="493">
        <v>0.0909</v>
      </c>
      <c r="AX123" s="494">
        <v>2.0</v>
      </c>
      <c r="AY123" s="493">
        <v>0.2</v>
      </c>
      <c r="AZ123" s="494">
        <v>2.0</v>
      </c>
      <c r="BA123" s="493">
        <v>0.125</v>
      </c>
      <c r="BB123" s="494">
        <v>0.0</v>
      </c>
      <c r="BC123" s="493">
        <v>0.0</v>
      </c>
      <c r="BD123" s="494">
        <v>4.0</v>
      </c>
      <c r="BE123" s="495">
        <v>0.6667</v>
      </c>
      <c r="BF123" s="494">
        <v>5.0</v>
      </c>
      <c r="BG123" s="495">
        <v>0.7143</v>
      </c>
      <c r="BH123" s="496">
        <v>11.0</v>
      </c>
      <c r="BI123" s="508">
        <v>0.25</v>
      </c>
      <c r="BJ123" s="509" t="s">
        <v>7900</v>
      </c>
      <c r="BK123" s="19" t="s">
        <v>8641</v>
      </c>
      <c r="BL123" s="137" t="s">
        <v>1043</v>
      </c>
      <c r="BM123" s="137" t="s">
        <v>951</v>
      </c>
      <c r="BN123" s="137"/>
      <c r="BO123" s="137"/>
      <c r="BP123" s="137"/>
      <c r="BQ123" s="137" t="s">
        <v>102</v>
      </c>
      <c r="BR123" s="137"/>
      <c r="BS123" s="137"/>
      <c r="BT123" s="137"/>
      <c r="BU123" s="140"/>
      <c r="BV123" s="45">
        <v>2.7166891111E10</v>
      </c>
    </row>
    <row r="124" ht="15.75" customHeight="1">
      <c r="C124" s="502" t="s">
        <v>235</v>
      </c>
      <c r="D124" s="20">
        <v>2.3233749974E10</v>
      </c>
      <c r="E124" s="137" t="s">
        <v>1181</v>
      </c>
      <c r="F124" s="137" t="s">
        <v>101</v>
      </c>
      <c r="G124" s="137"/>
      <c r="H124" s="137"/>
      <c r="I124" s="137"/>
      <c r="J124" s="137"/>
      <c r="K124" s="137" t="s">
        <v>8377</v>
      </c>
      <c r="L124" s="137" t="s">
        <v>8453</v>
      </c>
      <c r="M124" s="137" t="s">
        <v>8642</v>
      </c>
      <c r="N124" s="503">
        <v>48.11232876712329</v>
      </c>
      <c r="O124" s="504">
        <v>39387.0</v>
      </c>
      <c r="P124" s="137" t="s">
        <v>18</v>
      </c>
      <c r="Q124" s="137" t="s">
        <v>8643</v>
      </c>
      <c r="R124" s="20" t="s">
        <v>36</v>
      </c>
      <c r="S124" s="138" t="s">
        <v>101</v>
      </c>
      <c r="T124" s="137" t="s">
        <v>5685</v>
      </c>
      <c r="U124" s="137" t="s">
        <v>5686</v>
      </c>
      <c r="V124" s="137" t="s">
        <v>5687</v>
      </c>
      <c r="W124" s="137" t="s">
        <v>102</v>
      </c>
      <c r="X124" s="137" t="s">
        <v>1183</v>
      </c>
      <c r="Y124" s="137" t="s">
        <v>1184</v>
      </c>
      <c r="Z124" s="137" t="s">
        <v>610</v>
      </c>
      <c r="AA124" s="137" t="s">
        <v>1186</v>
      </c>
      <c r="AB124" s="137" t="s">
        <v>5688</v>
      </c>
      <c r="AC124" s="137" t="s">
        <v>811</v>
      </c>
      <c r="AD124" s="137" t="s">
        <v>1187</v>
      </c>
      <c r="AE124" s="137">
        <v>0.0</v>
      </c>
      <c r="AF124" s="137" t="s">
        <v>5689</v>
      </c>
      <c r="AG124" s="137">
        <v>0.0</v>
      </c>
      <c r="AH124" s="137">
        <v>0.0</v>
      </c>
      <c r="AI124" s="137">
        <v>0.0</v>
      </c>
      <c r="AJ124" s="137" t="s">
        <v>1188</v>
      </c>
      <c r="AK124" s="137" t="s">
        <v>5690</v>
      </c>
      <c r="AL124" s="137" t="s">
        <v>5691</v>
      </c>
      <c r="AM124" s="138" t="s">
        <v>101</v>
      </c>
      <c r="AN124" s="137"/>
      <c r="AO124" s="20">
        <v>2.3233749974E10</v>
      </c>
      <c r="AP124" s="20">
        <v>2.3233749974E10</v>
      </c>
      <c r="AQ124" s="20">
        <v>0.0</v>
      </c>
      <c r="AR124" s="505">
        <v>2.3233749974E10</v>
      </c>
      <c r="AS124" s="506" t="s">
        <v>235</v>
      </c>
      <c r="AT124" s="506">
        <v>2.3233749974E10</v>
      </c>
      <c r="AU124" s="506" t="s">
        <v>1181</v>
      </c>
      <c r="AV124" s="492">
        <v>6.0</v>
      </c>
      <c r="AW124" s="493">
        <v>0.5455</v>
      </c>
      <c r="AX124" s="494">
        <v>5.0</v>
      </c>
      <c r="AY124" s="493">
        <v>0.5</v>
      </c>
      <c r="AZ124" s="494">
        <v>6.0</v>
      </c>
      <c r="BA124" s="493">
        <v>0.375</v>
      </c>
      <c r="BB124" s="494">
        <v>4.0</v>
      </c>
      <c r="BC124" s="493">
        <v>0.5</v>
      </c>
      <c r="BD124" s="494">
        <v>4.0</v>
      </c>
      <c r="BE124" s="495">
        <v>0.6667</v>
      </c>
      <c r="BF124" s="494">
        <v>6.0</v>
      </c>
      <c r="BG124" s="495">
        <v>0.8571</v>
      </c>
      <c r="BH124" s="496">
        <v>26.0</v>
      </c>
      <c r="BI124" s="497">
        <v>0.5909</v>
      </c>
      <c r="BJ124" s="507" t="s">
        <v>8403</v>
      </c>
      <c r="BK124" s="19" t="s">
        <v>82</v>
      </c>
      <c r="BL124" s="137" t="s">
        <v>82</v>
      </c>
      <c r="BM124" s="137" t="s">
        <v>811</v>
      </c>
      <c r="BN124" s="137" t="s">
        <v>102</v>
      </c>
      <c r="BO124" s="137" t="s">
        <v>102</v>
      </c>
      <c r="BP124" s="137" t="s">
        <v>620</v>
      </c>
      <c r="BQ124" s="137" t="s">
        <v>102</v>
      </c>
      <c r="BR124" s="137" t="s">
        <v>102</v>
      </c>
      <c r="BS124" s="137" t="s">
        <v>8644</v>
      </c>
      <c r="BT124" s="137" t="s">
        <v>549</v>
      </c>
      <c r="BU124" s="140" t="s">
        <v>1189</v>
      </c>
      <c r="BV124" s="45">
        <v>2.3233749974E10</v>
      </c>
    </row>
    <row r="125" ht="15.75" customHeight="1">
      <c r="C125" s="502" t="s">
        <v>233</v>
      </c>
      <c r="D125" s="20">
        <v>2.7339963644E10</v>
      </c>
      <c r="E125" s="137" t="s">
        <v>8060</v>
      </c>
      <c r="F125" s="137" t="s">
        <v>101</v>
      </c>
      <c r="G125" s="137" t="s">
        <v>630</v>
      </c>
      <c r="H125" s="137" t="s">
        <v>101</v>
      </c>
      <c r="I125" s="137" t="s">
        <v>8430</v>
      </c>
      <c r="J125" s="137" t="s">
        <v>8645</v>
      </c>
      <c r="K125" s="137" t="s">
        <v>8377</v>
      </c>
      <c r="L125" s="137" t="s">
        <v>8401</v>
      </c>
      <c r="M125" s="137" t="s">
        <v>8646</v>
      </c>
      <c r="N125" s="503">
        <v>32.843835616438355</v>
      </c>
      <c r="O125" s="504">
        <v>41913.0</v>
      </c>
      <c r="P125" s="137" t="s">
        <v>21</v>
      </c>
      <c r="Q125" s="137" t="s">
        <v>13</v>
      </c>
      <c r="R125" s="20" t="s">
        <v>38</v>
      </c>
      <c r="S125" s="138" t="s">
        <v>101</v>
      </c>
      <c r="T125" s="137" t="s">
        <v>5109</v>
      </c>
      <c r="U125" s="137" t="s">
        <v>5110</v>
      </c>
      <c r="V125" s="137" t="s">
        <v>5111</v>
      </c>
      <c r="W125" s="137" t="s">
        <v>102</v>
      </c>
      <c r="X125" s="137" t="s">
        <v>1195</v>
      </c>
      <c r="Y125" s="137" t="s">
        <v>1196</v>
      </c>
      <c r="Z125" s="137" t="s">
        <v>610</v>
      </c>
      <c r="AA125" s="137" t="s">
        <v>1198</v>
      </c>
      <c r="AB125" s="137" t="s">
        <v>101</v>
      </c>
      <c r="AC125" s="137" t="s">
        <v>1053</v>
      </c>
      <c r="AD125" s="137" t="s">
        <v>1199</v>
      </c>
      <c r="AE125" s="137">
        <v>0.0</v>
      </c>
      <c r="AF125" s="137" t="s">
        <v>5112</v>
      </c>
      <c r="AG125" s="137">
        <v>0.0</v>
      </c>
      <c r="AH125" s="137">
        <v>0.0</v>
      </c>
      <c r="AI125" s="137">
        <v>0.0</v>
      </c>
      <c r="AJ125" s="137" t="s">
        <v>1200</v>
      </c>
      <c r="AK125" s="137" t="s">
        <v>5113</v>
      </c>
      <c r="AL125" s="137" t="s">
        <v>5114</v>
      </c>
      <c r="AM125" s="138" t="s">
        <v>101</v>
      </c>
      <c r="AN125" s="137"/>
      <c r="AO125" s="20">
        <v>2.7339963644E10</v>
      </c>
      <c r="AP125" s="20">
        <v>2.7339963644E10</v>
      </c>
      <c r="AQ125" s="20">
        <v>0.0</v>
      </c>
      <c r="AR125" s="505">
        <v>2.7339963644E10</v>
      </c>
      <c r="AS125" s="506" t="s">
        <v>233</v>
      </c>
      <c r="AT125" s="506">
        <v>2.7339963644E10</v>
      </c>
      <c r="AU125" s="506" t="s">
        <v>8060</v>
      </c>
      <c r="AV125" s="492">
        <v>5.0</v>
      </c>
      <c r="AW125" s="493">
        <v>0.4545</v>
      </c>
      <c r="AX125" s="494">
        <v>5.0</v>
      </c>
      <c r="AY125" s="493">
        <v>0.5</v>
      </c>
      <c r="AZ125" s="494">
        <v>4.0</v>
      </c>
      <c r="BA125" s="493">
        <v>0.25</v>
      </c>
      <c r="BB125" s="494">
        <v>2.0</v>
      </c>
      <c r="BC125" s="493">
        <v>0.25</v>
      </c>
      <c r="BD125" s="494">
        <v>6.0</v>
      </c>
      <c r="BE125" s="495">
        <v>1.0</v>
      </c>
      <c r="BF125" s="494">
        <v>5.0</v>
      </c>
      <c r="BG125" s="495">
        <v>0.7143</v>
      </c>
      <c r="BH125" s="496">
        <v>23.0</v>
      </c>
      <c r="BI125" s="497">
        <v>0.5227</v>
      </c>
      <c r="BJ125" s="507" t="s">
        <v>8403</v>
      </c>
      <c r="BK125" s="19" t="s">
        <v>109</v>
      </c>
      <c r="BL125" s="137" t="s">
        <v>83</v>
      </c>
      <c r="BM125" s="137" t="s">
        <v>1053</v>
      </c>
      <c r="BN125" s="137" t="s">
        <v>102</v>
      </c>
      <c r="BO125" s="137" t="s">
        <v>102</v>
      </c>
      <c r="BP125" s="137"/>
      <c r="BQ125" s="137" t="s">
        <v>620</v>
      </c>
      <c r="BR125" s="137" t="s">
        <v>102</v>
      </c>
      <c r="BS125" s="137" t="s">
        <v>8647</v>
      </c>
      <c r="BT125" s="137" t="s">
        <v>549</v>
      </c>
      <c r="BU125" s="140"/>
      <c r="BV125" s="45">
        <v>2.7339963644E10</v>
      </c>
    </row>
    <row r="126" ht="15.75" customHeight="1">
      <c r="C126" s="502" t="s">
        <v>5490</v>
      </c>
      <c r="D126" s="20">
        <v>2.736268073E10</v>
      </c>
      <c r="E126" s="137" t="s">
        <v>8061</v>
      </c>
      <c r="F126" s="137" t="s">
        <v>101</v>
      </c>
      <c r="G126" s="137"/>
      <c r="H126" s="137"/>
      <c r="I126" s="137"/>
      <c r="J126" s="137"/>
      <c r="K126" s="137" t="s">
        <v>8377</v>
      </c>
      <c r="L126" s="137" t="s">
        <v>8431</v>
      </c>
      <c r="M126" s="137" t="s">
        <v>8648</v>
      </c>
      <c r="N126" s="503">
        <v>29.912328767123288</v>
      </c>
      <c r="O126" s="504">
        <v>40909.0</v>
      </c>
      <c r="P126" s="137" t="s">
        <v>26</v>
      </c>
      <c r="Q126" s="137" t="s">
        <v>8649</v>
      </c>
      <c r="R126" s="20" t="s">
        <v>34</v>
      </c>
      <c r="S126" s="138" t="s">
        <v>101</v>
      </c>
      <c r="T126" s="137" t="s">
        <v>5494</v>
      </c>
      <c r="U126" s="137" t="s">
        <v>5495</v>
      </c>
      <c r="V126" s="137" t="s">
        <v>5496</v>
      </c>
      <c r="W126" s="137" t="s">
        <v>101</v>
      </c>
      <c r="X126" s="137" t="s">
        <v>5497</v>
      </c>
      <c r="Y126" s="137" t="s">
        <v>5498</v>
      </c>
      <c r="Z126" s="137" t="s">
        <v>610</v>
      </c>
      <c r="AA126" s="137" t="s">
        <v>5499</v>
      </c>
      <c r="AB126" s="137" t="s">
        <v>605</v>
      </c>
      <c r="AC126" s="137" t="s">
        <v>695</v>
      </c>
      <c r="AD126" s="137" t="s">
        <v>5500</v>
      </c>
      <c r="AE126" s="137">
        <v>0.0</v>
      </c>
      <c r="AF126" s="137" t="s">
        <v>5501</v>
      </c>
      <c r="AG126" s="137" t="s">
        <v>5502</v>
      </c>
      <c r="AH126" s="137">
        <v>0.0</v>
      </c>
      <c r="AI126" s="137">
        <v>0.0</v>
      </c>
      <c r="AJ126" s="137" t="s">
        <v>5503</v>
      </c>
      <c r="AK126" s="137" t="s">
        <v>5504</v>
      </c>
      <c r="AL126" s="137" t="s">
        <v>5505</v>
      </c>
      <c r="AM126" s="138" t="s">
        <v>101</v>
      </c>
      <c r="AN126" s="137"/>
      <c r="AO126" s="20">
        <v>2.736268073E10</v>
      </c>
      <c r="AP126" s="20">
        <v>2.736268073E10</v>
      </c>
      <c r="AQ126" s="20">
        <v>0.0</v>
      </c>
      <c r="AR126" s="505">
        <v>2.736268073E10</v>
      </c>
      <c r="AS126" s="506" t="s">
        <v>5490</v>
      </c>
      <c r="AT126" s="506">
        <v>2.736268073E10</v>
      </c>
      <c r="AU126" s="506" t="s">
        <v>8061</v>
      </c>
      <c r="AV126" s="492">
        <v>6.0</v>
      </c>
      <c r="AW126" s="493">
        <v>0.5455</v>
      </c>
      <c r="AX126" s="494">
        <v>3.0</v>
      </c>
      <c r="AY126" s="493">
        <v>0.3</v>
      </c>
      <c r="AZ126" s="494">
        <v>2.0</v>
      </c>
      <c r="BA126" s="493">
        <v>0.125</v>
      </c>
      <c r="BB126" s="494">
        <v>2.0</v>
      </c>
      <c r="BC126" s="493">
        <v>0.25</v>
      </c>
      <c r="BD126" s="494">
        <v>6.0</v>
      </c>
      <c r="BE126" s="495">
        <v>1.0</v>
      </c>
      <c r="BF126" s="494">
        <v>5.0</v>
      </c>
      <c r="BG126" s="495">
        <v>0.7143</v>
      </c>
      <c r="BH126" s="496">
        <v>21.0</v>
      </c>
      <c r="BI126" s="508">
        <v>0.4773</v>
      </c>
      <c r="BJ126" s="509" t="s">
        <v>8421</v>
      </c>
      <c r="BK126" s="19" t="s">
        <v>8650</v>
      </c>
      <c r="BL126" s="137" t="s">
        <v>92</v>
      </c>
      <c r="BM126" s="137" t="s">
        <v>695</v>
      </c>
      <c r="BN126" s="137" t="s">
        <v>102</v>
      </c>
      <c r="BO126" s="137" t="s">
        <v>102</v>
      </c>
      <c r="BP126" s="137" t="s">
        <v>102</v>
      </c>
      <c r="BQ126" s="137"/>
      <c r="BR126" s="137"/>
      <c r="BS126" s="137"/>
      <c r="BT126" s="137"/>
      <c r="BU126" s="140"/>
      <c r="BV126" s="45">
        <v>2.736268073E10</v>
      </c>
    </row>
    <row r="127" ht="15.75" customHeight="1">
      <c r="C127" s="502" t="s">
        <v>5704</v>
      </c>
      <c r="D127" s="20">
        <v>2.7229829527E10</v>
      </c>
      <c r="E127" s="137" t="s">
        <v>8063</v>
      </c>
      <c r="F127" s="137" t="s">
        <v>101</v>
      </c>
      <c r="G127" s="137" t="s">
        <v>630</v>
      </c>
      <c r="H127" s="137"/>
      <c r="I127" s="137" t="s">
        <v>883</v>
      </c>
      <c r="J127" s="137"/>
      <c r="K127" s="137" t="s">
        <v>8377</v>
      </c>
      <c r="L127" s="137" t="s">
        <v>8453</v>
      </c>
      <c r="M127" s="137" t="s">
        <v>8579</v>
      </c>
      <c r="N127" s="503">
        <v>48.61369863013699</v>
      </c>
      <c r="O127" s="504">
        <v>33390.0</v>
      </c>
      <c r="P127" s="137" t="s">
        <v>12</v>
      </c>
      <c r="Q127" s="137" t="s">
        <v>19</v>
      </c>
      <c r="R127" s="20" t="s">
        <v>34</v>
      </c>
      <c r="S127" s="138" t="s">
        <v>101</v>
      </c>
      <c r="T127" s="137" t="s">
        <v>5707</v>
      </c>
      <c r="U127" s="137" t="s">
        <v>5708</v>
      </c>
      <c r="V127" s="137" t="s">
        <v>5709</v>
      </c>
      <c r="W127" s="137" t="s">
        <v>101</v>
      </c>
      <c r="X127" s="137" t="s">
        <v>5710</v>
      </c>
      <c r="Y127" s="137" t="s">
        <v>5711</v>
      </c>
      <c r="Z127" s="137" t="s">
        <v>808</v>
      </c>
      <c r="AA127" s="137" t="s">
        <v>5712</v>
      </c>
      <c r="AB127" s="137" t="s">
        <v>5713</v>
      </c>
      <c r="AC127" s="137" t="s">
        <v>665</v>
      </c>
      <c r="AD127" s="137" t="s">
        <v>5714</v>
      </c>
      <c r="AE127" s="137">
        <v>0.0</v>
      </c>
      <c r="AF127" s="137">
        <v>0.0</v>
      </c>
      <c r="AG127" s="137">
        <v>0.0</v>
      </c>
      <c r="AH127" s="137">
        <v>0.0</v>
      </c>
      <c r="AI127" s="137">
        <v>0.0</v>
      </c>
      <c r="AJ127" s="137" t="s">
        <v>5715</v>
      </c>
      <c r="AK127" s="137" t="s">
        <v>5716</v>
      </c>
      <c r="AL127" s="137" t="s">
        <v>5717</v>
      </c>
      <c r="AM127" s="138" t="s">
        <v>101</v>
      </c>
      <c r="AN127" s="137"/>
      <c r="AO127" s="20">
        <v>2.7229829527E10</v>
      </c>
      <c r="AP127" s="20" t="s">
        <v>684</v>
      </c>
      <c r="AQ127" s="20" t="s">
        <v>102</v>
      </c>
      <c r="AR127" s="505">
        <v>2.7229829527E10</v>
      </c>
      <c r="AS127" s="506" t="s">
        <v>5704</v>
      </c>
      <c r="AT127" s="506">
        <v>2.7229829527E10</v>
      </c>
      <c r="AU127" s="506" t="s">
        <v>8063</v>
      </c>
      <c r="AV127" s="492">
        <v>1.0</v>
      </c>
      <c r="AW127" s="493">
        <v>0.0909</v>
      </c>
      <c r="AX127" s="494">
        <v>3.0</v>
      </c>
      <c r="AY127" s="493">
        <v>0.3</v>
      </c>
      <c r="AZ127" s="494">
        <v>4.0</v>
      </c>
      <c r="BA127" s="493">
        <v>0.25</v>
      </c>
      <c r="BB127" s="494">
        <v>1.0</v>
      </c>
      <c r="BC127" s="493">
        <v>0.125</v>
      </c>
      <c r="BD127" s="494">
        <v>4.0</v>
      </c>
      <c r="BE127" s="495">
        <v>0.6667</v>
      </c>
      <c r="BF127" s="494">
        <v>3.0</v>
      </c>
      <c r="BG127" s="493">
        <v>0.4286</v>
      </c>
      <c r="BH127" s="496">
        <v>12.0</v>
      </c>
      <c r="BI127" s="508">
        <v>0.2857</v>
      </c>
      <c r="BJ127" s="509" t="s">
        <v>7900</v>
      </c>
      <c r="BK127" s="19" t="s">
        <v>8651</v>
      </c>
      <c r="BL127" s="137" t="s">
        <v>83</v>
      </c>
      <c r="BM127" s="137" t="s">
        <v>665</v>
      </c>
      <c r="BN127" s="137"/>
      <c r="BO127" s="137"/>
      <c r="BP127" s="137" t="s">
        <v>102</v>
      </c>
      <c r="BQ127" s="137"/>
      <c r="BR127" s="137"/>
      <c r="BS127" s="137"/>
      <c r="BT127" s="137"/>
      <c r="BU127" s="140"/>
      <c r="BV127" s="45">
        <v>2.7229829527E10</v>
      </c>
    </row>
    <row r="128" ht="15.75" customHeight="1">
      <c r="C128" s="502" t="s">
        <v>2186</v>
      </c>
      <c r="D128" s="20">
        <v>2.7257695552E10</v>
      </c>
      <c r="E128" s="137" t="s">
        <v>8065</v>
      </c>
      <c r="F128" s="137" t="s">
        <v>102</v>
      </c>
      <c r="G128" s="137" t="s">
        <v>602</v>
      </c>
      <c r="H128" s="137" t="s">
        <v>102</v>
      </c>
      <c r="I128" s="137" t="s">
        <v>8452</v>
      </c>
      <c r="J128" s="137"/>
      <c r="K128" s="137" t="s">
        <v>8377</v>
      </c>
      <c r="L128" s="137" t="s">
        <v>8423</v>
      </c>
      <c r="M128" s="137" t="s">
        <v>8640</v>
      </c>
      <c r="N128" s="503">
        <v>44.37808219178082</v>
      </c>
      <c r="O128" s="504">
        <v>39356.0</v>
      </c>
      <c r="P128" s="137" t="s">
        <v>15</v>
      </c>
      <c r="Q128" s="137" t="s">
        <v>27</v>
      </c>
      <c r="R128" s="20" t="s">
        <v>38</v>
      </c>
      <c r="S128" s="138" t="s">
        <v>101</v>
      </c>
      <c r="T128" s="137" t="s">
        <v>5384</v>
      </c>
      <c r="U128" s="137" t="s">
        <v>5385</v>
      </c>
      <c r="V128" s="137" t="s">
        <v>5386</v>
      </c>
      <c r="W128" s="137" t="s">
        <v>102</v>
      </c>
      <c r="X128" s="137" t="s">
        <v>5387</v>
      </c>
      <c r="Y128" s="137" t="s">
        <v>5388</v>
      </c>
      <c r="Z128" s="137" t="s">
        <v>610</v>
      </c>
      <c r="AA128" s="137" t="s">
        <v>731</v>
      </c>
      <c r="AB128" s="137" t="s">
        <v>731</v>
      </c>
      <c r="AC128" s="137" t="s">
        <v>695</v>
      </c>
      <c r="AD128" s="137" t="s">
        <v>5389</v>
      </c>
      <c r="AE128" s="137">
        <v>0.0</v>
      </c>
      <c r="AF128" s="137" t="s">
        <v>5390</v>
      </c>
      <c r="AG128" s="137">
        <v>0.0</v>
      </c>
      <c r="AH128" s="137" t="s">
        <v>5391</v>
      </c>
      <c r="AI128" s="137">
        <v>0.0</v>
      </c>
      <c r="AJ128" s="137" t="s">
        <v>5392</v>
      </c>
      <c r="AK128" s="137" t="s">
        <v>5393</v>
      </c>
      <c r="AL128" s="137" t="s">
        <v>5394</v>
      </c>
      <c r="AM128" s="138" t="s">
        <v>101</v>
      </c>
      <c r="AN128" s="137"/>
      <c r="AO128" s="20">
        <v>2.7257695552E10</v>
      </c>
      <c r="AP128" s="20">
        <v>2.7257695552E10</v>
      </c>
      <c r="AQ128" s="20">
        <v>0.0</v>
      </c>
      <c r="AR128" s="505">
        <v>2.7257695552E10</v>
      </c>
      <c r="AS128" s="506" t="s">
        <v>2186</v>
      </c>
      <c r="AT128" s="506">
        <v>2.7257695552E10</v>
      </c>
      <c r="AU128" s="506" t="s">
        <v>8065</v>
      </c>
      <c r="AV128" s="492">
        <v>5.0</v>
      </c>
      <c r="AW128" s="493">
        <v>0.4545</v>
      </c>
      <c r="AX128" s="494">
        <v>2.0</v>
      </c>
      <c r="AY128" s="493">
        <v>0.2</v>
      </c>
      <c r="AZ128" s="494">
        <v>5.0</v>
      </c>
      <c r="BA128" s="493">
        <v>0.3125</v>
      </c>
      <c r="BB128" s="494">
        <v>1.0</v>
      </c>
      <c r="BC128" s="493">
        <v>0.125</v>
      </c>
      <c r="BD128" s="494">
        <v>6.0</v>
      </c>
      <c r="BE128" s="495">
        <v>1.0</v>
      </c>
      <c r="BF128" s="494">
        <v>5.0</v>
      </c>
      <c r="BG128" s="495">
        <v>0.7143</v>
      </c>
      <c r="BH128" s="496">
        <v>20.0</v>
      </c>
      <c r="BI128" s="508">
        <v>0.4545</v>
      </c>
      <c r="BJ128" s="509" t="s">
        <v>8421</v>
      </c>
      <c r="BK128" s="19" t="s">
        <v>137</v>
      </c>
      <c r="BL128" s="137" t="s">
        <v>94</v>
      </c>
      <c r="BM128" s="137" t="s">
        <v>695</v>
      </c>
      <c r="BN128" s="137" t="s">
        <v>102</v>
      </c>
      <c r="BO128" s="137" t="s">
        <v>102</v>
      </c>
      <c r="BP128" s="137" t="s">
        <v>102</v>
      </c>
      <c r="BQ128" s="137"/>
      <c r="BR128" s="137"/>
      <c r="BS128" s="137"/>
      <c r="BT128" s="137"/>
      <c r="BU128" s="140"/>
      <c r="BV128" s="45">
        <v>2.7257695552E10</v>
      </c>
    </row>
    <row r="129" ht="15.75" customHeight="1">
      <c r="C129" s="502" t="s">
        <v>3483</v>
      </c>
      <c r="D129" s="20">
        <v>2.7332595895E10</v>
      </c>
      <c r="E129" s="137" t="s">
        <v>8067</v>
      </c>
      <c r="F129" s="137" t="s">
        <v>102</v>
      </c>
      <c r="G129" s="137" t="s">
        <v>630</v>
      </c>
      <c r="H129" s="137"/>
      <c r="I129" s="137" t="s">
        <v>883</v>
      </c>
      <c r="J129" s="137" t="s">
        <v>8652</v>
      </c>
      <c r="K129" s="137" t="s">
        <v>8377</v>
      </c>
      <c r="L129" s="137" t="s">
        <v>8425</v>
      </c>
      <c r="M129" s="137" t="s">
        <v>55</v>
      </c>
      <c r="N129" s="503">
        <v>33.78356164383562</v>
      </c>
      <c r="O129" s="504">
        <v>41456.0</v>
      </c>
      <c r="P129" s="137" t="s">
        <v>15</v>
      </c>
      <c r="Q129" s="137" t="s">
        <v>8</v>
      </c>
      <c r="R129" s="20" t="s">
        <v>34</v>
      </c>
      <c r="S129" s="138" t="s">
        <v>101</v>
      </c>
      <c r="T129" s="137" t="s">
        <v>4678</v>
      </c>
      <c r="U129" s="137" t="s">
        <v>4679</v>
      </c>
      <c r="V129" s="137" t="s">
        <v>4680</v>
      </c>
      <c r="W129" s="137" t="s">
        <v>101</v>
      </c>
      <c r="X129" s="137" t="s">
        <v>4681</v>
      </c>
      <c r="Y129" s="137" t="s">
        <v>4682</v>
      </c>
      <c r="Z129" s="137" t="s">
        <v>650</v>
      </c>
      <c r="AA129" s="137" t="s">
        <v>605</v>
      </c>
      <c r="AB129" s="137" t="s">
        <v>4683</v>
      </c>
      <c r="AC129" s="137" t="s">
        <v>92</v>
      </c>
      <c r="AD129" s="137" t="s">
        <v>4684</v>
      </c>
      <c r="AE129" s="137">
        <v>0.0</v>
      </c>
      <c r="AF129" s="137">
        <v>0.0</v>
      </c>
      <c r="AG129" s="137" t="s">
        <v>4685</v>
      </c>
      <c r="AH129" s="137" t="s">
        <v>4686</v>
      </c>
      <c r="AI129" s="137">
        <v>0.0</v>
      </c>
      <c r="AJ129" s="137" t="s">
        <v>4687</v>
      </c>
      <c r="AK129" s="137" t="s">
        <v>4688</v>
      </c>
      <c r="AL129" s="137" t="s">
        <v>4689</v>
      </c>
      <c r="AM129" s="138" t="s">
        <v>101</v>
      </c>
      <c r="AN129" s="137"/>
      <c r="AO129" s="20">
        <v>2.7332595895E10</v>
      </c>
      <c r="AP129" s="20">
        <v>2.7332595895E10</v>
      </c>
      <c r="AQ129" s="20">
        <v>0.0</v>
      </c>
      <c r="AR129" s="505">
        <v>2.7332595895E10</v>
      </c>
      <c r="AS129" s="506" t="s">
        <v>3483</v>
      </c>
      <c r="AT129" s="506">
        <v>2.7332595895E10</v>
      </c>
      <c r="AU129" s="506" t="s">
        <v>8067</v>
      </c>
      <c r="AV129" s="492">
        <v>5.0</v>
      </c>
      <c r="AW129" s="493">
        <v>0.4545</v>
      </c>
      <c r="AX129" s="494">
        <v>5.0</v>
      </c>
      <c r="AY129" s="493">
        <v>0.5</v>
      </c>
      <c r="AZ129" s="494">
        <v>6.0</v>
      </c>
      <c r="BA129" s="493">
        <v>0.375</v>
      </c>
      <c r="BB129" s="494">
        <v>2.0</v>
      </c>
      <c r="BC129" s="493">
        <v>0.25</v>
      </c>
      <c r="BD129" s="494">
        <v>6.0</v>
      </c>
      <c r="BE129" s="495">
        <v>1.0</v>
      </c>
      <c r="BF129" s="494">
        <v>5.0</v>
      </c>
      <c r="BG129" s="495">
        <v>0.7143</v>
      </c>
      <c r="BH129" s="496">
        <v>24.0</v>
      </c>
      <c r="BI129" s="497">
        <v>0.5455</v>
      </c>
      <c r="BJ129" s="507" t="s">
        <v>8403</v>
      </c>
      <c r="BK129" s="19" t="s">
        <v>8653</v>
      </c>
      <c r="BL129" s="137" t="s">
        <v>1043</v>
      </c>
      <c r="BM129" s="137" t="s">
        <v>92</v>
      </c>
      <c r="BN129" s="137"/>
      <c r="BO129" s="137"/>
      <c r="BP129" s="137"/>
      <c r="BQ129" s="137"/>
      <c r="BR129" s="137"/>
      <c r="BS129" s="137"/>
      <c r="BT129" s="137"/>
      <c r="BU129" s="140"/>
      <c r="BV129" s="45">
        <v>2.7332595895E10</v>
      </c>
    </row>
    <row r="130" ht="15.75" customHeight="1">
      <c r="C130" s="502" t="s">
        <v>365</v>
      </c>
      <c r="D130" s="20">
        <v>2.738154149E10</v>
      </c>
      <c r="E130" s="137" t="s">
        <v>8068</v>
      </c>
      <c r="F130" s="137" t="s">
        <v>101</v>
      </c>
      <c r="G130" s="137" t="s">
        <v>630</v>
      </c>
      <c r="H130" s="137" t="s">
        <v>101</v>
      </c>
      <c r="I130" s="137" t="s">
        <v>883</v>
      </c>
      <c r="J130" s="137"/>
      <c r="K130" s="137" t="s">
        <v>8377</v>
      </c>
      <c r="L130" s="137" t="s">
        <v>8431</v>
      </c>
      <c r="M130" s="137" t="s">
        <v>64</v>
      </c>
      <c r="N130" s="503">
        <v>27.438356164383563</v>
      </c>
      <c r="O130" s="504">
        <v>43934.0</v>
      </c>
      <c r="P130" s="137" t="s">
        <v>9</v>
      </c>
      <c r="Q130" s="137" t="s">
        <v>32</v>
      </c>
      <c r="R130" s="20" t="s">
        <v>34</v>
      </c>
      <c r="S130" s="138" t="s">
        <v>101</v>
      </c>
      <c r="T130" s="137" t="s">
        <v>7138</v>
      </c>
      <c r="U130" s="137" t="s">
        <v>7139</v>
      </c>
      <c r="V130" s="137" t="s">
        <v>7140</v>
      </c>
      <c r="W130" s="137" t="s">
        <v>101</v>
      </c>
      <c r="X130" s="137" t="s">
        <v>7141</v>
      </c>
      <c r="Y130" s="137" t="s">
        <v>7142</v>
      </c>
      <c r="Z130" s="137" t="s">
        <v>650</v>
      </c>
      <c r="AA130" s="137" t="s">
        <v>7143</v>
      </c>
      <c r="AB130" s="137" t="s">
        <v>7144</v>
      </c>
      <c r="AC130" s="137" t="s">
        <v>1021</v>
      </c>
      <c r="AD130" s="137" t="s">
        <v>7145</v>
      </c>
      <c r="AE130" s="137">
        <v>0.0</v>
      </c>
      <c r="AF130" s="137">
        <v>0.0</v>
      </c>
      <c r="AG130" s="137">
        <v>0.0</v>
      </c>
      <c r="AH130" s="137">
        <v>0.0</v>
      </c>
      <c r="AI130" s="137">
        <v>0.0</v>
      </c>
      <c r="AJ130" s="137" t="s">
        <v>7146</v>
      </c>
      <c r="AK130" s="137" t="s">
        <v>7147</v>
      </c>
      <c r="AL130" s="137" t="s">
        <v>7148</v>
      </c>
      <c r="AM130" s="138" t="s">
        <v>101</v>
      </c>
      <c r="AN130" s="137"/>
      <c r="AO130" s="20">
        <v>2.738154149E10</v>
      </c>
      <c r="AP130" s="20" t="s">
        <v>684</v>
      </c>
      <c r="AQ130" s="20" t="s">
        <v>102</v>
      </c>
      <c r="AR130" s="505">
        <v>2.738154149E10</v>
      </c>
      <c r="AS130" s="506" t="s">
        <v>365</v>
      </c>
      <c r="AT130" s="506">
        <v>2.738154149E10</v>
      </c>
      <c r="AU130" s="506" t="s">
        <v>8068</v>
      </c>
      <c r="AV130" s="492">
        <v>1.0</v>
      </c>
      <c r="AW130" s="493">
        <v>0.0909</v>
      </c>
      <c r="AX130" s="494">
        <v>3.0</v>
      </c>
      <c r="AY130" s="493">
        <v>0.3</v>
      </c>
      <c r="AZ130" s="494">
        <v>4.0</v>
      </c>
      <c r="BA130" s="493">
        <v>0.25</v>
      </c>
      <c r="BB130" s="494">
        <v>0.0</v>
      </c>
      <c r="BC130" s="493">
        <v>0.0</v>
      </c>
      <c r="BD130" s="494">
        <v>6.0</v>
      </c>
      <c r="BE130" s="495">
        <v>1.0</v>
      </c>
      <c r="BF130" s="494">
        <v>4.0</v>
      </c>
      <c r="BG130" s="493">
        <v>0.5714</v>
      </c>
      <c r="BH130" s="496">
        <v>15.0</v>
      </c>
      <c r="BI130" s="508">
        <v>0.3571</v>
      </c>
      <c r="BJ130" s="509" t="s">
        <v>7900</v>
      </c>
      <c r="BK130" s="19" t="s">
        <v>8654</v>
      </c>
      <c r="BL130" s="137" t="s">
        <v>82</v>
      </c>
      <c r="BM130" s="137" t="s">
        <v>640</v>
      </c>
      <c r="BN130" s="137"/>
      <c r="BO130" s="137"/>
      <c r="BP130" s="137"/>
      <c r="BQ130" s="137"/>
      <c r="BR130" s="137"/>
      <c r="BS130" s="137"/>
      <c r="BT130" s="137"/>
      <c r="BU130" s="140"/>
      <c r="BV130" s="45">
        <v>2.738154149E10</v>
      </c>
    </row>
    <row r="131" ht="15.75" customHeight="1">
      <c r="C131" s="502" t="s">
        <v>311</v>
      </c>
      <c r="D131" s="20">
        <v>2.7232978355E10</v>
      </c>
      <c r="E131" s="137" t="s">
        <v>1201</v>
      </c>
      <c r="F131" s="137" t="s">
        <v>102</v>
      </c>
      <c r="G131" s="137" t="s">
        <v>602</v>
      </c>
      <c r="H131" s="137" t="s">
        <v>101</v>
      </c>
      <c r="I131" s="137" t="s">
        <v>8452</v>
      </c>
      <c r="J131" s="137"/>
      <c r="K131" s="137" t="s">
        <v>8377</v>
      </c>
      <c r="L131" s="137" t="s">
        <v>8425</v>
      </c>
      <c r="M131" s="137" t="s">
        <v>8655</v>
      </c>
      <c r="N131" s="503">
        <v>48.24931506849315</v>
      </c>
      <c r="O131" s="504">
        <v>38657.0</v>
      </c>
      <c r="P131" s="137" t="s">
        <v>21</v>
      </c>
      <c r="Q131" s="137" t="s">
        <v>22</v>
      </c>
      <c r="R131" s="20" t="s">
        <v>36</v>
      </c>
      <c r="S131" s="138" t="s">
        <v>101</v>
      </c>
      <c r="T131" s="137" t="s">
        <v>5968</v>
      </c>
      <c r="U131" s="137" t="s">
        <v>5969</v>
      </c>
      <c r="V131" s="137" t="s">
        <v>5970</v>
      </c>
      <c r="W131" s="137" t="s">
        <v>102</v>
      </c>
      <c r="X131" s="137" t="s">
        <v>1204</v>
      </c>
      <c r="Y131" s="137" t="s">
        <v>1205</v>
      </c>
      <c r="Z131" s="137" t="s">
        <v>610</v>
      </c>
      <c r="AA131" s="137" t="s">
        <v>619</v>
      </c>
      <c r="AB131" s="137" t="s">
        <v>5971</v>
      </c>
      <c r="AC131" s="137" t="s">
        <v>1021</v>
      </c>
      <c r="AD131" s="137" t="s">
        <v>1206</v>
      </c>
      <c r="AE131" s="137">
        <v>0.0</v>
      </c>
      <c r="AF131" s="137" t="s">
        <v>5972</v>
      </c>
      <c r="AG131" s="137">
        <v>0.0</v>
      </c>
      <c r="AH131" s="137">
        <v>0.0</v>
      </c>
      <c r="AI131" s="137">
        <v>0.0</v>
      </c>
      <c r="AJ131" s="137" t="s">
        <v>1207</v>
      </c>
      <c r="AK131" s="137" t="s">
        <v>5973</v>
      </c>
      <c r="AL131" s="137" t="s">
        <v>5974</v>
      </c>
      <c r="AM131" s="138" t="s">
        <v>101</v>
      </c>
      <c r="AN131" s="137"/>
      <c r="AO131" s="20">
        <v>2.7232978355E10</v>
      </c>
      <c r="AP131" s="20">
        <v>2.7232978355E10</v>
      </c>
      <c r="AQ131" s="20">
        <v>0.0</v>
      </c>
      <c r="AR131" s="505">
        <v>2.7232978355E10</v>
      </c>
      <c r="AS131" s="506" t="s">
        <v>311</v>
      </c>
      <c r="AT131" s="506">
        <v>2.7232978355E10</v>
      </c>
      <c r="AU131" s="506" t="s">
        <v>1201</v>
      </c>
      <c r="AV131" s="492">
        <v>1.0</v>
      </c>
      <c r="AW131" s="493">
        <v>0.0909</v>
      </c>
      <c r="AX131" s="494">
        <v>4.0</v>
      </c>
      <c r="AY131" s="493">
        <v>0.4</v>
      </c>
      <c r="AZ131" s="494">
        <v>5.0</v>
      </c>
      <c r="BA131" s="493">
        <v>0.3125</v>
      </c>
      <c r="BB131" s="494">
        <v>3.0</v>
      </c>
      <c r="BC131" s="493">
        <v>0.375</v>
      </c>
      <c r="BD131" s="494">
        <v>6.0</v>
      </c>
      <c r="BE131" s="495">
        <v>1.0</v>
      </c>
      <c r="BF131" s="494">
        <v>4.0</v>
      </c>
      <c r="BG131" s="493">
        <v>0.5714</v>
      </c>
      <c r="BH131" s="496">
        <v>18.0</v>
      </c>
      <c r="BI131" s="508">
        <v>0.4286</v>
      </c>
      <c r="BJ131" s="509" t="s">
        <v>8421</v>
      </c>
      <c r="BK131" s="19" t="s">
        <v>112</v>
      </c>
      <c r="BL131" s="137" t="s">
        <v>88</v>
      </c>
      <c r="BM131" s="137" t="s">
        <v>640</v>
      </c>
      <c r="BN131" s="137"/>
      <c r="BO131" s="137"/>
      <c r="BP131" s="137"/>
      <c r="BQ131" s="137"/>
      <c r="BR131" s="137"/>
      <c r="BS131" s="137"/>
      <c r="BT131" s="137"/>
      <c r="BU131" s="140"/>
      <c r="BV131" s="45">
        <v>2.7232978355E10</v>
      </c>
    </row>
    <row r="132" ht="15.75" customHeight="1">
      <c r="C132" s="502" t="s">
        <v>285</v>
      </c>
      <c r="D132" s="20">
        <v>2.7301839729E10</v>
      </c>
      <c r="E132" s="137" t="s">
        <v>1208</v>
      </c>
      <c r="F132" s="137" t="s">
        <v>101</v>
      </c>
      <c r="G132" s="137" t="s">
        <v>630</v>
      </c>
      <c r="H132" s="137" t="s">
        <v>101</v>
      </c>
      <c r="I132" s="137" t="s">
        <v>883</v>
      </c>
      <c r="J132" s="137"/>
      <c r="K132" s="137" t="s">
        <v>8377</v>
      </c>
      <c r="L132" s="137" t="s">
        <v>8453</v>
      </c>
      <c r="M132" s="137" t="s">
        <v>8656</v>
      </c>
      <c r="N132" s="503">
        <v>38.21643835616438</v>
      </c>
      <c r="O132" s="504">
        <v>39417.0</v>
      </c>
      <c r="P132" s="137" t="s">
        <v>21</v>
      </c>
      <c r="Q132" s="137" t="s">
        <v>8581</v>
      </c>
      <c r="R132" s="20" t="s">
        <v>36</v>
      </c>
      <c r="S132" s="138" t="s">
        <v>101</v>
      </c>
      <c r="T132" s="137" t="s">
        <v>5832</v>
      </c>
      <c r="U132" s="137" t="s">
        <v>5833</v>
      </c>
      <c r="V132" s="137" t="s">
        <v>5834</v>
      </c>
      <c r="W132" s="137" t="s">
        <v>102</v>
      </c>
      <c r="X132" s="137" t="s">
        <v>1210</v>
      </c>
      <c r="Y132" s="137" t="s">
        <v>1211</v>
      </c>
      <c r="Z132" s="137" t="s">
        <v>650</v>
      </c>
      <c r="AA132" s="137" t="s">
        <v>1212</v>
      </c>
      <c r="AB132" s="137">
        <v>0.0</v>
      </c>
      <c r="AC132" s="137" t="s">
        <v>1215</v>
      </c>
      <c r="AD132" s="137" t="s">
        <v>1213</v>
      </c>
      <c r="AE132" s="137">
        <v>0.0</v>
      </c>
      <c r="AF132" s="137" t="s">
        <v>5835</v>
      </c>
      <c r="AG132" s="137">
        <v>0.0</v>
      </c>
      <c r="AH132" s="137">
        <v>0.0</v>
      </c>
      <c r="AI132" s="137">
        <v>0.0</v>
      </c>
      <c r="AJ132" s="137" t="s">
        <v>1214</v>
      </c>
      <c r="AK132" s="137" t="s">
        <v>5836</v>
      </c>
      <c r="AL132" s="137" t="s">
        <v>5837</v>
      </c>
      <c r="AM132" s="138" t="s">
        <v>101</v>
      </c>
      <c r="AN132" s="137"/>
      <c r="AO132" s="20">
        <v>2.7301839729E10</v>
      </c>
      <c r="AP132" s="20">
        <v>2.7301839729E10</v>
      </c>
      <c r="AQ132" s="20">
        <v>0.0</v>
      </c>
      <c r="AR132" s="505">
        <v>2.7301839729E10</v>
      </c>
      <c r="AS132" s="506" t="s">
        <v>285</v>
      </c>
      <c r="AT132" s="506">
        <v>2.7301839729E10</v>
      </c>
      <c r="AU132" s="506" t="s">
        <v>1208</v>
      </c>
      <c r="AV132" s="492">
        <v>2.0</v>
      </c>
      <c r="AW132" s="493">
        <v>0.1818</v>
      </c>
      <c r="AX132" s="494">
        <v>4.0</v>
      </c>
      <c r="AY132" s="493">
        <v>0.4</v>
      </c>
      <c r="AZ132" s="494">
        <v>5.0</v>
      </c>
      <c r="BA132" s="493">
        <v>0.3125</v>
      </c>
      <c r="BB132" s="494">
        <v>2.0</v>
      </c>
      <c r="BC132" s="493">
        <v>0.25</v>
      </c>
      <c r="BD132" s="494">
        <v>6.0</v>
      </c>
      <c r="BE132" s="495">
        <v>1.0</v>
      </c>
      <c r="BF132" s="494">
        <v>4.0</v>
      </c>
      <c r="BG132" s="493">
        <v>0.5714</v>
      </c>
      <c r="BH132" s="496">
        <v>18.0</v>
      </c>
      <c r="BI132" s="508">
        <v>0.4091</v>
      </c>
      <c r="BJ132" s="509" t="s">
        <v>8421</v>
      </c>
      <c r="BK132" s="19" t="s">
        <v>82</v>
      </c>
      <c r="BL132" s="137" t="s">
        <v>82</v>
      </c>
      <c r="BM132" s="137" t="s">
        <v>640</v>
      </c>
      <c r="BN132" s="137"/>
      <c r="BO132" s="137"/>
      <c r="BP132" s="137"/>
      <c r="BQ132" s="137"/>
      <c r="BR132" s="137"/>
      <c r="BS132" s="137"/>
      <c r="BT132" s="137"/>
      <c r="BU132" s="140"/>
      <c r="BV132" s="45">
        <v>2.7301839729E10</v>
      </c>
    </row>
    <row r="133" ht="15.75" customHeight="1">
      <c r="C133" s="502" t="s">
        <v>258</v>
      </c>
      <c r="D133" s="20">
        <v>2.7326395671E10</v>
      </c>
      <c r="E133" s="137" t="s">
        <v>1217</v>
      </c>
      <c r="F133" s="137" t="s">
        <v>101</v>
      </c>
      <c r="G133" s="137" t="s">
        <v>630</v>
      </c>
      <c r="H133" s="137" t="s">
        <v>101</v>
      </c>
      <c r="I133" s="137" t="s">
        <v>8430</v>
      </c>
      <c r="J133" s="137"/>
      <c r="K133" s="137" t="s">
        <v>8377</v>
      </c>
      <c r="L133" s="137" t="s">
        <v>8453</v>
      </c>
      <c r="M133" s="137" t="s">
        <v>8640</v>
      </c>
      <c r="N133" s="503">
        <v>34.556164383561644</v>
      </c>
      <c r="O133" s="504">
        <v>39120.0</v>
      </c>
      <c r="P133" s="137" t="s">
        <v>9</v>
      </c>
      <c r="Q133" s="137" t="s">
        <v>8490</v>
      </c>
      <c r="R133" s="20" t="s">
        <v>34</v>
      </c>
      <c r="S133" s="138" t="s">
        <v>101</v>
      </c>
      <c r="T133" s="137" t="s">
        <v>5948</v>
      </c>
      <c r="U133" s="137" t="s">
        <v>5949</v>
      </c>
      <c r="V133" s="137" t="s">
        <v>5950</v>
      </c>
      <c r="W133" s="137" t="s">
        <v>102</v>
      </c>
      <c r="X133" s="137" t="s">
        <v>1219</v>
      </c>
      <c r="Y133" s="137" t="s">
        <v>1220</v>
      </c>
      <c r="Z133" s="137" t="s">
        <v>650</v>
      </c>
      <c r="AA133" s="137" t="s">
        <v>1221</v>
      </c>
      <c r="AB133" s="137">
        <v>0.0</v>
      </c>
      <c r="AC133" s="137" t="s">
        <v>1021</v>
      </c>
      <c r="AD133" s="137" t="s">
        <v>1222</v>
      </c>
      <c r="AE133" s="137">
        <v>0.0</v>
      </c>
      <c r="AF133" s="137" t="s">
        <v>5951</v>
      </c>
      <c r="AG133" s="137">
        <v>0.0</v>
      </c>
      <c r="AH133" s="137">
        <v>0.0</v>
      </c>
      <c r="AI133" s="137">
        <v>0.0</v>
      </c>
      <c r="AJ133" s="137" t="s">
        <v>1223</v>
      </c>
      <c r="AK133" s="137" t="s">
        <v>5952</v>
      </c>
      <c r="AL133" s="137" t="s">
        <v>5953</v>
      </c>
      <c r="AM133" s="138" t="s">
        <v>101</v>
      </c>
      <c r="AN133" s="137"/>
      <c r="AO133" s="20">
        <v>2.7326395671E10</v>
      </c>
      <c r="AP133" s="20">
        <v>2.7326395671E10</v>
      </c>
      <c r="AQ133" s="20">
        <v>0.0</v>
      </c>
      <c r="AR133" s="505">
        <v>2.7326395671E10</v>
      </c>
      <c r="AS133" s="506" t="s">
        <v>258</v>
      </c>
      <c r="AT133" s="506">
        <v>2.7326395671E10</v>
      </c>
      <c r="AU133" s="506" t="s">
        <v>1217</v>
      </c>
      <c r="AV133" s="492">
        <v>2.0</v>
      </c>
      <c r="AW133" s="493">
        <v>0.1818</v>
      </c>
      <c r="AX133" s="494">
        <v>3.0</v>
      </c>
      <c r="AY133" s="493">
        <v>0.3</v>
      </c>
      <c r="AZ133" s="494">
        <v>4.0</v>
      </c>
      <c r="BA133" s="493">
        <v>0.25</v>
      </c>
      <c r="BB133" s="494">
        <v>1.0</v>
      </c>
      <c r="BC133" s="493">
        <v>0.125</v>
      </c>
      <c r="BD133" s="494">
        <v>5.0</v>
      </c>
      <c r="BE133" s="495">
        <v>0.8333</v>
      </c>
      <c r="BF133" s="494">
        <v>3.0</v>
      </c>
      <c r="BG133" s="493">
        <v>0.4286</v>
      </c>
      <c r="BH133" s="496">
        <v>14.0</v>
      </c>
      <c r="BI133" s="508">
        <v>0.3182</v>
      </c>
      <c r="BJ133" s="509" t="s">
        <v>7900</v>
      </c>
      <c r="BK133" s="19" t="s">
        <v>8657</v>
      </c>
      <c r="BL133" s="137" t="s">
        <v>86</v>
      </c>
      <c r="BM133" s="137" t="s">
        <v>640</v>
      </c>
      <c r="BN133" s="137"/>
      <c r="BO133" s="137"/>
      <c r="BP133" s="137"/>
      <c r="BQ133" s="137"/>
      <c r="BR133" s="137"/>
      <c r="BS133" s="137"/>
      <c r="BT133" s="137"/>
      <c r="BU133" s="140"/>
      <c r="BV133" s="45">
        <v>2.7326395671E10</v>
      </c>
    </row>
    <row r="134" ht="15.75" customHeight="1">
      <c r="C134" s="502" t="s">
        <v>4619</v>
      </c>
      <c r="D134" s="20">
        <v>2.7336420852E10</v>
      </c>
      <c r="E134" s="137" t="s">
        <v>8072</v>
      </c>
      <c r="F134" s="137" t="s">
        <v>102</v>
      </c>
      <c r="G134" s="137" t="s">
        <v>630</v>
      </c>
      <c r="H134" s="137" t="s">
        <v>102</v>
      </c>
      <c r="I134" s="137" t="s">
        <v>8430</v>
      </c>
      <c r="J134" s="137" t="s">
        <v>8658</v>
      </c>
      <c r="K134" s="137" t="s">
        <v>8377</v>
      </c>
      <c r="L134" s="137" t="s">
        <v>8401</v>
      </c>
      <c r="M134" s="137" t="s">
        <v>8538</v>
      </c>
      <c r="N134" s="503">
        <v>33.37534246575343</v>
      </c>
      <c r="O134" s="504">
        <v>41456.0</v>
      </c>
      <c r="P134" s="137" t="s">
        <v>15</v>
      </c>
      <c r="Q134" s="137" t="s">
        <v>8</v>
      </c>
      <c r="R134" s="20" t="s">
        <v>38</v>
      </c>
      <c r="S134" s="138" t="s">
        <v>101</v>
      </c>
      <c r="T134" s="137" t="s">
        <v>4623</v>
      </c>
      <c r="U134" s="137" t="s">
        <v>4624</v>
      </c>
      <c r="V134" s="137" t="s">
        <v>4625</v>
      </c>
      <c r="W134" s="137" t="s">
        <v>101</v>
      </c>
      <c r="X134" s="137" t="s">
        <v>4626</v>
      </c>
      <c r="Y134" s="137" t="s">
        <v>4627</v>
      </c>
      <c r="Z134" s="137" t="s">
        <v>610</v>
      </c>
      <c r="AA134" s="137" t="s">
        <v>4628</v>
      </c>
      <c r="AB134" s="137" t="s">
        <v>101</v>
      </c>
      <c r="AC134" s="137" t="s">
        <v>4629</v>
      </c>
      <c r="AD134" s="137" t="s">
        <v>4630</v>
      </c>
      <c r="AE134" s="137">
        <v>0.0</v>
      </c>
      <c r="AF134" s="137" t="s">
        <v>4631</v>
      </c>
      <c r="AG134" s="137" t="s">
        <v>4632</v>
      </c>
      <c r="AH134" s="137">
        <v>0.0</v>
      </c>
      <c r="AI134" s="137">
        <v>0.0</v>
      </c>
      <c r="AJ134" s="137" t="s">
        <v>4633</v>
      </c>
      <c r="AK134" s="137" t="s">
        <v>4634</v>
      </c>
      <c r="AL134" s="137" t="s">
        <v>4635</v>
      </c>
      <c r="AM134" s="138" t="s">
        <v>101</v>
      </c>
      <c r="AN134" s="137"/>
      <c r="AO134" s="20">
        <v>2.7336420852E10</v>
      </c>
      <c r="AP134" s="20">
        <v>2.7336420852E10</v>
      </c>
      <c r="AQ134" s="20">
        <v>0.0</v>
      </c>
      <c r="AR134" s="505">
        <v>2.7336420852E10</v>
      </c>
      <c r="AS134" s="506" t="s">
        <v>4619</v>
      </c>
      <c r="AT134" s="506">
        <v>2.7336420852E10</v>
      </c>
      <c r="AU134" s="506" t="s">
        <v>8072</v>
      </c>
      <c r="AV134" s="492">
        <v>9.0</v>
      </c>
      <c r="AW134" s="495">
        <v>0.8182</v>
      </c>
      <c r="AX134" s="494">
        <v>4.0</v>
      </c>
      <c r="AY134" s="493">
        <v>0.4</v>
      </c>
      <c r="AZ134" s="494">
        <v>13.0</v>
      </c>
      <c r="BA134" s="495">
        <v>0.8125</v>
      </c>
      <c r="BB134" s="494">
        <v>6.0</v>
      </c>
      <c r="BC134" s="495">
        <v>0.75</v>
      </c>
      <c r="BD134" s="494">
        <v>6.0</v>
      </c>
      <c r="BE134" s="495">
        <v>1.0</v>
      </c>
      <c r="BF134" s="494">
        <v>4.0</v>
      </c>
      <c r="BG134" s="493">
        <v>0.5714</v>
      </c>
      <c r="BH134" s="496">
        <v>35.0</v>
      </c>
      <c r="BI134" s="497">
        <v>0.8333</v>
      </c>
      <c r="BJ134" s="507" t="s">
        <v>7904</v>
      </c>
      <c r="BK134" s="19" t="s">
        <v>139</v>
      </c>
      <c r="BL134" s="137" t="s">
        <v>95</v>
      </c>
      <c r="BM134" s="137" t="s">
        <v>4629</v>
      </c>
      <c r="BN134" s="137" t="s">
        <v>102</v>
      </c>
      <c r="BO134" s="137"/>
      <c r="BP134" s="137"/>
      <c r="BQ134" s="137"/>
      <c r="BR134" s="137"/>
      <c r="BS134" s="137"/>
      <c r="BT134" s="137"/>
      <c r="BU134" s="140"/>
      <c r="BV134" s="45">
        <v>2.7336420852E10</v>
      </c>
    </row>
    <row r="135" ht="15.75" customHeight="1">
      <c r="C135" s="502" t="s">
        <v>498</v>
      </c>
      <c r="D135" s="20">
        <v>2.7286957663E10</v>
      </c>
      <c r="E135" s="137" t="s">
        <v>499</v>
      </c>
      <c r="F135" s="137" t="s">
        <v>101</v>
      </c>
      <c r="G135" s="137" t="s">
        <v>780</v>
      </c>
      <c r="H135" s="137" t="s">
        <v>101</v>
      </c>
      <c r="I135" s="137" t="s">
        <v>883</v>
      </c>
      <c r="J135" s="137"/>
      <c r="K135" s="137" t="s">
        <v>8377</v>
      </c>
      <c r="L135" s="137" t="s">
        <v>8401</v>
      </c>
      <c r="M135" s="137" t="s">
        <v>53</v>
      </c>
      <c r="N135" s="503">
        <v>40.397260273972606</v>
      </c>
      <c r="O135" s="504">
        <v>41883.0</v>
      </c>
      <c r="P135" s="137" t="s">
        <v>15</v>
      </c>
      <c r="Q135" s="137" t="s">
        <v>8659</v>
      </c>
      <c r="R135" s="20" t="s">
        <v>34</v>
      </c>
      <c r="S135" s="138" t="s">
        <v>101</v>
      </c>
      <c r="T135" s="137" t="s">
        <v>4403</v>
      </c>
      <c r="U135" s="137" t="s">
        <v>4404</v>
      </c>
      <c r="V135" s="137" t="s">
        <v>4405</v>
      </c>
      <c r="W135" s="137" t="s">
        <v>101</v>
      </c>
      <c r="X135" s="137" t="s">
        <v>4406</v>
      </c>
      <c r="Y135" s="137" t="s">
        <v>4407</v>
      </c>
      <c r="Z135" s="137" t="s">
        <v>650</v>
      </c>
      <c r="AA135" s="137" t="s">
        <v>4408</v>
      </c>
      <c r="AB135" s="137" t="s">
        <v>101</v>
      </c>
      <c r="AC135" s="137" t="s">
        <v>981</v>
      </c>
      <c r="AD135" s="137" t="s">
        <v>4409</v>
      </c>
      <c r="AE135" s="137">
        <v>0.0</v>
      </c>
      <c r="AF135" s="137">
        <v>0.0</v>
      </c>
      <c r="AG135" s="137">
        <v>0.0</v>
      </c>
      <c r="AH135" s="137">
        <v>0.0</v>
      </c>
      <c r="AI135" s="137">
        <v>0.0</v>
      </c>
      <c r="AJ135" s="137" t="s">
        <v>4410</v>
      </c>
      <c r="AK135" s="137" t="s">
        <v>4411</v>
      </c>
      <c r="AL135" s="137" t="s">
        <v>4412</v>
      </c>
      <c r="AM135" s="138" t="s">
        <v>101</v>
      </c>
      <c r="AN135" s="137"/>
      <c r="AO135" s="20">
        <v>2.7286957663E10</v>
      </c>
      <c r="AP135" s="20">
        <v>2.7286957663E10</v>
      </c>
      <c r="AQ135" s="20">
        <v>0.0</v>
      </c>
      <c r="AR135" s="505">
        <v>2.7286957663E10</v>
      </c>
      <c r="AS135" s="506" t="s">
        <v>498</v>
      </c>
      <c r="AT135" s="506">
        <v>2.7286957663E10</v>
      </c>
      <c r="AU135" s="506" t="s">
        <v>499</v>
      </c>
      <c r="AV135" s="492">
        <v>2.0</v>
      </c>
      <c r="AW135" s="493">
        <v>0.1818</v>
      </c>
      <c r="AX135" s="494">
        <v>2.0</v>
      </c>
      <c r="AY135" s="493">
        <v>0.2</v>
      </c>
      <c r="AZ135" s="494">
        <v>4.0</v>
      </c>
      <c r="BA135" s="493">
        <v>0.25</v>
      </c>
      <c r="BB135" s="494">
        <v>3.0</v>
      </c>
      <c r="BC135" s="493">
        <v>0.375</v>
      </c>
      <c r="BD135" s="494">
        <v>5.0</v>
      </c>
      <c r="BE135" s="495">
        <v>0.8333</v>
      </c>
      <c r="BF135" s="494">
        <v>4.0</v>
      </c>
      <c r="BG135" s="493">
        <v>0.5714</v>
      </c>
      <c r="BH135" s="496">
        <v>18.0</v>
      </c>
      <c r="BI135" s="508">
        <v>0.4091</v>
      </c>
      <c r="BJ135" s="509" t="s">
        <v>8421</v>
      </c>
      <c r="BK135" s="19" t="s">
        <v>8660</v>
      </c>
      <c r="BL135" s="137" t="s">
        <v>92</v>
      </c>
      <c r="BM135" s="137" t="s">
        <v>981</v>
      </c>
      <c r="BN135" s="137"/>
      <c r="BO135" s="137"/>
      <c r="BP135" s="137"/>
      <c r="BQ135" s="137" t="s">
        <v>102</v>
      </c>
      <c r="BR135" s="137"/>
      <c r="BS135" s="137"/>
      <c r="BT135" s="137"/>
      <c r="BU135" s="140"/>
      <c r="BV135" s="45">
        <v>2.7286957663E10</v>
      </c>
    </row>
    <row r="136" ht="15.75" customHeight="1">
      <c r="C136" s="502" t="s">
        <v>2977</v>
      </c>
      <c r="D136" s="20">
        <v>2.3174398534E10</v>
      </c>
      <c r="E136" s="137" t="s">
        <v>1225</v>
      </c>
      <c r="F136" s="137" t="s">
        <v>101</v>
      </c>
      <c r="G136" s="137" t="s">
        <v>630</v>
      </c>
      <c r="H136" s="137" t="s">
        <v>101</v>
      </c>
      <c r="I136" s="137" t="s">
        <v>8430</v>
      </c>
      <c r="J136" s="137"/>
      <c r="K136" s="137" t="s">
        <v>8377</v>
      </c>
      <c r="L136" s="137" t="s">
        <v>8431</v>
      </c>
      <c r="M136" s="137" t="s">
        <v>8661</v>
      </c>
      <c r="N136" s="503">
        <v>53.73424657534247</v>
      </c>
      <c r="O136" s="504">
        <v>34516.0</v>
      </c>
      <c r="P136" s="137" t="s">
        <v>18</v>
      </c>
      <c r="Q136" s="137" t="s">
        <v>8662</v>
      </c>
      <c r="R136" s="20" t="s">
        <v>36</v>
      </c>
      <c r="S136" s="138" t="s">
        <v>101</v>
      </c>
      <c r="T136" s="137" t="s">
        <v>5856</v>
      </c>
      <c r="U136" s="137" t="s">
        <v>5857</v>
      </c>
      <c r="V136" s="137" t="s">
        <v>5858</v>
      </c>
      <c r="W136" s="137" t="s">
        <v>102</v>
      </c>
      <c r="X136" s="137" t="s">
        <v>1227</v>
      </c>
      <c r="Y136" s="137" t="s">
        <v>1228</v>
      </c>
      <c r="Z136" s="137" t="s">
        <v>650</v>
      </c>
      <c r="AA136" s="137" t="s">
        <v>1229</v>
      </c>
      <c r="AB136" s="137" t="s">
        <v>5859</v>
      </c>
      <c r="AC136" s="137" t="s">
        <v>811</v>
      </c>
      <c r="AD136" s="137" t="s">
        <v>1230</v>
      </c>
      <c r="AE136" s="137">
        <v>0.0</v>
      </c>
      <c r="AF136" s="137" t="s">
        <v>5860</v>
      </c>
      <c r="AG136" s="137" t="s">
        <v>5861</v>
      </c>
      <c r="AH136" s="137">
        <v>0.0</v>
      </c>
      <c r="AI136" s="137">
        <v>0.0</v>
      </c>
      <c r="AJ136" s="137" t="s">
        <v>1231</v>
      </c>
      <c r="AK136" s="137" t="s">
        <v>5862</v>
      </c>
      <c r="AL136" s="137" t="s">
        <v>5863</v>
      </c>
      <c r="AM136" s="138" t="s">
        <v>101</v>
      </c>
      <c r="AN136" s="137"/>
      <c r="AO136" s="20">
        <v>2.3174398534E10</v>
      </c>
      <c r="AP136" s="20">
        <v>2.3174398534E10</v>
      </c>
      <c r="AQ136" s="20">
        <v>0.0</v>
      </c>
      <c r="AR136" s="505">
        <v>2.3174398534E10</v>
      </c>
      <c r="AS136" s="506" t="s">
        <v>2977</v>
      </c>
      <c r="AT136" s="506">
        <v>2.3174398534E10</v>
      </c>
      <c r="AU136" s="506" t="s">
        <v>1225</v>
      </c>
      <c r="AV136" s="492">
        <v>7.0</v>
      </c>
      <c r="AW136" s="493">
        <v>0.6364</v>
      </c>
      <c r="AX136" s="494">
        <v>4.0</v>
      </c>
      <c r="AY136" s="493">
        <v>0.4</v>
      </c>
      <c r="AZ136" s="494">
        <v>9.0</v>
      </c>
      <c r="BA136" s="493">
        <v>0.5625</v>
      </c>
      <c r="BB136" s="494">
        <v>3.0</v>
      </c>
      <c r="BC136" s="493">
        <v>0.375</v>
      </c>
      <c r="BD136" s="494">
        <v>6.0</v>
      </c>
      <c r="BE136" s="495">
        <v>1.0</v>
      </c>
      <c r="BF136" s="494">
        <v>3.0</v>
      </c>
      <c r="BG136" s="493">
        <v>0.4286</v>
      </c>
      <c r="BH136" s="496">
        <v>27.0</v>
      </c>
      <c r="BI136" s="497">
        <v>0.6136</v>
      </c>
      <c r="BJ136" s="507" t="s">
        <v>7903</v>
      </c>
      <c r="BK136" s="19" t="s">
        <v>86</v>
      </c>
      <c r="BL136" s="137" t="s">
        <v>86</v>
      </c>
      <c r="BM136" s="137" t="s">
        <v>640</v>
      </c>
      <c r="BN136" s="137" t="s">
        <v>102</v>
      </c>
      <c r="BO136" s="137"/>
      <c r="BP136" s="137" t="s">
        <v>102</v>
      </c>
      <c r="BQ136" s="137"/>
      <c r="BR136" s="137" t="s">
        <v>102</v>
      </c>
      <c r="BS136" s="137" t="s">
        <v>8663</v>
      </c>
      <c r="BT136" s="137" t="s">
        <v>549</v>
      </c>
      <c r="BU136" s="140" t="s">
        <v>1232</v>
      </c>
      <c r="BV136" s="45">
        <v>2.3174398534E10</v>
      </c>
    </row>
    <row r="137" ht="15.75" customHeight="1">
      <c r="C137" s="502" t="s">
        <v>400</v>
      </c>
      <c r="D137" s="20">
        <v>2.7309158712E10</v>
      </c>
      <c r="E137" s="137" t="s">
        <v>1234</v>
      </c>
      <c r="F137" s="137" t="s">
        <v>101</v>
      </c>
      <c r="G137" s="137" t="s">
        <v>630</v>
      </c>
      <c r="H137" s="137" t="s">
        <v>101</v>
      </c>
      <c r="I137" s="137" t="s">
        <v>883</v>
      </c>
      <c r="J137" s="137"/>
      <c r="K137" s="137" t="s">
        <v>8377</v>
      </c>
      <c r="L137" s="137" t="s">
        <v>8401</v>
      </c>
      <c r="M137" s="137" t="s">
        <v>47</v>
      </c>
      <c r="N137" s="503">
        <v>37.18082191780822</v>
      </c>
      <c r="O137" s="504">
        <v>41191.0</v>
      </c>
      <c r="P137" s="137" t="s">
        <v>9</v>
      </c>
      <c r="Q137" s="137" t="s">
        <v>8664</v>
      </c>
      <c r="R137" s="20" t="s">
        <v>34</v>
      </c>
      <c r="S137" s="138" t="s">
        <v>101</v>
      </c>
      <c r="T137" s="137" t="s">
        <v>4389</v>
      </c>
      <c r="U137" s="137" t="s">
        <v>4390</v>
      </c>
      <c r="V137" s="137" t="s">
        <v>4391</v>
      </c>
      <c r="W137" s="137" t="s">
        <v>102</v>
      </c>
      <c r="X137" s="137" t="s">
        <v>1236</v>
      </c>
      <c r="Y137" s="137" t="s">
        <v>1237</v>
      </c>
      <c r="Z137" s="137" t="s">
        <v>605</v>
      </c>
      <c r="AA137" s="137" t="s">
        <v>731</v>
      </c>
      <c r="AB137" s="137" t="s">
        <v>605</v>
      </c>
      <c r="AC137" s="137" t="s">
        <v>1239</v>
      </c>
      <c r="AD137" s="137" t="s">
        <v>1238</v>
      </c>
      <c r="AE137" s="137">
        <v>0.0</v>
      </c>
      <c r="AF137" s="137" t="s">
        <v>4392</v>
      </c>
      <c r="AG137" s="137">
        <v>0.0</v>
      </c>
      <c r="AH137" s="137">
        <v>0.0</v>
      </c>
      <c r="AI137" s="137">
        <v>0.0</v>
      </c>
      <c r="AJ137" s="137">
        <v>0.0</v>
      </c>
      <c r="AK137" s="137">
        <v>0.0</v>
      </c>
      <c r="AL137" s="137">
        <v>0.0</v>
      </c>
      <c r="AM137" s="138" t="s">
        <v>101</v>
      </c>
      <c r="AN137" s="137"/>
      <c r="AO137" s="20">
        <v>2.7309158712E10</v>
      </c>
      <c r="AP137" s="20">
        <v>2.7309158712E10</v>
      </c>
      <c r="AQ137" s="20">
        <v>0.0</v>
      </c>
      <c r="AR137" s="505">
        <v>2.7309158712E10</v>
      </c>
      <c r="AS137" s="506" t="s">
        <v>400</v>
      </c>
      <c r="AT137" s="506">
        <v>2.7309158712E10</v>
      </c>
      <c r="AU137" s="506" t="s">
        <v>1234</v>
      </c>
      <c r="AV137" s="492">
        <v>0.0</v>
      </c>
      <c r="AW137" s="493">
        <v>0.0</v>
      </c>
      <c r="AX137" s="494">
        <v>2.0</v>
      </c>
      <c r="AY137" s="493">
        <v>0.2</v>
      </c>
      <c r="AZ137" s="494">
        <v>2.0</v>
      </c>
      <c r="BA137" s="493">
        <v>0.125</v>
      </c>
      <c r="BB137" s="494">
        <v>2.0</v>
      </c>
      <c r="BC137" s="493">
        <v>0.25</v>
      </c>
      <c r="BD137" s="494">
        <v>5.0</v>
      </c>
      <c r="BE137" s="495">
        <v>0.8333</v>
      </c>
      <c r="BF137" s="494">
        <v>3.0</v>
      </c>
      <c r="BG137" s="493">
        <v>0.4286</v>
      </c>
      <c r="BH137" s="496">
        <v>12.0</v>
      </c>
      <c r="BI137" s="508">
        <v>0.2727</v>
      </c>
      <c r="BJ137" s="509" t="s">
        <v>7900</v>
      </c>
      <c r="BK137" s="19" t="s">
        <v>8665</v>
      </c>
      <c r="BL137" s="137" t="s">
        <v>1043</v>
      </c>
      <c r="BM137" s="137" t="s">
        <v>1239</v>
      </c>
      <c r="BN137" s="137"/>
      <c r="BO137" s="137"/>
      <c r="BP137" s="137"/>
      <c r="BQ137" s="137" t="s">
        <v>102</v>
      </c>
      <c r="BR137" s="137"/>
      <c r="BS137" s="137"/>
      <c r="BT137" s="137"/>
      <c r="BU137" s="140"/>
      <c r="BV137" s="45">
        <v>2.7309158712E10</v>
      </c>
    </row>
    <row r="138" ht="15.75" customHeight="1">
      <c r="C138" s="502" t="s">
        <v>7100</v>
      </c>
      <c r="D138" s="20">
        <v>2.7277035222E10</v>
      </c>
      <c r="E138" s="137" t="s">
        <v>8078</v>
      </c>
      <c r="F138" s="137" t="s">
        <v>101</v>
      </c>
      <c r="G138" s="137" t="s">
        <v>630</v>
      </c>
      <c r="H138" s="137"/>
      <c r="I138" s="137"/>
      <c r="J138" s="137"/>
      <c r="K138" s="137" t="s">
        <v>8377</v>
      </c>
      <c r="L138" s="137" t="s">
        <v>8431</v>
      </c>
      <c r="M138" s="137" t="s">
        <v>50</v>
      </c>
      <c r="N138" s="503">
        <v>41.76438356164383</v>
      </c>
      <c r="O138" s="504">
        <v>38657.0</v>
      </c>
      <c r="P138" s="137" t="s">
        <v>15</v>
      </c>
      <c r="Q138" s="137" t="s">
        <v>27</v>
      </c>
      <c r="R138" s="20" t="s">
        <v>38</v>
      </c>
      <c r="S138" s="138" t="s">
        <v>101</v>
      </c>
      <c r="T138" s="137" t="s">
        <v>7104</v>
      </c>
      <c r="U138" s="137" t="s">
        <v>7105</v>
      </c>
      <c r="V138" s="137" t="s">
        <v>7106</v>
      </c>
      <c r="W138" s="137" t="s">
        <v>102</v>
      </c>
      <c r="X138" s="137" t="s">
        <v>7107</v>
      </c>
      <c r="Y138" s="137" t="s">
        <v>6111</v>
      </c>
      <c r="Z138" s="137" t="s">
        <v>605</v>
      </c>
      <c r="AA138" s="137" t="s">
        <v>605</v>
      </c>
      <c r="AB138" s="137" t="s">
        <v>7108</v>
      </c>
      <c r="AC138" s="137" t="s">
        <v>945</v>
      </c>
      <c r="AD138" s="137" t="s">
        <v>7109</v>
      </c>
      <c r="AE138" s="137">
        <v>0.0</v>
      </c>
      <c r="AF138" s="137" t="s">
        <v>7110</v>
      </c>
      <c r="AG138" s="137">
        <v>0.0</v>
      </c>
      <c r="AH138" s="137" t="s">
        <v>7111</v>
      </c>
      <c r="AI138" s="137">
        <v>0.0</v>
      </c>
      <c r="AJ138" s="137" t="s">
        <v>7112</v>
      </c>
      <c r="AK138" s="137" t="s">
        <v>7113</v>
      </c>
      <c r="AL138" s="137" t="s">
        <v>7114</v>
      </c>
      <c r="AM138" s="138" t="s">
        <v>101</v>
      </c>
      <c r="AN138" s="137"/>
      <c r="AO138" s="20">
        <v>2.7277035222E10</v>
      </c>
      <c r="AP138" s="20">
        <v>2.7277035222E10</v>
      </c>
      <c r="AQ138" s="20">
        <v>0.0</v>
      </c>
      <c r="AR138" s="505">
        <v>2.7277035222E10</v>
      </c>
      <c r="AS138" s="506" t="s">
        <v>7100</v>
      </c>
      <c r="AT138" s="506">
        <v>2.7277035222E10</v>
      </c>
      <c r="AU138" s="506" t="s">
        <v>8078</v>
      </c>
      <c r="AV138" s="492">
        <v>4.0</v>
      </c>
      <c r="AW138" s="493">
        <v>0.3636</v>
      </c>
      <c r="AX138" s="494">
        <v>5.0</v>
      </c>
      <c r="AY138" s="493">
        <v>0.5</v>
      </c>
      <c r="AZ138" s="494">
        <v>3.0</v>
      </c>
      <c r="BA138" s="493">
        <v>0.1875</v>
      </c>
      <c r="BB138" s="494">
        <v>6.0</v>
      </c>
      <c r="BC138" s="495">
        <v>0.75</v>
      </c>
      <c r="BD138" s="494">
        <v>5.0</v>
      </c>
      <c r="BE138" s="495">
        <v>0.8333</v>
      </c>
      <c r="BF138" s="494">
        <v>6.0</v>
      </c>
      <c r="BG138" s="495">
        <v>0.8571</v>
      </c>
      <c r="BH138" s="496">
        <v>24.0</v>
      </c>
      <c r="BI138" s="497">
        <v>0.5455</v>
      </c>
      <c r="BJ138" s="507" t="s">
        <v>8403</v>
      </c>
      <c r="BK138" s="19" t="s">
        <v>151</v>
      </c>
      <c r="BL138" s="137" t="s">
        <v>94</v>
      </c>
      <c r="BM138" s="137" t="s">
        <v>640</v>
      </c>
      <c r="BN138" s="137"/>
      <c r="BO138" s="137"/>
      <c r="BP138" s="137"/>
      <c r="BQ138" s="137"/>
      <c r="BR138" s="137"/>
      <c r="BS138" s="137"/>
      <c r="BT138" s="137"/>
      <c r="BU138" s="140"/>
      <c r="BV138" s="45">
        <v>2.7277035222E10</v>
      </c>
    </row>
    <row r="139" ht="15.75" customHeight="1">
      <c r="C139" s="502" t="s">
        <v>6039</v>
      </c>
      <c r="D139" s="20">
        <v>2.0338500964E10</v>
      </c>
      <c r="E139" s="137" t="s">
        <v>7273</v>
      </c>
      <c r="F139" s="137" t="s">
        <v>101</v>
      </c>
      <c r="G139" s="137" t="s">
        <v>630</v>
      </c>
      <c r="H139" s="137" t="s">
        <v>101</v>
      </c>
      <c r="I139" s="137" t="s">
        <v>8430</v>
      </c>
      <c r="J139" s="137"/>
      <c r="K139" s="137" t="s">
        <v>8377</v>
      </c>
      <c r="L139" s="137" t="s">
        <v>8453</v>
      </c>
      <c r="M139" s="137" t="s">
        <v>8666</v>
      </c>
      <c r="N139" s="503">
        <v>33.057534246575344</v>
      </c>
      <c r="O139" s="504">
        <v>40456.0</v>
      </c>
      <c r="P139" s="137" t="s">
        <v>9</v>
      </c>
      <c r="Q139" s="137" t="s">
        <v>8667</v>
      </c>
      <c r="R139" s="20" t="s">
        <v>34</v>
      </c>
      <c r="S139" s="138" t="s">
        <v>101</v>
      </c>
      <c r="T139" s="137" t="s">
        <v>6043</v>
      </c>
      <c r="U139" s="137" t="s">
        <v>6044</v>
      </c>
      <c r="V139" s="137" t="s">
        <v>6045</v>
      </c>
      <c r="W139" s="137" t="s">
        <v>102</v>
      </c>
      <c r="X139" s="137" t="s">
        <v>6046</v>
      </c>
      <c r="Y139" s="137" t="s">
        <v>6047</v>
      </c>
      <c r="Z139" s="137" t="s">
        <v>605</v>
      </c>
      <c r="AA139" s="137" t="s">
        <v>731</v>
      </c>
      <c r="AB139" s="137" t="s">
        <v>731</v>
      </c>
      <c r="AC139" s="137" t="s">
        <v>996</v>
      </c>
      <c r="AD139" s="137" t="s">
        <v>6048</v>
      </c>
      <c r="AE139" s="137">
        <v>0.0</v>
      </c>
      <c r="AF139" s="137" t="s">
        <v>624</v>
      </c>
      <c r="AG139" s="137">
        <v>0.0</v>
      </c>
      <c r="AH139" s="137" t="s">
        <v>6049</v>
      </c>
      <c r="AI139" s="137">
        <v>0.0</v>
      </c>
      <c r="AJ139" s="137" t="s">
        <v>6050</v>
      </c>
      <c r="AK139" s="137" t="s">
        <v>6051</v>
      </c>
      <c r="AL139" s="137" t="s">
        <v>6052</v>
      </c>
      <c r="AM139" s="138" t="s">
        <v>101</v>
      </c>
      <c r="AN139" s="137"/>
      <c r="AO139" s="20">
        <v>2.0338500964E10</v>
      </c>
      <c r="AP139" s="20">
        <v>2.0338500964E10</v>
      </c>
      <c r="AQ139" s="20">
        <v>0.0</v>
      </c>
      <c r="AR139" s="505">
        <v>2.0338500964E10</v>
      </c>
      <c r="AS139" s="506" t="s">
        <v>6039</v>
      </c>
      <c r="AT139" s="506">
        <v>2.0338500964E10</v>
      </c>
      <c r="AU139" s="506" t="s">
        <v>7273</v>
      </c>
      <c r="AV139" s="492">
        <v>2.0</v>
      </c>
      <c r="AW139" s="493">
        <v>0.1818</v>
      </c>
      <c r="AX139" s="494">
        <v>2.0</v>
      </c>
      <c r="AY139" s="493">
        <v>0.2</v>
      </c>
      <c r="AZ139" s="494">
        <v>2.0</v>
      </c>
      <c r="BA139" s="493">
        <v>0.125</v>
      </c>
      <c r="BB139" s="494">
        <v>1.0</v>
      </c>
      <c r="BC139" s="493">
        <v>0.125</v>
      </c>
      <c r="BD139" s="494">
        <v>4.0</v>
      </c>
      <c r="BE139" s="495">
        <v>0.6667</v>
      </c>
      <c r="BF139" s="494">
        <v>6.0</v>
      </c>
      <c r="BG139" s="495">
        <v>0.8571</v>
      </c>
      <c r="BH139" s="496">
        <v>14.0</v>
      </c>
      <c r="BI139" s="508">
        <v>0.3182</v>
      </c>
      <c r="BJ139" s="509" t="s">
        <v>7900</v>
      </c>
      <c r="BK139" s="19" t="s">
        <v>8668</v>
      </c>
      <c r="BL139" s="137" t="s">
        <v>94</v>
      </c>
      <c r="BM139" s="137" t="s">
        <v>640</v>
      </c>
      <c r="BN139" s="137"/>
      <c r="BO139" s="137"/>
      <c r="BP139" s="137"/>
      <c r="BQ139" s="137"/>
      <c r="BR139" s="137"/>
      <c r="BS139" s="137"/>
      <c r="BT139" s="137"/>
      <c r="BU139" s="140"/>
      <c r="BV139" s="45">
        <v>2.0338500964E10</v>
      </c>
    </row>
    <row r="140" ht="15.75" customHeight="1">
      <c r="C140" s="502" t="s">
        <v>2788</v>
      </c>
      <c r="D140" s="20">
        <v>2.7307247572E10</v>
      </c>
      <c r="E140" s="137" t="s">
        <v>1241</v>
      </c>
      <c r="F140" s="137" t="s">
        <v>101</v>
      </c>
      <c r="G140" s="137" t="s">
        <v>630</v>
      </c>
      <c r="H140" s="137" t="s">
        <v>102</v>
      </c>
      <c r="I140" s="137" t="s">
        <v>883</v>
      </c>
      <c r="J140" s="137"/>
      <c r="K140" s="137" t="s">
        <v>8377</v>
      </c>
      <c r="L140" s="137" t="s">
        <v>8431</v>
      </c>
      <c r="M140" s="137" t="s">
        <v>42</v>
      </c>
      <c r="N140" s="503">
        <v>37.47945205479452</v>
      </c>
      <c r="O140" s="504">
        <v>40352.0</v>
      </c>
      <c r="P140" s="137" t="s">
        <v>12</v>
      </c>
      <c r="Q140" s="137" t="s">
        <v>8669</v>
      </c>
      <c r="R140" s="20" t="s">
        <v>34</v>
      </c>
      <c r="S140" s="138" t="s">
        <v>101</v>
      </c>
      <c r="T140" s="137" t="s">
        <v>6054</v>
      </c>
      <c r="U140" s="137" t="s">
        <v>6055</v>
      </c>
      <c r="V140" s="137" t="s">
        <v>6056</v>
      </c>
      <c r="W140" s="137" t="s">
        <v>101</v>
      </c>
      <c r="X140" s="137" t="s">
        <v>1243</v>
      </c>
      <c r="Y140" s="137" t="s">
        <v>619</v>
      </c>
      <c r="Z140" s="137" t="s">
        <v>650</v>
      </c>
      <c r="AA140" s="137" t="s">
        <v>1245</v>
      </c>
      <c r="AB140" s="137" t="s">
        <v>6057</v>
      </c>
      <c r="AC140" s="137" t="s">
        <v>1248</v>
      </c>
      <c r="AD140" s="137" t="s">
        <v>1246</v>
      </c>
      <c r="AE140" s="137">
        <v>0.0</v>
      </c>
      <c r="AF140" s="137">
        <v>0.0</v>
      </c>
      <c r="AG140" s="137">
        <v>0.0</v>
      </c>
      <c r="AH140" s="137">
        <v>0.0</v>
      </c>
      <c r="AI140" s="137">
        <v>0.0</v>
      </c>
      <c r="AJ140" s="137" t="s">
        <v>1247</v>
      </c>
      <c r="AK140" s="137" t="s">
        <v>6058</v>
      </c>
      <c r="AL140" s="137" t="s">
        <v>6059</v>
      </c>
      <c r="AM140" s="138" t="s">
        <v>101</v>
      </c>
      <c r="AN140" s="137"/>
      <c r="AO140" s="20">
        <v>2.7307247572E10</v>
      </c>
      <c r="AP140" s="20">
        <v>2.7307247572E10</v>
      </c>
      <c r="AQ140" s="20">
        <v>0.0</v>
      </c>
      <c r="AR140" s="505">
        <v>2.7307247572E10</v>
      </c>
      <c r="AS140" s="506" t="s">
        <v>2788</v>
      </c>
      <c r="AT140" s="506">
        <v>2.7307247572E10</v>
      </c>
      <c r="AU140" s="506" t="s">
        <v>1241</v>
      </c>
      <c r="AV140" s="492">
        <v>1.0</v>
      </c>
      <c r="AW140" s="493">
        <v>0.0909</v>
      </c>
      <c r="AX140" s="494">
        <v>3.0</v>
      </c>
      <c r="AY140" s="493">
        <v>0.3</v>
      </c>
      <c r="AZ140" s="494">
        <v>3.0</v>
      </c>
      <c r="BA140" s="493">
        <v>0.1875</v>
      </c>
      <c r="BB140" s="494">
        <v>1.0</v>
      </c>
      <c r="BC140" s="493">
        <v>0.125</v>
      </c>
      <c r="BD140" s="494">
        <v>6.0</v>
      </c>
      <c r="BE140" s="495">
        <v>1.0</v>
      </c>
      <c r="BF140" s="494">
        <v>1.0</v>
      </c>
      <c r="BG140" s="493">
        <v>0.1429</v>
      </c>
      <c r="BH140" s="496">
        <v>12.0</v>
      </c>
      <c r="BI140" s="508">
        <v>0.2727</v>
      </c>
      <c r="BJ140" s="509" t="s">
        <v>7900</v>
      </c>
      <c r="BK140" s="19" t="s">
        <v>8670</v>
      </c>
      <c r="BL140" s="137" t="s">
        <v>83</v>
      </c>
      <c r="BM140" s="137" t="s">
        <v>640</v>
      </c>
      <c r="BN140" s="137"/>
      <c r="BO140" s="137"/>
      <c r="BP140" s="137"/>
      <c r="BQ140" s="137"/>
      <c r="BR140" s="137"/>
      <c r="BS140" s="137"/>
      <c r="BT140" s="137"/>
      <c r="BU140" s="140"/>
      <c r="BV140" s="45">
        <v>2.7307247572E10</v>
      </c>
    </row>
    <row r="141" ht="15.75" customHeight="1">
      <c r="C141" s="502" t="s">
        <v>436</v>
      </c>
      <c r="D141" s="20">
        <v>2.7285062387E10</v>
      </c>
      <c r="E141" s="137" t="s">
        <v>1249</v>
      </c>
      <c r="F141" s="137" t="s">
        <v>102</v>
      </c>
      <c r="G141" s="137" t="s">
        <v>602</v>
      </c>
      <c r="H141" s="137" t="s">
        <v>102</v>
      </c>
      <c r="I141" s="137" t="s">
        <v>8430</v>
      </c>
      <c r="J141" s="137"/>
      <c r="K141" s="137" t="s">
        <v>8377</v>
      </c>
      <c r="L141" s="137" t="s">
        <v>8448</v>
      </c>
      <c r="M141" s="137" t="s">
        <v>47</v>
      </c>
      <c r="N141" s="503">
        <v>40.61917808219178</v>
      </c>
      <c r="O141" s="504">
        <v>39098.0</v>
      </c>
      <c r="P141" s="137" t="s">
        <v>9</v>
      </c>
      <c r="Q141" s="137" t="s">
        <v>8490</v>
      </c>
      <c r="R141" s="20" t="s">
        <v>34</v>
      </c>
      <c r="S141" s="138" t="s">
        <v>101</v>
      </c>
      <c r="T141" s="137" t="s">
        <v>6862</v>
      </c>
      <c r="U141" s="137" t="s">
        <v>6863</v>
      </c>
      <c r="V141" s="137" t="s">
        <v>6864</v>
      </c>
      <c r="W141" s="137" t="s">
        <v>3794</v>
      </c>
      <c r="X141" s="137" t="s">
        <v>1251</v>
      </c>
      <c r="Y141" s="137" t="s">
        <v>729</v>
      </c>
      <c r="Z141" s="137" t="s">
        <v>610</v>
      </c>
      <c r="AA141" s="137" t="s">
        <v>1253</v>
      </c>
      <c r="AB141" s="137" t="s">
        <v>6865</v>
      </c>
      <c r="AC141" s="137" t="s">
        <v>656</v>
      </c>
      <c r="AD141" s="137" t="s">
        <v>1254</v>
      </c>
      <c r="AE141" s="137">
        <v>0.0</v>
      </c>
      <c r="AF141" s="137">
        <v>0.0</v>
      </c>
      <c r="AG141" s="137">
        <v>0.0</v>
      </c>
      <c r="AH141" s="137" t="s">
        <v>6866</v>
      </c>
      <c r="AI141" s="137">
        <v>0.0</v>
      </c>
      <c r="AJ141" s="137" t="s">
        <v>1255</v>
      </c>
      <c r="AK141" s="137" t="s">
        <v>6867</v>
      </c>
      <c r="AL141" s="137" t="s">
        <v>6868</v>
      </c>
      <c r="AM141" s="138" t="s">
        <v>102</v>
      </c>
      <c r="AN141" s="137" t="s">
        <v>1256</v>
      </c>
      <c r="AO141" s="20">
        <v>2.7285062387E10</v>
      </c>
      <c r="AP141" s="20">
        <v>2.7285062387E10</v>
      </c>
      <c r="AQ141" s="20">
        <v>0.0</v>
      </c>
      <c r="AR141" s="505">
        <v>2.7285062387E10</v>
      </c>
      <c r="AS141" s="506" t="s">
        <v>436</v>
      </c>
      <c r="AT141" s="506">
        <v>2.7285062387E10</v>
      </c>
      <c r="AU141" s="506" t="s">
        <v>1249</v>
      </c>
      <c r="AV141" s="492">
        <v>3.0</v>
      </c>
      <c r="AW141" s="493">
        <v>0.2727</v>
      </c>
      <c r="AX141" s="494">
        <v>3.0</v>
      </c>
      <c r="AY141" s="493">
        <v>0.3</v>
      </c>
      <c r="AZ141" s="494">
        <v>5.0</v>
      </c>
      <c r="BA141" s="493">
        <v>0.3125</v>
      </c>
      <c r="BB141" s="494">
        <v>5.0</v>
      </c>
      <c r="BC141" s="493">
        <v>0.625</v>
      </c>
      <c r="BD141" s="494">
        <v>5.0</v>
      </c>
      <c r="BE141" s="495">
        <v>0.8333</v>
      </c>
      <c r="BF141" s="494">
        <v>2.0</v>
      </c>
      <c r="BG141" s="493">
        <v>0.2857</v>
      </c>
      <c r="BH141" s="496">
        <v>19.0</v>
      </c>
      <c r="BI141" s="508">
        <v>0.4318</v>
      </c>
      <c r="BJ141" s="509" t="s">
        <v>8421</v>
      </c>
      <c r="BK141" s="19" t="s">
        <v>8671</v>
      </c>
      <c r="BL141" s="137" t="s">
        <v>87</v>
      </c>
      <c r="BM141" s="137" t="s">
        <v>640</v>
      </c>
      <c r="BN141" s="137"/>
      <c r="BO141" s="137"/>
      <c r="BP141" s="137"/>
      <c r="BQ141" s="137"/>
      <c r="BR141" s="137"/>
      <c r="BS141" s="137"/>
      <c r="BT141" s="137"/>
      <c r="BU141" s="140"/>
      <c r="BV141" s="45">
        <v>2.7285062387E10</v>
      </c>
    </row>
    <row r="142" ht="15.75" customHeight="1">
      <c r="C142" s="502" t="s">
        <v>503</v>
      </c>
      <c r="D142" s="20">
        <v>2.7144956198E10</v>
      </c>
      <c r="E142" s="137" t="s">
        <v>504</v>
      </c>
      <c r="F142" s="137" t="s">
        <v>101</v>
      </c>
      <c r="G142" s="137" t="s">
        <v>630</v>
      </c>
      <c r="H142" s="137" t="s">
        <v>101</v>
      </c>
      <c r="I142" s="137" t="s">
        <v>8430</v>
      </c>
      <c r="J142" s="137"/>
      <c r="K142" s="137" t="s">
        <v>8377</v>
      </c>
      <c r="L142" s="137" t="s">
        <v>8401</v>
      </c>
      <c r="M142" s="137" t="s">
        <v>60</v>
      </c>
      <c r="N142" s="503">
        <v>60.057534246575344</v>
      </c>
      <c r="O142" s="504">
        <v>38657.0</v>
      </c>
      <c r="P142" s="137" t="s">
        <v>15</v>
      </c>
      <c r="Q142" s="137" t="s">
        <v>8672</v>
      </c>
      <c r="R142" s="20" t="s">
        <v>36</v>
      </c>
      <c r="S142" s="138" t="s">
        <v>101</v>
      </c>
      <c r="T142" s="137" t="s">
        <v>4604</v>
      </c>
      <c r="U142" s="137" t="s">
        <v>4605</v>
      </c>
      <c r="V142" s="137" t="s">
        <v>4606</v>
      </c>
      <c r="W142" s="137" t="s">
        <v>102</v>
      </c>
      <c r="X142" s="137" t="s">
        <v>1261</v>
      </c>
      <c r="Y142" s="137" t="s">
        <v>1262</v>
      </c>
      <c r="Z142" s="137" t="s">
        <v>610</v>
      </c>
      <c r="AA142" s="137" t="s">
        <v>1263</v>
      </c>
      <c r="AB142" s="137" t="s">
        <v>101</v>
      </c>
      <c r="AC142" s="137" t="s">
        <v>1266</v>
      </c>
      <c r="AD142" s="137" t="s">
        <v>1264</v>
      </c>
      <c r="AE142" s="137">
        <v>0.0</v>
      </c>
      <c r="AF142" s="137" t="s">
        <v>4607</v>
      </c>
      <c r="AG142" s="137">
        <v>0.0</v>
      </c>
      <c r="AH142" s="137" t="s">
        <v>4608</v>
      </c>
      <c r="AI142" s="137">
        <v>0.0</v>
      </c>
      <c r="AJ142" s="137" t="s">
        <v>1265</v>
      </c>
      <c r="AK142" s="137" t="s">
        <v>4609</v>
      </c>
      <c r="AL142" s="137" t="s">
        <v>4610</v>
      </c>
      <c r="AM142" s="138" t="s">
        <v>101</v>
      </c>
      <c r="AN142" s="137"/>
      <c r="AO142" s="20">
        <v>2.7144956198E10</v>
      </c>
      <c r="AP142" s="20">
        <v>2.7144956198E10</v>
      </c>
      <c r="AQ142" s="20">
        <v>0.0</v>
      </c>
      <c r="AR142" s="505">
        <v>2.7144956198E10</v>
      </c>
      <c r="AS142" s="506" t="s">
        <v>503</v>
      </c>
      <c r="AT142" s="506">
        <v>2.7144956198E10</v>
      </c>
      <c r="AU142" s="506" t="s">
        <v>504</v>
      </c>
      <c r="AV142" s="492">
        <v>7.0</v>
      </c>
      <c r="AW142" s="493">
        <v>0.6364</v>
      </c>
      <c r="AX142" s="494">
        <v>4.0</v>
      </c>
      <c r="AY142" s="493">
        <v>0.4</v>
      </c>
      <c r="AZ142" s="494">
        <v>10.0</v>
      </c>
      <c r="BA142" s="493">
        <v>0.625</v>
      </c>
      <c r="BB142" s="494">
        <v>6.0</v>
      </c>
      <c r="BC142" s="495">
        <v>0.75</v>
      </c>
      <c r="BD142" s="494">
        <v>6.0</v>
      </c>
      <c r="BE142" s="495">
        <v>1.0</v>
      </c>
      <c r="BF142" s="494">
        <v>5.0</v>
      </c>
      <c r="BG142" s="495">
        <v>0.7143</v>
      </c>
      <c r="BH142" s="496">
        <v>30.0</v>
      </c>
      <c r="BI142" s="497">
        <v>0.6818</v>
      </c>
      <c r="BJ142" s="507" t="s">
        <v>7903</v>
      </c>
      <c r="BK142" s="19" t="s">
        <v>86</v>
      </c>
      <c r="BL142" s="137" t="s">
        <v>86</v>
      </c>
      <c r="BM142" s="137" t="s">
        <v>1266</v>
      </c>
      <c r="BN142" s="137" t="s">
        <v>102</v>
      </c>
      <c r="BO142" s="137" t="s">
        <v>102</v>
      </c>
      <c r="BP142" s="137"/>
      <c r="BQ142" s="137"/>
      <c r="BR142" s="137"/>
      <c r="BS142" s="137"/>
      <c r="BT142" s="137"/>
      <c r="BU142" s="140"/>
      <c r="BV142" s="45">
        <v>2.7144956198E10</v>
      </c>
    </row>
    <row r="143" ht="15.75" customHeight="1">
      <c r="C143" s="502" t="s">
        <v>505</v>
      </c>
      <c r="D143" s="20">
        <v>2.7320714643E10</v>
      </c>
      <c r="E143" s="137" t="s">
        <v>506</v>
      </c>
      <c r="F143" s="137" t="s">
        <v>102</v>
      </c>
      <c r="G143" s="137" t="s">
        <v>602</v>
      </c>
      <c r="H143" s="137" t="s">
        <v>101</v>
      </c>
      <c r="I143" s="137" t="s">
        <v>8452</v>
      </c>
      <c r="J143" s="137"/>
      <c r="K143" s="137" t="s">
        <v>8377</v>
      </c>
      <c r="L143" s="137" t="s">
        <v>8401</v>
      </c>
      <c r="M143" s="137" t="s">
        <v>8673</v>
      </c>
      <c r="N143" s="503">
        <v>35.40547945205479</v>
      </c>
      <c r="O143" s="504">
        <v>40360.0</v>
      </c>
      <c r="P143" s="137" t="s">
        <v>9</v>
      </c>
      <c r="Q143" s="137" t="s">
        <v>8674</v>
      </c>
      <c r="R143" s="20" t="s">
        <v>36</v>
      </c>
      <c r="S143" s="138" t="s">
        <v>101</v>
      </c>
      <c r="T143" s="137" t="s">
        <v>4395</v>
      </c>
      <c r="U143" s="137" t="s">
        <v>4396</v>
      </c>
      <c r="V143" s="137" t="s">
        <v>4397</v>
      </c>
      <c r="W143" s="137" t="s">
        <v>101</v>
      </c>
      <c r="X143" s="137" t="s">
        <v>1269</v>
      </c>
      <c r="Y143" s="137" t="s">
        <v>1270</v>
      </c>
      <c r="Z143" s="137" t="s">
        <v>610</v>
      </c>
      <c r="AA143" s="137" t="s">
        <v>1272</v>
      </c>
      <c r="AB143" s="137" t="s">
        <v>4398</v>
      </c>
      <c r="AC143" s="137" t="s">
        <v>890</v>
      </c>
      <c r="AD143" s="137" t="s">
        <v>1273</v>
      </c>
      <c r="AE143" s="137">
        <v>0.0</v>
      </c>
      <c r="AF143" s="137">
        <v>0.0</v>
      </c>
      <c r="AG143" s="137">
        <v>0.0</v>
      </c>
      <c r="AH143" s="137">
        <v>0.0</v>
      </c>
      <c r="AI143" s="137">
        <v>0.0</v>
      </c>
      <c r="AJ143" s="137" t="s">
        <v>1274</v>
      </c>
      <c r="AK143" s="137" t="s">
        <v>4399</v>
      </c>
      <c r="AL143" s="137" t="s">
        <v>4400</v>
      </c>
      <c r="AM143" s="138" t="s">
        <v>101</v>
      </c>
      <c r="AN143" s="137"/>
      <c r="AO143" s="20">
        <v>2.7320714643E10</v>
      </c>
      <c r="AP143" s="20">
        <v>2.7320714643E10</v>
      </c>
      <c r="AQ143" s="20">
        <v>0.0</v>
      </c>
      <c r="AR143" s="505">
        <v>2.7320714643E10</v>
      </c>
      <c r="AS143" s="506" t="s">
        <v>505</v>
      </c>
      <c r="AT143" s="506">
        <v>2.7320714643E10</v>
      </c>
      <c r="AU143" s="506" t="s">
        <v>506</v>
      </c>
      <c r="AV143" s="492">
        <v>9.0</v>
      </c>
      <c r="AW143" s="495">
        <v>0.8182</v>
      </c>
      <c r="AX143" s="494">
        <v>5.0</v>
      </c>
      <c r="AY143" s="493">
        <v>0.5</v>
      </c>
      <c r="AZ143" s="494">
        <v>10.0</v>
      </c>
      <c r="BA143" s="493">
        <v>0.625</v>
      </c>
      <c r="BB143" s="494">
        <v>5.0</v>
      </c>
      <c r="BC143" s="493">
        <v>0.625</v>
      </c>
      <c r="BD143" s="494">
        <v>6.0</v>
      </c>
      <c r="BE143" s="495">
        <v>1.0</v>
      </c>
      <c r="BF143" s="494">
        <v>5.0</v>
      </c>
      <c r="BG143" s="495">
        <v>0.7143</v>
      </c>
      <c r="BH143" s="496">
        <v>33.0</v>
      </c>
      <c r="BI143" s="497">
        <v>0.75</v>
      </c>
      <c r="BJ143" s="507" t="s">
        <v>7903</v>
      </c>
      <c r="BK143" s="19" t="s">
        <v>111</v>
      </c>
      <c r="BL143" s="137" t="s">
        <v>85</v>
      </c>
      <c r="BM143" s="137" t="s">
        <v>890</v>
      </c>
      <c r="BN143" s="137" t="s">
        <v>102</v>
      </c>
      <c r="BO143" s="137"/>
      <c r="BP143" s="137" t="s">
        <v>620</v>
      </c>
      <c r="BQ143" s="137" t="s">
        <v>102</v>
      </c>
      <c r="BR143" s="137"/>
      <c r="BS143" s="137" t="s">
        <v>8675</v>
      </c>
      <c r="BT143" s="137" t="s">
        <v>621</v>
      </c>
      <c r="BU143" s="140" t="s">
        <v>102</v>
      </c>
      <c r="BV143" s="45">
        <v>2.7320714643E10</v>
      </c>
    </row>
    <row r="144" ht="15.75" customHeight="1">
      <c r="C144" s="502" t="s">
        <v>1973</v>
      </c>
      <c r="D144" s="20">
        <v>2.7248566553E10</v>
      </c>
      <c r="E144" s="137" t="s">
        <v>8082</v>
      </c>
      <c r="F144" s="137" t="s">
        <v>101</v>
      </c>
      <c r="G144" s="137" t="s">
        <v>630</v>
      </c>
      <c r="H144" s="137" t="s">
        <v>102</v>
      </c>
      <c r="I144" s="137"/>
      <c r="J144" s="137"/>
      <c r="K144" s="137" t="s">
        <v>8377</v>
      </c>
      <c r="L144" s="137" t="s">
        <v>8431</v>
      </c>
      <c r="M144" s="137" t="s">
        <v>53</v>
      </c>
      <c r="N144" s="503">
        <v>45.6986301369863</v>
      </c>
      <c r="O144" s="504">
        <v>42005.0</v>
      </c>
      <c r="P144" s="137" t="s">
        <v>15</v>
      </c>
      <c r="Q144" s="137" t="s">
        <v>8659</v>
      </c>
      <c r="R144" s="20" t="s">
        <v>34</v>
      </c>
      <c r="S144" s="138" t="s">
        <v>101</v>
      </c>
      <c r="T144" s="137" t="s">
        <v>6107</v>
      </c>
      <c r="U144" s="137" t="s">
        <v>6108</v>
      </c>
      <c r="V144" s="137" t="s">
        <v>6109</v>
      </c>
      <c r="W144" s="137" t="s">
        <v>101</v>
      </c>
      <c r="X144" s="137" t="s">
        <v>6110</v>
      </c>
      <c r="Y144" s="137" t="s">
        <v>6111</v>
      </c>
      <c r="Z144" s="137" t="s">
        <v>605</v>
      </c>
      <c r="AA144" s="137" t="s">
        <v>6112</v>
      </c>
      <c r="AB144" s="137" t="s">
        <v>605</v>
      </c>
      <c r="AC144" s="137" t="s">
        <v>743</v>
      </c>
      <c r="AD144" s="137" t="s">
        <v>6113</v>
      </c>
      <c r="AE144" s="137">
        <v>0.0</v>
      </c>
      <c r="AF144" s="137">
        <v>0.0</v>
      </c>
      <c r="AG144" s="137">
        <v>0.0</v>
      </c>
      <c r="AH144" s="137" t="s">
        <v>6114</v>
      </c>
      <c r="AI144" s="137">
        <v>0.0</v>
      </c>
      <c r="AJ144" s="137" t="s">
        <v>6115</v>
      </c>
      <c r="AK144" s="137" t="s">
        <v>6116</v>
      </c>
      <c r="AL144" s="137" t="s">
        <v>6117</v>
      </c>
      <c r="AM144" s="138" t="s">
        <v>101</v>
      </c>
      <c r="AN144" s="137"/>
      <c r="AO144" s="20">
        <v>2.7248566553E10</v>
      </c>
      <c r="AP144" s="20">
        <v>2.7248566553E10</v>
      </c>
      <c r="AQ144" s="20">
        <v>0.0</v>
      </c>
      <c r="AR144" s="505">
        <v>2.7248566553E10</v>
      </c>
      <c r="AS144" s="506" t="s">
        <v>1973</v>
      </c>
      <c r="AT144" s="506">
        <v>2.7248566553E10</v>
      </c>
      <c r="AU144" s="506" t="s">
        <v>8082</v>
      </c>
      <c r="AV144" s="492">
        <v>2.0</v>
      </c>
      <c r="AW144" s="493">
        <v>0.1818</v>
      </c>
      <c r="AX144" s="494">
        <v>4.0</v>
      </c>
      <c r="AY144" s="493">
        <v>0.4</v>
      </c>
      <c r="AZ144" s="494">
        <v>2.0</v>
      </c>
      <c r="BA144" s="493">
        <v>0.125</v>
      </c>
      <c r="BB144" s="494">
        <v>1.0</v>
      </c>
      <c r="BC144" s="493">
        <v>0.125</v>
      </c>
      <c r="BD144" s="494">
        <v>6.0</v>
      </c>
      <c r="BE144" s="495">
        <v>1.0</v>
      </c>
      <c r="BF144" s="494">
        <v>5.0</v>
      </c>
      <c r="BG144" s="495">
        <v>0.7143</v>
      </c>
      <c r="BH144" s="496">
        <v>16.0</v>
      </c>
      <c r="BI144" s="508">
        <v>0.3636</v>
      </c>
      <c r="BJ144" s="509" t="s">
        <v>7900</v>
      </c>
      <c r="BK144" s="19" t="s">
        <v>105</v>
      </c>
      <c r="BL144" s="137" t="s">
        <v>92</v>
      </c>
      <c r="BM144" s="137" t="s">
        <v>640</v>
      </c>
      <c r="BN144" s="137"/>
      <c r="BO144" s="137"/>
      <c r="BP144" s="137"/>
      <c r="BQ144" s="137"/>
      <c r="BR144" s="137"/>
      <c r="BS144" s="137"/>
      <c r="BT144" s="137"/>
      <c r="BU144" s="140"/>
      <c r="BV144" s="45">
        <v>2.7248566553E10</v>
      </c>
    </row>
    <row r="145" ht="15.75" customHeight="1">
      <c r="C145" s="502" t="s">
        <v>2175</v>
      </c>
      <c r="D145" s="20">
        <v>2.724053905E10</v>
      </c>
      <c r="E145" s="137" t="s">
        <v>8083</v>
      </c>
      <c r="F145" s="137" t="s">
        <v>101</v>
      </c>
      <c r="G145" s="137" t="s">
        <v>630</v>
      </c>
      <c r="H145" s="137" t="s">
        <v>101</v>
      </c>
      <c r="I145" s="137" t="s">
        <v>8430</v>
      </c>
      <c r="J145" s="137"/>
      <c r="K145" s="137" t="s">
        <v>8377</v>
      </c>
      <c r="L145" s="137" t="s">
        <v>8401</v>
      </c>
      <c r="M145" s="137" t="s">
        <v>50</v>
      </c>
      <c r="N145" s="503">
        <v>46.81095890410959</v>
      </c>
      <c r="O145" s="504">
        <v>38657.0</v>
      </c>
      <c r="P145" s="137" t="s">
        <v>15</v>
      </c>
      <c r="Q145" s="137" t="s">
        <v>27</v>
      </c>
      <c r="R145" s="20" t="s">
        <v>36</v>
      </c>
      <c r="S145" s="138" t="s">
        <v>101</v>
      </c>
      <c r="T145" s="137" t="s">
        <v>4484</v>
      </c>
      <c r="U145" s="137" t="s">
        <v>4485</v>
      </c>
      <c r="V145" s="137" t="s">
        <v>4486</v>
      </c>
      <c r="W145" s="137" t="s">
        <v>3794</v>
      </c>
      <c r="X145" s="137" t="s">
        <v>4487</v>
      </c>
      <c r="Y145" s="137" t="s">
        <v>4488</v>
      </c>
      <c r="Z145" s="137" t="s">
        <v>650</v>
      </c>
      <c r="AA145" s="137" t="s">
        <v>4489</v>
      </c>
      <c r="AB145" s="137">
        <v>0.0</v>
      </c>
      <c r="AC145" s="137" t="s">
        <v>1773</v>
      </c>
      <c r="AD145" s="137" t="s">
        <v>4490</v>
      </c>
      <c r="AE145" s="137">
        <v>0.0</v>
      </c>
      <c r="AF145" s="137" t="s">
        <v>4491</v>
      </c>
      <c r="AG145" s="137">
        <v>0.0</v>
      </c>
      <c r="AH145" s="137" t="s">
        <v>4492</v>
      </c>
      <c r="AI145" s="137">
        <v>0.0</v>
      </c>
      <c r="AJ145" s="137" t="s">
        <v>4493</v>
      </c>
      <c r="AK145" s="137" t="s">
        <v>4494</v>
      </c>
      <c r="AL145" s="137" t="s">
        <v>4495</v>
      </c>
      <c r="AM145" s="138" t="s">
        <v>101</v>
      </c>
      <c r="AN145" s="137"/>
      <c r="AO145" s="20">
        <v>2.724053905E10</v>
      </c>
      <c r="AP145" s="20">
        <v>2.724053905E10</v>
      </c>
      <c r="AQ145" s="20">
        <v>0.0</v>
      </c>
      <c r="AR145" s="505">
        <v>2.724053905E10</v>
      </c>
      <c r="AS145" s="506" t="s">
        <v>2175</v>
      </c>
      <c r="AT145" s="506">
        <v>2.724053905E10</v>
      </c>
      <c r="AU145" s="506" t="s">
        <v>8083</v>
      </c>
      <c r="AV145" s="492">
        <v>8.0</v>
      </c>
      <c r="AW145" s="495">
        <v>0.7273</v>
      </c>
      <c r="AX145" s="494">
        <v>4.0</v>
      </c>
      <c r="AY145" s="493">
        <v>0.4</v>
      </c>
      <c r="AZ145" s="494">
        <v>5.0</v>
      </c>
      <c r="BA145" s="493">
        <v>0.3125</v>
      </c>
      <c r="BB145" s="494">
        <v>3.0</v>
      </c>
      <c r="BC145" s="493">
        <v>0.375</v>
      </c>
      <c r="BD145" s="494">
        <v>4.0</v>
      </c>
      <c r="BE145" s="495">
        <v>0.6667</v>
      </c>
      <c r="BF145" s="494">
        <v>5.0</v>
      </c>
      <c r="BG145" s="495">
        <v>0.7143</v>
      </c>
      <c r="BH145" s="496">
        <v>25.0</v>
      </c>
      <c r="BI145" s="497">
        <v>0.5682</v>
      </c>
      <c r="BJ145" s="507" t="s">
        <v>8403</v>
      </c>
      <c r="BK145" s="19" t="s">
        <v>117</v>
      </c>
      <c r="BL145" s="137" t="s">
        <v>94</v>
      </c>
      <c r="BM145" s="137" t="s">
        <v>1773</v>
      </c>
      <c r="BN145" s="137" t="s">
        <v>102</v>
      </c>
      <c r="BO145" s="137"/>
      <c r="BP145" s="137" t="s">
        <v>620</v>
      </c>
      <c r="BQ145" s="137" t="s">
        <v>620</v>
      </c>
      <c r="BR145" s="137" t="s">
        <v>102</v>
      </c>
      <c r="BS145" s="137" t="s">
        <v>8542</v>
      </c>
      <c r="BT145" s="137" t="s">
        <v>549</v>
      </c>
      <c r="BU145" s="140" t="s">
        <v>8676</v>
      </c>
      <c r="BV145" s="45">
        <v>2.724053905E10</v>
      </c>
    </row>
    <row r="146" ht="15.75" customHeight="1">
      <c r="C146" s="502" t="s">
        <v>3526</v>
      </c>
      <c r="D146" s="20">
        <v>2.7334988584E10</v>
      </c>
      <c r="E146" s="137" t="s">
        <v>8084</v>
      </c>
      <c r="F146" s="137" t="s">
        <v>102</v>
      </c>
      <c r="G146" s="137" t="s">
        <v>630</v>
      </c>
      <c r="H146" s="137" t="s">
        <v>102</v>
      </c>
      <c r="I146" s="137" t="s">
        <v>8430</v>
      </c>
      <c r="J146" s="137"/>
      <c r="K146" s="137" t="s">
        <v>8377</v>
      </c>
      <c r="L146" s="137" t="s">
        <v>8431</v>
      </c>
      <c r="M146" s="137" t="s">
        <v>44</v>
      </c>
      <c r="N146" s="503">
        <v>33.59178082191781</v>
      </c>
      <c r="O146" s="504">
        <v>38964.0</v>
      </c>
      <c r="P146" s="137" t="s">
        <v>9</v>
      </c>
      <c r="Q146" s="137" t="s">
        <v>8677</v>
      </c>
      <c r="R146" s="20" t="s">
        <v>34</v>
      </c>
      <c r="S146" s="138" t="s">
        <v>101</v>
      </c>
      <c r="T146" s="137" t="s">
        <v>6507</v>
      </c>
      <c r="U146" s="137" t="s">
        <v>6508</v>
      </c>
      <c r="V146" s="137" t="s">
        <v>6509</v>
      </c>
      <c r="W146" s="137" t="s">
        <v>102</v>
      </c>
      <c r="X146" s="137" t="s">
        <v>6510</v>
      </c>
      <c r="Y146" s="137" t="s">
        <v>6511</v>
      </c>
      <c r="Z146" s="137" t="s">
        <v>650</v>
      </c>
      <c r="AA146" s="137" t="s">
        <v>6512</v>
      </c>
      <c r="AB146" s="137" t="s">
        <v>605</v>
      </c>
      <c r="AC146" s="137" t="s">
        <v>1215</v>
      </c>
      <c r="AD146" s="137" t="s">
        <v>6513</v>
      </c>
      <c r="AE146" s="137">
        <v>0.0</v>
      </c>
      <c r="AF146" s="137" t="s">
        <v>6514</v>
      </c>
      <c r="AG146" s="137">
        <v>0.0</v>
      </c>
      <c r="AH146" s="137" t="s">
        <v>6515</v>
      </c>
      <c r="AI146" s="137">
        <v>0.0</v>
      </c>
      <c r="AJ146" s="137" t="s">
        <v>6516</v>
      </c>
      <c r="AK146" s="137" t="s">
        <v>6517</v>
      </c>
      <c r="AL146" s="137" t="s">
        <v>6518</v>
      </c>
      <c r="AM146" s="138" t="s">
        <v>101</v>
      </c>
      <c r="AN146" s="137"/>
      <c r="AO146" s="20">
        <v>2.7334988584E10</v>
      </c>
      <c r="AP146" s="20">
        <v>2.7334988584E10</v>
      </c>
      <c r="AQ146" s="20">
        <v>0.0</v>
      </c>
      <c r="AR146" s="505">
        <v>2.7334988584E10</v>
      </c>
      <c r="AS146" s="506" t="s">
        <v>3526</v>
      </c>
      <c r="AT146" s="506">
        <v>2.7334988584E10</v>
      </c>
      <c r="AU146" s="506" t="s">
        <v>8084</v>
      </c>
      <c r="AV146" s="492">
        <v>0.0</v>
      </c>
      <c r="AW146" s="493">
        <v>0.0</v>
      </c>
      <c r="AX146" s="494">
        <v>2.0</v>
      </c>
      <c r="AY146" s="493">
        <v>0.2</v>
      </c>
      <c r="AZ146" s="494">
        <v>4.0</v>
      </c>
      <c r="BA146" s="493">
        <v>0.25</v>
      </c>
      <c r="BB146" s="494">
        <v>1.0</v>
      </c>
      <c r="BC146" s="493">
        <v>0.125</v>
      </c>
      <c r="BD146" s="494">
        <v>6.0</v>
      </c>
      <c r="BE146" s="495">
        <v>1.0</v>
      </c>
      <c r="BF146" s="494">
        <v>4.0</v>
      </c>
      <c r="BG146" s="493">
        <v>0.5714</v>
      </c>
      <c r="BH146" s="496">
        <v>14.0</v>
      </c>
      <c r="BI146" s="508">
        <v>0.3182</v>
      </c>
      <c r="BJ146" s="509" t="s">
        <v>7900</v>
      </c>
      <c r="BK146" s="19" t="s">
        <v>8678</v>
      </c>
      <c r="BL146" s="137" t="s">
        <v>1043</v>
      </c>
      <c r="BM146" s="137" t="s">
        <v>640</v>
      </c>
      <c r="BN146" s="137"/>
      <c r="BO146" s="137"/>
      <c r="BP146" s="137"/>
      <c r="BQ146" s="137"/>
      <c r="BR146" s="137"/>
      <c r="BS146" s="137"/>
      <c r="BT146" s="137"/>
      <c r="BU146" s="140"/>
      <c r="BV146" s="45">
        <v>2.7334988584E10</v>
      </c>
    </row>
    <row r="147" ht="15.75" customHeight="1">
      <c r="C147" s="502" t="s">
        <v>6663</v>
      </c>
      <c r="D147" s="20">
        <v>2.727150906E10</v>
      </c>
      <c r="E147" s="137" t="s">
        <v>8085</v>
      </c>
      <c r="F147" s="137" t="s">
        <v>101</v>
      </c>
      <c r="G147" s="137" t="s">
        <v>630</v>
      </c>
      <c r="H147" s="137" t="s">
        <v>101</v>
      </c>
      <c r="I147" s="137" t="s">
        <v>883</v>
      </c>
      <c r="J147" s="137"/>
      <c r="K147" s="137" t="s">
        <v>8377</v>
      </c>
      <c r="L147" s="137" t="s">
        <v>8431</v>
      </c>
      <c r="M147" s="137" t="s">
        <v>8679</v>
      </c>
      <c r="N147" s="503">
        <v>42.44931506849315</v>
      </c>
      <c r="O147" s="504">
        <v>40848.0</v>
      </c>
      <c r="P147" s="137" t="s">
        <v>18</v>
      </c>
      <c r="Q147" s="137" t="s">
        <v>8643</v>
      </c>
      <c r="R147" s="20" t="s">
        <v>36</v>
      </c>
      <c r="S147" s="138" t="s">
        <v>101</v>
      </c>
      <c r="T147" s="137" t="s">
        <v>6667</v>
      </c>
      <c r="U147" s="137" t="s">
        <v>6668</v>
      </c>
      <c r="V147" s="137" t="s">
        <v>6669</v>
      </c>
      <c r="W147" s="137" t="s">
        <v>101</v>
      </c>
      <c r="X147" s="137" t="s">
        <v>6670</v>
      </c>
      <c r="Y147" s="137" t="s">
        <v>6671</v>
      </c>
      <c r="Z147" s="137" t="s">
        <v>605</v>
      </c>
      <c r="AA147" s="137" t="s">
        <v>605</v>
      </c>
      <c r="AB147" s="137" t="s">
        <v>605</v>
      </c>
      <c r="AC147" s="137" t="s">
        <v>695</v>
      </c>
      <c r="AD147" s="137" t="s">
        <v>6672</v>
      </c>
      <c r="AE147" s="137">
        <v>0.0</v>
      </c>
      <c r="AF147" s="137">
        <v>0.0</v>
      </c>
      <c r="AG147" s="137" t="s">
        <v>6673</v>
      </c>
      <c r="AH147" s="137" t="s">
        <v>6674</v>
      </c>
      <c r="AI147" s="137">
        <v>0.0</v>
      </c>
      <c r="AJ147" s="137" t="s">
        <v>6675</v>
      </c>
      <c r="AK147" s="137" t="s">
        <v>6676</v>
      </c>
      <c r="AL147" s="137" t="s">
        <v>6677</v>
      </c>
      <c r="AM147" s="138" t="s">
        <v>101</v>
      </c>
      <c r="AN147" s="137"/>
      <c r="AO147" s="20">
        <v>2.727150906E10</v>
      </c>
      <c r="AP147" s="20" t="s">
        <v>684</v>
      </c>
      <c r="AQ147" s="20" t="s">
        <v>102</v>
      </c>
      <c r="AR147" s="505">
        <v>2.727150906E10</v>
      </c>
      <c r="AS147" s="506" t="s">
        <v>6663</v>
      </c>
      <c r="AT147" s="506">
        <v>2.727150906E10</v>
      </c>
      <c r="AU147" s="506" t="s">
        <v>8085</v>
      </c>
      <c r="AV147" s="492">
        <v>1.0</v>
      </c>
      <c r="AW147" s="493">
        <v>0.0909</v>
      </c>
      <c r="AX147" s="494">
        <v>1.0</v>
      </c>
      <c r="AY147" s="493">
        <v>0.1</v>
      </c>
      <c r="AZ147" s="494">
        <v>1.0</v>
      </c>
      <c r="BA147" s="493">
        <v>0.0625</v>
      </c>
      <c r="BB147" s="494">
        <v>1.0</v>
      </c>
      <c r="BC147" s="493">
        <v>0.125</v>
      </c>
      <c r="BD147" s="494">
        <v>6.0</v>
      </c>
      <c r="BE147" s="495">
        <v>1.0</v>
      </c>
      <c r="BF147" s="494">
        <v>1.0</v>
      </c>
      <c r="BG147" s="493">
        <v>0.1429</v>
      </c>
      <c r="BH147" s="496">
        <v>9.0</v>
      </c>
      <c r="BI147" s="508">
        <v>0.2143</v>
      </c>
      <c r="BJ147" s="509" t="s">
        <v>7900</v>
      </c>
      <c r="BK147" s="19" t="s">
        <v>86</v>
      </c>
      <c r="BL147" s="137" t="s">
        <v>86</v>
      </c>
      <c r="BM147" s="137" t="s">
        <v>640</v>
      </c>
      <c r="BN147" s="137"/>
      <c r="BO147" s="137"/>
      <c r="BP147" s="137"/>
      <c r="BQ147" s="137"/>
      <c r="BR147" s="137"/>
      <c r="BS147" s="137"/>
      <c r="BT147" s="137"/>
      <c r="BU147" s="140"/>
      <c r="BV147" s="45">
        <v>2.727150906E10</v>
      </c>
    </row>
    <row r="148" ht="15.75" customHeight="1">
      <c r="C148" s="502" t="s">
        <v>4770</v>
      </c>
      <c r="D148" s="20">
        <v>2.7172552973E10</v>
      </c>
      <c r="E148" s="137" t="s">
        <v>8090</v>
      </c>
      <c r="F148" s="137" t="s">
        <v>101</v>
      </c>
      <c r="G148" s="137" t="s">
        <v>630</v>
      </c>
      <c r="H148" s="137"/>
      <c r="I148" s="137" t="s">
        <v>8430</v>
      </c>
      <c r="J148" s="137"/>
      <c r="K148" s="137" t="s">
        <v>8377</v>
      </c>
      <c r="L148" s="137" t="s">
        <v>8401</v>
      </c>
      <c r="M148" s="137" t="s">
        <v>8680</v>
      </c>
      <c r="N148" s="503">
        <v>56.76164383561644</v>
      </c>
      <c r="O148" s="504">
        <v>43040.0</v>
      </c>
      <c r="P148" s="137" t="s">
        <v>24</v>
      </c>
      <c r="Q148" s="137" t="s">
        <v>8681</v>
      </c>
      <c r="R148" s="20" t="s">
        <v>36</v>
      </c>
      <c r="S148" s="138" t="s">
        <v>101</v>
      </c>
      <c r="T148" s="137" t="s">
        <v>4774</v>
      </c>
      <c r="U148" s="137" t="s">
        <v>4775</v>
      </c>
      <c r="V148" s="137" t="s">
        <v>4776</v>
      </c>
      <c r="W148" s="137" t="s">
        <v>101</v>
      </c>
      <c r="X148" s="137" t="s">
        <v>4777</v>
      </c>
      <c r="Y148" s="137" t="s">
        <v>4778</v>
      </c>
      <c r="Z148" s="137" t="s">
        <v>610</v>
      </c>
      <c r="AA148" s="137" t="s">
        <v>101</v>
      </c>
      <c r="AB148" s="137" t="s">
        <v>101</v>
      </c>
      <c r="AC148" s="137" t="s">
        <v>1300</v>
      </c>
      <c r="AD148" s="137" t="s">
        <v>4779</v>
      </c>
      <c r="AE148" s="137">
        <v>0.0</v>
      </c>
      <c r="AF148" s="137">
        <v>0.0</v>
      </c>
      <c r="AG148" s="137" t="s">
        <v>4780</v>
      </c>
      <c r="AH148" s="137">
        <v>0.0</v>
      </c>
      <c r="AI148" s="137">
        <v>0.0</v>
      </c>
      <c r="AJ148" s="137" t="s">
        <v>4781</v>
      </c>
      <c r="AK148" s="137" t="s">
        <v>4782</v>
      </c>
      <c r="AL148" s="137" t="s">
        <v>4783</v>
      </c>
      <c r="AM148" s="138" t="s">
        <v>101</v>
      </c>
      <c r="AN148" s="137"/>
      <c r="AO148" s="20">
        <v>2.7172552973E10</v>
      </c>
      <c r="AP148" s="20">
        <v>2.7172552973E10</v>
      </c>
      <c r="AQ148" s="20">
        <v>0.0</v>
      </c>
      <c r="AR148" s="505">
        <v>2.7172552973E10</v>
      </c>
      <c r="AS148" s="506" t="s">
        <v>4770</v>
      </c>
      <c r="AT148" s="506">
        <v>2.7172552973E10</v>
      </c>
      <c r="AU148" s="506" t="s">
        <v>8090</v>
      </c>
      <c r="AV148" s="492">
        <v>5.0</v>
      </c>
      <c r="AW148" s="493">
        <v>0.4545</v>
      </c>
      <c r="AX148" s="494">
        <v>1.0</v>
      </c>
      <c r="AY148" s="493">
        <v>0.1</v>
      </c>
      <c r="AZ148" s="494">
        <v>4.0</v>
      </c>
      <c r="BA148" s="493">
        <v>0.25</v>
      </c>
      <c r="BB148" s="494">
        <v>0.0</v>
      </c>
      <c r="BC148" s="493">
        <v>0.0</v>
      </c>
      <c r="BD148" s="494">
        <v>5.0</v>
      </c>
      <c r="BE148" s="495">
        <v>0.8333</v>
      </c>
      <c r="BF148" s="494">
        <v>2.0</v>
      </c>
      <c r="BG148" s="493">
        <v>0.2857</v>
      </c>
      <c r="BH148" s="496">
        <v>14.0</v>
      </c>
      <c r="BI148" s="508">
        <v>0.3182</v>
      </c>
      <c r="BJ148" s="509" t="s">
        <v>7900</v>
      </c>
      <c r="BK148" s="19" t="s">
        <v>84</v>
      </c>
      <c r="BL148" s="137" t="s">
        <v>84</v>
      </c>
      <c r="BM148" s="137" t="s">
        <v>1300</v>
      </c>
      <c r="BN148" s="137" t="s">
        <v>102</v>
      </c>
      <c r="BO148" s="137"/>
      <c r="BP148" s="137"/>
      <c r="BQ148" s="137"/>
      <c r="BR148" s="137"/>
      <c r="BS148" s="137"/>
      <c r="BT148" s="137"/>
      <c r="BU148" s="140"/>
      <c r="BV148" s="45">
        <v>2.7172552973E10</v>
      </c>
    </row>
    <row r="149" ht="15.75" customHeight="1">
      <c r="C149" s="502" t="s">
        <v>6439</v>
      </c>
      <c r="D149" s="20">
        <v>2.7352020317E10</v>
      </c>
      <c r="E149" s="137" t="s">
        <v>7841</v>
      </c>
      <c r="F149" s="137" t="s">
        <v>101</v>
      </c>
      <c r="G149" s="137" t="s">
        <v>630</v>
      </c>
      <c r="H149" s="137"/>
      <c r="I149" s="137" t="s">
        <v>8452</v>
      </c>
      <c r="J149" s="137"/>
      <c r="K149" s="137" t="s">
        <v>8377</v>
      </c>
      <c r="L149" s="137" t="s">
        <v>8431</v>
      </c>
      <c r="M149" s="137" t="s">
        <v>8682</v>
      </c>
      <c r="N149" s="503">
        <v>31.21095890410959</v>
      </c>
      <c r="O149" s="504">
        <v>41687.0</v>
      </c>
      <c r="P149" s="137" t="s">
        <v>9</v>
      </c>
      <c r="Q149" s="137" t="s">
        <v>32</v>
      </c>
      <c r="R149" s="20" t="s">
        <v>34</v>
      </c>
      <c r="S149" s="138" t="s">
        <v>101</v>
      </c>
      <c r="T149" s="137" t="s">
        <v>6443</v>
      </c>
      <c r="U149" s="137" t="s">
        <v>6444</v>
      </c>
      <c r="V149" s="137" t="s">
        <v>6445</v>
      </c>
      <c r="W149" s="137" t="s">
        <v>102</v>
      </c>
      <c r="X149" s="137" t="s">
        <v>6446</v>
      </c>
      <c r="Y149" s="137" t="s">
        <v>738</v>
      </c>
      <c r="Z149" s="137" t="s">
        <v>610</v>
      </c>
      <c r="AA149" s="137" t="s">
        <v>6447</v>
      </c>
      <c r="AB149" s="137" t="s">
        <v>605</v>
      </c>
      <c r="AC149" s="137" t="s">
        <v>695</v>
      </c>
      <c r="AD149" s="137" t="s">
        <v>6448</v>
      </c>
      <c r="AE149" s="137">
        <v>0.0</v>
      </c>
      <c r="AF149" s="137" t="s">
        <v>6449</v>
      </c>
      <c r="AG149" s="137" t="s">
        <v>6450</v>
      </c>
      <c r="AH149" s="137">
        <v>0.0</v>
      </c>
      <c r="AI149" s="137">
        <v>0.0</v>
      </c>
      <c r="AJ149" s="137" t="s">
        <v>6451</v>
      </c>
      <c r="AK149" s="137" t="s">
        <v>6452</v>
      </c>
      <c r="AL149" s="137" t="s">
        <v>6453</v>
      </c>
      <c r="AM149" s="138" t="s">
        <v>101</v>
      </c>
      <c r="AN149" s="137"/>
      <c r="AO149" s="20">
        <v>2.7352020317E10</v>
      </c>
      <c r="AP149" s="20" t="s">
        <v>684</v>
      </c>
      <c r="AQ149" s="20" t="s">
        <v>102</v>
      </c>
      <c r="AR149" s="505">
        <v>2.7352020317E10</v>
      </c>
      <c r="AS149" s="506" t="s">
        <v>6439</v>
      </c>
      <c r="AT149" s="506">
        <v>2.7352020317E10</v>
      </c>
      <c r="AU149" s="506" t="s">
        <v>7841</v>
      </c>
      <c r="AV149" s="492">
        <v>1.0</v>
      </c>
      <c r="AW149" s="493">
        <v>0.0909</v>
      </c>
      <c r="AX149" s="494">
        <v>3.0</v>
      </c>
      <c r="AY149" s="493">
        <v>0.3</v>
      </c>
      <c r="AZ149" s="494">
        <v>3.0</v>
      </c>
      <c r="BA149" s="493">
        <v>0.1875</v>
      </c>
      <c r="BB149" s="494">
        <v>4.0</v>
      </c>
      <c r="BC149" s="493">
        <v>0.5</v>
      </c>
      <c r="BD149" s="494">
        <v>6.0</v>
      </c>
      <c r="BE149" s="495">
        <v>1.0</v>
      </c>
      <c r="BF149" s="494">
        <v>2.0</v>
      </c>
      <c r="BG149" s="493">
        <v>0.2857</v>
      </c>
      <c r="BH149" s="496">
        <v>16.0</v>
      </c>
      <c r="BI149" s="508">
        <v>0.381</v>
      </c>
      <c r="BJ149" s="509" t="s">
        <v>7900</v>
      </c>
      <c r="BK149" s="19" t="s">
        <v>8683</v>
      </c>
      <c r="BL149" s="137" t="s">
        <v>92</v>
      </c>
      <c r="BM149" s="137" t="s">
        <v>640</v>
      </c>
      <c r="BN149" s="137"/>
      <c r="BO149" s="137"/>
      <c r="BP149" s="137"/>
      <c r="BQ149" s="137"/>
      <c r="BR149" s="137"/>
      <c r="BS149" s="137"/>
      <c r="BT149" s="137"/>
      <c r="BU149" s="140"/>
      <c r="BV149" s="45">
        <v>2.7352020317E10</v>
      </c>
    </row>
    <row r="150" ht="15.75" customHeight="1">
      <c r="C150" s="502" t="s">
        <v>4136</v>
      </c>
      <c r="D150" s="20">
        <v>2.7286972379E10</v>
      </c>
      <c r="E150" s="137" t="s">
        <v>8095</v>
      </c>
      <c r="F150" s="137" t="s">
        <v>101</v>
      </c>
      <c r="G150" s="137"/>
      <c r="H150" s="137"/>
      <c r="I150" s="137"/>
      <c r="J150" s="137"/>
      <c r="K150" s="137" t="s">
        <v>8377</v>
      </c>
      <c r="L150" s="137" t="s">
        <v>8506</v>
      </c>
      <c r="M150" s="137" t="s">
        <v>44</v>
      </c>
      <c r="N150" s="503">
        <v>40.37808219178082</v>
      </c>
      <c r="O150" s="504">
        <v>42005.0</v>
      </c>
      <c r="P150" s="137" t="s">
        <v>26</v>
      </c>
      <c r="Q150" s="137" t="s">
        <v>8459</v>
      </c>
      <c r="R150" s="20" t="s">
        <v>34</v>
      </c>
      <c r="S150" s="138" t="s">
        <v>101</v>
      </c>
      <c r="T150" s="137" t="s">
        <v>4140</v>
      </c>
      <c r="U150" s="137" t="s">
        <v>4141</v>
      </c>
      <c r="V150" s="137" t="s">
        <v>4142</v>
      </c>
      <c r="W150" s="137" t="s">
        <v>101</v>
      </c>
      <c r="X150" s="137" t="s">
        <v>4143</v>
      </c>
      <c r="Y150" s="137" t="s">
        <v>4144</v>
      </c>
      <c r="Z150" s="137" t="s">
        <v>605</v>
      </c>
      <c r="AA150" s="137" t="s">
        <v>731</v>
      </c>
      <c r="AB150" s="137" t="s">
        <v>731</v>
      </c>
      <c r="AC150" s="137" t="s">
        <v>4145</v>
      </c>
      <c r="AD150" s="137" t="s">
        <v>4146</v>
      </c>
      <c r="AE150" s="137">
        <v>0.0</v>
      </c>
      <c r="AF150" s="137">
        <v>0.0</v>
      </c>
      <c r="AG150" s="137">
        <v>0.0</v>
      </c>
      <c r="AH150" s="137">
        <v>0.0</v>
      </c>
      <c r="AI150" s="137">
        <v>0.0</v>
      </c>
      <c r="AJ150" s="137">
        <v>0.0</v>
      </c>
      <c r="AK150" s="137">
        <v>0.0</v>
      </c>
      <c r="AL150" s="137">
        <v>0.0</v>
      </c>
      <c r="AM150" s="138" t="s">
        <v>101</v>
      </c>
      <c r="AN150" s="137"/>
      <c r="AO150" s="20">
        <v>2.7286972379E10</v>
      </c>
      <c r="AP150" s="20">
        <v>2.7286972379E10</v>
      </c>
      <c r="AQ150" s="20">
        <v>0.0</v>
      </c>
      <c r="AR150" s="505">
        <v>2.7286972379E10</v>
      </c>
      <c r="AS150" s="506" t="s">
        <v>4136</v>
      </c>
      <c r="AT150" s="506">
        <v>2.7286972379E10</v>
      </c>
      <c r="AU150" s="506" t="s">
        <v>8095</v>
      </c>
      <c r="AV150" s="492">
        <v>2.0</v>
      </c>
      <c r="AW150" s="493">
        <v>0.1818</v>
      </c>
      <c r="AX150" s="494">
        <v>2.0</v>
      </c>
      <c r="AY150" s="493">
        <v>0.2</v>
      </c>
      <c r="AZ150" s="494">
        <v>2.0</v>
      </c>
      <c r="BA150" s="493">
        <v>0.125</v>
      </c>
      <c r="BB150" s="494">
        <v>0.0</v>
      </c>
      <c r="BC150" s="493">
        <v>0.0</v>
      </c>
      <c r="BD150" s="494">
        <v>5.0</v>
      </c>
      <c r="BE150" s="495">
        <v>0.8333</v>
      </c>
      <c r="BF150" s="494">
        <v>3.0</v>
      </c>
      <c r="BG150" s="493">
        <v>0.4286</v>
      </c>
      <c r="BH150" s="496">
        <v>12.0</v>
      </c>
      <c r="BI150" s="508">
        <v>0.2727</v>
      </c>
      <c r="BJ150" s="509" t="s">
        <v>7900</v>
      </c>
      <c r="BK150" s="19" t="s">
        <v>8601</v>
      </c>
      <c r="BL150" s="137" t="s">
        <v>1043</v>
      </c>
      <c r="BM150" s="137" t="s">
        <v>4145</v>
      </c>
      <c r="BN150" s="137"/>
      <c r="BO150" s="137"/>
      <c r="BP150" s="137"/>
      <c r="BQ150" s="137" t="s">
        <v>102</v>
      </c>
      <c r="BR150" s="137"/>
      <c r="BS150" s="137"/>
      <c r="BT150" s="137"/>
      <c r="BU150" s="140"/>
      <c r="BV150" s="45">
        <v>2.7286972379E10</v>
      </c>
    </row>
    <row r="151" ht="15.75" customHeight="1">
      <c r="C151" s="502" t="s">
        <v>2413</v>
      </c>
      <c r="D151" s="20">
        <v>2.7242131407E10</v>
      </c>
      <c r="E151" s="137" t="s">
        <v>1276</v>
      </c>
      <c r="F151" s="137" t="s">
        <v>102</v>
      </c>
      <c r="G151" s="137" t="s">
        <v>780</v>
      </c>
      <c r="H151" s="137" t="s">
        <v>102</v>
      </c>
      <c r="I151" s="137" t="s">
        <v>883</v>
      </c>
      <c r="J151" s="137"/>
      <c r="K151" s="137" t="s">
        <v>8377</v>
      </c>
      <c r="L151" s="137" t="s">
        <v>8506</v>
      </c>
      <c r="M151" s="137" t="s">
        <v>47</v>
      </c>
      <c r="N151" s="503">
        <v>46.6986301369863</v>
      </c>
      <c r="O151" s="504">
        <v>38718.0</v>
      </c>
      <c r="P151" s="137" t="s">
        <v>28</v>
      </c>
      <c r="Q151" s="137" t="s">
        <v>8684</v>
      </c>
      <c r="R151" s="20" t="s">
        <v>34</v>
      </c>
      <c r="S151" s="138" t="s">
        <v>101</v>
      </c>
      <c r="T151" s="137" t="s">
        <v>4786</v>
      </c>
      <c r="U151" s="137" t="s">
        <v>4787</v>
      </c>
      <c r="V151" s="137" t="s">
        <v>624</v>
      </c>
      <c r="W151" s="137" t="s">
        <v>102</v>
      </c>
      <c r="X151" s="137" t="s">
        <v>1278</v>
      </c>
      <c r="Y151" s="137" t="s">
        <v>1279</v>
      </c>
      <c r="Z151" s="137" t="s">
        <v>650</v>
      </c>
      <c r="AA151" s="137" t="s">
        <v>1280</v>
      </c>
      <c r="AB151" s="137" t="s">
        <v>731</v>
      </c>
      <c r="AC151" s="137" t="s">
        <v>618</v>
      </c>
      <c r="AD151" s="137" t="s">
        <v>1281</v>
      </c>
      <c r="AE151" s="137">
        <v>0.0</v>
      </c>
      <c r="AF151" s="137" t="s">
        <v>4788</v>
      </c>
      <c r="AG151" s="137">
        <v>0.0</v>
      </c>
      <c r="AH151" s="137">
        <v>0.0</v>
      </c>
      <c r="AI151" s="137">
        <v>0.0</v>
      </c>
      <c r="AJ151" s="137" t="s">
        <v>1282</v>
      </c>
      <c r="AK151" s="137" t="s">
        <v>4789</v>
      </c>
      <c r="AL151" s="137" t="s">
        <v>4790</v>
      </c>
      <c r="AM151" s="138" t="s">
        <v>102</v>
      </c>
      <c r="AN151" s="137" t="s">
        <v>816</v>
      </c>
      <c r="AO151" s="20">
        <v>2.7242131407E10</v>
      </c>
      <c r="AP151" s="20" t="s">
        <v>684</v>
      </c>
      <c r="AQ151" s="20" t="s">
        <v>102</v>
      </c>
      <c r="AR151" s="505">
        <v>2.7242131407E10</v>
      </c>
      <c r="AS151" s="506" t="s">
        <v>2413</v>
      </c>
      <c r="AT151" s="506">
        <v>2.7242131407E10</v>
      </c>
      <c r="AU151" s="506" t="s">
        <v>1276</v>
      </c>
      <c r="AV151" s="492">
        <v>1.0</v>
      </c>
      <c r="AW151" s="493">
        <v>0.0909</v>
      </c>
      <c r="AX151" s="494">
        <v>4.0</v>
      </c>
      <c r="AY151" s="493">
        <v>0.4</v>
      </c>
      <c r="AZ151" s="494">
        <v>3.0</v>
      </c>
      <c r="BA151" s="493">
        <v>0.1875</v>
      </c>
      <c r="BB151" s="494">
        <v>5.0</v>
      </c>
      <c r="BC151" s="493">
        <v>0.625</v>
      </c>
      <c r="BD151" s="494">
        <v>4.0</v>
      </c>
      <c r="BE151" s="495">
        <v>0.6667</v>
      </c>
      <c r="BF151" s="494">
        <v>5.0</v>
      </c>
      <c r="BG151" s="495">
        <v>0.7143</v>
      </c>
      <c r="BH151" s="496">
        <v>18.0</v>
      </c>
      <c r="BI151" s="508">
        <v>0.4286</v>
      </c>
      <c r="BJ151" s="509" t="s">
        <v>8421</v>
      </c>
      <c r="BK151" s="19" t="s">
        <v>8685</v>
      </c>
      <c r="BL151" s="137" t="s">
        <v>1043</v>
      </c>
      <c r="BM151" s="137" t="s">
        <v>618</v>
      </c>
      <c r="BN151" s="137" t="s">
        <v>102</v>
      </c>
      <c r="BO151" s="137" t="s">
        <v>102</v>
      </c>
      <c r="BP151" s="137"/>
      <c r="BQ151" s="137" t="s">
        <v>102</v>
      </c>
      <c r="BR151" s="137"/>
      <c r="BS151" s="137"/>
      <c r="BT151" s="137"/>
      <c r="BU151" s="140"/>
      <c r="BV151" s="45">
        <v>2.7242131407E10</v>
      </c>
    </row>
    <row r="152" ht="15.75" customHeight="1">
      <c r="C152" s="502" t="s">
        <v>260</v>
      </c>
      <c r="D152" s="20">
        <v>2.7225313771E10</v>
      </c>
      <c r="E152" s="137" t="s">
        <v>261</v>
      </c>
      <c r="F152" s="137" t="s">
        <v>102</v>
      </c>
      <c r="G152" s="137" t="s">
        <v>602</v>
      </c>
      <c r="H152" s="137" t="s">
        <v>102</v>
      </c>
      <c r="I152" s="137" t="s">
        <v>8430</v>
      </c>
      <c r="J152" s="137"/>
      <c r="K152" s="137" t="s">
        <v>8377</v>
      </c>
      <c r="L152" s="137" t="s">
        <v>8506</v>
      </c>
      <c r="M152" s="137" t="s">
        <v>8686</v>
      </c>
      <c r="N152" s="503">
        <v>49.52054794520548</v>
      </c>
      <c r="O152" s="504">
        <v>39326.0</v>
      </c>
      <c r="P152" s="137" t="s">
        <v>18</v>
      </c>
      <c r="Q152" s="137" t="s">
        <v>8643</v>
      </c>
      <c r="R152" s="20" t="s">
        <v>36</v>
      </c>
      <c r="S152" s="138" t="s">
        <v>101</v>
      </c>
      <c r="T152" s="137" t="s">
        <v>4638</v>
      </c>
      <c r="U152" s="137" t="s">
        <v>4639</v>
      </c>
      <c r="V152" s="137" t="s">
        <v>4640</v>
      </c>
      <c r="W152" s="137" t="s">
        <v>102</v>
      </c>
      <c r="X152" s="137" t="s">
        <v>1285</v>
      </c>
      <c r="Y152" s="137" t="s">
        <v>1286</v>
      </c>
      <c r="Z152" s="137" t="s">
        <v>610</v>
      </c>
      <c r="AA152" s="137" t="s">
        <v>1287</v>
      </c>
      <c r="AB152" s="137" t="s">
        <v>731</v>
      </c>
      <c r="AC152" s="137" t="s">
        <v>1266</v>
      </c>
      <c r="AD152" s="137" t="s">
        <v>1288</v>
      </c>
      <c r="AE152" s="137">
        <v>0.0</v>
      </c>
      <c r="AF152" s="137" t="s">
        <v>4641</v>
      </c>
      <c r="AG152" s="137">
        <v>0.0</v>
      </c>
      <c r="AH152" s="137">
        <v>0.0</v>
      </c>
      <c r="AI152" s="137">
        <v>0.0</v>
      </c>
      <c r="AJ152" s="137" t="s">
        <v>1289</v>
      </c>
      <c r="AK152" s="137" t="s">
        <v>4642</v>
      </c>
      <c r="AL152" s="137" t="s">
        <v>4643</v>
      </c>
      <c r="AM152" s="138" t="s">
        <v>101</v>
      </c>
      <c r="AN152" s="137"/>
      <c r="AO152" s="20">
        <v>2.7225313771E10</v>
      </c>
      <c r="AP152" s="20">
        <v>2.7225313771E10</v>
      </c>
      <c r="AQ152" s="20">
        <v>0.0</v>
      </c>
      <c r="AR152" s="505">
        <v>2.7225313771E10</v>
      </c>
      <c r="AS152" s="506" t="s">
        <v>260</v>
      </c>
      <c r="AT152" s="506">
        <v>2.7225313771E10</v>
      </c>
      <c r="AU152" s="506" t="s">
        <v>261</v>
      </c>
      <c r="AV152" s="492">
        <v>4.0</v>
      </c>
      <c r="AW152" s="493">
        <v>0.3636</v>
      </c>
      <c r="AX152" s="494">
        <v>4.0</v>
      </c>
      <c r="AY152" s="493">
        <v>0.4</v>
      </c>
      <c r="AZ152" s="494">
        <v>6.0</v>
      </c>
      <c r="BA152" s="493">
        <v>0.375</v>
      </c>
      <c r="BB152" s="494">
        <v>1.0</v>
      </c>
      <c r="BC152" s="493">
        <v>0.125</v>
      </c>
      <c r="BD152" s="494">
        <v>4.0</v>
      </c>
      <c r="BE152" s="495">
        <v>0.6667</v>
      </c>
      <c r="BF152" s="494">
        <v>5.0</v>
      </c>
      <c r="BG152" s="495">
        <v>0.7143</v>
      </c>
      <c r="BH152" s="496">
        <v>20.0</v>
      </c>
      <c r="BI152" s="508">
        <v>0.4545</v>
      </c>
      <c r="BJ152" s="509" t="s">
        <v>8421</v>
      </c>
      <c r="BK152" s="19" t="s">
        <v>109</v>
      </c>
      <c r="BL152" s="137" t="s">
        <v>83</v>
      </c>
      <c r="BM152" s="137" t="s">
        <v>1266</v>
      </c>
      <c r="BN152" s="137" t="s">
        <v>102</v>
      </c>
      <c r="BO152" s="137" t="s">
        <v>102</v>
      </c>
      <c r="BP152" s="137"/>
      <c r="BQ152" s="137"/>
      <c r="BR152" s="137"/>
      <c r="BS152" s="137"/>
      <c r="BT152" s="137"/>
      <c r="BU152" s="140"/>
      <c r="BV152" s="45">
        <v>2.7225313771E10</v>
      </c>
    </row>
    <row r="153" ht="15.75" customHeight="1">
      <c r="C153" s="502" t="s">
        <v>222</v>
      </c>
      <c r="D153" s="20">
        <v>2.7249832338E10</v>
      </c>
      <c r="E153" s="137" t="s">
        <v>1292</v>
      </c>
      <c r="F153" s="137" t="s">
        <v>102</v>
      </c>
      <c r="G153" s="137"/>
      <c r="H153" s="137" t="s">
        <v>102</v>
      </c>
      <c r="I153" s="137"/>
      <c r="J153" s="137"/>
      <c r="K153" s="137" t="s">
        <v>8377</v>
      </c>
      <c r="L153" s="137" t="s">
        <v>8506</v>
      </c>
      <c r="M153" s="137" t="s">
        <v>55</v>
      </c>
      <c r="N153" s="503">
        <v>44.88493150684931</v>
      </c>
      <c r="O153" s="504">
        <v>41456.0</v>
      </c>
      <c r="P153" s="137" t="s">
        <v>15</v>
      </c>
      <c r="Q153" s="137" t="s">
        <v>8</v>
      </c>
      <c r="R153" s="20" t="s">
        <v>34</v>
      </c>
      <c r="S153" s="138" t="s">
        <v>101</v>
      </c>
      <c r="T153" s="137" t="s">
        <v>4613</v>
      </c>
      <c r="U153" s="137" t="s">
        <v>4614</v>
      </c>
      <c r="V153" s="137" t="s">
        <v>4615</v>
      </c>
      <c r="W153" s="137" t="s">
        <v>102</v>
      </c>
      <c r="X153" s="137" t="s">
        <v>1294</v>
      </c>
      <c r="Y153" s="137" t="s">
        <v>1295</v>
      </c>
      <c r="Z153" s="137" t="s">
        <v>650</v>
      </c>
      <c r="AA153" s="137" t="s">
        <v>1297</v>
      </c>
      <c r="AB153" s="137" t="s">
        <v>731</v>
      </c>
      <c r="AC153" s="137" t="s">
        <v>1300</v>
      </c>
      <c r="AD153" s="137" t="s">
        <v>1298</v>
      </c>
      <c r="AE153" s="137">
        <v>0.0</v>
      </c>
      <c r="AF153" s="137" t="s">
        <v>4616</v>
      </c>
      <c r="AG153" s="137">
        <v>0.0</v>
      </c>
      <c r="AH153" s="137">
        <v>0.0</v>
      </c>
      <c r="AI153" s="137">
        <v>0.0</v>
      </c>
      <c r="AJ153" s="137" t="s">
        <v>1299</v>
      </c>
      <c r="AK153" s="137" t="s">
        <v>4617</v>
      </c>
      <c r="AL153" s="137" t="s">
        <v>4618</v>
      </c>
      <c r="AM153" s="138" t="s">
        <v>102</v>
      </c>
      <c r="AN153" s="137" t="s">
        <v>816</v>
      </c>
      <c r="AO153" s="20">
        <v>2.7249832338E10</v>
      </c>
      <c r="AP153" s="20" t="s">
        <v>684</v>
      </c>
      <c r="AQ153" s="20" t="s">
        <v>102</v>
      </c>
      <c r="AR153" s="505">
        <v>2.7249832338E10</v>
      </c>
      <c r="AS153" s="506" t="s">
        <v>222</v>
      </c>
      <c r="AT153" s="506">
        <v>2.7249832338E10</v>
      </c>
      <c r="AU153" s="506" t="s">
        <v>1292</v>
      </c>
      <c r="AV153" s="492">
        <v>2.0</v>
      </c>
      <c r="AW153" s="493">
        <v>0.1818</v>
      </c>
      <c r="AX153" s="494">
        <v>2.0</v>
      </c>
      <c r="AY153" s="493">
        <v>0.2</v>
      </c>
      <c r="AZ153" s="494">
        <v>1.0</v>
      </c>
      <c r="BA153" s="493">
        <v>0.0625</v>
      </c>
      <c r="BB153" s="494">
        <v>1.0</v>
      </c>
      <c r="BC153" s="493">
        <v>0.125</v>
      </c>
      <c r="BD153" s="494">
        <v>6.0</v>
      </c>
      <c r="BE153" s="495">
        <v>1.0</v>
      </c>
      <c r="BF153" s="494">
        <v>7.0</v>
      </c>
      <c r="BG153" s="495">
        <v>1.0</v>
      </c>
      <c r="BH153" s="496">
        <v>17.0</v>
      </c>
      <c r="BI153" s="508">
        <v>0.4048</v>
      </c>
      <c r="BJ153" s="509" t="s">
        <v>7900</v>
      </c>
      <c r="BK153" s="19" t="s">
        <v>8687</v>
      </c>
      <c r="BL153" s="137" t="s">
        <v>1043</v>
      </c>
      <c r="BM153" s="137" t="s">
        <v>1300</v>
      </c>
      <c r="BN153" s="137" t="s">
        <v>102</v>
      </c>
      <c r="BO153" s="137"/>
      <c r="BP153" s="137"/>
      <c r="BQ153" s="137"/>
      <c r="BR153" s="137"/>
      <c r="BS153" s="137"/>
      <c r="BT153" s="137"/>
      <c r="BU153" s="140"/>
      <c r="BV153" s="45">
        <v>2.7249832338E10</v>
      </c>
    </row>
    <row r="154" ht="15.75" customHeight="1">
      <c r="C154" s="502" t="s">
        <v>4544</v>
      </c>
      <c r="D154" s="20">
        <v>2.7258550116E10</v>
      </c>
      <c r="E154" s="137" t="s">
        <v>8097</v>
      </c>
      <c r="F154" s="137" t="s">
        <v>101</v>
      </c>
      <c r="G154" s="137"/>
      <c r="H154" s="137"/>
      <c r="I154" s="137"/>
      <c r="J154" s="137"/>
      <c r="K154" s="137" t="s">
        <v>8377</v>
      </c>
      <c r="L154" s="137" t="s">
        <v>8506</v>
      </c>
      <c r="M154" s="137" t="s">
        <v>55</v>
      </c>
      <c r="N154" s="503">
        <v>44.45753424657534</v>
      </c>
      <c r="O154" s="504">
        <v>41456.0</v>
      </c>
      <c r="P154" s="137" t="s">
        <v>15</v>
      </c>
      <c r="Q154" s="137" t="s">
        <v>8</v>
      </c>
      <c r="R154" s="20" t="s">
        <v>34</v>
      </c>
      <c r="S154" s="138" t="s">
        <v>101</v>
      </c>
      <c r="T154" s="137" t="s">
        <v>4548</v>
      </c>
      <c r="U154" s="137" t="s">
        <v>4549</v>
      </c>
      <c r="V154" s="137" t="s">
        <v>4550</v>
      </c>
      <c r="W154" s="137" t="s">
        <v>102</v>
      </c>
      <c r="X154" s="137" t="s">
        <v>4551</v>
      </c>
      <c r="Y154" s="137" t="s">
        <v>4552</v>
      </c>
      <c r="Z154" s="137" t="s">
        <v>650</v>
      </c>
      <c r="AA154" s="137" t="s">
        <v>731</v>
      </c>
      <c r="AB154" s="137" t="s">
        <v>731</v>
      </c>
      <c r="AC154" s="137" t="s">
        <v>1266</v>
      </c>
      <c r="AD154" s="137" t="s">
        <v>4553</v>
      </c>
      <c r="AE154" s="137">
        <v>0.0</v>
      </c>
      <c r="AF154" s="137" t="s">
        <v>4554</v>
      </c>
      <c r="AG154" s="137">
        <v>0.0</v>
      </c>
      <c r="AH154" s="137">
        <v>0.0</v>
      </c>
      <c r="AI154" s="137">
        <v>0.0</v>
      </c>
      <c r="AJ154" s="137" t="s">
        <v>4555</v>
      </c>
      <c r="AK154" s="137" t="s">
        <v>4556</v>
      </c>
      <c r="AL154" s="137" t="s">
        <v>4557</v>
      </c>
      <c r="AM154" s="138" t="s">
        <v>101</v>
      </c>
      <c r="AN154" s="137"/>
      <c r="AO154" s="20">
        <v>2.7258550116E10</v>
      </c>
      <c r="AP154" s="20">
        <v>2.7258550116E10</v>
      </c>
      <c r="AQ154" s="20">
        <v>0.0</v>
      </c>
      <c r="AR154" s="505">
        <v>2.7258550116E10</v>
      </c>
      <c r="AS154" s="506" t="s">
        <v>4544</v>
      </c>
      <c r="AT154" s="506">
        <v>2.7258550116E10</v>
      </c>
      <c r="AU154" s="506" t="s">
        <v>8097</v>
      </c>
      <c r="AV154" s="492">
        <v>6.0</v>
      </c>
      <c r="AW154" s="493">
        <v>0.5455</v>
      </c>
      <c r="AX154" s="494">
        <v>3.0</v>
      </c>
      <c r="AY154" s="493">
        <v>0.3</v>
      </c>
      <c r="AZ154" s="494">
        <v>3.0</v>
      </c>
      <c r="BA154" s="493">
        <v>0.1875</v>
      </c>
      <c r="BB154" s="494">
        <v>1.0</v>
      </c>
      <c r="BC154" s="493">
        <v>0.125</v>
      </c>
      <c r="BD154" s="494">
        <v>5.0</v>
      </c>
      <c r="BE154" s="495">
        <v>0.8333</v>
      </c>
      <c r="BF154" s="494">
        <v>1.0</v>
      </c>
      <c r="BG154" s="493">
        <v>0.1429</v>
      </c>
      <c r="BH154" s="496">
        <v>15.0</v>
      </c>
      <c r="BI154" s="508">
        <v>0.3409</v>
      </c>
      <c r="BJ154" s="509" t="s">
        <v>7900</v>
      </c>
      <c r="BK154" s="19" t="s">
        <v>8688</v>
      </c>
      <c r="BL154" s="137" t="s">
        <v>1043</v>
      </c>
      <c r="BM154" s="137" t="s">
        <v>1266</v>
      </c>
      <c r="BN154" s="137" t="s">
        <v>102</v>
      </c>
      <c r="BO154" s="137" t="s">
        <v>102</v>
      </c>
      <c r="BP154" s="137"/>
      <c r="BQ154" s="137"/>
      <c r="BR154" s="137"/>
      <c r="BS154" s="137"/>
      <c r="BT154" s="137"/>
      <c r="BU154" s="140"/>
      <c r="BV154" s="45">
        <v>2.7258550116E10</v>
      </c>
    </row>
    <row r="155" ht="15.75" customHeight="1">
      <c r="C155" s="502" t="s">
        <v>342</v>
      </c>
      <c r="D155" s="20">
        <v>2.732032089E10</v>
      </c>
      <c r="E155" s="137" t="s">
        <v>1301</v>
      </c>
      <c r="F155" s="137" t="s">
        <v>101</v>
      </c>
      <c r="G155" s="137" t="s">
        <v>630</v>
      </c>
      <c r="H155" s="137"/>
      <c r="I155" s="137" t="s">
        <v>883</v>
      </c>
      <c r="J155" s="137"/>
      <c r="K155" s="137" t="s">
        <v>8377</v>
      </c>
      <c r="L155" s="137" t="s">
        <v>8506</v>
      </c>
      <c r="M155" s="137" t="s">
        <v>62</v>
      </c>
      <c r="N155" s="503">
        <v>35.37808219178082</v>
      </c>
      <c r="O155" s="504">
        <v>40763.0</v>
      </c>
      <c r="P155" s="137" t="s">
        <v>9</v>
      </c>
      <c r="Q155" s="137" t="s">
        <v>8689</v>
      </c>
      <c r="R155" s="20" t="s">
        <v>34</v>
      </c>
      <c r="S155" s="138" t="s">
        <v>101</v>
      </c>
      <c r="T155" s="137" t="s">
        <v>5004</v>
      </c>
      <c r="U155" s="137" t="s">
        <v>5005</v>
      </c>
      <c r="V155" s="137" t="s">
        <v>5006</v>
      </c>
      <c r="W155" s="137" t="s">
        <v>102</v>
      </c>
      <c r="X155" s="137" t="s">
        <v>1303</v>
      </c>
      <c r="Y155" s="137" t="s">
        <v>1304</v>
      </c>
      <c r="Z155" s="137" t="s">
        <v>650</v>
      </c>
      <c r="AA155" s="137" t="s">
        <v>731</v>
      </c>
      <c r="AB155" s="137" t="s">
        <v>731</v>
      </c>
      <c r="AC155" s="137" t="s">
        <v>665</v>
      </c>
      <c r="AD155" s="137" t="s">
        <v>1305</v>
      </c>
      <c r="AE155" s="137">
        <v>0.0</v>
      </c>
      <c r="AF155" s="137" t="s">
        <v>5007</v>
      </c>
      <c r="AG155" s="137">
        <v>0.0</v>
      </c>
      <c r="AH155" s="137">
        <v>0.0</v>
      </c>
      <c r="AI155" s="137">
        <v>0.0</v>
      </c>
      <c r="AJ155" s="137" t="s">
        <v>1306</v>
      </c>
      <c r="AK155" s="137" t="s">
        <v>5008</v>
      </c>
      <c r="AL155" s="137" t="s">
        <v>5009</v>
      </c>
      <c r="AM155" s="138" t="s">
        <v>101</v>
      </c>
      <c r="AN155" s="137"/>
      <c r="AO155" s="20">
        <v>2.732032089E10</v>
      </c>
      <c r="AP155" s="20">
        <v>2.732032089E10</v>
      </c>
      <c r="AQ155" s="20">
        <v>0.0</v>
      </c>
      <c r="AR155" s="505">
        <v>2.732032089E10</v>
      </c>
      <c r="AS155" s="506" t="s">
        <v>342</v>
      </c>
      <c r="AT155" s="506">
        <v>2.732032089E10</v>
      </c>
      <c r="AU155" s="506" t="s">
        <v>1301</v>
      </c>
      <c r="AV155" s="492">
        <v>3.0</v>
      </c>
      <c r="AW155" s="493">
        <v>0.2727</v>
      </c>
      <c r="AX155" s="494">
        <v>3.0</v>
      </c>
      <c r="AY155" s="493">
        <v>0.3</v>
      </c>
      <c r="AZ155" s="494">
        <v>5.0</v>
      </c>
      <c r="BA155" s="493">
        <v>0.3125</v>
      </c>
      <c r="BB155" s="494">
        <v>1.0</v>
      </c>
      <c r="BC155" s="493">
        <v>0.125</v>
      </c>
      <c r="BD155" s="494">
        <v>4.0</v>
      </c>
      <c r="BE155" s="495">
        <v>0.6667</v>
      </c>
      <c r="BF155" s="494">
        <v>3.0</v>
      </c>
      <c r="BG155" s="493">
        <v>0.4286</v>
      </c>
      <c r="BH155" s="496">
        <v>16.0</v>
      </c>
      <c r="BI155" s="508">
        <v>0.3636</v>
      </c>
      <c r="BJ155" s="509" t="s">
        <v>7900</v>
      </c>
      <c r="BK155" s="19" t="s">
        <v>8690</v>
      </c>
      <c r="BL155" s="137" t="s">
        <v>83</v>
      </c>
      <c r="BM155" s="137" t="s">
        <v>665</v>
      </c>
      <c r="BN155" s="137"/>
      <c r="BO155" s="137"/>
      <c r="BP155" s="137" t="s">
        <v>102</v>
      </c>
      <c r="BQ155" s="137"/>
      <c r="BR155" s="137"/>
      <c r="BS155" s="137"/>
      <c r="BT155" s="137"/>
      <c r="BU155" s="140"/>
      <c r="BV155" s="45">
        <v>2.732032089E10</v>
      </c>
    </row>
    <row r="156" ht="15.75" customHeight="1">
      <c r="C156" s="502" t="s">
        <v>438</v>
      </c>
      <c r="D156" s="20">
        <v>2.7314652822E10</v>
      </c>
      <c r="E156" s="137" t="s">
        <v>439</v>
      </c>
      <c r="F156" s="137" t="s">
        <v>101</v>
      </c>
      <c r="G156" s="137" t="s">
        <v>630</v>
      </c>
      <c r="H156" s="137"/>
      <c r="I156" s="137" t="s">
        <v>883</v>
      </c>
      <c r="J156" s="137"/>
      <c r="K156" s="137" t="s">
        <v>8377</v>
      </c>
      <c r="L156" s="137" t="s">
        <v>8506</v>
      </c>
      <c r="M156" s="137" t="s">
        <v>47</v>
      </c>
      <c r="N156" s="503">
        <v>36.19178082191781</v>
      </c>
      <c r="O156" s="504">
        <v>39326.0</v>
      </c>
      <c r="P156" s="137" t="s">
        <v>31</v>
      </c>
      <c r="Q156" s="137" t="s">
        <v>25</v>
      </c>
      <c r="R156" s="20" t="s">
        <v>34</v>
      </c>
      <c r="S156" s="138" t="s">
        <v>101</v>
      </c>
      <c r="T156" s="137" t="s">
        <v>4865</v>
      </c>
      <c r="U156" s="137" t="s">
        <v>4866</v>
      </c>
      <c r="V156" s="137" t="s">
        <v>4867</v>
      </c>
      <c r="W156" s="137" t="s">
        <v>102</v>
      </c>
      <c r="X156" s="137" t="s">
        <v>1309</v>
      </c>
      <c r="Y156" s="137" t="s">
        <v>1310</v>
      </c>
      <c r="Z156" s="137" t="s">
        <v>650</v>
      </c>
      <c r="AA156" s="137" t="s">
        <v>731</v>
      </c>
      <c r="AB156" s="137" t="s">
        <v>731</v>
      </c>
      <c r="AC156" s="137" t="s">
        <v>639</v>
      </c>
      <c r="AD156" s="137" t="s">
        <v>1311</v>
      </c>
      <c r="AE156" s="137">
        <v>0.0</v>
      </c>
      <c r="AF156" s="137" t="s">
        <v>4868</v>
      </c>
      <c r="AG156" s="137" t="s">
        <v>4869</v>
      </c>
      <c r="AH156" s="137">
        <v>0.0</v>
      </c>
      <c r="AI156" s="137">
        <v>0.0</v>
      </c>
      <c r="AJ156" s="137" t="s">
        <v>1312</v>
      </c>
      <c r="AK156" s="137" t="s">
        <v>4870</v>
      </c>
      <c r="AL156" s="137" t="s">
        <v>4871</v>
      </c>
      <c r="AM156" s="138" t="s">
        <v>101</v>
      </c>
      <c r="AN156" s="137"/>
      <c r="AO156" s="20">
        <v>2.7314652822E10</v>
      </c>
      <c r="AP156" s="20">
        <v>2.7314652822E10</v>
      </c>
      <c r="AQ156" s="20">
        <v>0.0</v>
      </c>
      <c r="AR156" s="505">
        <v>2.7314652822E10</v>
      </c>
      <c r="AS156" s="506" t="s">
        <v>438</v>
      </c>
      <c r="AT156" s="506">
        <v>2.7314652822E10</v>
      </c>
      <c r="AU156" s="506" t="s">
        <v>439</v>
      </c>
      <c r="AV156" s="492">
        <v>2.0</v>
      </c>
      <c r="AW156" s="493">
        <v>0.1818</v>
      </c>
      <c r="AX156" s="494">
        <v>4.0</v>
      </c>
      <c r="AY156" s="493">
        <v>0.4</v>
      </c>
      <c r="AZ156" s="494">
        <v>7.0</v>
      </c>
      <c r="BA156" s="493">
        <v>0.4375</v>
      </c>
      <c r="BB156" s="494">
        <v>4.0</v>
      </c>
      <c r="BC156" s="493">
        <v>0.5</v>
      </c>
      <c r="BD156" s="494">
        <v>5.0</v>
      </c>
      <c r="BE156" s="495">
        <v>0.8333</v>
      </c>
      <c r="BF156" s="494">
        <v>4.0</v>
      </c>
      <c r="BG156" s="493">
        <v>0.5714</v>
      </c>
      <c r="BH156" s="496">
        <v>22.0</v>
      </c>
      <c r="BI156" s="497">
        <v>0.5</v>
      </c>
      <c r="BJ156" s="507" t="s">
        <v>8421</v>
      </c>
      <c r="BK156" s="19" t="s">
        <v>8691</v>
      </c>
      <c r="BL156" s="137" t="s">
        <v>92</v>
      </c>
      <c r="BM156" s="137" t="s">
        <v>639</v>
      </c>
      <c r="BN156" s="137"/>
      <c r="BO156" s="137" t="s">
        <v>102</v>
      </c>
      <c r="BP156" s="137" t="s">
        <v>102</v>
      </c>
      <c r="BQ156" s="137" t="s">
        <v>102</v>
      </c>
      <c r="BR156" s="137"/>
      <c r="BS156" s="137" t="s">
        <v>8692</v>
      </c>
      <c r="BT156" s="137" t="s">
        <v>8693</v>
      </c>
      <c r="BU156" s="140" t="s">
        <v>102</v>
      </c>
      <c r="BV156" s="45">
        <v>2.7314652822E10</v>
      </c>
    </row>
    <row r="157" ht="15.75" customHeight="1">
      <c r="C157" s="502" t="s">
        <v>3239</v>
      </c>
      <c r="D157" s="20">
        <v>2.7351613888E10</v>
      </c>
      <c r="E157" s="137" t="s">
        <v>1314</v>
      </c>
      <c r="F157" s="137" t="s">
        <v>101</v>
      </c>
      <c r="G157" s="137" t="s">
        <v>630</v>
      </c>
      <c r="H157" s="137"/>
      <c r="I157" s="137" t="s">
        <v>8452</v>
      </c>
      <c r="J157" s="137"/>
      <c r="K157" s="137" t="s">
        <v>8377</v>
      </c>
      <c r="L157" s="137" t="s">
        <v>8506</v>
      </c>
      <c r="M157" s="137" t="s">
        <v>57</v>
      </c>
      <c r="N157" s="503">
        <v>31.28219178082192</v>
      </c>
      <c r="O157" s="504">
        <v>43647.0</v>
      </c>
      <c r="P157" s="137" t="s">
        <v>24</v>
      </c>
      <c r="Q157" s="137" t="s">
        <v>10</v>
      </c>
      <c r="R157" s="20" t="s">
        <v>36</v>
      </c>
      <c r="S157" s="138" t="s">
        <v>101</v>
      </c>
      <c r="T157" s="137" t="s">
        <v>5747</v>
      </c>
      <c r="U157" s="137" t="s">
        <v>5748</v>
      </c>
      <c r="V157" s="137" t="s">
        <v>5749</v>
      </c>
      <c r="W157" s="137" t="s">
        <v>102</v>
      </c>
      <c r="X157" s="137" t="s">
        <v>1316</v>
      </c>
      <c r="Y157" s="137" t="s">
        <v>1317</v>
      </c>
      <c r="Z157" s="137" t="s">
        <v>610</v>
      </c>
      <c r="AA157" s="137" t="s">
        <v>926</v>
      </c>
      <c r="AB157" s="137" t="s">
        <v>926</v>
      </c>
      <c r="AC157" s="137" t="s">
        <v>743</v>
      </c>
      <c r="AD157" s="137" t="s">
        <v>1319</v>
      </c>
      <c r="AE157" s="137">
        <v>0.0</v>
      </c>
      <c r="AF157" s="137" t="s">
        <v>5750</v>
      </c>
      <c r="AG157" s="137" t="s">
        <v>5751</v>
      </c>
      <c r="AH157" s="137">
        <v>0.0</v>
      </c>
      <c r="AI157" s="137">
        <v>0.0</v>
      </c>
      <c r="AJ157" s="137" t="s">
        <v>1320</v>
      </c>
      <c r="AK157" s="137" t="s">
        <v>5752</v>
      </c>
      <c r="AL157" s="137" t="s">
        <v>5753</v>
      </c>
      <c r="AM157" s="138" t="s">
        <v>101</v>
      </c>
      <c r="AN157" s="137"/>
      <c r="AO157" s="20">
        <v>2.7351613888E10</v>
      </c>
      <c r="AP157" s="20">
        <v>2.7351613888E10</v>
      </c>
      <c r="AQ157" s="20">
        <v>0.0</v>
      </c>
      <c r="AR157" s="505">
        <v>2.7351613888E10</v>
      </c>
      <c r="AS157" s="506" t="s">
        <v>3239</v>
      </c>
      <c r="AT157" s="506">
        <v>2.7351613888E10</v>
      </c>
      <c r="AU157" s="506" t="s">
        <v>1314</v>
      </c>
      <c r="AV157" s="492">
        <v>3.0</v>
      </c>
      <c r="AW157" s="493">
        <v>0.2727</v>
      </c>
      <c r="AX157" s="494">
        <v>3.0</v>
      </c>
      <c r="AY157" s="493">
        <v>0.3</v>
      </c>
      <c r="AZ157" s="494">
        <v>5.0</v>
      </c>
      <c r="BA157" s="493">
        <v>0.3125</v>
      </c>
      <c r="BB157" s="494">
        <v>3.0</v>
      </c>
      <c r="BC157" s="493">
        <v>0.375</v>
      </c>
      <c r="BD157" s="494">
        <v>6.0</v>
      </c>
      <c r="BE157" s="495">
        <v>1.0</v>
      </c>
      <c r="BF157" s="494">
        <v>5.0</v>
      </c>
      <c r="BG157" s="495">
        <v>0.7143</v>
      </c>
      <c r="BH157" s="496">
        <v>21.0</v>
      </c>
      <c r="BI157" s="508">
        <v>0.4773</v>
      </c>
      <c r="BJ157" s="509" t="s">
        <v>8421</v>
      </c>
      <c r="BK157" s="19" t="s">
        <v>84</v>
      </c>
      <c r="BL157" s="137" t="s">
        <v>84</v>
      </c>
      <c r="BM157" s="137" t="s">
        <v>743</v>
      </c>
      <c r="BN157" s="137" t="s">
        <v>102</v>
      </c>
      <c r="BO157" s="137"/>
      <c r="BP157" s="137"/>
      <c r="BQ157" s="137"/>
      <c r="BR157" s="137"/>
      <c r="BS157" s="137"/>
      <c r="BT157" s="137"/>
      <c r="BU157" s="140"/>
      <c r="BV157" s="45">
        <v>2.7351613888E10</v>
      </c>
    </row>
    <row r="158" ht="15.75" customHeight="1">
      <c r="C158" s="502" t="s">
        <v>446</v>
      </c>
      <c r="D158" s="20">
        <v>2.7203808572E10</v>
      </c>
      <c r="E158" s="137" t="s">
        <v>447</v>
      </c>
      <c r="F158" s="137" t="s">
        <v>102</v>
      </c>
      <c r="G158" s="137" t="s">
        <v>602</v>
      </c>
      <c r="H158" s="137" t="s">
        <v>102</v>
      </c>
      <c r="I158" s="137" t="s">
        <v>8430</v>
      </c>
      <c r="J158" s="137"/>
      <c r="K158" s="137" t="s">
        <v>8377</v>
      </c>
      <c r="L158" s="137" t="s">
        <v>8442</v>
      </c>
      <c r="M158" s="137" t="s">
        <v>57</v>
      </c>
      <c r="N158" s="503">
        <v>53.084931506849315</v>
      </c>
      <c r="O158" s="504">
        <v>43040.0</v>
      </c>
      <c r="P158" s="137" t="s">
        <v>24</v>
      </c>
      <c r="Q158" s="137" t="s">
        <v>10</v>
      </c>
      <c r="R158" s="20" t="s">
        <v>36</v>
      </c>
      <c r="S158" s="138" t="s">
        <v>101</v>
      </c>
      <c r="T158" s="137" t="s">
        <v>4996</v>
      </c>
      <c r="U158" s="137" t="s">
        <v>4997</v>
      </c>
      <c r="V158" s="137" t="s">
        <v>4998</v>
      </c>
      <c r="W158" s="137" t="s">
        <v>102</v>
      </c>
      <c r="X158" s="137" t="s">
        <v>1323</v>
      </c>
      <c r="Y158" s="137" t="s">
        <v>1324</v>
      </c>
      <c r="Z158" s="137" t="s">
        <v>610</v>
      </c>
      <c r="AA158" s="137" t="s">
        <v>1326</v>
      </c>
      <c r="AB158" s="137" t="s">
        <v>4999</v>
      </c>
      <c r="AC158" s="137" t="s">
        <v>695</v>
      </c>
      <c r="AD158" s="137" t="s">
        <v>1327</v>
      </c>
      <c r="AE158" s="137">
        <v>0.0</v>
      </c>
      <c r="AF158" s="137" t="s">
        <v>5000</v>
      </c>
      <c r="AG158" s="137">
        <v>0.0</v>
      </c>
      <c r="AH158" s="137">
        <v>0.0</v>
      </c>
      <c r="AI158" s="137">
        <v>0.0</v>
      </c>
      <c r="AJ158" s="137" t="s">
        <v>1328</v>
      </c>
      <c r="AK158" s="137" t="s">
        <v>5001</v>
      </c>
      <c r="AL158" s="137" t="s">
        <v>5002</v>
      </c>
      <c r="AM158" s="138" t="s">
        <v>101</v>
      </c>
      <c r="AN158" s="137"/>
      <c r="AO158" s="20">
        <v>2.7203808572E10</v>
      </c>
      <c r="AP158" s="20">
        <v>2.7203808572E10</v>
      </c>
      <c r="AQ158" s="20">
        <v>0.0</v>
      </c>
      <c r="AR158" s="505">
        <v>2.7203808572E10</v>
      </c>
      <c r="AS158" s="506" t="s">
        <v>446</v>
      </c>
      <c r="AT158" s="506">
        <v>2.7203808572E10</v>
      </c>
      <c r="AU158" s="506" t="s">
        <v>447</v>
      </c>
      <c r="AV158" s="492">
        <v>7.0</v>
      </c>
      <c r="AW158" s="493">
        <v>0.6364</v>
      </c>
      <c r="AX158" s="494">
        <v>6.0</v>
      </c>
      <c r="AY158" s="493">
        <v>0.6</v>
      </c>
      <c r="AZ158" s="494">
        <v>6.0</v>
      </c>
      <c r="BA158" s="493">
        <v>0.375</v>
      </c>
      <c r="BB158" s="494">
        <v>4.0</v>
      </c>
      <c r="BC158" s="493">
        <v>0.5</v>
      </c>
      <c r="BD158" s="494">
        <v>6.0</v>
      </c>
      <c r="BE158" s="495">
        <v>1.0</v>
      </c>
      <c r="BF158" s="494">
        <v>2.0</v>
      </c>
      <c r="BG158" s="493">
        <v>0.2857</v>
      </c>
      <c r="BH158" s="496">
        <v>25.0</v>
      </c>
      <c r="BI158" s="497">
        <v>0.5682</v>
      </c>
      <c r="BJ158" s="507" t="s">
        <v>8403</v>
      </c>
      <c r="BK158" s="19" t="s">
        <v>84</v>
      </c>
      <c r="BL158" s="137" t="s">
        <v>84</v>
      </c>
      <c r="BM158" s="137" t="s">
        <v>695</v>
      </c>
      <c r="BN158" s="137" t="s">
        <v>102</v>
      </c>
      <c r="BO158" s="137" t="s">
        <v>102</v>
      </c>
      <c r="BP158" s="137" t="s">
        <v>102</v>
      </c>
      <c r="BQ158" s="137"/>
      <c r="BR158" s="137"/>
      <c r="BS158" s="137"/>
      <c r="BT158" s="137"/>
      <c r="BU158" s="140"/>
      <c r="BV158" s="45">
        <v>2.7203808572E10</v>
      </c>
    </row>
    <row r="159" ht="15.75" customHeight="1">
      <c r="C159" s="502" t="s">
        <v>5327</v>
      </c>
      <c r="D159" s="20">
        <v>2.7169390776E10</v>
      </c>
      <c r="E159" s="137" t="s">
        <v>8101</v>
      </c>
      <c r="F159" s="137" t="s">
        <v>101</v>
      </c>
      <c r="G159" s="137" t="s">
        <v>780</v>
      </c>
      <c r="H159" s="137" t="s">
        <v>101</v>
      </c>
      <c r="I159" s="137" t="s">
        <v>883</v>
      </c>
      <c r="J159" s="137"/>
      <c r="K159" s="137" t="s">
        <v>8377</v>
      </c>
      <c r="L159" s="137" t="s">
        <v>8506</v>
      </c>
      <c r="M159" s="137" t="s">
        <v>8694</v>
      </c>
      <c r="N159" s="503">
        <v>58.602739726027394</v>
      </c>
      <c r="O159" s="504">
        <v>42005.0</v>
      </c>
      <c r="P159" s="137" t="s">
        <v>26</v>
      </c>
      <c r="Q159" s="137" t="s">
        <v>8459</v>
      </c>
      <c r="R159" s="20" t="s">
        <v>38</v>
      </c>
      <c r="S159" s="138" t="s">
        <v>101</v>
      </c>
      <c r="T159" s="137" t="s">
        <v>5331</v>
      </c>
      <c r="U159" s="137" t="s">
        <v>5332</v>
      </c>
      <c r="V159" s="137" t="s">
        <v>5333</v>
      </c>
      <c r="W159" s="137" t="s">
        <v>102</v>
      </c>
      <c r="X159" s="137" t="s">
        <v>5334</v>
      </c>
      <c r="Y159" s="137" t="s">
        <v>5335</v>
      </c>
      <c r="Z159" s="137" t="s">
        <v>650</v>
      </c>
      <c r="AA159" s="137" t="s">
        <v>731</v>
      </c>
      <c r="AB159" s="137" t="s">
        <v>731</v>
      </c>
      <c r="AC159" s="137" t="s">
        <v>92</v>
      </c>
      <c r="AD159" s="137" t="s">
        <v>5336</v>
      </c>
      <c r="AE159" s="137">
        <v>0.0</v>
      </c>
      <c r="AF159" s="137" t="s">
        <v>5337</v>
      </c>
      <c r="AG159" s="137">
        <v>0.0</v>
      </c>
      <c r="AH159" s="137" t="s">
        <v>5338</v>
      </c>
      <c r="AI159" s="137">
        <v>0.0</v>
      </c>
      <c r="AJ159" s="137" t="s">
        <v>5339</v>
      </c>
      <c r="AK159" s="137" t="s">
        <v>5340</v>
      </c>
      <c r="AL159" s="137" t="s">
        <v>5341</v>
      </c>
      <c r="AM159" s="138" t="s">
        <v>101</v>
      </c>
      <c r="AN159" s="137"/>
      <c r="AO159" s="20">
        <v>2.7169390776E10</v>
      </c>
      <c r="AP159" s="20">
        <v>2.7169390776E10</v>
      </c>
      <c r="AQ159" s="20">
        <v>0.0</v>
      </c>
      <c r="AR159" s="505">
        <v>2.7169390776E10</v>
      </c>
      <c r="AS159" s="506" t="s">
        <v>5327</v>
      </c>
      <c r="AT159" s="506">
        <v>2.7169390776E10</v>
      </c>
      <c r="AU159" s="506" t="s">
        <v>8101</v>
      </c>
      <c r="AV159" s="492">
        <v>6.0</v>
      </c>
      <c r="AW159" s="493">
        <v>0.5455</v>
      </c>
      <c r="AX159" s="494">
        <v>5.0</v>
      </c>
      <c r="AY159" s="493">
        <v>0.5</v>
      </c>
      <c r="AZ159" s="494">
        <v>8.0</v>
      </c>
      <c r="BA159" s="493">
        <v>0.5</v>
      </c>
      <c r="BB159" s="494">
        <v>6.0</v>
      </c>
      <c r="BC159" s="495">
        <v>0.75</v>
      </c>
      <c r="BD159" s="494">
        <v>6.0</v>
      </c>
      <c r="BE159" s="495">
        <v>1.0</v>
      </c>
      <c r="BF159" s="494">
        <v>4.0</v>
      </c>
      <c r="BG159" s="493">
        <v>0.5714</v>
      </c>
      <c r="BH159" s="496">
        <v>28.0</v>
      </c>
      <c r="BI159" s="497">
        <v>0.6364</v>
      </c>
      <c r="BJ159" s="507" t="s">
        <v>7903</v>
      </c>
      <c r="BK159" s="19" t="s">
        <v>150</v>
      </c>
      <c r="BL159" s="137" t="s">
        <v>91</v>
      </c>
      <c r="BM159" s="137" t="s">
        <v>92</v>
      </c>
      <c r="BN159" s="137" t="s">
        <v>620</v>
      </c>
      <c r="BO159" s="137" t="s">
        <v>620</v>
      </c>
      <c r="BP159" s="137" t="s">
        <v>620</v>
      </c>
      <c r="BQ159" s="137" t="s">
        <v>102</v>
      </c>
      <c r="BR159" s="137" t="s">
        <v>620</v>
      </c>
      <c r="BS159" s="137"/>
      <c r="BT159" s="137"/>
      <c r="BU159" s="140"/>
      <c r="BV159" s="45">
        <v>2.7169390776E10</v>
      </c>
    </row>
    <row r="160" ht="15.75" customHeight="1">
      <c r="C160" s="502" t="s">
        <v>3353</v>
      </c>
      <c r="D160" s="20">
        <v>2.7230667611E10</v>
      </c>
      <c r="E160" s="137" t="s">
        <v>1330</v>
      </c>
      <c r="F160" s="137" t="s">
        <v>101</v>
      </c>
      <c r="G160" s="137"/>
      <c r="H160" s="137"/>
      <c r="I160" s="137"/>
      <c r="J160" s="137"/>
      <c r="K160" s="137" t="s">
        <v>8377</v>
      </c>
      <c r="L160" s="137" t="s">
        <v>8506</v>
      </c>
      <c r="M160" s="137" t="s">
        <v>62</v>
      </c>
      <c r="N160" s="503">
        <v>47.31232876712329</v>
      </c>
      <c r="O160" s="504">
        <v>39083.0</v>
      </c>
      <c r="P160" s="137" t="s">
        <v>9</v>
      </c>
      <c r="Q160" s="137" t="s">
        <v>8695</v>
      </c>
      <c r="R160" s="20" t="s">
        <v>34</v>
      </c>
      <c r="S160" s="138" t="s">
        <v>101</v>
      </c>
      <c r="T160" s="137" t="s">
        <v>4987</v>
      </c>
      <c r="U160" s="137" t="s">
        <v>4988</v>
      </c>
      <c r="V160" s="137" t="s">
        <v>4989</v>
      </c>
      <c r="W160" s="137" t="s">
        <v>102</v>
      </c>
      <c r="X160" s="137" t="s">
        <v>1332</v>
      </c>
      <c r="Y160" s="137" t="s">
        <v>1333</v>
      </c>
      <c r="Z160" s="137" t="s">
        <v>605</v>
      </c>
      <c r="AA160" s="137" t="s">
        <v>731</v>
      </c>
      <c r="AB160" s="137" t="s">
        <v>731</v>
      </c>
      <c r="AC160" s="137" t="s">
        <v>656</v>
      </c>
      <c r="AD160" s="137" t="s">
        <v>1334</v>
      </c>
      <c r="AE160" s="137">
        <v>0.0</v>
      </c>
      <c r="AF160" s="137" t="s">
        <v>4990</v>
      </c>
      <c r="AG160" s="137" t="s">
        <v>4991</v>
      </c>
      <c r="AH160" s="137">
        <v>0.0</v>
      </c>
      <c r="AI160" s="137">
        <v>0.0</v>
      </c>
      <c r="AJ160" s="137" t="s">
        <v>1335</v>
      </c>
      <c r="AK160" s="137" t="s">
        <v>4992</v>
      </c>
      <c r="AL160" s="137" t="s">
        <v>4993</v>
      </c>
      <c r="AM160" s="138" t="s">
        <v>101</v>
      </c>
      <c r="AN160" s="137"/>
      <c r="AO160" s="20">
        <v>2.7230667611E10</v>
      </c>
      <c r="AP160" s="20" t="s">
        <v>684</v>
      </c>
      <c r="AQ160" s="20" t="s">
        <v>102</v>
      </c>
      <c r="AR160" s="505">
        <v>2.7230667611E10</v>
      </c>
      <c r="AS160" s="506" t="s">
        <v>3353</v>
      </c>
      <c r="AT160" s="506">
        <v>2.7230667611E10</v>
      </c>
      <c r="AU160" s="506" t="s">
        <v>1330</v>
      </c>
      <c r="AV160" s="492">
        <v>3.0</v>
      </c>
      <c r="AW160" s="493">
        <v>0.2727</v>
      </c>
      <c r="AX160" s="494">
        <v>5.0</v>
      </c>
      <c r="AY160" s="493">
        <v>0.5</v>
      </c>
      <c r="AZ160" s="494">
        <v>3.0</v>
      </c>
      <c r="BA160" s="493">
        <v>0.1875</v>
      </c>
      <c r="BB160" s="494">
        <v>0.0</v>
      </c>
      <c r="BC160" s="493">
        <v>0.0</v>
      </c>
      <c r="BD160" s="494">
        <v>6.0</v>
      </c>
      <c r="BE160" s="495">
        <v>1.0</v>
      </c>
      <c r="BF160" s="494">
        <v>5.0</v>
      </c>
      <c r="BG160" s="495">
        <v>0.7143</v>
      </c>
      <c r="BH160" s="496">
        <v>18.0</v>
      </c>
      <c r="BI160" s="508">
        <v>0.4286</v>
      </c>
      <c r="BJ160" s="509" t="s">
        <v>8421</v>
      </c>
      <c r="BK160" s="19" t="s">
        <v>8696</v>
      </c>
      <c r="BL160" s="137" t="s">
        <v>1043</v>
      </c>
      <c r="BM160" s="137" t="s">
        <v>656</v>
      </c>
      <c r="BN160" s="137"/>
      <c r="BO160" s="137"/>
      <c r="BP160" s="137"/>
      <c r="BQ160" s="137" t="s">
        <v>102</v>
      </c>
      <c r="BR160" s="137"/>
      <c r="BS160" s="137"/>
      <c r="BT160" s="137"/>
      <c r="BU160" s="140"/>
      <c r="BV160" s="45">
        <v>2.7230667611E10</v>
      </c>
    </row>
    <row r="161" ht="15.75" customHeight="1">
      <c r="C161" s="502" t="s">
        <v>3555</v>
      </c>
      <c r="D161" s="20">
        <v>2.7232358896E10</v>
      </c>
      <c r="E161" s="137" t="s">
        <v>8105</v>
      </c>
      <c r="F161" s="137" t="s">
        <v>101</v>
      </c>
      <c r="G161" s="137"/>
      <c r="H161" s="137"/>
      <c r="I161" s="137"/>
      <c r="J161" s="137" t="s">
        <v>8697</v>
      </c>
      <c r="K161" s="137" t="s">
        <v>8377</v>
      </c>
      <c r="L161" s="137" t="s">
        <v>8442</v>
      </c>
      <c r="M161" s="137" t="s">
        <v>8472</v>
      </c>
      <c r="N161" s="503">
        <v>48.04383561643836</v>
      </c>
      <c r="O161" s="504">
        <v>43896.0</v>
      </c>
      <c r="P161" s="137" t="s">
        <v>9</v>
      </c>
      <c r="Q161" s="137" t="s">
        <v>8562</v>
      </c>
      <c r="R161" s="20" t="s">
        <v>34</v>
      </c>
      <c r="S161" s="138" t="s">
        <v>101</v>
      </c>
      <c r="T161" s="137" t="s">
        <v>4913</v>
      </c>
      <c r="U161" s="137" t="s">
        <v>4914</v>
      </c>
      <c r="V161" s="137" t="s">
        <v>4915</v>
      </c>
      <c r="W161" s="137" t="s">
        <v>102</v>
      </c>
      <c r="X161" s="137" t="s">
        <v>4916</v>
      </c>
      <c r="Y161" s="137" t="s">
        <v>729</v>
      </c>
      <c r="Z161" s="137" t="s">
        <v>650</v>
      </c>
      <c r="AA161" s="137" t="s">
        <v>4918</v>
      </c>
      <c r="AB161" s="137" t="s">
        <v>731</v>
      </c>
      <c r="AC161" s="137" t="s">
        <v>743</v>
      </c>
      <c r="AD161" s="137" t="s">
        <v>4919</v>
      </c>
      <c r="AE161" s="137">
        <v>0.0</v>
      </c>
      <c r="AF161" s="137" t="s">
        <v>4920</v>
      </c>
      <c r="AG161" s="137">
        <v>0.0</v>
      </c>
      <c r="AH161" s="137">
        <v>0.0</v>
      </c>
      <c r="AI161" s="137">
        <v>0.0</v>
      </c>
      <c r="AJ161" s="137" t="s">
        <v>4921</v>
      </c>
      <c r="AK161" s="137" t="s">
        <v>4922</v>
      </c>
      <c r="AL161" s="137" t="s">
        <v>4923</v>
      </c>
      <c r="AM161" s="138" t="s">
        <v>101</v>
      </c>
      <c r="AN161" s="137"/>
      <c r="AO161" s="20">
        <v>2.7232358896E10</v>
      </c>
      <c r="AP161" s="20">
        <v>2.7232358896E10</v>
      </c>
      <c r="AQ161" s="20">
        <v>0.0</v>
      </c>
      <c r="AR161" s="505">
        <v>2.7232358896E10</v>
      </c>
      <c r="AS161" s="506" t="s">
        <v>3555</v>
      </c>
      <c r="AT161" s="506">
        <v>2.7232358896E10</v>
      </c>
      <c r="AU161" s="506" t="s">
        <v>8105</v>
      </c>
      <c r="AV161" s="492">
        <v>1.0</v>
      </c>
      <c r="AW161" s="493">
        <v>0.0909</v>
      </c>
      <c r="AX161" s="494">
        <v>3.0</v>
      </c>
      <c r="AY161" s="493">
        <v>0.3</v>
      </c>
      <c r="AZ161" s="494">
        <v>5.0</v>
      </c>
      <c r="BA161" s="493">
        <v>0.3125</v>
      </c>
      <c r="BB161" s="494">
        <v>2.0</v>
      </c>
      <c r="BC161" s="493">
        <v>0.25</v>
      </c>
      <c r="BD161" s="494">
        <v>6.0</v>
      </c>
      <c r="BE161" s="495">
        <v>1.0</v>
      </c>
      <c r="BF161" s="494">
        <v>4.0</v>
      </c>
      <c r="BG161" s="493">
        <v>0.5714</v>
      </c>
      <c r="BH161" s="496">
        <v>17.0</v>
      </c>
      <c r="BI161" s="508">
        <v>0.3864</v>
      </c>
      <c r="BJ161" s="509" t="s">
        <v>7900</v>
      </c>
      <c r="BK161" s="19">
        <v>0.0</v>
      </c>
      <c r="BL161" s="137" t="s">
        <v>1043</v>
      </c>
      <c r="BM161" s="137" t="s">
        <v>743</v>
      </c>
      <c r="BN161" s="137" t="s">
        <v>102</v>
      </c>
      <c r="BO161" s="137"/>
      <c r="BP161" s="137"/>
      <c r="BQ161" s="137"/>
      <c r="BR161" s="137"/>
      <c r="BS161" s="137"/>
      <c r="BT161" s="137"/>
      <c r="BU161" s="140"/>
      <c r="BV161" s="45">
        <v>2.7232358896E10</v>
      </c>
    </row>
    <row r="162" ht="15.75" customHeight="1">
      <c r="C162" s="502" t="s">
        <v>2109</v>
      </c>
      <c r="D162" s="20">
        <v>2.7251974603E10</v>
      </c>
      <c r="E162" s="137" t="s">
        <v>8106</v>
      </c>
      <c r="F162" s="137" t="s">
        <v>101</v>
      </c>
      <c r="G162" s="137"/>
      <c r="H162" s="137" t="s">
        <v>102</v>
      </c>
      <c r="I162" s="137"/>
      <c r="J162" s="137"/>
      <c r="K162" s="137" t="s">
        <v>8377</v>
      </c>
      <c r="L162" s="137" t="s">
        <v>8506</v>
      </c>
      <c r="M162" s="137" t="s">
        <v>44</v>
      </c>
      <c r="N162" s="503">
        <v>45.26849315068493</v>
      </c>
      <c r="O162" s="504">
        <v>43710.0</v>
      </c>
      <c r="P162" s="137" t="s">
        <v>15</v>
      </c>
      <c r="Q162" s="137" t="s">
        <v>8698</v>
      </c>
      <c r="R162" s="20" t="s">
        <v>34</v>
      </c>
      <c r="S162" s="138" t="s">
        <v>101</v>
      </c>
      <c r="T162" s="137" t="s">
        <v>4815</v>
      </c>
      <c r="U162" s="137" t="s">
        <v>4816</v>
      </c>
      <c r="V162" s="137" t="s">
        <v>4817</v>
      </c>
      <c r="W162" s="137" t="s">
        <v>102</v>
      </c>
      <c r="X162" s="137" t="s">
        <v>4818</v>
      </c>
      <c r="Y162" s="137" t="s">
        <v>4819</v>
      </c>
      <c r="Z162" s="137" t="s">
        <v>650</v>
      </c>
      <c r="AA162" s="137" t="s">
        <v>731</v>
      </c>
      <c r="AB162" s="137" t="s">
        <v>731</v>
      </c>
      <c r="AC162" s="137">
        <v>0.0</v>
      </c>
      <c r="AD162" s="137" t="s">
        <v>4820</v>
      </c>
      <c r="AE162" s="137">
        <v>0.0</v>
      </c>
      <c r="AF162" s="137" t="s">
        <v>4821</v>
      </c>
      <c r="AG162" s="137">
        <v>0.0</v>
      </c>
      <c r="AH162" s="137">
        <v>0.0</v>
      </c>
      <c r="AI162" s="137">
        <v>0.0</v>
      </c>
      <c r="AJ162" s="137" t="s">
        <v>4822</v>
      </c>
      <c r="AK162" s="137" t="s">
        <v>4823</v>
      </c>
      <c r="AL162" s="137" t="s">
        <v>4824</v>
      </c>
      <c r="AM162" s="138" t="s">
        <v>101</v>
      </c>
      <c r="AN162" s="137"/>
      <c r="AO162" s="20">
        <v>2.7251974603E10</v>
      </c>
      <c r="AP162" s="20">
        <v>2.7251974603E10</v>
      </c>
      <c r="AQ162" s="20">
        <v>0.0</v>
      </c>
      <c r="AR162" s="505">
        <v>2.7251974603E10</v>
      </c>
      <c r="AS162" s="506" t="s">
        <v>2109</v>
      </c>
      <c r="AT162" s="506">
        <v>2.7251974603E10</v>
      </c>
      <c r="AU162" s="506" t="s">
        <v>8106</v>
      </c>
      <c r="AV162" s="492">
        <v>3.0</v>
      </c>
      <c r="AW162" s="493">
        <v>0.2727</v>
      </c>
      <c r="AX162" s="494">
        <v>0.0</v>
      </c>
      <c r="AY162" s="493">
        <v>0.0</v>
      </c>
      <c r="AZ162" s="494">
        <v>4.0</v>
      </c>
      <c r="BA162" s="493">
        <v>0.25</v>
      </c>
      <c r="BB162" s="494">
        <v>2.0</v>
      </c>
      <c r="BC162" s="493">
        <v>0.25</v>
      </c>
      <c r="BD162" s="494">
        <v>5.0</v>
      </c>
      <c r="BE162" s="495">
        <v>0.8333</v>
      </c>
      <c r="BF162" s="494">
        <v>1.0</v>
      </c>
      <c r="BG162" s="493">
        <v>0.1429</v>
      </c>
      <c r="BH162" s="496">
        <v>12.0</v>
      </c>
      <c r="BI162" s="508">
        <v>0.2857</v>
      </c>
      <c r="BJ162" s="509" t="s">
        <v>7900</v>
      </c>
      <c r="BK162" s="19" t="s">
        <v>8699</v>
      </c>
      <c r="BL162" s="137" t="s">
        <v>83</v>
      </c>
      <c r="BM162" s="137">
        <v>0.0</v>
      </c>
      <c r="BN162" s="137"/>
      <c r="BO162" s="137"/>
      <c r="BP162" s="137"/>
      <c r="BQ162" s="137"/>
      <c r="BR162" s="137"/>
      <c r="BS162" s="137"/>
      <c r="BT162" s="137"/>
      <c r="BU162" s="140"/>
      <c r="BV162" s="45">
        <v>2.7251974603E10</v>
      </c>
    </row>
    <row r="163" ht="15.75" customHeight="1">
      <c r="C163" s="502" t="s">
        <v>4825</v>
      </c>
      <c r="D163" s="20">
        <v>2.7171107003E10</v>
      </c>
      <c r="E163" s="137" t="s">
        <v>8107</v>
      </c>
      <c r="F163" s="137" t="s">
        <v>101</v>
      </c>
      <c r="G163" s="137" t="s">
        <v>780</v>
      </c>
      <c r="H163" s="137"/>
      <c r="I163" s="137"/>
      <c r="J163" s="137"/>
      <c r="K163" s="137" t="s">
        <v>8377</v>
      </c>
      <c r="L163" s="137" t="s">
        <v>8442</v>
      </c>
      <c r="M163" s="137" t="s">
        <v>8700</v>
      </c>
      <c r="N163" s="503">
        <v>56.98082191780822</v>
      </c>
      <c r="O163" s="504">
        <v>33298.0</v>
      </c>
      <c r="P163" s="137" t="s">
        <v>9</v>
      </c>
      <c r="Q163" s="137" t="s">
        <v>8701</v>
      </c>
      <c r="R163" s="20" t="s">
        <v>34</v>
      </c>
      <c r="S163" s="138" t="s">
        <v>101</v>
      </c>
      <c r="T163" s="137" t="s">
        <v>4829</v>
      </c>
      <c r="U163" s="137" t="s">
        <v>4830</v>
      </c>
      <c r="V163" s="137" t="s">
        <v>4831</v>
      </c>
      <c r="W163" s="137" t="s">
        <v>101</v>
      </c>
      <c r="X163" s="137" t="s">
        <v>4832</v>
      </c>
      <c r="Y163" s="137" t="s">
        <v>4833</v>
      </c>
      <c r="Z163" s="137" t="s">
        <v>605</v>
      </c>
      <c r="AA163" s="137" t="s">
        <v>731</v>
      </c>
      <c r="AB163" s="137" t="s">
        <v>4834</v>
      </c>
      <c r="AC163" s="137" t="s">
        <v>92</v>
      </c>
      <c r="AD163" s="137" t="s">
        <v>4835</v>
      </c>
      <c r="AE163" s="137">
        <v>0.0</v>
      </c>
      <c r="AF163" s="137">
        <v>0.0</v>
      </c>
      <c r="AG163" s="137">
        <v>0.0</v>
      </c>
      <c r="AH163" s="137">
        <v>0.0</v>
      </c>
      <c r="AI163" s="137">
        <v>0.0</v>
      </c>
      <c r="AJ163" s="137" t="s">
        <v>4836</v>
      </c>
      <c r="AK163" s="137" t="s">
        <v>4837</v>
      </c>
      <c r="AL163" s="137" t="s">
        <v>4838</v>
      </c>
      <c r="AM163" s="138" t="s">
        <v>101</v>
      </c>
      <c r="AN163" s="137"/>
      <c r="AO163" s="20">
        <v>2.7171107003E10</v>
      </c>
      <c r="AP163" s="20" t="s">
        <v>684</v>
      </c>
      <c r="AQ163" s="20" t="s">
        <v>102</v>
      </c>
      <c r="AR163" s="505">
        <v>2.7171107003E10</v>
      </c>
      <c r="AS163" s="506" t="s">
        <v>4825</v>
      </c>
      <c r="AT163" s="506">
        <v>2.7171107003E10</v>
      </c>
      <c r="AU163" s="506" t="s">
        <v>8107</v>
      </c>
      <c r="AV163" s="492">
        <v>0.0</v>
      </c>
      <c r="AW163" s="493">
        <v>0.0</v>
      </c>
      <c r="AX163" s="494">
        <v>0.0</v>
      </c>
      <c r="AY163" s="493">
        <v>0.0</v>
      </c>
      <c r="AZ163" s="494">
        <v>0.0</v>
      </c>
      <c r="BA163" s="493">
        <v>0.0</v>
      </c>
      <c r="BB163" s="494">
        <v>1.0</v>
      </c>
      <c r="BC163" s="493">
        <v>0.125</v>
      </c>
      <c r="BD163" s="494">
        <v>5.0</v>
      </c>
      <c r="BE163" s="495">
        <v>0.8333</v>
      </c>
      <c r="BF163" s="494">
        <v>1.0</v>
      </c>
      <c r="BG163" s="493">
        <v>0.1429</v>
      </c>
      <c r="BH163" s="496">
        <v>6.0</v>
      </c>
      <c r="BI163" s="508">
        <v>0.1429</v>
      </c>
      <c r="BJ163" s="509" t="s">
        <v>7898</v>
      </c>
      <c r="BK163" s="19" t="s">
        <v>130</v>
      </c>
      <c r="BL163" s="137" t="s">
        <v>1043</v>
      </c>
      <c r="BM163" s="137" t="s">
        <v>92</v>
      </c>
      <c r="BN163" s="137"/>
      <c r="BO163" s="137"/>
      <c r="BP163" s="137"/>
      <c r="BQ163" s="137"/>
      <c r="BR163" s="137"/>
      <c r="BS163" s="137"/>
      <c r="BT163" s="137"/>
      <c r="BU163" s="140"/>
      <c r="BV163" s="45">
        <v>2.7171107003E10</v>
      </c>
    </row>
    <row r="164" ht="15.75" customHeight="1">
      <c r="C164" s="502" t="s">
        <v>252</v>
      </c>
      <c r="D164" s="20">
        <v>2.3242277694E10</v>
      </c>
      <c r="E164" s="137" t="s">
        <v>253</v>
      </c>
      <c r="F164" s="137" t="s">
        <v>102</v>
      </c>
      <c r="G164" s="137" t="s">
        <v>602</v>
      </c>
      <c r="H164" s="137" t="s">
        <v>102</v>
      </c>
      <c r="I164" s="137" t="s">
        <v>883</v>
      </c>
      <c r="J164" s="137"/>
      <c r="K164" s="137" t="s">
        <v>8377</v>
      </c>
      <c r="L164" s="137" t="s">
        <v>8442</v>
      </c>
      <c r="M164" s="137" t="s">
        <v>8702</v>
      </c>
      <c r="N164" s="503">
        <v>46.728767123287675</v>
      </c>
      <c r="O164" s="504">
        <v>40848.0</v>
      </c>
      <c r="P164" s="137" t="s">
        <v>18</v>
      </c>
      <c r="Q164" s="137" t="s">
        <v>8643</v>
      </c>
      <c r="R164" s="20" t="s">
        <v>36</v>
      </c>
      <c r="S164" s="138" t="s">
        <v>101</v>
      </c>
      <c r="T164" s="137" t="s">
        <v>4979</v>
      </c>
      <c r="U164" s="137" t="s">
        <v>4980</v>
      </c>
      <c r="V164" s="137" t="s">
        <v>4981</v>
      </c>
      <c r="W164" s="137" t="s">
        <v>102</v>
      </c>
      <c r="X164" s="137" t="s">
        <v>1338</v>
      </c>
      <c r="Y164" s="137" t="s">
        <v>1339</v>
      </c>
      <c r="Z164" s="137" t="s">
        <v>650</v>
      </c>
      <c r="AA164" s="137" t="s">
        <v>1340</v>
      </c>
      <c r="AB164" s="137" t="s">
        <v>731</v>
      </c>
      <c r="AC164" s="137" t="s">
        <v>1021</v>
      </c>
      <c r="AD164" s="137" t="s">
        <v>1341</v>
      </c>
      <c r="AE164" s="137">
        <v>0.0</v>
      </c>
      <c r="AF164" s="137" t="s">
        <v>4982</v>
      </c>
      <c r="AG164" s="137">
        <v>0.0</v>
      </c>
      <c r="AH164" s="137">
        <v>0.0</v>
      </c>
      <c r="AI164" s="137">
        <v>0.0</v>
      </c>
      <c r="AJ164" s="137" t="s">
        <v>1342</v>
      </c>
      <c r="AK164" s="137" t="s">
        <v>4983</v>
      </c>
      <c r="AL164" s="137" t="s">
        <v>4984</v>
      </c>
      <c r="AM164" s="138" t="s">
        <v>102</v>
      </c>
      <c r="AN164" s="137" t="s">
        <v>1256</v>
      </c>
      <c r="AO164" s="20">
        <v>2.3242277694E10</v>
      </c>
      <c r="AP164" s="20">
        <v>2.3242277694E10</v>
      </c>
      <c r="AQ164" s="20">
        <v>0.0</v>
      </c>
      <c r="AR164" s="505">
        <v>2.3242277694E10</v>
      </c>
      <c r="AS164" s="506" t="s">
        <v>252</v>
      </c>
      <c r="AT164" s="506">
        <v>2.3242277694E10</v>
      </c>
      <c r="AU164" s="506" t="s">
        <v>253</v>
      </c>
      <c r="AV164" s="492">
        <v>8.0</v>
      </c>
      <c r="AW164" s="495">
        <v>0.7273</v>
      </c>
      <c r="AX164" s="494">
        <v>7.0</v>
      </c>
      <c r="AY164" s="495">
        <v>0.7</v>
      </c>
      <c r="AZ164" s="494">
        <v>7.0</v>
      </c>
      <c r="BA164" s="493">
        <v>0.4375</v>
      </c>
      <c r="BB164" s="494">
        <v>5.0</v>
      </c>
      <c r="BC164" s="493">
        <v>0.625</v>
      </c>
      <c r="BD164" s="494">
        <v>5.0</v>
      </c>
      <c r="BE164" s="495">
        <v>0.8333</v>
      </c>
      <c r="BF164" s="494">
        <v>6.0</v>
      </c>
      <c r="BG164" s="495">
        <v>0.8571</v>
      </c>
      <c r="BH164" s="496">
        <v>30.0</v>
      </c>
      <c r="BI164" s="497">
        <v>0.6818</v>
      </c>
      <c r="BJ164" s="507" t="s">
        <v>7903</v>
      </c>
      <c r="BK164" s="19" t="s">
        <v>86</v>
      </c>
      <c r="BL164" s="137" t="s">
        <v>86</v>
      </c>
      <c r="BM164" s="137" t="s">
        <v>1021</v>
      </c>
      <c r="BN164" s="137"/>
      <c r="BO164" s="137" t="s">
        <v>102</v>
      </c>
      <c r="BP164" s="137" t="s">
        <v>102</v>
      </c>
      <c r="BQ164" s="137"/>
      <c r="BR164" s="137"/>
      <c r="BS164" s="137"/>
      <c r="BT164" s="137"/>
      <c r="BU164" s="140"/>
      <c r="BV164" s="45">
        <v>2.3242277694E10</v>
      </c>
    </row>
    <row r="165" ht="15.75" customHeight="1">
      <c r="C165" s="502" t="s">
        <v>4705</v>
      </c>
      <c r="D165" s="20">
        <v>2.7272810988E10</v>
      </c>
      <c r="E165" s="137" t="s">
        <v>8109</v>
      </c>
      <c r="F165" s="137" t="s">
        <v>101</v>
      </c>
      <c r="G165" s="137" t="s">
        <v>630</v>
      </c>
      <c r="H165" s="137" t="s">
        <v>101</v>
      </c>
      <c r="I165" s="137" t="s">
        <v>8430</v>
      </c>
      <c r="J165" s="137"/>
      <c r="K165" s="137" t="s">
        <v>8377</v>
      </c>
      <c r="L165" s="137" t="s">
        <v>8406</v>
      </c>
      <c r="M165" s="137" t="s">
        <v>55</v>
      </c>
      <c r="N165" s="503">
        <v>41.83835616438356</v>
      </c>
      <c r="O165" s="504">
        <v>41456.0</v>
      </c>
      <c r="P165" s="137" t="s">
        <v>15</v>
      </c>
      <c r="Q165" s="137" t="s">
        <v>8</v>
      </c>
      <c r="R165" s="20" t="s">
        <v>34</v>
      </c>
      <c r="S165" s="138" t="s">
        <v>101</v>
      </c>
      <c r="T165" s="137" t="s">
        <v>4709</v>
      </c>
      <c r="U165" s="137" t="s">
        <v>4710</v>
      </c>
      <c r="V165" s="137" t="s">
        <v>4711</v>
      </c>
      <c r="W165" s="137" t="s">
        <v>102</v>
      </c>
      <c r="X165" s="137" t="s">
        <v>4712</v>
      </c>
      <c r="Y165" s="137" t="s">
        <v>4713</v>
      </c>
      <c r="Z165" s="137" t="s">
        <v>610</v>
      </c>
      <c r="AA165" s="137" t="s">
        <v>4714</v>
      </c>
      <c r="AB165" s="137">
        <v>0.0</v>
      </c>
      <c r="AC165" s="137" t="s">
        <v>4715</v>
      </c>
      <c r="AD165" s="137" t="s">
        <v>4716</v>
      </c>
      <c r="AE165" s="137">
        <v>0.0</v>
      </c>
      <c r="AF165" s="137" t="s">
        <v>4717</v>
      </c>
      <c r="AG165" s="137">
        <v>0.0</v>
      </c>
      <c r="AH165" s="137">
        <v>0.0</v>
      </c>
      <c r="AI165" s="137">
        <v>0.0</v>
      </c>
      <c r="AJ165" s="137" t="s">
        <v>4718</v>
      </c>
      <c r="AK165" s="137" t="s">
        <v>4719</v>
      </c>
      <c r="AL165" s="137" t="s">
        <v>4720</v>
      </c>
      <c r="AM165" s="138" t="s">
        <v>101</v>
      </c>
      <c r="AN165" s="137"/>
      <c r="AO165" s="20">
        <v>2.7272810988E10</v>
      </c>
      <c r="AP165" s="20">
        <v>2.7272810988E10</v>
      </c>
      <c r="AQ165" s="20">
        <v>0.0</v>
      </c>
      <c r="AR165" s="505">
        <v>2.7272810988E10</v>
      </c>
      <c r="AS165" s="506" t="s">
        <v>4705</v>
      </c>
      <c r="AT165" s="506">
        <v>2.7272810988E10</v>
      </c>
      <c r="AU165" s="506" t="s">
        <v>8109</v>
      </c>
      <c r="AV165" s="492">
        <v>4.0</v>
      </c>
      <c r="AW165" s="493">
        <v>0.3636</v>
      </c>
      <c r="AX165" s="494">
        <v>2.0</v>
      </c>
      <c r="AY165" s="493">
        <v>0.2</v>
      </c>
      <c r="AZ165" s="494">
        <v>1.0</v>
      </c>
      <c r="BA165" s="493">
        <v>0.0625</v>
      </c>
      <c r="BB165" s="494">
        <v>0.0</v>
      </c>
      <c r="BC165" s="493">
        <v>0.0</v>
      </c>
      <c r="BD165" s="494">
        <v>5.0</v>
      </c>
      <c r="BE165" s="495">
        <v>0.8333</v>
      </c>
      <c r="BF165" s="494">
        <v>3.0</v>
      </c>
      <c r="BG165" s="493">
        <v>0.4286</v>
      </c>
      <c r="BH165" s="496">
        <v>13.0</v>
      </c>
      <c r="BI165" s="508">
        <v>0.2955</v>
      </c>
      <c r="BJ165" s="509" t="s">
        <v>7900</v>
      </c>
      <c r="BK165" s="19" t="s">
        <v>8703</v>
      </c>
      <c r="BL165" s="137" t="s">
        <v>1043</v>
      </c>
      <c r="BM165" s="137" t="s">
        <v>4715</v>
      </c>
      <c r="BN165" s="137"/>
      <c r="BO165" s="137" t="s">
        <v>102</v>
      </c>
      <c r="BP165" s="137"/>
      <c r="BQ165" s="137"/>
      <c r="BR165" s="137"/>
      <c r="BS165" s="137"/>
      <c r="BT165" s="137"/>
      <c r="BU165" s="140"/>
      <c r="BV165" s="45">
        <v>2.7272810988E10</v>
      </c>
    </row>
    <row r="166" ht="15.75" customHeight="1">
      <c r="C166" s="502" t="s">
        <v>3297</v>
      </c>
      <c r="D166" s="20">
        <v>2.7266161862E10</v>
      </c>
      <c r="E166" s="137" t="s">
        <v>1343</v>
      </c>
      <c r="F166" s="137" t="s">
        <v>101</v>
      </c>
      <c r="G166" s="137" t="s">
        <v>630</v>
      </c>
      <c r="H166" s="137" t="s">
        <v>101</v>
      </c>
      <c r="I166" s="137" t="s">
        <v>883</v>
      </c>
      <c r="J166" s="137"/>
      <c r="K166" s="137" t="s">
        <v>8377</v>
      </c>
      <c r="L166" s="137" t="s">
        <v>8406</v>
      </c>
      <c r="M166" s="137" t="s">
        <v>8704</v>
      </c>
      <c r="N166" s="503">
        <v>43.21369863013699</v>
      </c>
      <c r="O166" s="504">
        <v>39911.0</v>
      </c>
      <c r="P166" s="137" t="s">
        <v>9</v>
      </c>
      <c r="Q166" s="137" t="s">
        <v>8674</v>
      </c>
      <c r="R166" s="20" t="s">
        <v>34</v>
      </c>
      <c r="S166" s="138" t="s">
        <v>101</v>
      </c>
      <c r="T166" s="137" t="s">
        <v>5237</v>
      </c>
      <c r="U166" s="137" t="s">
        <v>5238</v>
      </c>
      <c r="V166" s="137" t="s">
        <v>5239</v>
      </c>
      <c r="W166" s="137" t="s">
        <v>102</v>
      </c>
      <c r="X166" s="137" t="s">
        <v>1346</v>
      </c>
      <c r="Y166" s="137" t="s">
        <v>1347</v>
      </c>
      <c r="Z166" s="137" t="s">
        <v>610</v>
      </c>
      <c r="AA166" s="137" t="s">
        <v>1348</v>
      </c>
      <c r="AB166" s="137">
        <v>0.0</v>
      </c>
      <c r="AC166" s="137" t="s">
        <v>1351</v>
      </c>
      <c r="AD166" s="137" t="s">
        <v>1349</v>
      </c>
      <c r="AE166" s="137">
        <v>0.0</v>
      </c>
      <c r="AF166" s="137" t="s">
        <v>5240</v>
      </c>
      <c r="AG166" s="137">
        <v>0.0</v>
      </c>
      <c r="AH166" s="137">
        <v>0.0</v>
      </c>
      <c r="AI166" s="137">
        <v>0.0</v>
      </c>
      <c r="AJ166" s="137" t="s">
        <v>1350</v>
      </c>
      <c r="AK166" s="137" t="s">
        <v>5241</v>
      </c>
      <c r="AL166" s="137" t="s">
        <v>5242</v>
      </c>
      <c r="AM166" s="138" t="s">
        <v>101</v>
      </c>
      <c r="AN166" s="137"/>
      <c r="AO166" s="20">
        <v>2.7266161862E10</v>
      </c>
      <c r="AP166" s="20" t="s">
        <v>684</v>
      </c>
      <c r="AQ166" s="20" t="s">
        <v>102</v>
      </c>
      <c r="AR166" s="505">
        <v>2.7266161862E10</v>
      </c>
      <c r="AS166" s="506" t="s">
        <v>3297</v>
      </c>
      <c r="AT166" s="506">
        <v>2.7266161862E10</v>
      </c>
      <c r="AU166" s="506" t="s">
        <v>1343</v>
      </c>
      <c r="AV166" s="492">
        <v>1.0</v>
      </c>
      <c r="AW166" s="493">
        <v>0.0909</v>
      </c>
      <c r="AX166" s="494">
        <v>4.0</v>
      </c>
      <c r="AY166" s="493">
        <v>0.4</v>
      </c>
      <c r="AZ166" s="494">
        <v>6.0</v>
      </c>
      <c r="BA166" s="493">
        <v>0.375</v>
      </c>
      <c r="BB166" s="494">
        <v>4.0</v>
      </c>
      <c r="BC166" s="493">
        <v>0.5</v>
      </c>
      <c r="BD166" s="494">
        <v>4.0</v>
      </c>
      <c r="BE166" s="495">
        <v>0.6667</v>
      </c>
      <c r="BF166" s="494">
        <v>3.0</v>
      </c>
      <c r="BG166" s="493">
        <v>0.4286</v>
      </c>
      <c r="BH166" s="496">
        <v>18.0</v>
      </c>
      <c r="BI166" s="508">
        <v>0.4286</v>
      </c>
      <c r="BJ166" s="509" t="s">
        <v>8421</v>
      </c>
      <c r="BK166" s="19" t="s">
        <v>8705</v>
      </c>
      <c r="BL166" s="137" t="s">
        <v>1043</v>
      </c>
      <c r="BM166" s="137" t="s">
        <v>1351</v>
      </c>
      <c r="BN166" s="137"/>
      <c r="BO166" s="137" t="s">
        <v>102</v>
      </c>
      <c r="BP166" s="137" t="s">
        <v>102</v>
      </c>
      <c r="BQ166" s="137"/>
      <c r="BR166" s="137"/>
      <c r="BS166" s="137"/>
      <c r="BT166" s="137"/>
      <c r="BU166" s="140"/>
      <c r="BV166" s="45">
        <v>2.7266161862E10</v>
      </c>
    </row>
    <row r="167" ht="15.75" customHeight="1">
      <c r="C167" s="502" t="s">
        <v>432</v>
      </c>
      <c r="D167" s="20">
        <v>2.7347504683E10</v>
      </c>
      <c r="E167" s="137" t="s">
        <v>1352</v>
      </c>
      <c r="F167" s="137" t="s">
        <v>101</v>
      </c>
      <c r="G167" s="137" t="s">
        <v>630</v>
      </c>
      <c r="H167" s="137"/>
      <c r="I167" s="137" t="s">
        <v>883</v>
      </c>
      <c r="J167" s="137" t="s">
        <v>8706</v>
      </c>
      <c r="K167" s="137" t="s">
        <v>8377</v>
      </c>
      <c r="L167" s="137" t="s">
        <v>8707</v>
      </c>
      <c r="M167" s="137" t="s">
        <v>8708</v>
      </c>
      <c r="N167" s="503">
        <v>31.77260273972603</v>
      </c>
      <c r="O167" s="504">
        <v>41778.0</v>
      </c>
      <c r="P167" s="137" t="s">
        <v>18</v>
      </c>
      <c r="Q167" s="137" t="s">
        <v>8611</v>
      </c>
      <c r="R167" s="20" t="s">
        <v>36</v>
      </c>
      <c r="S167" s="138" t="s">
        <v>101</v>
      </c>
      <c r="T167" s="137" t="s">
        <v>6195</v>
      </c>
      <c r="U167" s="137" t="s">
        <v>6196</v>
      </c>
      <c r="V167" s="137" t="s">
        <v>6197</v>
      </c>
      <c r="W167" s="137" t="s">
        <v>102</v>
      </c>
      <c r="X167" s="137" t="s">
        <v>1355</v>
      </c>
      <c r="Y167" s="137" t="s">
        <v>1356</v>
      </c>
      <c r="Z167" s="137" t="s">
        <v>610</v>
      </c>
      <c r="AA167" s="137" t="s">
        <v>1357</v>
      </c>
      <c r="AB167" s="137" t="s">
        <v>6198</v>
      </c>
      <c r="AC167" s="137" t="s">
        <v>656</v>
      </c>
      <c r="AD167" s="137" t="s">
        <v>1358</v>
      </c>
      <c r="AE167" s="137">
        <v>0.0</v>
      </c>
      <c r="AF167" s="137" t="s">
        <v>6199</v>
      </c>
      <c r="AG167" s="137">
        <v>0.0</v>
      </c>
      <c r="AH167" s="137">
        <v>0.0</v>
      </c>
      <c r="AI167" s="137">
        <v>0.0</v>
      </c>
      <c r="AJ167" s="137" t="s">
        <v>1359</v>
      </c>
      <c r="AK167" s="137" t="s">
        <v>6200</v>
      </c>
      <c r="AL167" s="137" t="s">
        <v>6201</v>
      </c>
      <c r="AM167" s="138" t="s">
        <v>101</v>
      </c>
      <c r="AN167" s="137"/>
      <c r="AO167" s="20">
        <v>2.7347504683E10</v>
      </c>
      <c r="AP167" s="20">
        <v>2.7347504683E10</v>
      </c>
      <c r="AQ167" s="20">
        <v>0.0</v>
      </c>
      <c r="AR167" s="505">
        <v>2.7347504683E10</v>
      </c>
      <c r="AS167" s="506" t="s">
        <v>432</v>
      </c>
      <c r="AT167" s="506">
        <v>2.7347504683E10</v>
      </c>
      <c r="AU167" s="506" t="s">
        <v>1352</v>
      </c>
      <c r="AV167" s="492">
        <v>7.0</v>
      </c>
      <c r="AW167" s="493">
        <v>0.6364</v>
      </c>
      <c r="AX167" s="494">
        <v>6.0</v>
      </c>
      <c r="AY167" s="493">
        <v>0.6</v>
      </c>
      <c r="AZ167" s="494">
        <v>9.0</v>
      </c>
      <c r="BA167" s="493">
        <v>0.5625</v>
      </c>
      <c r="BB167" s="494">
        <v>7.0</v>
      </c>
      <c r="BC167" s="495">
        <v>0.875</v>
      </c>
      <c r="BD167" s="494">
        <v>5.0</v>
      </c>
      <c r="BE167" s="495">
        <v>0.8333</v>
      </c>
      <c r="BF167" s="494">
        <v>7.0</v>
      </c>
      <c r="BG167" s="495">
        <v>1.0</v>
      </c>
      <c r="BH167" s="496">
        <v>33.0</v>
      </c>
      <c r="BI167" s="497">
        <v>0.75</v>
      </c>
      <c r="BJ167" s="507" t="s">
        <v>7903</v>
      </c>
      <c r="BK167" s="19" t="s">
        <v>109</v>
      </c>
      <c r="BL167" s="137" t="s">
        <v>83</v>
      </c>
      <c r="BM167" s="137" t="s">
        <v>640</v>
      </c>
      <c r="BN167" s="137"/>
      <c r="BO167" s="137"/>
      <c r="BP167" s="137"/>
      <c r="BQ167" s="137"/>
      <c r="BR167" s="137"/>
      <c r="BS167" s="137"/>
      <c r="BT167" s="137"/>
      <c r="BU167" s="140"/>
      <c r="BV167" s="45">
        <v>2.7347504683E10</v>
      </c>
    </row>
    <row r="168" ht="15.75" customHeight="1">
      <c r="C168" s="502" t="s">
        <v>3156</v>
      </c>
      <c r="D168" s="20">
        <v>2.72367131E10</v>
      </c>
      <c r="E168" s="137" t="s">
        <v>1361</v>
      </c>
      <c r="F168" s="137" t="s">
        <v>102</v>
      </c>
      <c r="G168" s="137" t="s">
        <v>602</v>
      </c>
      <c r="H168" s="137"/>
      <c r="I168" s="137" t="s">
        <v>8430</v>
      </c>
      <c r="J168" s="137"/>
      <c r="K168" s="137" t="s">
        <v>8377</v>
      </c>
      <c r="L168" s="137" t="s">
        <v>8425</v>
      </c>
      <c r="M168" s="137" t="s">
        <v>8040</v>
      </c>
      <c r="N168" s="503">
        <v>47.49589041095891</v>
      </c>
      <c r="O168" s="504">
        <v>42278.0</v>
      </c>
      <c r="P168" s="137" t="s">
        <v>24</v>
      </c>
      <c r="Q168" s="137" t="s">
        <v>29</v>
      </c>
      <c r="R168" s="20" t="s">
        <v>34</v>
      </c>
      <c r="S168" s="138" t="s">
        <v>101</v>
      </c>
      <c r="T168" s="137" t="s">
        <v>5442</v>
      </c>
      <c r="U168" s="137" t="s">
        <v>5443</v>
      </c>
      <c r="V168" s="137" t="s">
        <v>5444</v>
      </c>
      <c r="W168" s="137" t="s">
        <v>101</v>
      </c>
      <c r="X168" s="137" t="s">
        <v>1363</v>
      </c>
      <c r="Y168" s="137" t="s">
        <v>1364</v>
      </c>
      <c r="Z168" s="137" t="s">
        <v>650</v>
      </c>
      <c r="AA168" s="137" t="s">
        <v>605</v>
      </c>
      <c r="AB168" s="137" t="s">
        <v>5445</v>
      </c>
      <c r="AC168" s="137" t="s">
        <v>656</v>
      </c>
      <c r="AD168" s="137" t="s">
        <v>1365</v>
      </c>
      <c r="AE168" s="137">
        <v>0.0</v>
      </c>
      <c r="AF168" s="137">
        <v>0.0</v>
      </c>
      <c r="AG168" s="137" t="s">
        <v>5446</v>
      </c>
      <c r="AH168" s="137" t="s">
        <v>5447</v>
      </c>
      <c r="AI168" s="137">
        <v>0.0</v>
      </c>
      <c r="AJ168" s="137" t="s">
        <v>1366</v>
      </c>
      <c r="AK168" s="137" t="s">
        <v>5448</v>
      </c>
      <c r="AL168" s="137" t="s">
        <v>5449</v>
      </c>
      <c r="AM168" s="138" t="s">
        <v>101</v>
      </c>
      <c r="AN168" s="137"/>
      <c r="AO168" s="20">
        <v>2.72367131E10</v>
      </c>
      <c r="AP168" s="20">
        <v>2.72367131E10</v>
      </c>
      <c r="AQ168" s="20">
        <v>0.0</v>
      </c>
      <c r="AR168" s="505">
        <v>2.72367131E10</v>
      </c>
      <c r="AS168" s="506" t="s">
        <v>3156</v>
      </c>
      <c r="AT168" s="506">
        <v>2.72367131E10</v>
      </c>
      <c r="AU168" s="506" t="s">
        <v>1361</v>
      </c>
      <c r="AV168" s="492">
        <v>4.0</v>
      </c>
      <c r="AW168" s="493">
        <v>0.3636</v>
      </c>
      <c r="AX168" s="494">
        <v>5.0</v>
      </c>
      <c r="AY168" s="493">
        <v>0.5</v>
      </c>
      <c r="AZ168" s="494">
        <v>6.0</v>
      </c>
      <c r="BA168" s="493">
        <v>0.375</v>
      </c>
      <c r="BB168" s="494">
        <v>3.0</v>
      </c>
      <c r="BC168" s="493">
        <v>0.375</v>
      </c>
      <c r="BD168" s="494">
        <v>4.0</v>
      </c>
      <c r="BE168" s="495">
        <v>0.6667</v>
      </c>
      <c r="BF168" s="494">
        <v>6.0</v>
      </c>
      <c r="BG168" s="495">
        <v>0.8571</v>
      </c>
      <c r="BH168" s="496">
        <v>23.0</v>
      </c>
      <c r="BI168" s="497">
        <v>0.5227</v>
      </c>
      <c r="BJ168" s="507" t="s">
        <v>8403</v>
      </c>
      <c r="BK168" s="19" t="s">
        <v>8709</v>
      </c>
      <c r="BL168" s="137" t="s">
        <v>83</v>
      </c>
      <c r="BM168" s="137" t="s">
        <v>656</v>
      </c>
      <c r="BN168" s="137"/>
      <c r="BO168" s="137"/>
      <c r="BP168" s="137"/>
      <c r="BQ168" s="137" t="s">
        <v>102</v>
      </c>
      <c r="BR168" s="137"/>
      <c r="BS168" s="137"/>
      <c r="BT168" s="137"/>
      <c r="BU168" s="140"/>
      <c r="BV168" s="45">
        <v>2.72367131E10</v>
      </c>
    </row>
    <row r="169" ht="15.75" customHeight="1">
      <c r="C169" s="502" t="s">
        <v>5271</v>
      </c>
      <c r="D169" s="20">
        <v>2.3277163624E10</v>
      </c>
      <c r="E169" s="137" t="s">
        <v>8115</v>
      </c>
      <c r="F169" s="137" t="s">
        <v>101</v>
      </c>
      <c r="G169" s="137"/>
      <c r="H169" s="137" t="s">
        <v>102</v>
      </c>
      <c r="I169" s="137"/>
      <c r="J169" s="137"/>
      <c r="K169" s="137" t="s">
        <v>8377</v>
      </c>
      <c r="L169" s="137" t="s">
        <v>8506</v>
      </c>
      <c r="M169" s="137" t="s">
        <v>44</v>
      </c>
      <c r="N169" s="503">
        <v>41.56164383561644</v>
      </c>
      <c r="O169" s="504">
        <v>40403.0</v>
      </c>
      <c r="P169" s="137" t="s">
        <v>9</v>
      </c>
      <c r="Q169" s="137" t="s">
        <v>8493</v>
      </c>
      <c r="R169" s="20" t="s">
        <v>34</v>
      </c>
      <c r="S169" s="138" t="s">
        <v>101</v>
      </c>
      <c r="T169" s="137" t="s">
        <v>5274</v>
      </c>
      <c r="U169" s="137" t="s">
        <v>5275</v>
      </c>
      <c r="V169" s="137" t="s">
        <v>624</v>
      </c>
      <c r="W169" s="137" t="s">
        <v>101</v>
      </c>
      <c r="X169" s="137" t="s">
        <v>5276</v>
      </c>
      <c r="Y169" s="137" t="s">
        <v>5277</v>
      </c>
      <c r="Z169" s="137" t="s">
        <v>605</v>
      </c>
      <c r="AA169" s="137" t="s">
        <v>731</v>
      </c>
      <c r="AB169" s="137" t="s">
        <v>731</v>
      </c>
      <c r="AC169" s="137" t="s">
        <v>5278</v>
      </c>
      <c r="AD169" s="137" t="s">
        <v>5279</v>
      </c>
      <c r="AE169" s="137">
        <v>0.0</v>
      </c>
      <c r="AF169" s="137">
        <v>0.0</v>
      </c>
      <c r="AG169" s="137">
        <v>0.0</v>
      </c>
      <c r="AH169" s="137">
        <v>0.0</v>
      </c>
      <c r="AI169" s="137">
        <v>0.0</v>
      </c>
      <c r="AJ169" s="137">
        <v>0.0</v>
      </c>
      <c r="AK169" s="137" t="s">
        <v>5280</v>
      </c>
      <c r="AL169" s="137" t="s">
        <v>5281</v>
      </c>
      <c r="AM169" s="138" t="s">
        <v>101</v>
      </c>
      <c r="AN169" s="137"/>
      <c r="AO169" s="20">
        <v>2.3277163624E10</v>
      </c>
      <c r="AP169" s="20">
        <v>2.3277163624E10</v>
      </c>
      <c r="AQ169" s="20">
        <v>0.0</v>
      </c>
      <c r="AR169" s="505">
        <v>2.3277163624E10</v>
      </c>
      <c r="AS169" s="506" t="s">
        <v>5271</v>
      </c>
      <c r="AT169" s="506">
        <v>2.3277163624E10</v>
      </c>
      <c r="AU169" s="506" t="s">
        <v>8115</v>
      </c>
      <c r="AV169" s="492">
        <v>2.0</v>
      </c>
      <c r="AW169" s="493">
        <v>0.1818</v>
      </c>
      <c r="AX169" s="494">
        <v>3.0</v>
      </c>
      <c r="AY169" s="493">
        <v>0.3</v>
      </c>
      <c r="AZ169" s="494">
        <v>4.0</v>
      </c>
      <c r="BA169" s="493">
        <v>0.25</v>
      </c>
      <c r="BB169" s="494">
        <v>1.0</v>
      </c>
      <c r="BC169" s="493">
        <v>0.125</v>
      </c>
      <c r="BD169" s="494">
        <v>5.0</v>
      </c>
      <c r="BE169" s="495">
        <v>0.8333</v>
      </c>
      <c r="BF169" s="494">
        <v>3.0</v>
      </c>
      <c r="BG169" s="493">
        <v>0.4286</v>
      </c>
      <c r="BH169" s="496">
        <v>15.0</v>
      </c>
      <c r="BI169" s="508">
        <v>0.3409</v>
      </c>
      <c r="BJ169" s="509" t="s">
        <v>7900</v>
      </c>
      <c r="BK169" s="19" t="s">
        <v>8710</v>
      </c>
      <c r="BL169" s="137" t="s">
        <v>83</v>
      </c>
      <c r="BM169" s="137" t="s">
        <v>5278</v>
      </c>
      <c r="BN169" s="137" t="s">
        <v>102</v>
      </c>
      <c r="BO169" s="137"/>
      <c r="BP169" s="137"/>
      <c r="BQ169" s="137"/>
      <c r="BR169" s="137"/>
      <c r="BS169" s="137"/>
      <c r="BT169" s="137"/>
      <c r="BU169" s="140"/>
      <c r="BV169" s="45">
        <v>2.3277163624E10</v>
      </c>
    </row>
    <row r="170" ht="15.75" customHeight="1">
      <c r="C170" s="502" t="s">
        <v>6425</v>
      </c>
      <c r="D170" s="20">
        <v>2.7254359152E10</v>
      </c>
      <c r="E170" s="137" t="s">
        <v>7700</v>
      </c>
      <c r="F170" s="137" t="s">
        <v>102</v>
      </c>
      <c r="G170" s="137" t="s">
        <v>602</v>
      </c>
      <c r="H170" s="137" t="s">
        <v>102</v>
      </c>
      <c r="I170" s="137" t="s">
        <v>883</v>
      </c>
      <c r="J170" s="137"/>
      <c r="K170" s="137" t="s">
        <v>8377</v>
      </c>
      <c r="L170" s="137" t="s">
        <v>8477</v>
      </c>
      <c r="M170" s="137" t="s">
        <v>8711</v>
      </c>
      <c r="N170" s="503">
        <v>44.778082191780825</v>
      </c>
      <c r="O170" s="504">
        <v>39326.0</v>
      </c>
      <c r="P170" s="137" t="s">
        <v>31</v>
      </c>
      <c r="Q170" s="137" t="s">
        <v>25</v>
      </c>
      <c r="R170" s="20" t="s">
        <v>34</v>
      </c>
      <c r="S170" s="138" t="s">
        <v>101</v>
      </c>
      <c r="T170" s="137" t="s">
        <v>6429</v>
      </c>
      <c r="U170" s="137" t="s">
        <v>6430</v>
      </c>
      <c r="V170" s="137" t="s">
        <v>6431</v>
      </c>
      <c r="W170" s="137" t="s">
        <v>3794</v>
      </c>
      <c r="X170" s="137" t="s">
        <v>6432</v>
      </c>
      <c r="Y170" s="137">
        <v>0.0</v>
      </c>
      <c r="Z170" s="137" t="s">
        <v>650</v>
      </c>
      <c r="AA170" s="137" t="s">
        <v>605</v>
      </c>
      <c r="AB170" s="137" t="s">
        <v>5699</v>
      </c>
      <c r="AC170" s="137" t="s">
        <v>695</v>
      </c>
      <c r="AD170" s="137" t="s">
        <v>6433</v>
      </c>
      <c r="AE170" s="137">
        <v>0.0</v>
      </c>
      <c r="AF170" s="137">
        <v>0.0</v>
      </c>
      <c r="AG170" s="137" t="s">
        <v>6434</v>
      </c>
      <c r="AH170" s="137" t="s">
        <v>6435</v>
      </c>
      <c r="AI170" s="137">
        <v>0.0</v>
      </c>
      <c r="AJ170" s="137" t="s">
        <v>6436</v>
      </c>
      <c r="AK170" s="137" t="s">
        <v>6437</v>
      </c>
      <c r="AL170" s="137" t="s">
        <v>6438</v>
      </c>
      <c r="AM170" s="138" t="s">
        <v>101</v>
      </c>
      <c r="AN170" s="137"/>
      <c r="AO170" s="20">
        <v>2.7254359152E10</v>
      </c>
      <c r="AP170" s="20">
        <v>2.7254359152E10</v>
      </c>
      <c r="AQ170" s="20">
        <v>0.0</v>
      </c>
      <c r="AR170" s="505">
        <v>2.7254359152E10</v>
      </c>
      <c r="AS170" s="506" t="s">
        <v>6425</v>
      </c>
      <c r="AT170" s="506">
        <v>2.7254359152E10</v>
      </c>
      <c r="AU170" s="506" t="s">
        <v>7700</v>
      </c>
      <c r="AV170" s="492">
        <v>5.0</v>
      </c>
      <c r="AW170" s="493">
        <v>0.4545</v>
      </c>
      <c r="AX170" s="494">
        <v>4.0</v>
      </c>
      <c r="AY170" s="493">
        <v>0.4</v>
      </c>
      <c r="AZ170" s="494">
        <v>8.0</v>
      </c>
      <c r="BA170" s="493">
        <v>0.5</v>
      </c>
      <c r="BB170" s="494">
        <v>5.0</v>
      </c>
      <c r="BC170" s="493">
        <v>0.625</v>
      </c>
      <c r="BD170" s="494">
        <v>5.0</v>
      </c>
      <c r="BE170" s="495">
        <v>0.8333</v>
      </c>
      <c r="BF170" s="494">
        <v>5.0</v>
      </c>
      <c r="BG170" s="495">
        <v>0.7143</v>
      </c>
      <c r="BH170" s="496">
        <v>28.0</v>
      </c>
      <c r="BI170" s="497">
        <v>0.6364</v>
      </c>
      <c r="BJ170" s="507" t="s">
        <v>7903</v>
      </c>
      <c r="BK170" s="19" t="s">
        <v>8712</v>
      </c>
      <c r="BL170" s="137" t="s">
        <v>95</v>
      </c>
      <c r="BM170" s="137" t="s">
        <v>640</v>
      </c>
      <c r="BN170" s="137"/>
      <c r="BO170" s="137"/>
      <c r="BP170" s="137"/>
      <c r="BQ170" s="137"/>
      <c r="BR170" s="137"/>
      <c r="BS170" s="137"/>
      <c r="BT170" s="137"/>
      <c r="BU170" s="140"/>
      <c r="BV170" s="45">
        <v>2.7254359152E10</v>
      </c>
    </row>
    <row r="171" ht="15.75" customHeight="1">
      <c r="C171" s="502" t="s">
        <v>8119</v>
      </c>
      <c r="D171" s="20">
        <v>2.7120944822E10</v>
      </c>
      <c r="E171" s="137" t="s">
        <v>8120</v>
      </c>
      <c r="F171" s="137" t="s">
        <v>102</v>
      </c>
      <c r="G171" s="137" t="s">
        <v>630</v>
      </c>
      <c r="H171" s="137" t="s">
        <v>102</v>
      </c>
      <c r="I171" s="137" t="s">
        <v>8430</v>
      </c>
      <c r="J171" s="137"/>
      <c r="K171" s="137" t="s">
        <v>8377</v>
      </c>
      <c r="L171" s="137" t="s">
        <v>8406</v>
      </c>
      <c r="M171" s="137" t="s">
        <v>57</v>
      </c>
      <c r="N171" s="503">
        <v>63.09041095890411</v>
      </c>
      <c r="O171" s="504">
        <v>43647.0</v>
      </c>
      <c r="P171" s="137" t="s">
        <v>24</v>
      </c>
      <c r="Q171" s="137" t="s">
        <v>10</v>
      </c>
      <c r="R171" s="20" t="s">
        <v>36</v>
      </c>
      <c r="S171" s="138" t="s">
        <v>101</v>
      </c>
      <c r="T171" s="137" t="s">
        <v>4523</v>
      </c>
      <c r="U171" s="137" t="s">
        <v>4524</v>
      </c>
      <c r="V171" s="137" t="s">
        <v>4525</v>
      </c>
      <c r="W171" s="137" t="s">
        <v>102</v>
      </c>
      <c r="X171" s="137" t="s">
        <v>4526</v>
      </c>
      <c r="Y171" s="137" t="s">
        <v>4527</v>
      </c>
      <c r="Z171" s="137" t="s">
        <v>610</v>
      </c>
      <c r="AA171" s="137" t="s">
        <v>4528</v>
      </c>
      <c r="AB171" s="137" t="s">
        <v>4529</v>
      </c>
      <c r="AC171" s="137" t="s">
        <v>1300</v>
      </c>
      <c r="AD171" s="137" t="s">
        <v>4530</v>
      </c>
      <c r="AE171" s="137">
        <v>0.0</v>
      </c>
      <c r="AF171" s="137" t="s">
        <v>4531</v>
      </c>
      <c r="AG171" s="137">
        <v>0.0</v>
      </c>
      <c r="AH171" s="137" t="s">
        <v>4532</v>
      </c>
      <c r="AI171" s="137">
        <v>0.0</v>
      </c>
      <c r="AJ171" s="137" t="s">
        <v>4533</v>
      </c>
      <c r="AK171" s="137" t="s">
        <v>4534</v>
      </c>
      <c r="AL171" s="137" t="s">
        <v>4535</v>
      </c>
      <c r="AM171" s="138" t="s">
        <v>101</v>
      </c>
      <c r="AN171" s="137"/>
      <c r="AO171" s="20">
        <v>2.7120944822E10</v>
      </c>
      <c r="AP171" s="20">
        <v>2.7120944822E10</v>
      </c>
      <c r="AQ171" s="20">
        <v>0.0</v>
      </c>
      <c r="AR171" s="505">
        <v>2.7120944822E10</v>
      </c>
      <c r="AS171" s="506" t="s">
        <v>8119</v>
      </c>
      <c r="AT171" s="506">
        <v>2.7120944822E10</v>
      </c>
      <c r="AU171" s="506" t="s">
        <v>8120</v>
      </c>
      <c r="AV171" s="492">
        <v>6.0</v>
      </c>
      <c r="AW171" s="493">
        <v>0.5455</v>
      </c>
      <c r="AX171" s="494">
        <v>5.0</v>
      </c>
      <c r="AY171" s="493">
        <v>0.5</v>
      </c>
      <c r="AZ171" s="494">
        <v>6.0</v>
      </c>
      <c r="BA171" s="493">
        <v>0.375</v>
      </c>
      <c r="BB171" s="494">
        <v>1.0</v>
      </c>
      <c r="BC171" s="493">
        <v>0.125</v>
      </c>
      <c r="BD171" s="494">
        <v>6.0</v>
      </c>
      <c r="BE171" s="495">
        <v>1.0</v>
      </c>
      <c r="BF171" s="494">
        <v>4.0</v>
      </c>
      <c r="BG171" s="493">
        <v>0.5714</v>
      </c>
      <c r="BH171" s="496">
        <v>23.0</v>
      </c>
      <c r="BI171" s="497">
        <v>0.5227</v>
      </c>
      <c r="BJ171" s="507" t="s">
        <v>8403</v>
      </c>
      <c r="BK171" s="19" t="s">
        <v>84</v>
      </c>
      <c r="BL171" s="137" t="s">
        <v>84</v>
      </c>
      <c r="BM171" s="137" t="s">
        <v>640</v>
      </c>
      <c r="BN171" s="137"/>
      <c r="BO171" s="137"/>
      <c r="BP171" s="137"/>
      <c r="BQ171" s="137"/>
      <c r="BR171" s="137"/>
      <c r="BS171" s="137"/>
      <c r="BT171" s="137"/>
      <c r="BU171" s="140"/>
      <c r="BV171" s="45">
        <v>2.7120944822E10</v>
      </c>
    </row>
    <row r="172" ht="15.75" customHeight="1">
      <c r="C172" s="502" t="s">
        <v>378</v>
      </c>
      <c r="D172" s="20">
        <v>2.7304682561E10</v>
      </c>
      <c r="E172" s="137" t="s">
        <v>8123</v>
      </c>
      <c r="F172" s="137" t="s">
        <v>102</v>
      </c>
      <c r="G172" s="137"/>
      <c r="H172" s="137"/>
      <c r="I172" s="137"/>
      <c r="J172" s="137"/>
      <c r="K172" s="137" t="s">
        <v>8377</v>
      </c>
      <c r="L172" s="137" t="s">
        <v>8448</v>
      </c>
      <c r="M172" s="137" t="s">
        <v>44</v>
      </c>
      <c r="N172" s="503">
        <v>38.863013698630134</v>
      </c>
      <c r="O172" s="504">
        <v>42005.0</v>
      </c>
      <c r="P172" s="137" t="s">
        <v>9</v>
      </c>
      <c r="Q172" s="137" t="s">
        <v>32</v>
      </c>
      <c r="R172" s="20" t="s">
        <v>34</v>
      </c>
      <c r="S172" s="138" t="s">
        <v>101</v>
      </c>
      <c r="T172" s="137" t="s">
        <v>7003</v>
      </c>
      <c r="U172" s="137" t="s">
        <v>7004</v>
      </c>
      <c r="V172" s="137" t="s">
        <v>7005</v>
      </c>
      <c r="W172" s="137" t="s">
        <v>102</v>
      </c>
      <c r="X172" s="137" t="s">
        <v>7006</v>
      </c>
      <c r="Y172" s="137" t="s">
        <v>7007</v>
      </c>
      <c r="Z172" s="137" t="s">
        <v>610</v>
      </c>
      <c r="AA172" s="137" t="s">
        <v>7008</v>
      </c>
      <c r="AB172" s="137">
        <v>0.0</v>
      </c>
      <c r="AC172" s="137" t="s">
        <v>665</v>
      </c>
      <c r="AD172" s="137" t="s">
        <v>7009</v>
      </c>
      <c r="AE172" s="137">
        <v>0.0</v>
      </c>
      <c r="AF172" s="137" t="s">
        <v>7010</v>
      </c>
      <c r="AG172" s="137">
        <v>0.0</v>
      </c>
      <c r="AH172" s="137" t="s">
        <v>7011</v>
      </c>
      <c r="AI172" s="137">
        <v>0.0</v>
      </c>
      <c r="AJ172" s="137" t="s">
        <v>7012</v>
      </c>
      <c r="AK172" s="137" t="s">
        <v>7013</v>
      </c>
      <c r="AL172" s="137" t="s">
        <v>7014</v>
      </c>
      <c r="AM172" s="138" t="s">
        <v>101</v>
      </c>
      <c r="AN172" s="137"/>
      <c r="AO172" s="20">
        <v>2.7304682561E10</v>
      </c>
      <c r="AP172" s="20">
        <v>2.7304682561E10</v>
      </c>
      <c r="AQ172" s="20">
        <v>0.0</v>
      </c>
      <c r="AR172" s="505">
        <v>2.7304682561E10</v>
      </c>
      <c r="AS172" s="506" t="s">
        <v>378</v>
      </c>
      <c r="AT172" s="506">
        <v>2.7304682561E10</v>
      </c>
      <c r="AU172" s="506" t="s">
        <v>8123</v>
      </c>
      <c r="AV172" s="492">
        <v>7.0</v>
      </c>
      <c r="AW172" s="493">
        <v>0.6364</v>
      </c>
      <c r="AX172" s="494">
        <v>4.0</v>
      </c>
      <c r="AY172" s="493">
        <v>0.4</v>
      </c>
      <c r="AZ172" s="494">
        <v>8.0</v>
      </c>
      <c r="BA172" s="493">
        <v>0.5</v>
      </c>
      <c r="BB172" s="494">
        <v>2.0</v>
      </c>
      <c r="BC172" s="493">
        <v>0.25</v>
      </c>
      <c r="BD172" s="494">
        <v>5.0</v>
      </c>
      <c r="BE172" s="495">
        <v>0.8333</v>
      </c>
      <c r="BF172" s="494">
        <v>7.0</v>
      </c>
      <c r="BG172" s="495">
        <v>1.0</v>
      </c>
      <c r="BH172" s="496">
        <v>28.0</v>
      </c>
      <c r="BI172" s="497">
        <v>0.6364</v>
      </c>
      <c r="BJ172" s="507" t="s">
        <v>7903</v>
      </c>
      <c r="BK172" s="19" t="s">
        <v>8713</v>
      </c>
      <c r="BL172" s="137" t="s">
        <v>95</v>
      </c>
      <c r="BM172" s="137" t="s">
        <v>640</v>
      </c>
      <c r="BN172" s="137"/>
      <c r="BO172" s="137"/>
      <c r="BP172" s="137"/>
      <c r="BQ172" s="137"/>
      <c r="BR172" s="137"/>
      <c r="BS172" s="137"/>
      <c r="BT172" s="137"/>
      <c r="BU172" s="140"/>
      <c r="BV172" s="45">
        <v>2.7304682561E10</v>
      </c>
    </row>
    <row r="173" ht="15.75" customHeight="1">
      <c r="C173" s="502" t="s">
        <v>3161</v>
      </c>
      <c r="D173" s="20">
        <v>2.7297307849E10</v>
      </c>
      <c r="E173" s="137" t="s">
        <v>1368</v>
      </c>
      <c r="F173" s="137" t="s">
        <v>101</v>
      </c>
      <c r="G173" s="137" t="s">
        <v>780</v>
      </c>
      <c r="H173" s="137"/>
      <c r="I173" s="137"/>
      <c r="J173" s="137"/>
      <c r="K173" s="137" t="s">
        <v>8377</v>
      </c>
      <c r="L173" s="137" t="s">
        <v>8506</v>
      </c>
      <c r="M173" s="137" t="s">
        <v>8682</v>
      </c>
      <c r="N173" s="503">
        <v>38.69315068493151</v>
      </c>
      <c r="O173" s="504">
        <v>42278.0</v>
      </c>
      <c r="P173" s="137" t="s">
        <v>24</v>
      </c>
      <c r="Q173" s="137" t="s">
        <v>29</v>
      </c>
      <c r="R173" s="20" t="s">
        <v>34</v>
      </c>
      <c r="S173" s="138" t="s">
        <v>101</v>
      </c>
      <c r="T173" s="137" t="s">
        <v>5581</v>
      </c>
      <c r="U173" s="137" t="s">
        <v>5582</v>
      </c>
      <c r="V173" s="137" t="s">
        <v>5583</v>
      </c>
      <c r="W173" s="137" t="s">
        <v>102</v>
      </c>
      <c r="X173" s="137" t="s">
        <v>1370</v>
      </c>
      <c r="Y173" s="137" t="s">
        <v>1371</v>
      </c>
      <c r="Z173" s="137" t="s">
        <v>650</v>
      </c>
      <c r="AA173" s="137" t="s">
        <v>731</v>
      </c>
      <c r="AB173" s="137" t="s">
        <v>731</v>
      </c>
      <c r="AC173" s="137" t="s">
        <v>695</v>
      </c>
      <c r="AD173" s="137" t="s">
        <v>1372</v>
      </c>
      <c r="AE173" s="137">
        <v>0.0</v>
      </c>
      <c r="AF173" s="137" t="s">
        <v>5584</v>
      </c>
      <c r="AG173" s="137">
        <v>0.0</v>
      </c>
      <c r="AH173" s="137" t="s">
        <v>5585</v>
      </c>
      <c r="AI173" s="137">
        <v>0.0</v>
      </c>
      <c r="AJ173" s="137" t="s">
        <v>1373</v>
      </c>
      <c r="AK173" s="137" t="s">
        <v>5586</v>
      </c>
      <c r="AL173" s="137" t="s">
        <v>5587</v>
      </c>
      <c r="AM173" s="138" t="s">
        <v>101</v>
      </c>
      <c r="AN173" s="137"/>
      <c r="AO173" s="20">
        <v>2.7297307849E10</v>
      </c>
      <c r="AP173" s="20">
        <v>2.7297307849E10</v>
      </c>
      <c r="AQ173" s="20">
        <v>0.0</v>
      </c>
      <c r="AR173" s="505">
        <v>2.7297307849E10</v>
      </c>
      <c r="AS173" s="506" t="s">
        <v>3161</v>
      </c>
      <c r="AT173" s="506">
        <v>2.7297307849E10</v>
      </c>
      <c r="AU173" s="506" t="s">
        <v>1368</v>
      </c>
      <c r="AV173" s="492">
        <v>1.0</v>
      </c>
      <c r="AW173" s="493">
        <v>0.0909</v>
      </c>
      <c r="AX173" s="494">
        <v>1.0</v>
      </c>
      <c r="AY173" s="493">
        <v>0.1</v>
      </c>
      <c r="AZ173" s="494">
        <v>3.0</v>
      </c>
      <c r="BA173" s="493">
        <v>0.1875</v>
      </c>
      <c r="BB173" s="494">
        <v>1.0</v>
      </c>
      <c r="BC173" s="493">
        <v>0.125</v>
      </c>
      <c r="BD173" s="494">
        <v>6.0</v>
      </c>
      <c r="BE173" s="495">
        <v>1.0</v>
      </c>
      <c r="BF173" s="494">
        <v>3.0</v>
      </c>
      <c r="BG173" s="493">
        <v>0.4286</v>
      </c>
      <c r="BH173" s="496">
        <v>13.0</v>
      </c>
      <c r="BI173" s="508">
        <v>0.2955</v>
      </c>
      <c r="BJ173" s="509" t="s">
        <v>7900</v>
      </c>
      <c r="BK173" s="19" t="s">
        <v>8714</v>
      </c>
      <c r="BL173" s="137" t="s">
        <v>83</v>
      </c>
      <c r="BM173" s="137" t="s">
        <v>695</v>
      </c>
      <c r="BN173" s="137" t="s">
        <v>102</v>
      </c>
      <c r="BO173" s="137" t="s">
        <v>102</v>
      </c>
      <c r="BP173" s="137" t="s">
        <v>102</v>
      </c>
      <c r="BQ173" s="137"/>
      <c r="BR173" s="137"/>
      <c r="BS173" s="137"/>
      <c r="BT173" s="137"/>
      <c r="BU173" s="140"/>
      <c r="BV173" s="45">
        <v>2.7297307849E10</v>
      </c>
    </row>
    <row r="174" ht="15.75" customHeight="1">
      <c r="C174" s="502" t="s">
        <v>2907</v>
      </c>
      <c r="D174" s="20">
        <v>2.7321973995E10</v>
      </c>
      <c r="E174" s="137" t="s">
        <v>8124</v>
      </c>
      <c r="F174" s="137" t="s">
        <v>101</v>
      </c>
      <c r="G174" s="137" t="s">
        <v>630</v>
      </c>
      <c r="H174" s="137"/>
      <c r="I174" s="137" t="s">
        <v>883</v>
      </c>
      <c r="J174" s="137"/>
      <c r="K174" s="137" t="s">
        <v>8377</v>
      </c>
      <c r="L174" s="137" t="s">
        <v>8506</v>
      </c>
      <c r="M174" s="137" t="s">
        <v>47</v>
      </c>
      <c r="N174" s="503">
        <v>35.12602739726027</v>
      </c>
      <c r="O174" s="504">
        <v>39326.0</v>
      </c>
      <c r="P174" s="137" t="s">
        <v>31</v>
      </c>
      <c r="Q174" s="137" t="s">
        <v>25</v>
      </c>
      <c r="R174" s="20" t="s">
        <v>34</v>
      </c>
      <c r="S174" s="138" t="s">
        <v>101</v>
      </c>
      <c r="T174" s="137" t="s">
        <v>5591</v>
      </c>
      <c r="U174" s="137" t="s">
        <v>5592</v>
      </c>
      <c r="V174" s="137" t="s">
        <v>5593</v>
      </c>
      <c r="W174" s="137" t="s">
        <v>101</v>
      </c>
      <c r="X174" s="137" t="s">
        <v>5594</v>
      </c>
      <c r="Y174" s="137" t="s">
        <v>5595</v>
      </c>
      <c r="Z174" s="137" t="s">
        <v>610</v>
      </c>
      <c r="AA174" s="137" t="s">
        <v>731</v>
      </c>
      <c r="AB174" s="137" t="s">
        <v>731</v>
      </c>
      <c r="AC174" s="137" t="s">
        <v>639</v>
      </c>
      <c r="AD174" s="137" t="s">
        <v>5596</v>
      </c>
      <c r="AE174" s="137">
        <v>0.0</v>
      </c>
      <c r="AF174" s="137">
        <v>0.0</v>
      </c>
      <c r="AG174" s="137">
        <v>0.0</v>
      </c>
      <c r="AH174" s="137">
        <v>0.0</v>
      </c>
      <c r="AI174" s="137">
        <v>0.0</v>
      </c>
      <c r="AJ174" s="137" t="s">
        <v>5597</v>
      </c>
      <c r="AK174" s="137" t="s">
        <v>5598</v>
      </c>
      <c r="AL174" s="137" t="s">
        <v>5599</v>
      </c>
      <c r="AM174" s="138" t="s">
        <v>101</v>
      </c>
      <c r="AN174" s="137"/>
      <c r="AO174" s="20">
        <v>2.7321973995E10</v>
      </c>
      <c r="AP174" s="20">
        <v>2.7321973995E10</v>
      </c>
      <c r="AQ174" s="20">
        <v>0.0</v>
      </c>
      <c r="AR174" s="505">
        <v>2.7321973995E10</v>
      </c>
      <c r="AS174" s="506" t="s">
        <v>2907</v>
      </c>
      <c r="AT174" s="506">
        <v>2.7321973995E10</v>
      </c>
      <c r="AU174" s="506" t="s">
        <v>8124</v>
      </c>
      <c r="AV174" s="492">
        <v>2.0</v>
      </c>
      <c r="AW174" s="493">
        <v>0.1818</v>
      </c>
      <c r="AX174" s="494">
        <v>2.0</v>
      </c>
      <c r="AY174" s="493">
        <v>0.2</v>
      </c>
      <c r="AZ174" s="494">
        <v>2.0</v>
      </c>
      <c r="BA174" s="493">
        <v>0.125</v>
      </c>
      <c r="BB174" s="494">
        <v>1.0</v>
      </c>
      <c r="BC174" s="493">
        <v>0.125</v>
      </c>
      <c r="BD174" s="494">
        <v>4.0</v>
      </c>
      <c r="BE174" s="495">
        <v>0.6667</v>
      </c>
      <c r="BF174" s="494">
        <v>4.0</v>
      </c>
      <c r="BG174" s="493">
        <v>0.5714</v>
      </c>
      <c r="BH174" s="496">
        <v>13.0</v>
      </c>
      <c r="BI174" s="508">
        <v>0.2955</v>
      </c>
      <c r="BJ174" s="509" t="s">
        <v>7900</v>
      </c>
      <c r="BK174" s="19" t="s">
        <v>8715</v>
      </c>
      <c r="BL174" s="137" t="s">
        <v>83</v>
      </c>
      <c r="BM174" s="137" t="s">
        <v>639</v>
      </c>
      <c r="BN174" s="137"/>
      <c r="BO174" s="137" t="s">
        <v>102</v>
      </c>
      <c r="BP174" s="137" t="s">
        <v>102</v>
      </c>
      <c r="BQ174" s="137" t="s">
        <v>102</v>
      </c>
      <c r="BR174" s="137"/>
      <c r="BS174" s="137"/>
      <c r="BT174" s="137"/>
      <c r="BU174" s="140"/>
      <c r="BV174" s="45">
        <v>2.7321973995E10</v>
      </c>
    </row>
    <row r="175" ht="15.75" customHeight="1">
      <c r="C175" s="502" t="s">
        <v>7795</v>
      </c>
      <c r="D175" s="20">
        <v>2.7288617363E10</v>
      </c>
      <c r="E175" s="137" t="s">
        <v>8125</v>
      </c>
      <c r="F175" s="137" t="s">
        <v>102</v>
      </c>
      <c r="G175" s="137" t="s">
        <v>602</v>
      </c>
      <c r="H175" s="137" t="s">
        <v>102</v>
      </c>
      <c r="I175" s="137" t="s">
        <v>8430</v>
      </c>
      <c r="J175" s="137"/>
      <c r="K175" s="137" t="s">
        <v>8377</v>
      </c>
      <c r="L175" s="137" t="s">
        <v>8406</v>
      </c>
      <c r="M175" s="137" t="s">
        <v>42</v>
      </c>
      <c r="N175" s="503">
        <v>40.21369863013699</v>
      </c>
      <c r="O175" s="504">
        <v>43431.0</v>
      </c>
      <c r="P175" s="137" t="s">
        <v>12</v>
      </c>
      <c r="Q175" s="137" t="s">
        <v>8716</v>
      </c>
      <c r="R175" s="20" t="s">
        <v>34</v>
      </c>
      <c r="S175" s="138" t="s">
        <v>101</v>
      </c>
      <c r="T175" s="137" t="s">
        <v>6121</v>
      </c>
      <c r="U175" s="137" t="s">
        <v>6122</v>
      </c>
      <c r="V175" s="137" t="s">
        <v>6123</v>
      </c>
      <c r="W175" s="137" t="s">
        <v>101</v>
      </c>
      <c r="X175" s="137" t="s">
        <v>6124</v>
      </c>
      <c r="Y175" s="137" t="s">
        <v>6125</v>
      </c>
      <c r="Z175" s="137" t="s">
        <v>650</v>
      </c>
      <c r="AA175" s="137" t="s">
        <v>6126</v>
      </c>
      <c r="AB175" s="137">
        <v>0.0</v>
      </c>
      <c r="AC175" s="137" t="s">
        <v>996</v>
      </c>
      <c r="AD175" s="137" t="s">
        <v>6127</v>
      </c>
      <c r="AE175" s="137">
        <v>0.0</v>
      </c>
      <c r="AF175" s="137">
        <v>0.0</v>
      </c>
      <c r="AG175" s="137">
        <v>0.0</v>
      </c>
      <c r="AH175" s="137">
        <v>0.0</v>
      </c>
      <c r="AI175" s="137">
        <v>0.0</v>
      </c>
      <c r="AJ175" s="137" t="s">
        <v>6128</v>
      </c>
      <c r="AK175" s="137" t="s">
        <v>6129</v>
      </c>
      <c r="AL175" s="137" t="s">
        <v>6130</v>
      </c>
      <c r="AM175" s="138" t="s">
        <v>101</v>
      </c>
      <c r="AN175" s="137"/>
      <c r="AO175" s="20">
        <v>2.7288617363E10</v>
      </c>
      <c r="AP175" s="20">
        <v>2.7288617363E10</v>
      </c>
      <c r="AQ175" s="20">
        <v>0.0</v>
      </c>
      <c r="AR175" s="505">
        <v>2.7288617363E10</v>
      </c>
      <c r="AS175" s="506" t="s">
        <v>7795</v>
      </c>
      <c r="AT175" s="506">
        <v>2.7288617363E10</v>
      </c>
      <c r="AU175" s="506" t="s">
        <v>8125</v>
      </c>
      <c r="AV175" s="492">
        <v>4.0</v>
      </c>
      <c r="AW175" s="493">
        <v>0.3636</v>
      </c>
      <c r="AX175" s="494">
        <v>3.0</v>
      </c>
      <c r="AY175" s="493">
        <v>0.3</v>
      </c>
      <c r="AZ175" s="494">
        <v>5.0</v>
      </c>
      <c r="BA175" s="493">
        <v>0.3125</v>
      </c>
      <c r="BB175" s="494">
        <v>3.0</v>
      </c>
      <c r="BC175" s="493">
        <v>0.375</v>
      </c>
      <c r="BD175" s="494">
        <v>5.0</v>
      </c>
      <c r="BE175" s="495">
        <v>0.8333</v>
      </c>
      <c r="BF175" s="494">
        <v>4.0</v>
      </c>
      <c r="BG175" s="493">
        <v>0.5714</v>
      </c>
      <c r="BH175" s="496">
        <v>21.0</v>
      </c>
      <c r="BI175" s="497">
        <v>0.5</v>
      </c>
      <c r="BJ175" s="507" t="s">
        <v>8421</v>
      </c>
      <c r="BK175" s="19" t="s">
        <v>8717</v>
      </c>
      <c r="BL175" s="137" t="s">
        <v>92</v>
      </c>
      <c r="BM175" s="137" t="s">
        <v>640</v>
      </c>
      <c r="BN175" s="137"/>
      <c r="BO175" s="137"/>
      <c r="BP175" s="137"/>
      <c r="BQ175" s="137"/>
      <c r="BR175" s="137"/>
      <c r="BS175" s="137"/>
      <c r="BT175" s="137"/>
      <c r="BU175" s="140"/>
      <c r="BV175" s="45">
        <v>2.7288617363E10</v>
      </c>
    </row>
    <row r="176" ht="15.75" customHeight="1">
      <c r="C176" s="502" t="s">
        <v>2798</v>
      </c>
      <c r="D176" s="20">
        <v>2.7300830671E10</v>
      </c>
      <c r="E176" s="137" t="s">
        <v>1374</v>
      </c>
      <c r="F176" s="137" t="s">
        <v>101</v>
      </c>
      <c r="G176" s="137"/>
      <c r="H176" s="137"/>
      <c r="I176" s="137"/>
      <c r="J176" s="137"/>
      <c r="K176" s="137" t="s">
        <v>8377</v>
      </c>
      <c r="L176" s="137" t="s">
        <v>8406</v>
      </c>
      <c r="M176" s="137" t="s">
        <v>42</v>
      </c>
      <c r="N176" s="503">
        <v>38.43287671232877</v>
      </c>
      <c r="O176" s="504">
        <v>40183.0</v>
      </c>
      <c r="P176" s="137" t="s">
        <v>12</v>
      </c>
      <c r="Q176" s="137" t="s">
        <v>8718</v>
      </c>
      <c r="R176" s="20" t="s">
        <v>34</v>
      </c>
      <c r="S176" s="138" t="s">
        <v>101</v>
      </c>
      <c r="T176" s="137" t="s">
        <v>5065</v>
      </c>
      <c r="U176" s="137" t="s">
        <v>5066</v>
      </c>
      <c r="V176" s="137" t="s">
        <v>5067</v>
      </c>
      <c r="W176" s="137" t="s">
        <v>101</v>
      </c>
      <c r="X176" s="137" t="s">
        <v>605</v>
      </c>
      <c r="Y176" s="137" t="s">
        <v>1376</v>
      </c>
      <c r="Z176" s="137" t="s">
        <v>650</v>
      </c>
      <c r="AA176" s="137" t="s">
        <v>1377</v>
      </c>
      <c r="AB176" s="137">
        <v>0.0</v>
      </c>
      <c r="AC176" s="137" t="s">
        <v>945</v>
      </c>
      <c r="AD176" s="137" t="s">
        <v>1378</v>
      </c>
      <c r="AE176" s="137">
        <v>0.0</v>
      </c>
      <c r="AF176" s="137" t="s">
        <v>5068</v>
      </c>
      <c r="AG176" s="137">
        <v>0.0</v>
      </c>
      <c r="AH176" s="137">
        <v>0.0</v>
      </c>
      <c r="AI176" s="137">
        <v>0.0</v>
      </c>
      <c r="AJ176" s="137" t="s">
        <v>1379</v>
      </c>
      <c r="AK176" s="137" t="s">
        <v>5069</v>
      </c>
      <c r="AL176" s="137" t="s">
        <v>5070</v>
      </c>
      <c r="AM176" s="138" t="s">
        <v>101</v>
      </c>
      <c r="AN176" s="137"/>
      <c r="AO176" s="20">
        <v>2.7300830671E10</v>
      </c>
      <c r="AP176" s="20">
        <v>2.7300830671E10</v>
      </c>
      <c r="AQ176" s="20">
        <v>0.0</v>
      </c>
      <c r="AR176" s="505">
        <v>2.7300830671E10</v>
      </c>
      <c r="AS176" s="506" t="s">
        <v>2798</v>
      </c>
      <c r="AT176" s="506">
        <v>2.7300830671E10</v>
      </c>
      <c r="AU176" s="506" t="s">
        <v>1374</v>
      </c>
      <c r="AV176" s="492">
        <v>2.0</v>
      </c>
      <c r="AW176" s="493">
        <v>0.1818</v>
      </c>
      <c r="AX176" s="494">
        <v>4.0</v>
      </c>
      <c r="AY176" s="493">
        <v>0.4</v>
      </c>
      <c r="AZ176" s="494">
        <v>4.0</v>
      </c>
      <c r="BA176" s="493">
        <v>0.25</v>
      </c>
      <c r="BB176" s="494">
        <v>1.0</v>
      </c>
      <c r="BC176" s="493">
        <v>0.125</v>
      </c>
      <c r="BD176" s="494">
        <v>5.0</v>
      </c>
      <c r="BE176" s="495">
        <v>0.8333</v>
      </c>
      <c r="BF176" s="494">
        <v>5.0</v>
      </c>
      <c r="BG176" s="495">
        <v>0.7143</v>
      </c>
      <c r="BH176" s="496">
        <v>17.0</v>
      </c>
      <c r="BI176" s="508">
        <v>0.3864</v>
      </c>
      <c r="BJ176" s="509" t="s">
        <v>7900</v>
      </c>
      <c r="BK176" s="19" t="s">
        <v>8719</v>
      </c>
      <c r="BL176" s="137" t="s">
        <v>92</v>
      </c>
      <c r="BM176" s="137" t="s">
        <v>945</v>
      </c>
      <c r="BN176" s="137"/>
      <c r="BO176" s="137" t="s">
        <v>102</v>
      </c>
      <c r="BP176" s="137" t="s">
        <v>102</v>
      </c>
      <c r="BQ176" s="137"/>
      <c r="BR176" s="137"/>
      <c r="BS176" s="137"/>
      <c r="BT176" s="137"/>
      <c r="BU176" s="140"/>
      <c r="BV176" s="45">
        <v>2.7300830671E10</v>
      </c>
    </row>
    <row r="177" ht="15.75" customHeight="1">
      <c r="C177" s="502" t="s">
        <v>173</v>
      </c>
      <c r="D177" s="20">
        <v>2.3269660384E10</v>
      </c>
      <c r="E177" s="137" t="s">
        <v>174</v>
      </c>
      <c r="F177" s="137" t="s">
        <v>101</v>
      </c>
      <c r="G177" s="137" t="s">
        <v>630</v>
      </c>
      <c r="H177" s="137"/>
      <c r="I177" s="137"/>
      <c r="J177" s="137"/>
      <c r="K177" s="137" t="s">
        <v>8377</v>
      </c>
      <c r="L177" s="137" t="s">
        <v>8401</v>
      </c>
      <c r="M177" s="137" t="s">
        <v>50</v>
      </c>
      <c r="N177" s="503">
        <v>42.64383561643836</v>
      </c>
      <c r="O177" s="504">
        <v>40679.0</v>
      </c>
      <c r="P177" s="137" t="s">
        <v>9</v>
      </c>
      <c r="Q177" s="137" t="s">
        <v>8455</v>
      </c>
      <c r="R177" s="20" t="s">
        <v>34</v>
      </c>
      <c r="S177" s="138" t="s">
        <v>101</v>
      </c>
      <c r="T177" s="137" t="s">
        <v>5058</v>
      </c>
      <c r="U177" s="137" t="s">
        <v>5059</v>
      </c>
      <c r="V177" s="137" t="s">
        <v>5060</v>
      </c>
      <c r="W177" s="137" t="s">
        <v>101</v>
      </c>
      <c r="X177" s="137" t="s">
        <v>1382</v>
      </c>
      <c r="Y177" s="137" t="s">
        <v>1383</v>
      </c>
      <c r="Z177" s="137" t="s">
        <v>605</v>
      </c>
      <c r="AA177" s="137" t="s">
        <v>101</v>
      </c>
      <c r="AB177" s="137" t="s">
        <v>101</v>
      </c>
      <c r="AC177" s="137" t="s">
        <v>811</v>
      </c>
      <c r="AD177" s="137" t="s">
        <v>1384</v>
      </c>
      <c r="AE177" s="137">
        <v>0.0</v>
      </c>
      <c r="AF177" s="137">
        <v>0.0</v>
      </c>
      <c r="AG177" s="137">
        <v>0.0</v>
      </c>
      <c r="AH177" s="137">
        <v>0.0</v>
      </c>
      <c r="AI177" s="137">
        <v>0.0</v>
      </c>
      <c r="AJ177" s="137" t="s">
        <v>1385</v>
      </c>
      <c r="AK177" s="137" t="s">
        <v>5061</v>
      </c>
      <c r="AL177" s="137" t="s">
        <v>5062</v>
      </c>
      <c r="AM177" s="138" t="s">
        <v>101</v>
      </c>
      <c r="AN177" s="137"/>
      <c r="AO177" s="20">
        <v>2.3269660384E10</v>
      </c>
      <c r="AP177" s="20">
        <v>2.3269660384E10</v>
      </c>
      <c r="AQ177" s="20">
        <v>0.0</v>
      </c>
      <c r="AR177" s="505">
        <v>2.3269660384E10</v>
      </c>
      <c r="AS177" s="506" t="s">
        <v>173</v>
      </c>
      <c r="AT177" s="506">
        <v>2.3269660384E10</v>
      </c>
      <c r="AU177" s="506" t="s">
        <v>174</v>
      </c>
      <c r="AV177" s="492">
        <v>6.0</v>
      </c>
      <c r="AW177" s="493">
        <v>0.5455</v>
      </c>
      <c r="AX177" s="494">
        <v>1.0</v>
      </c>
      <c r="AY177" s="493">
        <v>0.1</v>
      </c>
      <c r="AZ177" s="494">
        <v>1.0</v>
      </c>
      <c r="BA177" s="493">
        <v>0.0625</v>
      </c>
      <c r="BB177" s="494">
        <v>2.0</v>
      </c>
      <c r="BC177" s="493">
        <v>0.25</v>
      </c>
      <c r="BD177" s="494">
        <v>5.0</v>
      </c>
      <c r="BE177" s="495">
        <v>0.8333</v>
      </c>
      <c r="BF177" s="494">
        <v>6.0</v>
      </c>
      <c r="BG177" s="495">
        <v>0.8571</v>
      </c>
      <c r="BH177" s="496">
        <v>18.0</v>
      </c>
      <c r="BI177" s="508">
        <v>0.4286</v>
      </c>
      <c r="BJ177" s="509" t="s">
        <v>8421</v>
      </c>
      <c r="BK177" s="19" t="s">
        <v>8720</v>
      </c>
      <c r="BL177" s="137" t="s">
        <v>92</v>
      </c>
      <c r="BM177" s="137" t="s">
        <v>811</v>
      </c>
      <c r="BN177" s="137"/>
      <c r="BO177" s="137"/>
      <c r="BP177" s="137" t="s">
        <v>102</v>
      </c>
      <c r="BQ177" s="137" t="s">
        <v>102</v>
      </c>
      <c r="BR177" s="137"/>
      <c r="BS177" s="137"/>
      <c r="BT177" s="137"/>
      <c r="BU177" s="140"/>
      <c r="BV177" s="45">
        <v>2.3269660384E10</v>
      </c>
    </row>
    <row r="178" ht="15.75" customHeight="1">
      <c r="C178" s="502" t="s">
        <v>509</v>
      </c>
      <c r="D178" s="20">
        <v>2.7275193645E10</v>
      </c>
      <c r="E178" s="137" t="s">
        <v>510</v>
      </c>
      <c r="F178" s="137" t="s">
        <v>101</v>
      </c>
      <c r="G178" s="137" t="s">
        <v>780</v>
      </c>
      <c r="H178" s="137"/>
      <c r="I178" s="137"/>
      <c r="J178" s="137" t="s">
        <v>8721</v>
      </c>
      <c r="K178" s="137" t="s">
        <v>8377</v>
      </c>
      <c r="L178" s="137" t="s">
        <v>8401</v>
      </c>
      <c r="M178" s="137" t="s">
        <v>8722</v>
      </c>
      <c r="N178" s="503">
        <v>41.846575342465755</v>
      </c>
      <c r="O178" s="504">
        <v>39356.0</v>
      </c>
      <c r="P178" s="137" t="s">
        <v>35</v>
      </c>
      <c r="Q178" s="137" t="s">
        <v>8723</v>
      </c>
      <c r="R178" s="20" t="s">
        <v>34</v>
      </c>
      <c r="S178" s="138" t="s">
        <v>101</v>
      </c>
      <c r="T178" s="137" t="s">
        <v>4793</v>
      </c>
      <c r="U178" s="137" t="s">
        <v>4794</v>
      </c>
      <c r="V178" s="137" t="s">
        <v>4795</v>
      </c>
      <c r="W178" s="137" t="s">
        <v>3794</v>
      </c>
      <c r="X178" s="137" t="s">
        <v>1388</v>
      </c>
      <c r="Y178" s="137" t="s">
        <v>1389</v>
      </c>
      <c r="Z178" s="137" t="s">
        <v>605</v>
      </c>
      <c r="AA178" s="137" t="s">
        <v>1390</v>
      </c>
      <c r="AB178" s="137">
        <v>0.0</v>
      </c>
      <c r="AC178" s="137">
        <v>0.0</v>
      </c>
      <c r="AD178" s="137" t="s">
        <v>1391</v>
      </c>
      <c r="AE178" s="137">
        <v>0.0</v>
      </c>
      <c r="AF178" s="137" t="s">
        <v>4796</v>
      </c>
      <c r="AG178" s="137">
        <v>0.0</v>
      </c>
      <c r="AH178" s="137">
        <v>0.0</v>
      </c>
      <c r="AI178" s="137">
        <v>0.0</v>
      </c>
      <c r="AJ178" s="137" t="s">
        <v>1392</v>
      </c>
      <c r="AK178" s="137" t="s">
        <v>4797</v>
      </c>
      <c r="AL178" s="137" t="s">
        <v>4798</v>
      </c>
      <c r="AM178" s="138" t="s">
        <v>101</v>
      </c>
      <c r="AN178" s="137"/>
      <c r="AO178" s="20">
        <v>2.7275193645E10</v>
      </c>
      <c r="AP178" s="20">
        <v>2.7275193645E10</v>
      </c>
      <c r="AQ178" s="20">
        <v>0.0</v>
      </c>
      <c r="AR178" s="505">
        <v>2.7275193645E10</v>
      </c>
      <c r="AS178" s="506" t="s">
        <v>509</v>
      </c>
      <c r="AT178" s="506">
        <v>2.7275193645E10</v>
      </c>
      <c r="AU178" s="506" t="s">
        <v>510</v>
      </c>
      <c r="AV178" s="492">
        <v>4.0</v>
      </c>
      <c r="AW178" s="493">
        <v>0.3636</v>
      </c>
      <c r="AX178" s="494">
        <v>3.0</v>
      </c>
      <c r="AY178" s="493">
        <v>0.3</v>
      </c>
      <c r="AZ178" s="494">
        <v>3.0</v>
      </c>
      <c r="BA178" s="493">
        <v>0.1875</v>
      </c>
      <c r="BB178" s="494">
        <v>3.0</v>
      </c>
      <c r="BC178" s="493">
        <v>0.375</v>
      </c>
      <c r="BD178" s="494">
        <v>6.0</v>
      </c>
      <c r="BE178" s="495">
        <v>1.0</v>
      </c>
      <c r="BF178" s="494">
        <v>4.0</v>
      </c>
      <c r="BG178" s="493">
        <v>0.5714</v>
      </c>
      <c r="BH178" s="496">
        <v>19.0</v>
      </c>
      <c r="BI178" s="508">
        <v>0.4318</v>
      </c>
      <c r="BJ178" s="509" t="s">
        <v>8421</v>
      </c>
      <c r="BK178" s="19" t="s">
        <v>8724</v>
      </c>
      <c r="BL178" s="137" t="s">
        <v>92</v>
      </c>
      <c r="BM178" s="137">
        <v>0.0</v>
      </c>
      <c r="BN178" s="137"/>
      <c r="BO178" s="137"/>
      <c r="BP178" s="137"/>
      <c r="BQ178" s="137"/>
      <c r="BR178" s="137"/>
      <c r="BS178" s="137"/>
      <c r="BT178" s="137"/>
      <c r="BU178" s="140"/>
      <c r="BV178" s="45">
        <v>2.7275193645E10</v>
      </c>
    </row>
    <row r="179" ht="15.75" customHeight="1">
      <c r="C179" s="502" t="s">
        <v>159</v>
      </c>
      <c r="D179" s="20">
        <v>2.3224945094E10</v>
      </c>
      <c r="E179" s="137" t="s">
        <v>8127</v>
      </c>
      <c r="F179" s="137" t="s">
        <v>101</v>
      </c>
      <c r="G179" s="137" t="s">
        <v>630</v>
      </c>
      <c r="H179" s="137"/>
      <c r="I179" s="137"/>
      <c r="J179" s="137"/>
      <c r="K179" s="137" t="s">
        <v>8377</v>
      </c>
      <c r="L179" s="137" t="s">
        <v>8401</v>
      </c>
      <c r="M179" s="137" t="s">
        <v>8725</v>
      </c>
      <c r="N179" s="503">
        <v>49.54246575342466</v>
      </c>
      <c r="O179" s="504">
        <v>34486.0</v>
      </c>
      <c r="P179" s="137" t="s">
        <v>9</v>
      </c>
      <c r="Q179" s="137" t="s">
        <v>8449</v>
      </c>
      <c r="R179" s="20" t="s">
        <v>36</v>
      </c>
      <c r="S179" s="138" t="s">
        <v>101</v>
      </c>
      <c r="T179" s="137" t="s">
        <v>5345</v>
      </c>
      <c r="U179" s="137" t="s">
        <v>5346</v>
      </c>
      <c r="V179" s="137" t="s">
        <v>5347</v>
      </c>
      <c r="W179" s="137" t="s">
        <v>102</v>
      </c>
      <c r="X179" s="137" t="s">
        <v>5348</v>
      </c>
      <c r="Y179" s="137" t="s">
        <v>5349</v>
      </c>
      <c r="Z179" s="137" t="s">
        <v>650</v>
      </c>
      <c r="AA179" s="137" t="s">
        <v>5350</v>
      </c>
      <c r="AB179" s="137" t="s">
        <v>5351</v>
      </c>
      <c r="AC179" s="137" t="s">
        <v>695</v>
      </c>
      <c r="AD179" s="137" t="s">
        <v>5352</v>
      </c>
      <c r="AE179" s="137">
        <v>0.0</v>
      </c>
      <c r="AF179" s="137" t="s">
        <v>5353</v>
      </c>
      <c r="AG179" s="137">
        <v>0.0</v>
      </c>
      <c r="AH179" s="137" t="s">
        <v>5354</v>
      </c>
      <c r="AI179" s="137">
        <v>0.0</v>
      </c>
      <c r="AJ179" s="137" t="s">
        <v>5355</v>
      </c>
      <c r="AK179" s="137" t="s">
        <v>5356</v>
      </c>
      <c r="AL179" s="137" t="s">
        <v>5357</v>
      </c>
      <c r="AM179" s="138" t="s">
        <v>101</v>
      </c>
      <c r="AN179" s="137"/>
      <c r="AO179" s="20">
        <v>2.3224945094E10</v>
      </c>
      <c r="AP179" s="20">
        <v>2.3224945094E10</v>
      </c>
      <c r="AQ179" s="20">
        <v>0.0</v>
      </c>
      <c r="AR179" s="505">
        <v>2.3224945094E10</v>
      </c>
      <c r="AS179" s="506" t="s">
        <v>159</v>
      </c>
      <c r="AT179" s="506">
        <v>2.3224945094E10</v>
      </c>
      <c r="AU179" s="506" t="s">
        <v>8127</v>
      </c>
      <c r="AV179" s="492">
        <v>5.0</v>
      </c>
      <c r="AW179" s="493">
        <v>0.4545</v>
      </c>
      <c r="AX179" s="494">
        <v>2.0</v>
      </c>
      <c r="AY179" s="493">
        <v>0.2</v>
      </c>
      <c r="AZ179" s="494">
        <v>4.0</v>
      </c>
      <c r="BA179" s="493">
        <v>0.25</v>
      </c>
      <c r="BB179" s="494">
        <v>1.0</v>
      </c>
      <c r="BC179" s="493">
        <v>0.125</v>
      </c>
      <c r="BD179" s="494">
        <v>4.0</v>
      </c>
      <c r="BE179" s="495">
        <v>0.6667</v>
      </c>
      <c r="BF179" s="494">
        <v>2.0</v>
      </c>
      <c r="BG179" s="493">
        <v>0.2857</v>
      </c>
      <c r="BH179" s="496">
        <v>15.0</v>
      </c>
      <c r="BI179" s="508">
        <v>0.3409</v>
      </c>
      <c r="BJ179" s="509" t="s">
        <v>7900</v>
      </c>
      <c r="BK179" s="19" t="s">
        <v>109</v>
      </c>
      <c r="BL179" s="137" t="s">
        <v>83</v>
      </c>
      <c r="BM179" s="137" t="s">
        <v>695</v>
      </c>
      <c r="BN179" s="137" t="s">
        <v>102</v>
      </c>
      <c r="BO179" s="137" t="s">
        <v>102</v>
      </c>
      <c r="BP179" s="137" t="s">
        <v>102</v>
      </c>
      <c r="BQ179" s="137"/>
      <c r="BR179" s="137"/>
      <c r="BS179" s="137"/>
      <c r="BT179" s="137"/>
      <c r="BU179" s="140"/>
      <c r="BV179" s="45">
        <v>2.3224945094E10</v>
      </c>
    </row>
    <row r="180" ht="15.75" customHeight="1">
      <c r="C180" s="502" t="s">
        <v>175</v>
      </c>
      <c r="D180" s="20">
        <v>2.3278234924E10</v>
      </c>
      <c r="E180" s="137" t="s">
        <v>8128</v>
      </c>
      <c r="F180" s="137" t="s">
        <v>102</v>
      </c>
      <c r="G180" s="137" t="s">
        <v>602</v>
      </c>
      <c r="H180" s="137" t="s">
        <v>101</v>
      </c>
      <c r="I180" s="137" t="s">
        <v>883</v>
      </c>
      <c r="J180" s="137"/>
      <c r="K180" s="137" t="s">
        <v>8377</v>
      </c>
      <c r="L180" s="137" t="s">
        <v>8401</v>
      </c>
      <c r="M180" s="137" t="s">
        <v>47</v>
      </c>
      <c r="N180" s="503">
        <v>41.443835616438356</v>
      </c>
      <c r="O180" s="504">
        <v>39326.0</v>
      </c>
      <c r="P180" s="137" t="s">
        <v>37</v>
      </c>
      <c r="Q180" s="137" t="s">
        <v>8726</v>
      </c>
      <c r="R180" s="20" t="s">
        <v>34</v>
      </c>
      <c r="S180" s="138" t="s">
        <v>101</v>
      </c>
      <c r="T180" s="137" t="s">
        <v>5013</v>
      </c>
      <c r="U180" s="137" t="s">
        <v>5014</v>
      </c>
      <c r="V180" s="137" t="s">
        <v>5015</v>
      </c>
      <c r="W180" s="137" t="s">
        <v>101</v>
      </c>
      <c r="X180" s="137" t="s">
        <v>5016</v>
      </c>
      <c r="Y180" s="137" t="s">
        <v>5017</v>
      </c>
      <c r="Z180" s="137" t="s">
        <v>650</v>
      </c>
      <c r="AA180" s="137" t="s">
        <v>5018</v>
      </c>
      <c r="AB180" s="137" t="s">
        <v>101</v>
      </c>
      <c r="AC180" s="137" t="s">
        <v>639</v>
      </c>
      <c r="AD180" s="137" t="s">
        <v>5019</v>
      </c>
      <c r="AE180" s="137">
        <v>0.0</v>
      </c>
      <c r="AF180" s="137">
        <v>0.0</v>
      </c>
      <c r="AG180" s="137">
        <v>0.0</v>
      </c>
      <c r="AH180" s="137">
        <v>0.0</v>
      </c>
      <c r="AI180" s="137">
        <v>0.0</v>
      </c>
      <c r="AJ180" s="137" t="s">
        <v>5020</v>
      </c>
      <c r="AK180" s="137" t="s">
        <v>5021</v>
      </c>
      <c r="AL180" s="137" t="s">
        <v>5022</v>
      </c>
      <c r="AM180" s="138" t="s">
        <v>102</v>
      </c>
      <c r="AN180" s="137" t="s">
        <v>8727</v>
      </c>
      <c r="AO180" s="20">
        <v>2.3278234924E10</v>
      </c>
      <c r="AP180" s="20">
        <v>2.3278234924E10</v>
      </c>
      <c r="AQ180" s="20">
        <v>0.0</v>
      </c>
      <c r="AR180" s="505">
        <v>2.3278234924E10</v>
      </c>
      <c r="AS180" s="506" t="s">
        <v>175</v>
      </c>
      <c r="AT180" s="506">
        <v>2.3278234924E10</v>
      </c>
      <c r="AU180" s="506" t="s">
        <v>8128</v>
      </c>
      <c r="AV180" s="492">
        <v>6.0</v>
      </c>
      <c r="AW180" s="493">
        <v>0.5455</v>
      </c>
      <c r="AX180" s="494">
        <v>4.0</v>
      </c>
      <c r="AY180" s="493">
        <v>0.4</v>
      </c>
      <c r="AZ180" s="494">
        <v>6.0</v>
      </c>
      <c r="BA180" s="493">
        <v>0.375</v>
      </c>
      <c r="BB180" s="494">
        <v>2.0</v>
      </c>
      <c r="BC180" s="493">
        <v>0.25</v>
      </c>
      <c r="BD180" s="494">
        <v>5.0</v>
      </c>
      <c r="BE180" s="495">
        <v>0.8333</v>
      </c>
      <c r="BF180" s="494">
        <v>6.0</v>
      </c>
      <c r="BG180" s="495">
        <v>0.8571</v>
      </c>
      <c r="BH180" s="496">
        <v>24.0</v>
      </c>
      <c r="BI180" s="497">
        <v>0.5455</v>
      </c>
      <c r="BJ180" s="507" t="s">
        <v>8403</v>
      </c>
      <c r="BK180" s="19" t="s">
        <v>132</v>
      </c>
      <c r="BL180" s="137" t="s">
        <v>92</v>
      </c>
      <c r="BM180" s="137" t="s">
        <v>639</v>
      </c>
      <c r="BN180" s="137"/>
      <c r="BO180" s="137" t="s">
        <v>102</v>
      </c>
      <c r="BP180" s="137" t="s">
        <v>102</v>
      </c>
      <c r="BQ180" s="137" t="s">
        <v>102</v>
      </c>
      <c r="BR180" s="137"/>
      <c r="BS180" s="137"/>
      <c r="BT180" s="137"/>
      <c r="BU180" s="140"/>
      <c r="BV180" s="45">
        <v>2.3278234924E10</v>
      </c>
    </row>
    <row r="181" ht="15.75" customHeight="1">
      <c r="C181" s="502" t="s">
        <v>2352</v>
      </c>
      <c r="D181" s="20">
        <v>2.7304016855E10</v>
      </c>
      <c r="E181" s="137" t="s">
        <v>1393</v>
      </c>
      <c r="F181" s="137" t="s">
        <v>101</v>
      </c>
      <c r="G181" s="137" t="s">
        <v>630</v>
      </c>
      <c r="H181" s="137"/>
      <c r="I181" s="137" t="s">
        <v>883</v>
      </c>
      <c r="J181" s="137" t="s">
        <v>8728</v>
      </c>
      <c r="K181" s="137" t="s">
        <v>8377</v>
      </c>
      <c r="L181" s="137" t="s">
        <v>8401</v>
      </c>
      <c r="M181" s="137" t="s">
        <v>44</v>
      </c>
      <c r="N181" s="503">
        <v>38.03013698630137</v>
      </c>
      <c r="O181" s="504">
        <v>39387.0</v>
      </c>
      <c r="P181" s="137" t="s">
        <v>26</v>
      </c>
      <c r="Q181" s="137" t="s">
        <v>8459</v>
      </c>
      <c r="R181" s="20" t="s">
        <v>36</v>
      </c>
      <c r="S181" s="138" t="s">
        <v>101</v>
      </c>
      <c r="T181" s="137" t="s">
        <v>4756</v>
      </c>
      <c r="U181" s="137" t="s">
        <v>4757</v>
      </c>
      <c r="V181" s="137" t="s">
        <v>4758</v>
      </c>
      <c r="W181" s="137" t="s">
        <v>102</v>
      </c>
      <c r="X181" s="137" t="s">
        <v>1395</v>
      </c>
      <c r="Y181" s="137" t="s">
        <v>1396</v>
      </c>
      <c r="Z181" s="137" t="s">
        <v>650</v>
      </c>
      <c r="AA181" s="137" t="s">
        <v>605</v>
      </c>
      <c r="AB181" s="137" t="s">
        <v>731</v>
      </c>
      <c r="AC181" s="137" t="s">
        <v>1399</v>
      </c>
      <c r="AD181" s="137" t="s">
        <v>1397</v>
      </c>
      <c r="AE181" s="137">
        <v>0.0</v>
      </c>
      <c r="AF181" s="137" t="s">
        <v>4759</v>
      </c>
      <c r="AG181" s="137">
        <v>0.0</v>
      </c>
      <c r="AH181" s="137">
        <v>0.0</v>
      </c>
      <c r="AI181" s="137">
        <v>0.0</v>
      </c>
      <c r="AJ181" s="137" t="s">
        <v>1398</v>
      </c>
      <c r="AK181" s="137" t="s">
        <v>4760</v>
      </c>
      <c r="AL181" s="137" t="s">
        <v>4761</v>
      </c>
      <c r="AM181" s="138" t="s">
        <v>101</v>
      </c>
      <c r="AN181" s="137"/>
      <c r="AO181" s="20">
        <v>2.7304016855E10</v>
      </c>
      <c r="AP181" s="20" t="s">
        <v>684</v>
      </c>
      <c r="AQ181" s="20" t="s">
        <v>102</v>
      </c>
      <c r="AR181" s="505">
        <v>2.7304016855E10</v>
      </c>
      <c r="AS181" s="506" t="s">
        <v>2352</v>
      </c>
      <c r="AT181" s="506">
        <v>2.7304016855E10</v>
      </c>
      <c r="AU181" s="506" t="s">
        <v>1393</v>
      </c>
      <c r="AV181" s="492">
        <v>2.0</v>
      </c>
      <c r="AW181" s="493">
        <v>0.1818</v>
      </c>
      <c r="AX181" s="494">
        <v>1.0</v>
      </c>
      <c r="AY181" s="493">
        <v>0.1</v>
      </c>
      <c r="AZ181" s="494">
        <v>1.0</v>
      </c>
      <c r="BA181" s="493">
        <v>0.0625</v>
      </c>
      <c r="BB181" s="494">
        <v>0.0</v>
      </c>
      <c r="BC181" s="493">
        <v>0.0</v>
      </c>
      <c r="BD181" s="494">
        <v>6.0</v>
      </c>
      <c r="BE181" s="495">
        <v>1.0</v>
      </c>
      <c r="BF181" s="494">
        <v>1.0</v>
      </c>
      <c r="BG181" s="493">
        <v>0.1429</v>
      </c>
      <c r="BH181" s="496">
        <v>9.0</v>
      </c>
      <c r="BI181" s="508">
        <v>0.2143</v>
      </c>
      <c r="BJ181" s="509" t="s">
        <v>7900</v>
      </c>
      <c r="BK181" s="19" t="s">
        <v>116</v>
      </c>
      <c r="BL181" s="137" t="s">
        <v>91</v>
      </c>
      <c r="BM181" s="137" t="s">
        <v>1399</v>
      </c>
      <c r="BN181" s="137" t="s">
        <v>102</v>
      </c>
      <c r="BO181" s="137"/>
      <c r="BP181" s="137"/>
      <c r="BQ181" s="137" t="s">
        <v>102</v>
      </c>
      <c r="BR181" s="137"/>
      <c r="BS181" s="137"/>
      <c r="BT181" s="137"/>
      <c r="BU181" s="140"/>
      <c r="BV181" s="45">
        <v>2.7304016855E10</v>
      </c>
    </row>
    <row r="182" ht="15.75" customHeight="1">
      <c r="C182" s="502" t="s">
        <v>4742</v>
      </c>
      <c r="D182" s="20">
        <v>2.7272423445E10</v>
      </c>
      <c r="E182" s="137" t="s">
        <v>8130</v>
      </c>
      <c r="F182" s="137" t="s">
        <v>101</v>
      </c>
      <c r="G182" s="137"/>
      <c r="H182" s="137"/>
      <c r="I182" s="137"/>
      <c r="J182" s="137"/>
      <c r="K182" s="137" t="s">
        <v>8377</v>
      </c>
      <c r="L182" s="137" t="s">
        <v>8401</v>
      </c>
      <c r="M182" s="137" t="s">
        <v>8729</v>
      </c>
      <c r="N182" s="503">
        <v>42.20821917808219</v>
      </c>
      <c r="O182" s="504">
        <v>42309.0</v>
      </c>
      <c r="P182" s="137" t="s">
        <v>24</v>
      </c>
      <c r="Q182" s="137" t="s">
        <v>10</v>
      </c>
      <c r="R182" s="20" t="s">
        <v>34</v>
      </c>
      <c r="S182" s="138" t="s">
        <v>101</v>
      </c>
      <c r="T182" s="137" t="s">
        <v>4746</v>
      </c>
      <c r="U182" s="137" t="s">
        <v>4747</v>
      </c>
      <c r="V182" s="137" t="s">
        <v>4748</v>
      </c>
      <c r="W182" s="137" t="s">
        <v>102</v>
      </c>
      <c r="X182" s="137" t="s">
        <v>910</v>
      </c>
      <c r="Y182" s="137" t="s">
        <v>910</v>
      </c>
      <c r="Z182" s="137" t="s">
        <v>605</v>
      </c>
      <c r="AA182" s="137" t="s">
        <v>101</v>
      </c>
      <c r="AB182" s="137" t="s">
        <v>101</v>
      </c>
      <c r="AC182" s="137" t="s">
        <v>890</v>
      </c>
      <c r="AD182" s="137" t="s">
        <v>4749</v>
      </c>
      <c r="AE182" s="137">
        <v>0.0</v>
      </c>
      <c r="AF182" s="137" t="s">
        <v>4750</v>
      </c>
      <c r="AG182" s="137">
        <v>0.0</v>
      </c>
      <c r="AH182" s="137">
        <v>0.0</v>
      </c>
      <c r="AI182" s="137">
        <v>0.0</v>
      </c>
      <c r="AJ182" s="137" t="s">
        <v>4751</v>
      </c>
      <c r="AK182" s="137" t="s">
        <v>4752</v>
      </c>
      <c r="AL182" s="137" t="s">
        <v>4753</v>
      </c>
      <c r="AM182" s="138" t="s">
        <v>101</v>
      </c>
      <c r="AN182" s="137"/>
      <c r="AO182" s="20">
        <v>2.7272423445E10</v>
      </c>
      <c r="AP182" s="20">
        <v>2.7272423445E10</v>
      </c>
      <c r="AQ182" s="20">
        <v>0.0</v>
      </c>
      <c r="AR182" s="505">
        <v>2.7272423445E10</v>
      </c>
      <c r="AS182" s="506" t="s">
        <v>4742</v>
      </c>
      <c r="AT182" s="506">
        <v>2.7272423445E10</v>
      </c>
      <c r="AU182" s="506" t="s">
        <v>8130</v>
      </c>
      <c r="AV182" s="492">
        <v>2.0</v>
      </c>
      <c r="AW182" s="493">
        <v>0.1818</v>
      </c>
      <c r="AX182" s="494">
        <v>6.0</v>
      </c>
      <c r="AY182" s="493">
        <v>0.6</v>
      </c>
      <c r="AZ182" s="494">
        <v>7.0</v>
      </c>
      <c r="BA182" s="493">
        <v>0.4375</v>
      </c>
      <c r="BB182" s="494">
        <v>2.0</v>
      </c>
      <c r="BC182" s="493">
        <v>0.25</v>
      </c>
      <c r="BD182" s="494">
        <v>4.0</v>
      </c>
      <c r="BE182" s="495">
        <v>0.6667</v>
      </c>
      <c r="BF182" s="494">
        <v>2.0</v>
      </c>
      <c r="BG182" s="493">
        <v>0.2857</v>
      </c>
      <c r="BH182" s="496">
        <v>18.0</v>
      </c>
      <c r="BI182" s="508">
        <v>0.4091</v>
      </c>
      <c r="BJ182" s="509" t="s">
        <v>8421</v>
      </c>
      <c r="BK182" s="19" t="s">
        <v>130</v>
      </c>
      <c r="BL182" s="137" t="s">
        <v>1043</v>
      </c>
      <c r="BM182" s="137" t="s">
        <v>890</v>
      </c>
      <c r="BN182" s="137" t="s">
        <v>102</v>
      </c>
      <c r="BO182" s="137"/>
      <c r="BP182" s="137"/>
      <c r="BQ182" s="137" t="s">
        <v>102</v>
      </c>
      <c r="BR182" s="137"/>
      <c r="BS182" s="137"/>
      <c r="BT182" s="137"/>
      <c r="BU182" s="140"/>
      <c r="BV182" s="45">
        <v>2.7272423445E10</v>
      </c>
    </row>
    <row r="183" ht="15.75" customHeight="1">
      <c r="C183" s="502" t="s">
        <v>205</v>
      </c>
      <c r="D183" s="20">
        <v>2.7396457682E10</v>
      </c>
      <c r="E183" s="137" t="s">
        <v>206</v>
      </c>
      <c r="F183" s="137" t="s">
        <v>101</v>
      </c>
      <c r="G183" s="137" t="s">
        <v>630</v>
      </c>
      <c r="H183" s="137"/>
      <c r="I183" s="137" t="s">
        <v>8430</v>
      </c>
      <c r="J183" s="137"/>
      <c r="K183" s="137" t="s">
        <v>8377</v>
      </c>
      <c r="L183" s="137" t="s">
        <v>8401</v>
      </c>
      <c r="M183" s="137" t="s">
        <v>42</v>
      </c>
      <c r="N183" s="503">
        <v>25.024657534246575</v>
      </c>
      <c r="O183" s="504">
        <v>42622.0</v>
      </c>
      <c r="P183" s="137" t="s">
        <v>12</v>
      </c>
      <c r="Q183" s="137" t="s">
        <v>8730</v>
      </c>
      <c r="R183" s="20" t="s">
        <v>34</v>
      </c>
      <c r="S183" s="138" t="s">
        <v>101</v>
      </c>
      <c r="T183" s="137" t="s">
        <v>4723</v>
      </c>
      <c r="U183" s="137" t="s">
        <v>4724</v>
      </c>
      <c r="V183" s="137" t="s">
        <v>4725</v>
      </c>
      <c r="W183" s="137" t="s">
        <v>102</v>
      </c>
      <c r="X183" s="137" t="s">
        <v>1403</v>
      </c>
      <c r="Y183" s="137" t="s">
        <v>1404</v>
      </c>
      <c r="Z183" s="137" t="s">
        <v>610</v>
      </c>
      <c r="AA183" s="137" t="s">
        <v>1405</v>
      </c>
      <c r="AB183" s="137" t="s">
        <v>605</v>
      </c>
      <c r="AC183" s="137" t="s">
        <v>92</v>
      </c>
      <c r="AD183" s="137" t="s">
        <v>1406</v>
      </c>
      <c r="AE183" s="137">
        <v>0.0</v>
      </c>
      <c r="AF183" s="137" t="s">
        <v>4726</v>
      </c>
      <c r="AG183" s="137">
        <v>0.0</v>
      </c>
      <c r="AH183" s="137">
        <v>0.0</v>
      </c>
      <c r="AI183" s="137">
        <v>0.0</v>
      </c>
      <c r="AJ183" s="137" t="s">
        <v>1407</v>
      </c>
      <c r="AK183" s="137" t="s">
        <v>4727</v>
      </c>
      <c r="AL183" s="137" t="s">
        <v>4728</v>
      </c>
      <c r="AM183" s="138" t="s">
        <v>101</v>
      </c>
      <c r="AN183" s="137"/>
      <c r="AO183" s="20">
        <v>2.7396457682E10</v>
      </c>
      <c r="AP183" s="20">
        <v>2.7396457682E10</v>
      </c>
      <c r="AQ183" s="20">
        <v>0.0</v>
      </c>
      <c r="AR183" s="505">
        <v>2.7396457682E10</v>
      </c>
      <c r="AS183" s="506" t="s">
        <v>205</v>
      </c>
      <c r="AT183" s="506">
        <v>2.7396457682E10</v>
      </c>
      <c r="AU183" s="506" t="s">
        <v>206</v>
      </c>
      <c r="AV183" s="492">
        <v>4.0</v>
      </c>
      <c r="AW183" s="493">
        <v>0.3636</v>
      </c>
      <c r="AX183" s="494">
        <v>4.0</v>
      </c>
      <c r="AY183" s="493">
        <v>0.4</v>
      </c>
      <c r="AZ183" s="494">
        <v>5.0</v>
      </c>
      <c r="BA183" s="493">
        <v>0.3125</v>
      </c>
      <c r="BB183" s="494">
        <v>5.0</v>
      </c>
      <c r="BC183" s="493">
        <v>0.625</v>
      </c>
      <c r="BD183" s="494">
        <v>5.0</v>
      </c>
      <c r="BE183" s="495">
        <v>0.8333</v>
      </c>
      <c r="BF183" s="494">
        <v>3.0</v>
      </c>
      <c r="BG183" s="493">
        <v>0.4286</v>
      </c>
      <c r="BH183" s="496">
        <v>21.0</v>
      </c>
      <c r="BI183" s="508">
        <v>0.4773</v>
      </c>
      <c r="BJ183" s="509" t="s">
        <v>8421</v>
      </c>
      <c r="BK183" s="19" t="s">
        <v>8731</v>
      </c>
      <c r="BL183" s="137" t="s">
        <v>92</v>
      </c>
      <c r="BM183" s="137" t="s">
        <v>92</v>
      </c>
      <c r="BN183" s="137"/>
      <c r="BO183" s="137"/>
      <c r="BP183" s="137"/>
      <c r="BQ183" s="137"/>
      <c r="BR183" s="137"/>
      <c r="BS183" s="137"/>
      <c r="BT183" s="137"/>
      <c r="BU183" s="140"/>
      <c r="BV183" s="45">
        <v>2.7396457682E10</v>
      </c>
    </row>
    <row r="184" ht="15.75" customHeight="1">
      <c r="C184" s="502" t="s">
        <v>248</v>
      </c>
      <c r="D184" s="20">
        <v>2.7242936944E10</v>
      </c>
      <c r="E184" s="137" t="s">
        <v>1409</v>
      </c>
      <c r="F184" s="137" t="s">
        <v>101</v>
      </c>
      <c r="G184" s="137" t="s">
        <v>630</v>
      </c>
      <c r="H184" s="137"/>
      <c r="I184" s="137"/>
      <c r="J184" s="137"/>
      <c r="K184" s="137" t="s">
        <v>8377</v>
      </c>
      <c r="L184" s="137" t="s">
        <v>8401</v>
      </c>
      <c r="M184" s="137" t="s">
        <v>8732</v>
      </c>
      <c r="N184" s="503">
        <v>46.64109589041096</v>
      </c>
      <c r="O184" s="504">
        <v>38657.0</v>
      </c>
      <c r="P184" s="137" t="s">
        <v>26</v>
      </c>
      <c r="Q184" s="137" t="s">
        <v>8566</v>
      </c>
      <c r="R184" s="20" t="s">
        <v>36</v>
      </c>
      <c r="S184" s="138" t="s">
        <v>101</v>
      </c>
      <c r="T184" s="137" t="s">
        <v>5733</v>
      </c>
      <c r="U184" s="137" t="s">
        <v>5734</v>
      </c>
      <c r="V184" s="137" t="s">
        <v>5735</v>
      </c>
      <c r="W184" s="137" t="s">
        <v>101</v>
      </c>
      <c r="X184" s="137" t="s">
        <v>1411</v>
      </c>
      <c r="Y184" s="137" t="s">
        <v>1412</v>
      </c>
      <c r="Z184" s="137" t="s">
        <v>650</v>
      </c>
      <c r="AA184" s="137" t="s">
        <v>101</v>
      </c>
      <c r="AB184" s="137">
        <v>0.0</v>
      </c>
      <c r="AC184" s="137" t="s">
        <v>695</v>
      </c>
      <c r="AD184" s="137" t="s">
        <v>1413</v>
      </c>
      <c r="AE184" s="137">
        <v>0.0</v>
      </c>
      <c r="AF184" s="137">
        <v>0.0</v>
      </c>
      <c r="AG184" s="137">
        <v>0.0</v>
      </c>
      <c r="AH184" s="137">
        <v>0.0</v>
      </c>
      <c r="AI184" s="137">
        <v>0.0</v>
      </c>
      <c r="AJ184" s="137" t="s">
        <v>1414</v>
      </c>
      <c r="AK184" s="137" t="s">
        <v>5736</v>
      </c>
      <c r="AL184" s="137" t="s">
        <v>5737</v>
      </c>
      <c r="AM184" s="138" t="s">
        <v>101</v>
      </c>
      <c r="AN184" s="137"/>
      <c r="AO184" s="20">
        <v>2.7242936944E10</v>
      </c>
      <c r="AP184" s="20">
        <v>2.7242936944E10</v>
      </c>
      <c r="AQ184" s="20">
        <v>0.0</v>
      </c>
      <c r="AR184" s="505">
        <v>2.7242936944E10</v>
      </c>
      <c r="AS184" s="506" t="s">
        <v>248</v>
      </c>
      <c r="AT184" s="506">
        <v>2.7242936944E10</v>
      </c>
      <c r="AU184" s="506" t="s">
        <v>1409</v>
      </c>
      <c r="AV184" s="492">
        <v>8.0</v>
      </c>
      <c r="AW184" s="495">
        <v>0.7273</v>
      </c>
      <c r="AX184" s="494">
        <v>5.0</v>
      </c>
      <c r="AY184" s="493">
        <v>0.5</v>
      </c>
      <c r="AZ184" s="494">
        <v>7.0</v>
      </c>
      <c r="BA184" s="493">
        <v>0.4375</v>
      </c>
      <c r="BB184" s="494">
        <v>4.0</v>
      </c>
      <c r="BC184" s="493">
        <v>0.5</v>
      </c>
      <c r="BD184" s="494">
        <v>6.0</v>
      </c>
      <c r="BE184" s="495">
        <v>1.0</v>
      </c>
      <c r="BF184" s="494">
        <v>6.0</v>
      </c>
      <c r="BG184" s="495">
        <v>0.8571</v>
      </c>
      <c r="BH184" s="496">
        <v>29.0</v>
      </c>
      <c r="BI184" s="497">
        <v>0.6591</v>
      </c>
      <c r="BJ184" s="507" t="s">
        <v>7903</v>
      </c>
      <c r="BK184" s="19" t="s">
        <v>126</v>
      </c>
      <c r="BL184" s="137" t="s">
        <v>96</v>
      </c>
      <c r="BM184" s="137" t="s">
        <v>695</v>
      </c>
      <c r="BN184" s="137" t="s">
        <v>102</v>
      </c>
      <c r="BO184" s="137" t="s">
        <v>102</v>
      </c>
      <c r="BP184" s="137" t="s">
        <v>102</v>
      </c>
      <c r="BQ184" s="137"/>
      <c r="BR184" s="137"/>
      <c r="BS184" s="137"/>
      <c r="BT184" s="137"/>
      <c r="BU184" s="140"/>
      <c r="BV184" s="45">
        <v>2.7242936944E10</v>
      </c>
    </row>
    <row r="185" ht="15.75" customHeight="1">
      <c r="C185" s="502" t="s">
        <v>212</v>
      </c>
      <c r="D185" s="20">
        <v>2.7245863999E10</v>
      </c>
      <c r="E185" s="137" t="s">
        <v>8132</v>
      </c>
      <c r="F185" s="137" t="s">
        <v>102</v>
      </c>
      <c r="G185" s="137" t="s">
        <v>602</v>
      </c>
      <c r="H185" s="137" t="s">
        <v>101</v>
      </c>
      <c r="I185" s="137" t="s">
        <v>8430</v>
      </c>
      <c r="J185" s="137"/>
      <c r="K185" s="137" t="s">
        <v>8377</v>
      </c>
      <c r="L185" s="137" t="s">
        <v>8401</v>
      </c>
      <c r="M185" s="137" t="s">
        <v>8648</v>
      </c>
      <c r="N185" s="503">
        <v>45.93150684931507</v>
      </c>
      <c r="O185" s="504">
        <v>43070.0</v>
      </c>
      <c r="P185" s="137" t="s">
        <v>35</v>
      </c>
      <c r="Q185" s="137" t="s">
        <v>8733</v>
      </c>
      <c r="R185" s="20" t="s">
        <v>38</v>
      </c>
      <c r="S185" s="138" t="s">
        <v>101</v>
      </c>
      <c r="T185" s="137" t="s">
        <v>5293</v>
      </c>
      <c r="U185" s="137" t="s">
        <v>5294</v>
      </c>
      <c r="V185" s="137" t="s">
        <v>5295</v>
      </c>
      <c r="W185" s="137" t="s">
        <v>101</v>
      </c>
      <c r="X185" s="137" t="s">
        <v>5296</v>
      </c>
      <c r="Y185" s="137" t="s">
        <v>5297</v>
      </c>
      <c r="Z185" s="137" t="s">
        <v>610</v>
      </c>
      <c r="AA185" s="137" t="s">
        <v>5298</v>
      </c>
      <c r="AB185" s="137" t="s">
        <v>5299</v>
      </c>
      <c r="AC185" s="137" t="s">
        <v>656</v>
      </c>
      <c r="AD185" s="137" t="s">
        <v>5300</v>
      </c>
      <c r="AE185" s="137">
        <v>0.0</v>
      </c>
      <c r="AF185" s="137">
        <v>0.0</v>
      </c>
      <c r="AG185" s="137">
        <v>0.0</v>
      </c>
      <c r="AH185" s="137">
        <v>0.0</v>
      </c>
      <c r="AI185" s="137">
        <v>0.0</v>
      </c>
      <c r="AJ185" s="137" t="s">
        <v>5301</v>
      </c>
      <c r="AK185" s="137" t="s">
        <v>5302</v>
      </c>
      <c r="AL185" s="137" t="s">
        <v>5303</v>
      </c>
      <c r="AM185" s="138" t="s">
        <v>101</v>
      </c>
      <c r="AN185" s="137"/>
      <c r="AO185" s="20">
        <v>2.7245863999E10</v>
      </c>
      <c r="AP185" s="20">
        <v>2.7245863999E10</v>
      </c>
      <c r="AQ185" s="20">
        <v>0.0</v>
      </c>
      <c r="AR185" s="505">
        <v>2.7245863999E10</v>
      </c>
      <c r="AS185" s="506" t="s">
        <v>212</v>
      </c>
      <c r="AT185" s="506">
        <v>2.7245863999E10</v>
      </c>
      <c r="AU185" s="506" t="s">
        <v>8132</v>
      </c>
      <c r="AV185" s="492">
        <v>3.0</v>
      </c>
      <c r="AW185" s="493">
        <v>0.2727</v>
      </c>
      <c r="AX185" s="494">
        <v>2.0</v>
      </c>
      <c r="AY185" s="493">
        <v>0.2</v>
      </c>
      <c r="AZ185" s="494">
        <v>2.0</v>
      </c>
      <c r="BA185" s="493">
        <v>0.125</v>
      </c>
      <c r="BB185" s="494">
        <v>2.0</v>
      </c>
      <c r="BC185" s="493">
        <v>0.25</v>
      </c>
      <c r="BD185" s="494">
        <v>4.0</v>
      </c>
      <c r="BE185" s="495">
        <v>0.6667</v>
      </c>
      <c r="BF185" s="494">
        <v>4.0</v>
      </c>
      <c r="BG185" s="493">
        <v>0.5714</v>
      </c>
      <c r="BH185" s="496">
        <v>14.0</v>
      </c>
      <c r="BI185" s="508">
        <v>0.3182</v>
      </c>
      <c r="BJ185" s="509" t="s">
        <v>7900</v>
      </c>
      <c r="BK185" s="19" t="s">
        <v>157</v>
      </c>
      <c r="BL185" s="137" t="s">
        <v>91</v>
      </c>
      <c r="BM185" s="137" t="s">
        <v>656</v>
      </c>
      <c r="BN185" s="137"/>
      <c r="BO185" s="137"/>
      <c r="BP185" s="137"/>
      <c r="BQ185" s="137" t="s">
        <v>102</v>
      </c>
      <c r="BR185" s="137"/>
      <c r="BS185" s="137"/>
      <c r="BT185" s="137"/>
      <c r="BU185" s="140"/>
      <c r="BV185" s="45">
        <v>2.7245863999E10</v>
      </c>
    </row>
    <row r="186" ht="15.75" customHeight="1">
      <c r="C186" s="502" t="s">
        <v>376</v>
      </c>
      <c r="D186" s="20">
        <v>2.725249146E10</v>
      </c>
      <c r="E186" s="137" t="s">
        <v>377</v>
      </c>
      <c r="F186" s="137" t="s">
        <v>101</v>
      </c>
      <c r="G186" s="137" t="s">
        <v>780</v>
      </c>
      <c r="H186" s="137"/>
      <c r="I186" s="137" t="s">
        <v>883</v>
      </c>
      <c r="J186" s="137"/>
      <c r="K186" s="137" t="s">
        <v>8377</v>
      </c>
      <c r="L186" s="137" t="s">
        <v>8401</v>
      </c>
      <c r="M186" s="137" t="s">
        <v>57</v>
      </c>
      <c r="N186" s="503">
        <v>45.10958904109589</v>
      </c>
      <c r="O186" s="504">
        <v>41091.0</v>
      </c>
      <c r="P186" s="137" t="s">
        <v>24</v>
      </c>
      <c r="Q186" s="137" t="s">
        <v>10</v>
      </c>
      <c r="R186" s="20" t="s">
        <v>36</v>
      </c>
      <c r="S186" s="138" t="s">
        <v>101</v>
      </c>
      <c r="T186" s="137" t="s">
        <v>6896</v>
      </c>
      <c r="U186" s="137" t="s">
        <v>6897</v>
      </c>
      <c r="V186" s="137" t="s">
        <v>6898</v>
      </c>
      <c r="W186" s="137" t="s">
        <v>101</v>
      </c>
      <c r="X186" s="137" t="s">
        <v>1417</v>
      </c>
      <c r="Y186" s="137" t="s">
        <v>1418</v>
      </c>
      <c r="Z186" s="137" t="s">
        <v>610</v>
      </c>
      <c r="AA186" s="137" t="s">
        <v>1419</v>
      </c>
      <c r="AB186" s="137">
        <v>0.0</v>
      </c>
      <c r="AC186" s="137" t="s">
        <v>945</v>
      </c>
      <c r="AD186" s="137" t="s">
        <v>1420</v>
      </c>
      <c r="AE186" s="137">
        <v>0.0</v>
      </c>
      <c r="AF186" s="137">
        <v>0.0</v>
      </c>
      <c r="AG186" s="137" t="s">
        <v>6899</v>
      </c>
      <c r="AH186" s="137">
        <v>0.0</v>
      </c>
      <c r="AI186" s="137">
        <v>0.0</v>
      </c>
      <c r="AJ186" s="137" t="s">
        <v>1421</v>
      </c>
      <c r="AK186" s="137" t="s">
        <v>6900</v>
      </c>
      <c r="AL186" s="137" t="s">
        <v>6901</v>
      </c>
      <c r="AM186" s="138" t="s">
        <v>101</v>
      </c>
      <c r="AN186" s="137"/>
      <c r="AO186" s="20">
        <v>2.725249146E10</v>
      </c>
      <c r="AP186" s="20">
        <v>2.725249146E10</v>
      </c>
      <c r="AQ186" s="20">
        <v>0.0</v>
      </c>
      <c r="AR186" s="505">
        <v>2.725249146E10</v>
      </c>
      <c r="AS186" s="506" t="s">
        <v>376</v>
      </c>
      <c r="AT186" s="506">
        <v>2.725249146E10</v>
      </c>
      <c r="AU186" s="506" t="s">
        <v>377</v>
      </c>
      <c r="AV186" s="492">
        <v>3.0</v>
      </c>
      <c r="AW186" s="493">
        <v>0.2727</v>
      </c>
      <c r="AX186" s="494">
        <v>3.0</v>
      </c>
      <c r="AY186" s="493">
        <v>0.3</v>
      </c>
      <c r="AZ186" s="494">
        <v>6.0</v>
      </c>
      <c r="BA186" s="493">
        <v>0.375</v>
      </c>
      <c r="BB186" s="494">
        <v>4.0</v>
      </c>
      <c r="BC186" s="493">
        <v>0.5</v>
      </c>
      <c r="BD186" s="494">
        <v>5.0</v>
      </c>
      <c r="BE186" s="495">
        <v>0.8333</v>
      </c>
      <c r="BF186" s="494">
        <v>6.0</v>
      </c>
      <c r="BG186" s="495">
        <v>0.8571</v>
      </c>
      <c r="BH186" s="496">
        <v>22.0</v>
      </c>
      <c r="BI186" s="497">
        <v>0.5</v>
      </c>
      <c r="BJ186" s="507" t="s">
        <v>8421</v>
      </c>
      <c r="BK186" s="19" t="s">
        <v>86</v>
      </c>
      <c r="BL186" s="137" t="s">
        <v>86</v>
      </c>
      <c r="BM186" s="137" t="s">
        <v>640</v>
      </c>
      <c r="BN186" s="137"/>
      <c r="BO186" s="137"/>
      <c r="BP186" s="137"/>
      <c r="BQ186" s="137"/>
      <c r="BR186" s="137"/>
      <c r="BS186" s="137"/>
      <c r="BT186" s="137"/>
      <c r="BU186" s="140"/>
      <c r="BV186" s="45">
        <v>2.725249146E10</v>
      </c>
    </row>
    <row r="187" ht="15.75" customHeight="1">
      <c r="C187" s="502" t="s">
        <v>181</v>
      </c>
      <c r="D187" s="20">
        <v>2.7141512698E10</v>
      </c>
      <c r="E187" s="137" t="s">
        <v>1423</v>
      </c>
      <c r="F187" s="137" t="s">
        <v>101</v>
      </c>
      <c r="G187" s="137" t="s">
        <v>780</v>
      </c>
      <c r="H187" s="137"/>
      <c r="I187" s="137" t="s">
        <v>883</v>
      </c>
      <c r="J187" s="137"/>
      <c r="K187" s="137" t="s">
        <v>8377</v>
      </c>
      <c r="L187" s="137" t="s">
        <v>8401</v>
      </c>
      <c r="M187" s="137" t="s">
        <v>44</v>
      </c>
      <c r="N187" s="503">
        <v>60.5972602739726</v>
      </c>
      <c r="O187" s="504">
        <v>37092.0</v>
      </c>
      <c r="P187" s="137" t="s">
        <v>12</v>
      </c>
      <c r="Q187" s="137" t="s">
        <v>8734</v>
      </c>
      <c r="R187" s="20" t="s">
        <v>34</v>
      </c>
      <c r="S187" s="138" t="s">
        <v>101</v>
      </c>
      <c r="T187" s="137" t="s">
        <v>5435</v>
      </c>
      <c r="U187" s="137" t="s">
        <v>5436</v>
      </c>
      <c r="V187" s="137" t="s">
        <v>5437</v>
      </c>
      <c r="W187" s="137" t="s">
        <v>101</v>
      </c>
      <c r="X187" s="137" t="s">
        <v>1426</v>
      </c>
      <c r="Y187" s="137" t="s">
        <v>1427</v>
      </c>
      <c r="Z187" s="137" t="s">
        <v>650</v>
      </c>
      <c r="AA187" s="137" t="s">
        <v>1428</v>
      </c>
      <c r="AB187" s="137" t="s">
        <v>5438</v>
      </c>
      <c r="AC187" s="137" t="s">
        <v>92</v>
      </c>
      <c r="AD187" s="137" t="s">
        <v>1429</v>
      </c>
      <c r="AE187" s="137">
        <v>0.0</v>
      </c>
      <c r="AF187" s="137">
        <v>0.0</v>
      </c>
      <c r="AG187" s="137">
        <v>0.0</v>
      </c>
      <c r="AH187" s="137">
        <v>0.0</v>
      </c>
      <c r="AI187" s="137">
        <v>0.0</v>
      </c>
      <c r="AJ187" s="137" t="s">
        <v>1430</v>
      </c>
      <c r="AK187" s="137" t="s">
        <v>5439</v>
      </c>
      <c r="AL187" s="137" t="s">
        <v>5440</v>
      </c>
      <c r="AM187" s="138" t="s">
        <v>101</v>
      </c>
      <c r="AN187" s="137"/>
      <c r="AO187" s="20">
        <v>2.7141512698E10</v>
      </c>
      <c r="AP187" s="20">
        <v>2.7141512698E10</v>
      </c>
      <c r="AQ187" s="20">
        <v>0.0</v>
      </c>
      <c r="AR187" s="505">
        <v>2.7141512698E10</v>
      </c>
      <c r="AS187" s="506" t="s">
        <v>181</v>
      </c>
      <c r="AT187" s="506">
        <v>2.7141512698E10</v>
      </c>
      <c r="AU187" s="506" t="s">
        <v>1423</v>
      </c>
      <c r="AV187" s="492">
        <v>6.0</v>
      </c>
      <c r="AW187" s="493">
        <v>0.5455</v>
      </c>
      <c r="AX187" s="494">
        <v>3.0</v>
      </c>
      <c r="AY187" s="493">
        <v>0.3</v>
      </c>
      <c r="AZ187" s="494">
        <v>6.0</v>
      </c>
      <c r="BA187" s="493">
        <v>0.375</v>
      </c>
      <c r="BB187" s="494">
        <v>3.0</v>
      </c>
      <c r="BC187" s="493">
        <v>0.375</v>
      </c>
      <c r="BD187" s="494">
        <v>6.0</v>
      </c>
      <c r="BE187" s="495">
        <v>1.0</v>
      </c>
      <c r="BF187" s="494">
        <v>1.0</v>
      </c>
      <c r="BG187" s="493">
        <v>0.1429</v>
      </c>
      <c r="BH187" s="496">
        <v>22.0</v>
      </c>
      <c r="BI187" s="497">
        <v>0.5</v>
      </c>
      <c r="BJ187" s="507" t="s">
        <v>8421</v>
      </c>
      <c r="BK187" s="19" t="s">
        <v>8735</v>
      </c>
      <c r="BL187" s="137" t="s">
        <v>83</v>
      </c>
      <c r="BM187" s="137" t="s">
        <v>92</v>
      </c>
      <c r="BN187" s="137"/>
      <c r="BO187" s="137"/>
      <c r="BP187" s="137"/>
      <c r="BQ187" s="137"/>
      <c r="BR187" s="137"/>
      <c r="BS187" s="137"/>
      <c r="BT187" s="137"/>
      <c r="BU187" s="140"/>
      <c r="BV187" s="45">
        <v>2.7141512698E10</v>
      </c>
    </row>
    <row r="188" ht="15.75" customHeight="1">
      <c r="C188" s="502" t="s">
        <v>519</v>
      </c>
      <c r="D188" s="20">
        <v>2.7382666203E10</v>
      </c>
      <c r="E188" s="137" t="s">
        <v>520</v>
      </c>
      <c r="F188" s="137" t="s">
        <v>101</v>
      </c>
      <c r="G188" s="137"/>
      <c r="H188" s="137"/>
      <c r="I188" s="137"/>
      <c r="J188" s="137"/>
      <c r="K188" s="137" t="s">
        <v>8377</v>
      </c>
      <c r="L188" s="137" t="s">
        <v>8401</v>
      </c>
      <c r="M188" s="137" t="s">
        <v>44</v>
      </c>
      <c r="N188" s="503">
        <v>27.2</v>
      </c>
      <c r="O188" s="504">
        <v>42217.0</v>
      </c>
      <c r="P188" s="137" t="s">
        <v>9</v>
      </c>
      <c r="Q188" s="137" t="s">
        <v>8490</v>
      </c>
      <c r="R188" s="20" t="s">
        <v>34</v>
      </c>
      <c r="S188" s="138" t="s">
        <v>101</v>
      </c>
      <c r="T188" s="137" t="s">
        <v>5756</v>
      </c>
      <c r="U188" s="137" t="s">
        <v>5757</v>
      </c>
      <c r="V188" s="137" t="s">
        <v>5758</v>
      </c>
      <c r="W188" s="137" t="s">
        <v>101</v>
      </c>
      <c r="X188" s="137" t="s">
        <v>1432</v>
      </c>
      <c r="Y188" s="137" t="s">
        <v>1433</v>
      </c>
      <c r="Z188" s="137" t="s">
        <v>650</v>
      </c>
      <c r="AA188" s="137" t="s">
        <v>731</v>
      </c>
      <c r="AB188" s="137">
        <v>0.0</v>
      </c>
      <c r="AC188" s="137" t="s">
        <v>92</v>
      </c>
      <c r="AD188" s="137" t="s">
        <v>1434</v>
      </c>
      <c r="AE188" s="137">
        <v>0.0</v>
      </c>
      <c r="AF188" s="137">
        <v>0.0</v>
      </c>
      <c r="AG188" s="137" t="s">
        <v>5759</v>
      </c>
      <c r="AH188" s="137">
        <v>0.0</v>
      </c>
      <c r="AI188" s="137">
        <v>0.0</v>
      </c>
      <c r="AJ188" s="137" t="s">
        <v>1435</v>
      </c>
      <c r="AK188" s="137" t="s">
        <v>5760</v>
      </c>
      <c r="AL188" s="137" t="s">
        <v>5761</v>
      </c>
      <c r="AM188" s="138" t="s">
        <v>101</v>
      </c>
      <c r="AN188" s="137"/>
      <c r="AO188" s="20">
        <v>2.7382666203E10</v>
      </c>
      <c r="AP188" s="20">
        <v>2.7382666203E10</v>
      </c>
      <c r="AQ188" s="20">
        <v>0.0</v>
      </c>
      <c r="AR188" s="505">
        <v>2.7382666203E10</v>
      </c>
      <c r="AS188" s="506" t="s">
        <v>519</v>
      </c>
      <c r="AT188" s="506">
        <v>2.7382666203E10</v>
      </c>
      <c r="AU188" s="506" t="s">
        <v>520</v>
      </c>
      <c r="AV188" s="492">
        <v>2.0</v>
      </c>
      <c r="AW188" s="493">
        <v>0.1818</v>
      </c>
      <c r="AX188" s="494">
        <v>3.0</v>
      </c>
      <c r="AY188" s="493">
        <v>0.3</v>
      </c>
      <c r="AZ188" s="494">
        <v>4.0</v>
      </c>
      <c r="BA188" s="493">
        <v>0.25</v>
      </c>
      <c r="BB188" s="494">
        <v>4.0</v>
      </c>
      <c r="BC188" s="493">
        <v>0.5</v>
      </c>
      <c r="BD188" s="494">
        <v>4.0</v>
      </c>
      <c r="BE188" s="495">
        <v>0.6667</v>
      </c>
      <c r="BF188" s="494">
        <v>5.0</v>
      </c>
      <c r="BG188" s="495">
        <v>0.7143</v>
      </c>
      <c r="BH188" s="496">
        <v>17.0</v>
      </c>
      <c r="BI188" s="508">
        <v>0.4048</v>
      </c>
      <c r="BJ188" s="509" t="s">
        <v>7900</v>
      </c>
      <c r="BK188" s="19" t="s">
        <v>8736</v>
      </c>
      <c r="BL188" s="137" t="s">
        <v>92</v>
      </c>
      <c r="BM188" s="137" t="s">
        <v>92</v>
      </c>
      <c r="BN188" s="137"/>
      <c r="BO188" s="137"/>
      <c r="BP188" s="137"/>
      <c r="BQ188" s="137"/>
      <c r="BR188" s="137"/>
      <c r="BS188" s="137"/>
      <c r="BT188" s="137"/>
      <c r="BU188" s="140"/>
      <c r="BV188" s="45">
        <v>2.7382666203E10</v>
      </c>
    </row>
    <row r="189" ht="15.75" customHeight="1">
      <c r="C189" s="502" t="s">
        <v>292</v>
      </c>
      <c r="D189" s="20">
        <v>2.7338336743E10</v>
      </c>
      <c r="E189" s="137" t="s">
        <v>293</v>
      </c>
      <c r="F189" s="137" t="s">
        <v>102</v>
      </c>
      <c r="G189" s="137" t="s">
        <v>602</v>
      </c>
      <c r="H189" s="137"/>
      <c r="I189" s="137" t="s">
        <v>8430</v>
      </c>
      <c r="J189" s="137"/>
      <c r="K189" s="137" t="s">
        <v>8377</v>
      </c>
      <c r="L189" s="137" t="s">
        <v>8401</v>
      </c>
      <c r="M189" s="137" t="s">
        <v>42</v>
      </c>
      <c r="N189" s="503">
        <v>33.463013698630135</v>
      </c>
      <c r="O189" s="504" t="s">
        <v>619</v>
      </c>
      <c r="P189" s="137" t="s">
        <v>12</v>
      </c>
      <c r="Q189" s="137" t="s">
        <v>8737</v>
      </c>
      <c r="R189" s="20" t="s">
        <v>34</v>
      </c>
      <c r="S189" s="138" t="s">
        <v>101</v>
      </c>
      <c r="T189" s="137" t="s">
        <v>5485</v>
      </c>
      <c r="U189" s="137" t="s">
        <v>5486</v>
      </c>
      <c r="V189" s="137" t="s">
        <v>5487</v>
      </c>
      <c r="W189" s="137" t="s">
        <v>101</v>
      </c>
      <c r="X189" s="137" t="s">
        <v>910</v>
      </c>
      <c r="Y189" s="137" t="s">
        <v>1439</v>
      </c>
      <c r="Z189" s="137" t="s">
        <v>650</v>
      </c>
      <c r="AA189" s="137" t="s">
        <v>1440</v>
      </c>
      <c r="AB189" s="137" t="s">
        <v>101</v>
      </c>
      <c r="AC189" s="137" t="s">
        <v>92</v>
      </c>
      <c r="AD189" s="137" t="s">
        <v>1441</v>
      </c>
      <c r="AE189" s="137">
        <v>0.0</v>
      </c>
      <c r="AF189" s="137">
        <v>0.0</v>
      </c>
      <c r="AG189" s="137">
        <v>0.0</v>
      </c>
      <c r="AH189" s="137">
        <v>0.0</v>
      </c>
      <c r="AI189" s="137">
        <v>0.0</v>
      </c>
      <c r="AJ189" s="137" t="s">
        <v>1442</v>
      </c>
      <c r="AK189" s="137" t="s">
        <v>5488</v>
      </c>
      <c r="AL189" s="137" t="s">
        <v>5489</v>
      </c>
      <c r="AM189" s="138" t="s">
        <v>101</v>
      </c>
      <c r="AN189" s="137"/>
      <c r="AO189" s="20">
        <v>2.7338336743E10</v>
      </c>
      <c r="AP189" s="20">
        <v>2.7338336743E10</v>
      </c>
      <c r="AQ189" s="20">
        <v>0.0</v>
      </c>
      <c r="AR189" s="505">
        <v>2.7338336743E10</v>
      </c>
      <c r="AS189" s="506" t="s">
        <v>292</v>
      </c>
      <c r="AT189" s="506">
        <v>2.7338336743E10</v>
      </c>
      <c r="AU189" s="506" t="s">
        <v>293</v>
      </c>
      <c r="AV189" s="492">
        <v>5.0</v>
      </c>
      <c r="AW189" s="493">
        <v>0.4545</v>
      </c>
      <c r="AX189" s="494">
        <v>5.0</v>
      </c>
      <c r="AY189" s="493">
        <v>0.5</v>
      </c>
      <c r="AZ189" s="494">
        <v>6.0</v>
      </c>
      <c r="BA189" s="493">
        <v>0.375</v>
      </c>
      <c r="BB189" s="494">
        <v>1.0</v>
      </c>
      <c r="BC189" s="493">
        <v>0.125</v>
      </c>
      <c r="BD189" s="494">
        <v>4.0</v>
      </c>
      <c r="BE189" s="495">
        <v>0.6667</v>
      </c>
      <c r="BF189" s="494">
        <v>3.0</v>
      </c>
      <c r="BG189" s="493">
        <v>0.4286</v>
      </c>
      <c r="BH189" s="496">
        <v>19.0</v>
      </c>
      <c r="BI189" s="508">
        <v>0.4524</v>
      </c>
      <c r="BJ189" s="509" t="s">
        <v>8421</v>
      </c>
      <c r="BK189" s="19" t="s">
        <v>105</v>
      </c>
      <c r="BL189" s="137" t="s">
        <v>92</v>
      </c>
      <c r="BM189" s="137" t="s">
        <v>92</v>
      </c>
      <c r="BN189" s="137"/>
      <c r="BO189" s="137"/>
      <c r="BP189" s="137"/>
      <c r="BQ189" s="137"/>
      <c r="BR189" s="137"/>
      <c r="BS189" s="137"/>
      <c r="BT189" s="137"/>
      <c r="BU189" s="140"/>
      <c r="BV189" s="45">
        <v>2.7338336743E10</v>
      </c>
    </row>
    <row r="190" ht="15.75" customHeight="1">
      <c r="C190" s="502" t="s">
        <v>5838</v>
      </c>
      <c r="D190" s="20">
        <v>2.3277793954E10</v>
      </c>
      <c r="E190" s="137" t="s">
        <v>8738</v>
      </c>
      <c r="F190" s="137" t="s">
        <v>102</v>
      </c>
      <c r="G190" s="137" t="s">
        <v>630</v>
      </c>
      <c r="H190" s="137" t="s">
        <v>102</v>
      </c>
      <c r="I190" s="137" t="s">
        <v>883</v>
      </c>
      <c r="J190" s="137"/>
      <c r="K190" s="137" t="s">
        <v>8377</v>
      </c>
      <c r="L190" s="137" t="s">
        <v>8401</v>
      </c>
      <c r="M190" s="137" t="s">
        <v>8443</v>
      </c>
      <c r="N190" s="503">
        <v>41.465753424657535</v>
      </c>
      <c r="O190" s="504">
        <v>41613.0</v>
      </c>
      <c r="P190" s="137" t="s">
        <v>31</v>
      </c>
      <c r="Q190" s="137" t="s">
        <v>25</v>
      </c>
      <c r="R190" s="20" t="s">
        <v>34</v>
      </c>
      <c r="S190" s="138" t="s">
        <v>101</v>
      </c>
      <c r="T190" s="137" t="s">
        <v>5842</v>
      </c>
      <c r="U190" s="137" t="s">
        <v>5843</v>
      </c>
      <c r="V190" s="137" t="s">
        <v>5844</v>
      </c>
      <c r="W190" s="137" t="s">
        <v>102</v>
      </c>
      <c r="X190" s="137" t="s">
        <v>5845</v>
      </c>
      <c r="Y190" s="137" t="s">
        <v>5846</v>
      </c>
      <c r="Z190" s="137" t="s">
        <v>650</v>
      </c>
      <c r="AA190" s="137" t="s">
        <v>5847</v>
      </c>
      <c r="AB190" s="137" t="s">
        <v>5848</v>
      </c>
      <c r="AC190" s="137" t="s">
        <v>665</v>
      </c>
      <c r="AD190" s="137" t="s">
        <v>5849</v>
      </c>
      <c r="AE190" s="137">
        <v>0.0</v>
      </c>
      <c r="AF190" s="137" t="s">
        <v>5850</v>
      </c>
      <c r="AG190" s="137">
        <v>0.0</v>
      </c>
      <c r="AH190" s="137" t="s">
        <v>5851</v>
      </c>
      <c r="AI190" s="137">
        <v>0.0</v>
      </c>
      <c r="AJ190" s="137" t="s">
        <v>5852</v>
      </c>
      <c r="AK190" s="137" t="s">
        <v>5853</v>
      </c>
      <c r="AL190" s="137" t="s">
        <v>5854</v>
      </c>
      <c r="AM190" s="138" t="s">
        <v>101</v>
      </c>
      <c r="AN190" s="137"/>
      <c r="AO190" s="20">
        <v>2.3277793954E10</v>
      </c>
      <c r="AP190" s="20">
        <v>2.3277793954E10</v>
      </c>
      <c r="AQ190" s="20">
        <v>0.0</v>
      </c>
      <c r="AR190" s="505">
        <v>2.3277793954E10</v>
      </c>
      <c r="AS190" s="506" t="s">
        <v>5838</v>
      </c>
      <c r="AT190" s="506">
        <v>2.3277793954E10</v>
      </c>
      <c r="AU190" s="506" t="s">
        <v>8738</v>
      </c>
      <c r="AV190" s="492">
        <v>6.0</v>
      </c>
      <c r="AW190" s="493">
        <v>0.5455</v>
      </c>
      <c r="AX190" s="494">
        <v>2.0</v>
      </c>
      <c r="AY190" s="493">
        <v>0.2</v>
      </c>
      <c r="AZ190" s="494">
        <v>7.0</v>
      </c>
      <c r="BA190" s="493">
        <v>0.4375</v>
      </c>
      <c r="BB190" s="494">
        <v>3.0</v>
      </c>
      <c r="BC190" s="493">
        <v>0.375</v>
      </c>
      <c r="BD190" s="494">
        <v>5.0</v>
      </c>
      <c r="BE190" s="495">
        <v>0.8333</v>
      </c>
      <c r="BF190" s="494">
        <v>2.0</v>
      </c>
      <c r="BG190" s="493">
        <v>0.2857</v>
      </c>
      <c r="BH190" s="496">
        <v>21.0</v>
      </c>
      <c r="BI190" s="508">
        <v>0.4773</v>
      </c>
      <c r="BJ190" s="509" t="s">
        <v>8421</v>
      </c>
      <c r="BK190" s="19" t="s">
        <v>130</v>
      </c>
      <c r="BL190" s="137" t="s">
        <v>1043</v>
      </c>
      <c r="BM190" s="137" t="s">
        <v>640</v>
      </c>
      <c r="BN190" s="137"/>
      <c r="BO190" s="137"/>
      <c r="BP190" s="137"/>
      <c r="BQ190" s="137"/>
      <c r="BR190" s="137"/>
      <c r="BS190" s="137"/>
      <c r="BT190" s="137"/>
      <c r="BU190" s="140"/>
      <c r="BV190" s="45">
        <v>2.3277793954E10</v>
      </c>
    </row>
    <row r="191" ht="15.75" customHeight="1">
      <c r="C191" s="502" t="s">
        <v>2049</v>
      </c>
      <c r="D191" s="20">
        <v>2.729578049E10</v>
      </c>
      <c r="E191" s="137" t="s">
        <v>8135</v>
      </c>
      <c r="F191" s="137" t="s">
        <v>101</v>
      </c>
      <c r="G191" s="137"/>
      <c r="H191" s="137"/>
      <c r="I191" s="137"/>
      <c r="J191" s="137"/>
      <c r="K191" s="137" t="s">
        <v>8377</v>
      </c>
      <c r="L191" s="137" t="s">
        <v>8401</v>
      </c>
      <c r="M191" s="137" t="s">
        <v>55</v>
      </c>
      <c r="N191" s="503">
        <v>39.04657534246575</v>
      </c>
      <c r="O191" s="504">
        <v>39326.0</v>
      </c>
      <c r="P191" s="137" t="s">
        <v>15</v>
      </c>
      <c r="Q191" s="137" t="s">
        <v>8</v>
      </c>
      <c r="R191" s="20" t="s">
        <v>34</v>
      </c>
      <c r="S191" s="138" t="s">
        <v>101</v>
      </c>
      <c r="T191" s="137" t="s">
        <v>5978</v>
      </c>
      <c r="U191" s="137" t="s">
        <v>5979</v>
      </c>
      <c r="V191" s="137" t="s">
        <v>5980</v>
      </c>
      <c r="W191" s="137">
        <v>0.0</v>
      </c>
      <c r="X191" s="137" t="s">
        <v>5981</v>
      </c>
      <c r="Y191" s="137" t="s">
        <v>5982</v>
      </c>
      <c r="Z191" s="137" t="s">
        <v>610</v>
      </c>
      <c r="AA191" s="137" t="s">
        <v>5983</v>
      </c>
      <c r="AB191" s="137" t="s">
        <v>5984</v>
      </c>
      <c r="AC191" s="137" t="s">
        <v>665</v>
      </c>
      <c r="AD191" s="137" t="s">
        <v>5985</v>
      </c>
      <c r="AE191" s="137">
        <v>0.0</v>
      </c>
      <c r="AF191" s="137" t="s">
        <v>5986</v>
      </c>
      <c r="AG191" s="137" t="s">
        <v>5987</v>
      </c>
      <c r="AH191" s="137" t="s">
        <v>5988</v>
      </c>
      <c r="AI191" s="137">
        <v>0.0</v>
      </c>
      <c r="AJ191" s="137" t="s">
        <v>5989</v>
      </c>
      <c r="AK191" s="137" t="s">
        <v>5990</v>
      </c>
      <c r="AL191" s="137" t="s">
        <v>5991</v>
      </c>
      <c r="AM191" s="138" t="s">
        <v>101</v>
      </c>
      <c r="AN191" s="137"/>
      <c r="AO191" s="20">
        <v>2.729578049E10</v>
      </c>
      <c r="AP191" s="20" t="s">
        <v>684</v>
      </c>
      <c r="AQ191" s="20" t="s">
        <v>102</v>
      </c>
      <c r="AR191" s="505">
        <v>2.729578049E10</v>
      </c>
      <c r="AS191" s="506" t="s">
        <v>2049</v>
      </c>
      <c r="AT191" s="506">
        <v>2.729578049E10</v>
      </c>
      <c r="AU191" s="506" t="s">
        <v>8135</v>
      </c>
      <c r="AV191" s="492">
        <v>1.0</v>
      </c>
      <c r="AW191" s="493">
        <v>0.0909</v>
      </c>
      <c r="AX191" s="494">
        <v>3.0</v>
      </c>
      <c r="AY191" s="493">
        <v>0.3</v>
      </c>
      <c r="AZ191" s="494">
        <v>5.0</v>
      </c>
      <c r="BA191" s="493">
        <v>0.3125</v>
      </c>
      <c r="BB191" s="494">
        <v>2.0</v>
      </c>
      <c r="BC191" s="493">
        <v>0.25</v>
      </c>
      <c r="BD191" s="494">
        <v>5.0</v>
      </c>
      <c r="BE191" s="495">
        <v>0.8333</v>
      </c>
      <c r="BF191" s="494">
        <v>4.0</v>
      </c>
      <c r="BG191" s="493">
        <v>0.5714</v>
      </c>
      <c r="BH191" s="496">
        <v>17.0</v>
      </c>
      <c r="BI191" s="508">
        <v>0.4048</v>
      </c>
      <c r="BJ191" s="509" t="s">
        <v>7900</v>
      </c>
      <c r="BK191" s="19" t="s">
        <v>8601</v>
      </c>
      <c r="BL191" s="137" t="s">
        <v>1043</v>
      </c>
      <c r="BM191" s="137" t="s">
        <v>640</v>
      </c>
      <c r="BN191" s="137"/>
      <c r="BO191" s="137"/>
      <c r="BP191" s="137"/>
      <c r="BQ191" s="137"/>
      <c r="BR191" s="137"/>
      <c r="BS191" s="137"/>
      <c r="BT191" s="137"/>
      <c r="BU191" s="140"/>
      <c r="BV191" s="45">
        <v>2.729578049E10</v>
      </c>
    </row>
    <row r="192" ht="15.75" customHeight="1">
      <c r="C192" s="502" t="s">
        <v>267</v>
      </c>
      <c r="D192" s="20">
        <v>2.7221718424E10</v>
      </c>
      <c r="E192" s="137" t="s">
        <v>268</v>
      </c>
      <c r="F192" s="137" t="s">
        <v>101</v>
      </c>
      <c r="G192" s="137" t="s">
        <v>630</v>
      </c>
      <c r="H192" s="137"/>
      <c r="I192" s="137" t="s">
        <v>883</v>
      </c>
      <c r="J192" s="137"/>
      <c r="K192" s="137" t="s">
        <v>8377</v>
      </c>
      <c r="L192" s="137" t="s">
        <v>8401</v>
      </c>
      <c r="M192" s="137" t="s">
        <v>47</v>
      </c>
      <c r="N192" s="503">
        <v>50.37808219178082</v>
      </c>
      <c r="O192" s="504">
        <v>40633.0</v>
      </c>
      <c r="P192" s="137" t="s">
        <v>9</v>
      </c>
      <c r="Q192" s="137" t="s">
        <v>8562</v>
      </c>
      <c r="R192" s="20" t="s">
        <v>34</v>
      </c>
      <c r="S192" s="138" t="s">
        <v>101</v>
      </c>
      <c r="T192" s="137" t="s">
        <v>5740</v>
      </c>
      <c r="U192" s="137" t="s">
        <v>5741</v>
      </c>
      <c r="V192" s="137" t="s">
        <v>5742</v>
      </c>
      <c r="W192" s="137" t="s">
        <v>101</v>
      </c>
      <c r="X192" s="137" t="s">
        <v>1445</v>
      </c>
      <c r="Y192" s="137" t="s">
        <v>1446</v>
      </c>
      <c r="Z192" s="137" t="s">
        <v>650</v>
      </c>
      <c r="AA192" s="137" t="s">
        <v>605</v>
      </c>
      <c r="AB192" s="137" t="s">
        <v>101</v>
      </c>
      <c r="AC192" s="137" t="s">
        <v>639</v>
      </c>
      <c r="AD192" s="137" t="s">
        <v>1447</v>
      </c>
      <c r="AE192" s="137">
        <v>0.0</v>
      </c>
      <c r="AF192" s="137">
        <v>0.0</v>
      </c>
      <c r="AG192" s="137">
        <v>0.0</v>
      </c>
      <c r="AH192" s="137">
        <v>0.0</v>
      </c>
      <c r="AI192" s="137">
        <v>0.0</v>
      </c>
      <c r="AJ192" s="137" t="s">
        <v>1448</v>
      </c>
      <c r="AK192" s="137" t="s">
        <v>5743</v>
      </c>
      <c r="AL192" s="137" t="s">
        <v>5744</v>
      </c>
      <c r="AM192" s="138" t="s">
        <v>102</v>
      </c>
      <c r="AN192" s="137" t="s">
        <v>816</v>
      </c>
      <c r="AO192" s="20">
        <v>2.7221718424E10</v>
      </c>
      <c r="AP192" s="20" t="s">
        <v>684</v>
      </c>
      <c r="AQ192" s="20" t="s">
        <v>102</v>
      </c>
      <c r="AR192" s="505">
        <v>2.7221718424E10</v>
      </c>
      <c r="AS192" s="506" t="s">
        <v>267</v>
      </c>
      <c r="AT192" s="506">
        <v>2.7221718424E10</v>
      </c>
      <c r="AU192" s="506" t="s">
        <v>268</v>
      </c>
      <c r="AV192" s="492">
        <v>0.0</v>
      </c>
      <c r="AW192" s="493">
        <v>0.0</v>
      </c>
      <c r="AX192" s="494">
        <v>3.0</v>
      </c>
      <c r="AY192" s="493">
        <v>0.3</v>
      </c>
      <c r="AZ192" s="494">
        <v>2.0</v>
      </c>
      <c r="BA192" s="493">
        <v>0.125</v>
      </c>
      <c r="BB192" s="494">
        <v>0.0</v>
      </c>
      <c r="BC192" s="493">
        <v>0.0</v>
      </c>
      <c r="BD192" s="494">
        <v>5.0</v>
      </c>
      <c r="BE192" s="495">
        <v>0.8333</v>
      </c>
      <c r="BF192" s="494">
        <v>6.0</v>
      </c>
      <c r="BG192" s="495">
        <v>0.8571</v>
      </c>
      <c r="BH192" s="496">
        <v>14.0</v>
      </c>
      <c r="BI192" s="508">
        <v>0.3333</v>
      </c>
      <c r="BJ192" s="509" t="s">
        <v>7900</v>
      </c>
      <c r="BK192" s="19" t="s">
        <v>8739</v>
      </c>
      <c r="BL192" s="137" t="s">
        <v>1043</v>
      </c>
      <c r="BM192" s="137" t="s">
        <v>639</v>
      </c>
      <c r="BN192" s="137"/>
      <c r="BO192" s="137" t="s">
        <v>102</v>
      </c>
      <c r="BP192" s="137" t="s">
        <v>102</v>
      </c>
      <c r="BQ192" s="137" t="s">
        <v>102</v>
      </c>
      <c r="BR192" s="137"/>
      <c r="BS192" s="137"/>
      <c r="BT192" s="137"/>
      <c r="BU192" s="140"/>
      <c r="BV192" s="45">
        <v>2.7221718424E10</v>
      </c>
    </row>
    <row r="193" ht="15.75" customHeight="1">
      <c r="C193" s="502" t="s">
        <v>5803</v>
      </c>
      <c r="D193" s="20">
        <v>2.736158737E10</v>
      </c>
      <c r="E193" s="137" t="s">
        <v>8137</v>
      </c>
      <c r="F193" s="137" t="s">
        <v>102</v>
      </c>
      <c r="G193" s="137" t="s">
        <v>630</v>
      </c>
      <c r="H193" s="137" t="s">
        <v>102</v>
      </c>
      <c r="I193" s="137" t="s">
        <v>883</v>
      </c>
      <c r="J193" s="137"/>
      <c r="K193" s="137" t="s">
        <v>8377</v>
      </c>
      <c r="L193" s="137" t="s">
        <v>8401</v>
      </c>
      <c r="M193" s="137" t="s">
        <v>8740</v>
      </c>
      <c r="N193" s="503">
        <v>30.07123287671233</v>
      </c>
      <c r="O193" s="504">
        <v>42278.0</v>
      </c>
      <c r="P193" s="137" t="s">
        <v>28</v>
      </c>
      <c r="Q193" s="137" t="s">
        <v>8741</v>
      </c>
      <c r="R193" s="20" t="s">
        <v>38</v>
      </c>
      <c r="S193" s="138" t="s">
        <v>101</v>
      </c>
      <c r="T193" s="137" t="s">
        <v>5807</v>
      </c>
      <c r="U193" s="137" t="s">
        <v>5808</v>
      </c>
      <c r="V193" s="137" t="s">
        <v>548</v>
      </c>
      <c r="W193" s="137" t="s">
        <v>102</v>
      </c>
      <c r="X193" s="137" t="s">
        <v>5809</v>
      </c>
      <c r="Y193" s="137" t="s">
        <v>5810</v>
      </c>
      <c r="Z193" s="137" t="s">
        <v>610</v>
      </c>
      <c r="AA193" s="137" t="s">
        <v>5811</v>
      </c>
      <c r="AB193" s="137" t="s">
        <v>731</v>
      </c>
      <c r="AC193" s="137" t="s">
        <v>656</v>
      </c>
      <c r="AD193" s="137" t="s">
        <v>5812</v>
      </c>
      <c r="AE193" s="137">
        <v>0.0</v>
      </c>
      <c r="AF193" s="137" t="s">
        <v>548</v>
      </c>
      <c r="AG193" s="137">
        <v>0.0</v>
      </c>
      <c r="AH193" s="137">
        <v>0.0</v>
      </c>
      <c r="AI193" s="137">
        <v>0.0</v>
      </c>
      <c r="AJ193" s="137" t="s">
        <v>5813</v>
      </c>
      <c r="AK193" s="137" t="s">
        <v>5814</v>
      </c>
      <c r="AL193" s="137" t="s">
        <v>5815</v>
      </c>
      <c r="AM193" s="138" t="s">
        <v>101</v>
      </c>
      <c r="AN193" s="137"/>
      <c r="AO193" s="20">
        <v>2.736158737E10</v>
      </c>
      <c r="AP193" s="20">
        <v>2.736158737E10</v>
      </c>
      <c r="AQ193" s="20">
        <v>0.0</v>
      </c>
      <c r="AR193" s="505">
        <v>2.736158737E10</v>
      </c>
      <c r="AS193" s="506" t="s">
        <v>5803</v>
      </c>
      <c r="AT193" s="506">
        <v>2.736158737E10</v>
      </c>
      <c r="AU193" s="506" t="s">
        <v>8137</v>
      </c>
      <c r="AV193" s="492">
        <v>2.0</v>
      </c>
      <c r="AW193" s="493">
        <v>0.1818</v>
      </c>
      <c r="AX193" s="494">
        <v>5.0</v>
      </c>
      <c r="AY193" s="493">
        <v>0.5</v>
      </c>
      <c r="AZ193" s="494">
        <v>7.0</v>
      </c>
      <c r="BA193" s="493">
        <v>0.4375</v>
      </c>
      <c r="BB193" s="494">
        <v>5.0</v>
      </c>
      <c r="BC193" s="493">
        <v>0.625</v>
      </c>
      <c r="BD193" s="494">
        <v>6.0</v>
      </c>
      <c r="BE193" s="495">
        <v>1.0</v>
      </c>
      <c r="BF193" s="494">
        <v>5.0</v>
      </c>
      <c r="BG193" s="495">
        <v>0.7143</v>
      </c>
      <c r="BH193" s="496">
        <v>25.0</v>
      </c>
      <c r="BI193" s="497">
        <v>0.5682</v>
      </c>
      <c r="BJ193" s="507" t="s">
        <v>8403</v>
      </c>
      <c r="BK193" s="19" t="s">
        <v>136</v>
      </c>
      <c r="BL193" s="137" t="s">
        <v>85</v>
      </c>
      <c r="BM193" s="137" t="s">
        <v>640</v>
      </c>
      <c r="BN193" s="137"/>
      <c r="BO193" s="137"/>
      <c r="BP193" s="137"/>
      <c r="BQ193" s="137"/>
      <c r="BR193" s="137"/>
      <c r="BS193" s="137"/>
      <c r="BT193" s="137"/>
      <c r="BU193" s="140"/>
      <c r="BV193" s="45">
        <v>2.736158737E10</v>
      </c>
    </row>
    <row r="194" ht="15.75" customHeight="1">
      <c r="C194" s="502" t="s">
        <v>511</v>
      </c>
      <c r="D194" s="20">
        <v>2.7293176855E10</v>
      </c>
      <c r="E194" s="137" t="s">
        <v>512</v>
      </c>
      <c r="F194" s="137" t="s">
        <v>102</v>
      </c>
      <c r="G194" s="137" t="s">
        <v>602</v>
      </c>
      <c r="H194" s="137" t="s">
        <v>102</v>
      </c>
      <c r="I194" s="137" t="s">
        <v>883</v>
      </c>
      <c r="J194" s="137"/>
      <c r="K194" s="137" t="s">
        <v>8377</v>
      </c>
      <c r="L194" s="137" t="s">
        <v>8401</v>
      </c>
      <c r="M194" s="137" t="s">
        <v>47</v>
      </c>
      <c r="N194" s="503">
        <v>39.5013698630137</v>
      </c>
      <c r="O194" s="504">
        <v>39387.0</v>
      </c>
      <c r="P194" s="137" t="s">
        <v>26</v>
      </c>
      <c r="Q194" s="137" t="s">
        <v>8742</v>
      </c>
      <c r="R194" s="20" t="s">
        <v>34</v>
      </c>
      <c r="S194" s="138" t="s">
        <v>101</v>
      </c>
      <c r="T194" s="137" t="s">
        <v>5665</v>
      </c>
      <c r="U194" s="137" t="s">
        <v>5666</v>
      </c>
      <c r="V194" s="137" t="s">
        <v>5667</v>
      </c>
      <c r="W194" s="137" t="s">
        <v>101</v>
      </c>
      <c r="X194" s="137" t="s">
        <v>1450</v>
      </c>
      <c r="Y194" s="137" t="s">
        <v>1451</v>
      </c>
      <c r="Z194" s="137" t="s">
        <v>605</v>
      </c>
      <c r="AA194" s="137" t="s">
        <v>605</v>
      </c>
      <c r="AB194" s="137" t="s">
        <v>101</v>
      </c>
      <c r="AC194" s="137" t="s">
        <v>639</v>
      </c>
      <c r="AD194" s="137" t="s">
        <v>1453</v>
      </c>
      <c r="AE194" s="137">
        <v>0.0</v>
      </c>
      <c r="AF194" s="137">
        <v>0.0</v>
      </c>
      <c r="AG194" s="137">
        <v>0.0</v>
      </c>
      <c r="AH194" s="137">
        <v>0.0</v>
      </c>
      <c r="AI194" s="137">
        <v>0.0</v>
      </c>
      <c r="AJ194" s="137" t="s">
        <v>1454</v>
      </c>
      <c r="AK194" s="137" t="s">
        <v>5668</v>
      </c>
      <c r="AL194" s="137" t="s">
        <v>5669</v>
      </c>
      <c r="AM194" s="138" t="s">
        <v>101</v>
      </c>
      <c r="AN194" s="137"/>
      <c r="AO194" s="20">
        <v>2.7293176855E10</v>
      </c>
      <c r="AP194" s="20">
        <v>2.7293176855E10</v>
      </c>
      <c r="AQ194" s="20">
        <v>0.0</v>
      </c>
      <c r="AR194" s="505">
        <v>2.7293176855E10</v>
      </c>
      <c r="AS194" s="506" t="s">
        <v>511</v>
      </c>
      <c r="AT194" s="506">
        <v>2.7293176855E10</v>
      </c>
      <c r="AU194" s="506" t="s">
        <v>512</v>
      </c>
      <c r="AV194" s="492">
        <v>6.0</v>
      </c>
      <c r="AW194" s="493">
        <v>0.5455</v>
      </c>
      <c r="AX194" s="494">
        <v>5.0</v>
      </c>
      <c r="AY194" s="493">
        <v>0.5</v>
      </c>
      <c r="AZ194" s="494">
        <v>5.0</v>
      </c>
      <c r="BA194" s="493">
        <v>0.3125</v>
      </c>
      <c r="BB194" s="494">
        <v>4.0</v>
      </c>
      <c r="BC194" s="493">
        <v>0.5</v>
      </c>
      <c r="BD194" s="494">
        <v>5.0</v>
      </c>
      <c r="BE194" s="495">
        <v>0.8333</v>
      </c>
      <c r="BF194" s="494">
        <v>4.0</v>
      </c>
      <c r="BG194" s="493">
        <v>0.5714</v>
      </c>
      <c r="BH194" s="496">
        <v>25.0</v>
      </c>
      <c r="BI194" s="497">
        <v>0.5682</v>
      </c>
      <c r="BJ194" s="507" t="s">
        <v>8403</v>
      </c>
      <c r="BK194" s="19" t="s">
        <v>8743</v>
      </c>
      <c r="BL194" s="137" t="s">
        <v>92</v>
      </c>
      <c r="BM194" s="137" t="s">
        <v>639</v>
      </c>
      <c r="BN194" s="137"/>
      <c r="BO194" s="137" t="s">
        <v>102</v>
      </c>
      <c r="BP194" s="137" t="s">
        <v>102</v>
      </c>
      <c r="BQ194" s="137" t="s">
        <v>102</v>
      </c>
      <c r="BR194" s="137"/>
      <c r="BS194" s="137"/>
      <c r="BT194" s="137"/>
      <c r="BU194" s="140"/>
      <c r="BV194" s="45">
        <v>2.7293176855E10</v>
      </c>
    </row>
    <row r="195" ht="15.75" customHeight="1">
      <c r="C195" s="502" t="s">
        <v>269</v>
      </c>
      <c r="D195" s="20">
        <v>2.7171996568E10</v>
      </c>
      <c r="E195" s="137" t="s">
        <v>1456</v>
      </c>
      <c r="F195" s="137" t="s">
        <v>101</v>
      </c>
      <c r="G195" s="137" t="s">
        <v>630</v>
      </c>
      <c r="H195" s="137"/>
      <c r="I195" s="137" t="s">
        <v>8430</v>
      </c>
      <c r="J195" s="137" t="s">
        <v>8744</v>
      </c>
      <c r="K195" s="137" t="s">
        <v>8377</v>
      </c>
      <c r="L195" s="137" t="s">
        <v>8401</v>
      </c>
      <c r="M195" s="137" t="s">
        <v>8745</v>
      </c>
      <c r="N195" s="503">
        <v>56.50410958904109</v>
      </c>
      <c r="O195" s="504">
        <v>31055.0</v>
      </c>
      <c r="P195" s="137" t="s">
        <v>9</v>
      </c>
      <c r="Q195" s="137" t="s">
        <v>8746</v>
      </c>
      <c r="R195" s="20" t="s">
        <v>34</v>
      </c>
      <c r="S195" s="138" t="s">
        <v>101</v>
      </c>
      <c r="T195" s="137" t="s">
        <v>5072</v>
      </c>
      <c r="U195" s="137" t="s">
        <v>5073</v>
      </c>
      <c r="V195" s="137" t="s">
        <v>5074</v>
      </c>
      <c r="W195" s="137" t="s">
        <v>101</v>
      </c>
      <c r="X195" s="137" t="s">
        <v>1459</v>
      </c>
      <c r="Y195" s="137" t="s">
        <v>1460</v>
      </c>
      <c r="Z195" s="137" t="s">
        <v>605</v>
      </c>
      <c r="AA195" s="137" t="s">
        <v>1461</v>
      </c>
      <c r="AB195" s="137">
        <v>0.0</v>
      </c>
      <c r="AC195" s="137" t="s">
        <v>1464</v>
      </c>
      <c r="AD195" s="137" t="s">
        <v>1462</v>
      </c>
      <c r="AE195" s="137">
        <v>0.0</v>
      </c>
      <c r="AF195" s="137">
        <v>0.0</v>
      </c>
      <c r="AG195" s="137" t="s">
        <v>5075</v>
      </c>
      <c r="AH195" s="137">
        <v>0.0</v>
      </c>
      <c r="AI195" s="137">
        <v>0.0</v>
      </c>
      <c r="AJ195" s="137" t="s">
        <v>1463</v>
      </c>
      <c r="AK195" s="137" t="s">
        <v>5076</v>
      </c>
      <c r="AL195" s="137" t="s">
        <v>5077</v>
      </c>
      <c r="AM195" s="138" t="s">
        <v>101</v>
      </c>
      <c r="AN195" s="137"/>
      <c r="AO195" s="20">
        <v>2.7171996568E10</v>
      </c>
      <c r="AP195" s="20" t="s">
        <v>684</v>
      </c>
      <c r="AQ195" s="20" t="s">
        <v>102</v>
      </c>
      <c r="AR195" s="505">
        <v>2.7171996568E10</v>
      </c>
      <c r="AS195" s="506" t="s">
        <v>269</v>
      </c>
      <c r="AT195" s="506">
        <v>2.7171996568E10</v>
      </c>
      <c r="AU195" s="506" t="s">
        <v>1456</v>
      </c>
      <c r="AV195" s="492">
        <v>2.0</v>
      </c>
      <c r="AW195" s="493">
        <v>0.1818</v>
      </c>
      <c r="AX195" s="494">
        <v>4.0</v>
      </c>
      <c r="AY195" s="493">
        <v>0.4</v>
      </c>
      <c r="AZ195" s="494">
        <v>3.0</v>
      </c>
      <c r="BA195" s="493">
        <v>0.1875</v>
      </c>
      <c r="BB195" s="494">
        <v>3.0</v>
      </c>
      <c r="BC195" s="493">
        <v>0.375</v>
      </c>
      <c r="BD195" s="494">
        <v>6.0</v>
      </c>
      <c r="BE195" s="495">
        <v>1.0</v>
      </c>
      <c r="BF195" s="494">
        <v>6.0</v>
      </c>
      <c r="BG195" s="495">
        <v>0.8571</v>
      </c>
      <c r="BH195" s="496">
        <v>20.0</v>
      </c>
      <c r="BI195" s="508">
        <v>0.4762</v>
      </c>
      <c r="BJ195" s="509" t="s">
        <v>8421</v>
      </c>
      <c r="BK195" s="19" t="s">
        <v>130</v>
      </c>
      <c r="BL195" s="137" t="s">
        <v>1043</v>
      </c>
      <c r="BM195" s="137" t="s">
        <v>1464</v>
      </c>
      <c r="BN195" s="137" t="s">
        <v>102</v>
      </c>
      <c r="BO195" s="137" t="s">
        <v>102</v>
      </c>
      <c r="BP195" s="137" t="s">
        <v>102</v>
      </c>
      <c r="BQ195" s="137" t="s">
        <v>102</v>
      </c>
      <c r="BR195" s="137"/>
      <c r="BS195" s="137"/>
      <c r="BT195" s="137"/>
      <c r="BU195" s="140"/>
      <c r="BV195" s="45">
        <v>2.7171996568E10</v>
      </c>
    </row>
    <row r="196" ht="15.75" customHeight="1">
      <c r="C196" s="502" t="s">
        <v>6087</v>
      </c>
      <c r="D196" s="20">
        <v>2.7296756917E10</v>
      </c>
      <c r="E196" s="137" t="s">
        <v>8139</v>
      </c>
      <c r="F196" s="137" t="s">
        <v>101</v>
      </c>
      <c r="G196" s="137" t="s">
        <v>630</v>
      </c>
      <c r="H196" s="137"/>
      <c r="I196" s="137"/>
      <c r="J196" s="137"/>
      <c r="K196" s="137" t="s">
        <v>8377</v>
      </c>
      <c r="L196" s="137" t="s">
        <v>8401</v>
      </c>
      <c r="M196" s="137" t="s">
        <v>8747</v>
      </c>
      <c r="N196" s="503">
        <v>38.37260273972603</v>
      </c>
      <c r="O196" s="504">
        <v>42339.0</v>
      </c>
      <c r="P196" s="137" t="s">
        <v>9</v>
      </c>
      <c r="Q196" s="137" t="s">
        <v>8526</v>
      </c>
      <c r="R196" s="20" t="s">
        <v>34</v>
      </c>
      <c r="S196" s="138" t="s">
        <v>101</v>
      </c>
      <c r="T196" s="137" t="s">
        <v>6091</v>
      </c>
      <c r="U196" s="137" t="s">
        <v>6092</v>
      </c>
      <c r="V196" s="137" t="s">
        <v>6093</v>
      </c>
      <c r="W196" s="137" t="s">
        <v>102</v>
      </c>
      <c r="X196" s="137" t="s">
        <v>6094</v>
      </c>
      <c r="Y196" s="137" t="s">
        <v>6095</v>
      </c>
      <c r="Z196" s="137" t="s">
        <v>650</v>
      </c>
      <c r="AA196" s="137" t="s">
        <v>101</v>
      </c>
      <c r="AB196" s="137" t="s">
        <v>101</v>
      </c>
      <c r="AC196" s="137" t="s">
        <v>92</v>
      </c>
      <c r="AD196" s="137" t="s">
        <v>6096</v>
      </c>
      <c r="AE196" s="137">
        <v>0.0</v>
      </c>
      <c r="AF196" s="137" t="s">
        <v>6097</v>
      </c>
      <c r="AG196" s="137" t="s">
        <v>6098</v>
      </c>
      <c r="AH196" s="137" t="s">
        <v>6099</v>
      </c>
      <c r="AI196" s="137">
        <v>0.0</v>
      </c>
      <c r="AJ196" s="137" t="s">
        <v>6100</v>
      </c>
      <c r="AK196" s="137" t="s">
        <v>6101</v>
      </c>
      <c r="AL196" s="137" t="s">
        <v>6102</v>
      </c>
      <c r="AM196" s="138" t="s">
        <v>101</v>
      </c>
      <c r="AN196" s="137"/>
      <c r="AO196" s="20">
        <v>2.7296756917E10</v>
      </c>
      <c r="AP196" s="20" t="s">
        <v>684</v>
      </c>
      <c r="AQ196" s="20" t="s">
        <v>102</v>
      </c>
      <c r="AR196" s="505">
        <v>2.7296756917E10</v>
      </c>
      <c r="AS196" s="506" t="s">
        <v>6087</v>
      </c>
      <c r="AT196" s="506">
        <v>2.7296756917E10</v>
      </c>
      <c r="AU196" s="506" t="s">
        <v>8139</v>
      </c>
      <c r="AV196" s="492">
        <v>2.0</v>
      </c>
      <c r="AW196" s="493">
        <v>0.1818</v>
      </c>
      <c r="AX196" s="494">
        <v>3.0</v>
      </c>
      <c r="AY196" s="493">
        <v>0.3</v>
      </c>
      <c r="AZ196" s="494">
        <v>2.0</v>
      </c>
      <c r="BA196" s="493">
        <v>0.125</v>
      </c>
      <c r="BB196" s="494">
        <v>1.0</v>
      </c>
      <c r="BC196" s="493">
        <v>0.125</v>
      </c>
      <c r="BD196" s="494">
        <v>4.0</v>
      </c>
      <c r="BE196" s="495">
        <v>0.6667</v>
      </c>
      <c r="BF196" s="494">
        <v>4.0</v>
      </c>
      <c r="BG196" s="493">
        <v>0.5714</v>
      </c>
      <c r="BH196" s="496">
        <v>13.0</v>
      </c>
      <c r="BI196" s="508">
        <v>0.3095</v>
      </c>
      <c r="BJ196" s="509" t="s">
        <v>7900</v>
      </c>
      <c r="BK196" s="19" t="s">
        <v>8748</v>
      </c>
      <c r="BL196" s="137" t="s">
        <v>1043</v>
      </c>
      <c r="BM196" s="137" t="s">
        <v>640</v>
      </c>
      <c r="BN196" s="137"/>
      <c r="BO196" s="137"/>
      <c r="BP196" s="137"/>
      <c r="BQ196" s="137"/>
      <c r="BR196" s="137"/>
      <c r="BS196" s="137"/>
      <c r="BT196" s="137"/>
      <c r="BU196" s="140"/>
      <c r="BV196" s="45">
        <v>2.7296756917E10</v>
      </c>
    </row>
    <row r="197" ht="15.75" customHeight="1">
      <c r="C197" s="502" t="s">
        <v>2441</v>
      </c>
      <c r="D197" s="20">
        <v>2.7268013828E10</v>
      </c>
      <c r="E197" s="137" t="s">
        <v>1465</v>
      </c>
      <c r="F197" s="137" t="s">
        <v>101</v>
      </c>
      <c r="G197" s="137" t="s">
        <v>630</v>
      </c>
      <c r="H197" s="137" t="s">
        <v>102</v>
      </c>
      <c r="I197" s="137"/>
      <c r="J197" s="137"/>
      <c r="K197" s="137" t="s">
        <v>8377</v>
      </c>
      <c r="L197" s="137" t="s">
        <v>8419</v>
      </c>
      <c r="M197" s="137" t="s">
        <v>44</v>
      </c>
      <c r="N197" s="503">
        <v>42.89041095890411</v>
      </c>
      <c r="O197" s="504">
        <v>41913.0</v>
      </c>
      <c r="P197" s="137" t="s">
        <v>21</v>
      </c>
      <c r="Q197" s="137" t="s">
        <v>13</v>
      </c>
      <c r="R197" s="20" t="s">
        <v>34</v>
      </c>
      <c r="S197" s="138" t="s">
        <v>101</v>
      </c>
      <c r="T197" s="137" t="s">
        <v>5467</v>
      </c>
      <c r="U197" s="137" t="s">
        <v>5468</v>
      </c>
      <c r="V197" s="137" t="s">
        <v>5469</v>
      </c>
      <c r="W197" s="137" t="s">
        <v>101</v>
      </c>
      <c r="X197" s="137" t="s">
        <v>1467</v>
      </c>
      <c r="Y197" s="137" t="s">
        <v>1468</v>
      </c>
      <c r="Z197" s="137" t="s">
        <v>605</v>
      </c>
      <c r="AA197" s="137" t="s">
        <v>731</v>
      </c>
      <c r="AB197" s="137" t="s">
        <v>731</v>
      </c>
      <c r="AC197" s="137" t="s">
        <v>743</v>
      </c>
      <c r="AD197" s="137" t="s">
        <v>1469</v>
      </c>
      <c r="AE197" s="137">
        <v>0.0</v>
      </c>
      <c r="AF197" s="137">
        <v>0.0</v>
      </c>
      <c r="AG197" s="137" t="s">
        <v>619</v>
      </c>
      <c r="AH197" s="137" t="s">
        <v>5470</v>
      </c>
      <c r="AI197" s="137">
        <v>0.0</v>
      </c>
      <c r="AJ197" s="137" t="s">
        <v>1470</v>
      </c>
      <c r="AK197" s="137" t="s">
        <v>5471</v>
      </c>
      <c r="AL197" s="137" t="s">
        <v>5472</v>
      </c>
      <c r="AM197" s="138" t="s">
        <v>101</v>
      </c>
      <c r="AN197" s="137"/>
      <c r="AO197" s="20">
        <v>2.7268013828E10</v>
      </c>
      <c r="AP197" s="20">
        <v>2.7268013828E10</v>
      </c>
      <c r="AQ197" s="20">
        <v>0.0</v>
      </c>
      <c r="AR197" s="505">
        <v>2.7268013828E10</v>
      </c>
      <c r="AS197" s="506" t="s">
        <v>2441</v>
      </c>
      <c r="AT197" s="506">
        <v>2.7268013828E10</v>
      </c>
      <c r="AU197" s="506" t="s">
        <v>1465</v>
      </c>
      <c r="AV197" s="492">
        <v>2.0</v>
      </c>
      <c r="AW197" s="493">
        <v>0.1818</v>
      </c>
      <c r="AX197" s="494">
        <v>2.0</v>
      </c>
      <c r="AY197" s="493">
        <v>0.2</v>
      </c>
      <c r="AZ197" s="494">
        <v>2.0</v>
      </c>
      <c r="BA197" s="493">
        <v>0.125</v>
      </c>
      <c r="BB197" s="494">
        <v>1.0</v>
      </c>
      <c r="BC197" s="493">
        <v>0.125</v>
      </c>
      <c r="BD197" s="494">
        <v>4.0</v>
      </c>
      <c r="BE197" s="495">
        <v>0.6667</v>
      </c>
      <c r="BF197" s="494">
        <v>4.0</v>
      </c>
      <c r="BG197" s="493">
        <v>0.5714</v>
      </c>
      <c r="BH197" s="496">
        <v>13.0</v>
      </c>
      <c r="BI197" s="508">
        <v>0.2955</v>
      </c>
      <c r="BJ197" s="509" t="s">
        <v>7900</v>
      </c>
      <c r="BK197" s="19" t="s">
        <v>8749</v>
      </c>
      <c r="BL197" s="137" t="s">
        <v>92</v>
      </c>
      <c r="BM197" s="137" t="s">
        <v>743</v>
      </c>
      <c r="BN197" s="137" t="s">
        <v>102</v>
      </c>
      <c r="BO197" s="137"/>
      <c r="BP197" s="137"/>
      <c r="BQ197" s="137"/>
      <c r="BR197" s="137"/>
      <c r="BS197" s="137"/>
      <c r="BT197" s="137"/>
      <c r="BU197" s="140"/>
      <c r="BV197" s="45">
        <v>2.7268013828E10</v>
      </c>
    </row>
    <row r="198" ht="15.75" customHeight="1">
      <c r="C198" s="502" t="s">
        <v>515</v>
      </c>
      <c r="D198" s="20">
        <v>2.3282061414E10</v>
      </c>
      <c r="E198" s="137" t="s">
        <v>516</v>
      </c>
      <c r="F198" s="137" t="s">
        <v>101</v>
      </c>
      <c r="G198" s="137" t="s">
        <v>630</v>
      </c>
      <c r="H198" s="137"/>
      <c r="I198" s="137" t="s">
        <v>883</v>
      </c>
      <c r="J198" s="137"/>
      <c r="K198" s="137" t="s">
        <v>8377</v>
      </c>
      <c r="L198" s="137" t="s">
        <v>8419</v>
      </c>
      <c r="M198" s="137" t="s">
        <v>44</v>
      </c>
      <c r="N198" s="503">
        <v>41.153424657534245</v>
      </c>
      <c r="O198" s="504">
        <v>39326.0</v>
      </c>
      <c r="P198" s="137" t="s">
        <v>18</v>
      </c>
      <c r="Q198" s="137" t="s">
        <v>8462</v>
      </c>
      <c r="R198" s="20" t="s">
        <v>34</v>
      </c>
      <c r="S198" s="138" t="s">
        <v>101</v>
      </c>
      <c r="T198" s="137" t="s">
        <v>6541</v>
      </c>
      <c r="U198" s="137" t="s">
        <v>6542</v>
      </c>
      <c r="V198" s="137" t="s">
        <v>6543</v>
      </c>
      <c r="W198" s="137" t="s">
        <v>102</v>
      </c>
      <c r="X198" s="137" t="s">
        <v>1473</v>
      </c>
      <c r="Y198" s="137" t="s">
        <v>1474</v>
      </c>
      <c r="Z198" s="137" t="s">
        <v>605</v>
      </c>
      <c r="AA198" s="137" t="s">
        <v>1475</v>
      </c>
      <c r="AB198" s="137" t="s">
        <v>731</v>
      </c>
      <c r="AC198" s="137" t="s">
        <v>1053</v>
      </c>
      <c r="AD198" s="137" t="s">
        <v>1476</v>
      </c>
      <c r="AE198" s="137">
        <v>0.0</v>
      </c>
      <c r="AF198" s="137" t="s">
        <v>6544</v>
      </c>
      <c r="AG198" s="137" t="s">
        <v>619</v>
      </c>
      <c r="AH198" s="137" t="s">
        <v>6545</v>
      </c>
      <c r="AI198" s="137">
        <v>0.0</v>
      </c>
      <c r="AJ198" s="137" t="s">
        <v>1477</v>
      </c>
      <c r="AK198" s="137" t="s">
        <v>6546</v>
      </c>
      <c r="AL198" s="137" t="s">
        <v>6547</v>
      </c>
      <c r="AM198" s="138" t="s">
        <v>101</v>
      </c>
      <c r="AN198" s="137"/>
      <c r="AO198" s="20">
        <v>2.3282061414E10</v>
      </c>
      <c r="AP198" s="20">
        <v>2.3282061414E10</v>
      </c>
      <c r="AQ198" s="20">
        <v>0.0</v>
      </c>
      <c r="AR198" s="505">
        <v>2.3282061414E10</v>
      </c>
      <c r="AS198" s="506" t="s">
        <v>515</v>
      </c>
      <c r="AT198" s="506">
        <v>2.3282061414E10</v>
      </c>
      <c r="AU198" s="506" t="s">
        <v>516</v>
      </c>
      <c r="AV198" s="492">
        <v>2.0</v>
      </c>
      <c r="AW198" s="493">
        <v>0.1818</v>
      </c>
      <c r="AX198" s="494">
        <v>3.0</v>
      </c>
      <c r="AY198" s="493">
        <v>0.3</v>
      </c>
      <c r="AZ198" s="494">
        <v>6.0</v>
      </c>
      <c r="BA198" s="493">
        <v>0.375</v>
      </c>
      <c r="BB198" s="494">
        <v>4.0</v>
      </c>
      <c r="BC198" s="493">
        <v>0.5</v>
      </c>
      <c r="BD198" s="494">
        <v>4.0</v>
      </c>
      <c r="BE198" s="495">
        <v>0.6667</v>
      </c>
      <c r="BF198" s="494">
        <v>5.0</v>
      </c>
      <c r="BG198" s="495">
        <v>0.7143</v>
      </c>
      <c r="BH198" s="496">
        <v>19.0</v>
      </c>
      <c r="BI198" s="508">
        <v>0.4318</v>
      </c>
      <c r="BJ198" s="509" t="s">
        <v>8421</v>
      </c>
      <c r="BK198" s="19" t="s">
        <v>105</v>
      </c>
      <c r="BL198" s="137" t="s">
        <v>92</v>
      </c>
      <c r="BM198" s="137" t="s">
        <v>640</v>
      </c>
      <c r="BN198" s="137"/>
      <c r="BO198" s="137"/>
      <c r="BP198" s="137"/>
      <c r="BQ198" s="137"/>
      <c r="BR198" s="137"/>
      <c r="BS198" s="137"/>
      <c r="BT198" s="137"/>
      <c r="BU198" s="140"/>
      <c r="BV198" s="45">
        <v>2.3282061414E10</v>
      </c>
    </row>
    <row r="199" ht="15.75" customHeight="1">
      <c r="C199" s="502" t="s">
        <v>5542</v>
      </c>
      <c r="D199" s="20">
        <v>2.7240537988E10</v>
      </c>
      <c r="E199" s="137" t="s">
        <v>8141</v>
      </c>
      <c r="F199" s="137" t="s">
        <v>101</v>
      </c>
      <c r="G199" s="137" t="s">
        <v>630</v>
      </c>
      <c r="H199" s="137"/>
      <c r="I199" s="137" t="s">
        <v>883</v>
      </c>
      <c r="J199" s="137"/>
      <c r="K199" s="137" t="s">
        <v>8377</v>
      </c>
      <c r="L199" s="137" t="s">
        <v>8419</v>
      </c>
      <c r="M199" s="137" t="s">
        <v>50</v>
      </c>
      <c r="N199" s="503">
        <v>46.846575342465755</v>
      </c>
      <c r="O199" s="504">
        <v>41278.0</v>
      </c>
      <c r="P199" s="137" t="s">
        <v>9</v>
      </c>
      <c r="Q199" s="137" t="s">
        <v>8674</v>
      </c>
      <c r="R199" s="20" t="s">
        <v>34</v>
      </c>
      <c r="S199" s="138" t="s">
        <v>101</v>
      </c>
      <c r="T199" s="137" t="s">
        <v>5546</v>
      </c>
      <c r="U199" s="137" t="s">
        <v>5547</v>
      </c>
      <c r="V199" s="137" t="s">
        <v>5548</v>
      </c>
      <c r="W199" s="137" t="s">
        <v>101</v>
      </c>
      <c r="X199" s="137" t="s">
        <v>5549</v>
      </c>
      <c r="Y199" s="137" t="s">
        <v>5550</v>
      </c>
      <c r="Z199" s="137" t="s">
        <v>605</v>
      </c>
      <c r="AA199" s="137" t="s">
        <v>731</v>
      </c>
      <c r="AB199" s="137" t="s">
        <v>5551</v>
      </c>
      <c r="AC199" s="137" t="s">
        <v>743</v>
      </c>
      <c r="AD199" s="137" t="s">
        <v>5552</v>
      </c>
      <c r="AE199" s="137">
        <v>0.0</v>
      </c>
      <c r="AF199" s="137" t="s">
        <v>619</v>
      </c>
      <c r="AG199" s="137" t="s">
        <v>619</v>
      </c>
      <c r="AH199" s="137" t="s">
        <v>5553</v>
      </c>
      <c r="AI199" s="137">
        <v>0.0</v>
      </c>
      <c r="AJ199" s="137" t="s">
        <v>5554</v>
      </c>
      <c r="AK199" s="137" t="s">
        <v>5555</v>
      </c>
      <c r="AL199" s="137" t="s">
        <v>5556</v>
      </c>
      <c r="AM199" s="138" t="s">
        <v>101</v>
      </c>
      <c r="AN199" s="137"/>
      <c r="AO199" s="20">
        <v>2.7240537988E10</v>
      </c>
      <c r="AP199" s="20">
        <v>2.7240537988E10</v>
      </c>
      <c r="AQ199" s="20">
        <v>0.0</v>
      </c>
      <c r="AR199" s="505">
        <v>2.7240537988E10</v>
      </c>
      <c r="AS199" s="506" t="s">
        <v>5542</v>
      </c>
      <c r="AT199" s="506">
        <v>2.7240537988E10</v>
      </c>
      <c r="AU199" s="506" t="s">
        <v>8141</v>
      </c>
      <c r="AV199" s="492">
        <v>3.0</v>
      </c>
      <c r="AW199" s="493">
        <v>0.2727</v>
      </c>
      <c r="AX199" s="494">
        <v>4.0</v>
      </c>
      <c r="AY199" s="493">
        <v>0.4</v>
      </c>
      <c r="AZ199" s="494">
        <v>4.0</v>
      </c>
      <c r="BA199" s="493">
        <v>0.25</v>
      </c>
      <c r="BB199" s="494">
        <v>1.0</v>
      </c>
      <c r="BC199" s="493">
        <v>0.125</v>
      </c>
      <c r="BD199" s="494">
        <v>6.0</v>
      </c>
      <c r="BE199" s="495">
        <v>1.0</v>
      </c>
      <c r="BF199" s="494">
        <v>5.0</v>
      </c>
      <c r="BG199" s="495">
        <v>0.7143</v>
      </c>
      <c r="BH199" s="496">
        <v>19.0</v>
      </c>
      <c r="BI199" s="508">
        <v>0.4318</v>
      </c>
      <c r="BJ199" s="509" t="s">
        <v>8421</v>
      </c>
      <c r="BK199" s="19" t="s">
        <v>8750</v>
      </c>
      <c r="BL199" s="137" t="s">
        <v>92</v>
      </c>
      <c r="BM199" s="137" t="s">
        <v>743</v>
      </c>
      <c r="BN199" s="137" t="s">
        <v>102</v>
      </c>
      <c r="BO199" s="137"/>
      <c r="BP199" s="137"/>
      <c r="BQ199" s="137"/>
      <c r="BR199" s="137"/>
      <c r="BS199" s="137"/>
      <c r="BT199" s="137"/>
      <c r="BU199" s="140"/>
      <c r="BV199" s="45">
        <v>2.7240537988E10</v>
      </c>
    </row>
    <row r="200" ht="15.75" customHeight="1">
      <c r="C200" s="502" t="s">
        <v>250</v>
      </c>
      <c r="D200" s="20">
        <v>2.3251202044E10</v>
      </c>
      <c r="E200" s="137" t="s">
        <v>251</v>
      </c>
      <c r="F200" s="137" t="s">
        <v>102</v>
      </c>
      <c r="G200" s="137" t="s">
        <v>630</v>
      </c>
      <c r="H200" s="137" t="s">
        <v>102</v>
      </c>
      <c r="I200" s="137" t="s">
        <v>8452</v>
      </c>
      <c r="J200" s="137"/>
      <c r="K200" s="137" t="s">
        <v>8377</v>
      </c>
      <c r="L200" s="137" t="s">
        <v>8419</v>
      </c>
      <c r="M200" s="137" t="s">
        <v>57</v>
      </c>
      <c r="N200" s="503">
        <v>45.221917808219175</v>
      </c>
      <c r="O200" s="504">
        <v>39356.0</v>
      </c>
      <c r="P200" s="137" t="s">
        <v>24</v>
      </c>
      <c r="Q200" s="137" t="s">
        <v>10</v>
      </c>
      <c r="R200" s="20" t="s">
        <v>36</v>
      </c>
      <c r="S200" s="138" t="s">
        <v>101</v>
      </c>
      <c r="T200" s="137" t="s">
        <v>5619</v>
      </c>
      <c r="U200" s="137" t="s">
        <v>5620</v>
      </c>
      <c r="V200" s="137" t="s">
        <v>5621</v>
      </c>
      <c r="W200" s="137" t="s">
        <v>101</v>
      </c>
      <c r="X200" s="137" t="s">
        <v>1481</v>
      </c>
      <c r="Y200" s="137" t="s">
        <v>1482</v>
      </c>
      <c r="Z200" s="137" t="s">
        <v>605</v>
      </c>
      <c r="AA200" s="137" t="s">
        <v>1483</v>
      </c>
      <c r="AB200" s="137" t="s">
        <v>731</v>
      </c>
      <c r="AC200" s="137" t="s">
        <v>945</v>
      </c>
      <c r="AD200" s="137" t="s">
        <v>1484</v>
      </c>
      <c r="AE200" s="137">
        <v>0.0</v>
      </c>
      <c r="AF200" s="137" t="s">
        <v>619</v>
      </c>
      <c r="AG200" s="137" t="s">
        <v>619</v>
      </c>
      <c r="AH200" s="137" t="s">
        <v>5622</v>
      </c>
      <c r="AI200" s="137">
        <v>0.0</v>
      </c>
      <c r="AJ200" s="137" t="s">
        <v>1485</v>
      </c>
      <c r="AK200" s="137" t="s">
        <v>5623</v>
      </c>
      <c r="AL200" s="137" t="s">
        <v>5624</v>
      </c>
      <c r="AM200" s="138" t="s">
        <v>101</v>
      </c>
      <c r="AN200" s="137"/>
      <c r="AO200" s="20">
        <v>2.3251202044E10</v>
      </c>
      <c r="AP200" s="20">
        <v>2.3251202044E10</v>
      </c>
      <c r="AQ200" s="20">
        <v>0.0</v>
      </c>
      <c r="AR200" s="505">
        <v>2.3251202044E10</v>
      </c>
      <c r="AS200" s="506" t="s">
        <v>250</v>
      </c>
      <c r="AT200" s="506">
        <v>2.3251202044E10</v>
      </c>
      <c r="AU200" s="506" t="s">
        <v>251</v>
      </c>
      <c r="AV200" s="492">
        <v>2.0</v>
      </c>
      <c r="AW200" s="493">
        <v>0.1818</v>
      </c>
      <c r="AX200" s="494">
        <v>4.0</v>
      </c>
      <c r="AY200" s="493">
        <v>0.4</v>
      </c>
      <c r="AZ200" s="494">
        <v>5.0</v>
      </c>
      <c r="BA200" s="493">
        <v>0.3125</v>
      </c>
      <c r="BB200" s="494">
        <v>1.0</v>
      </c>
      <c r="BC200" s="493">
        <v>0.125</v>
      </c>
      <c r="BD200" s="494">
        <v>6.0</v>
      </c>
      <c r="BE200" s="495">
        <v>1.0</v>
      </c>
      <c r="BF200" s="494">
        <v>3.0</v>
      </c>
      <c r="BG200" s="493">
        <v>0.4286</v>
      </c>
      <c r="BH200" s="496">
        <v>16.0</v>
      </c>
      <c r="BI200" s="508">
        <v>0.3636</v>
      </c>
      <c r="BJ200" s="509" t="s">
        <v>7900</v>
      </c>
      <c r="BK200" s="19" t="s">
        <v>82</v>
      </c>
      <c r="BL200" s="137" t="s">
        <v>82</v>
      </c>
      <c r="BM200" s="137" t="s">
        <v>945</v>
      </c>
      <c r="BN200" s="137"/>
      <c r="BO200" s="137" t="s">
        <v>102</v>
      </c>
      <c r="BP200" s="137" t="s">
        <v>102</v>
      </c>
      <c r="BQ200" s="137"/>
      <c r="BR200" s="137"/>
      <c r="BS200" s="137"/>
      <c r="BT200" s="137"/>
      <c r="BU200" s="140"/>
      <c r="BV200" s="45">
        <v>2.3251202044E10</v>
      </c>
    </row>
    <row r="201" ht="15.75" customHeight="1">
      <c r="C201" s="502" t="s">
        <v>322</v>
      </c>
      <c r="D201" s="20">
        <v>2.7266905721E10</v>
      </c>
      <c r="E201" s="137" t="s">
        <v>1487</v>
      </c>
      <c r="F201" s="137" t="s">
        <v>101</v>
      </c>
      <c r="G201" s="137" t="s">
        <v>630</v>
      </c>
      <c r="H201" s="137"/>
      <c r="I201" s="137" t="s">
        <v>8430</v>
      </c>
      <c r="J201" s="137"/>
      <c r="K201" s="137" t="s">
        <v>8377</v>
      </c>
      <c r="L201" s="137" t="s">
        <v>8751</v>
      </c>
      <c r="M201" s="137" t="s">
        <v>47</v>
      </c>
      <c r="N201" s="503">
        <v>43.07671232876712</v>
      </c>
      <c r="O201" s="504">
        <v>38657.0</v>
      </c>
      <c r="P201" s="137" t="s">
        <v>18</v>
      </c>
      <c r="Q201" s="137" t="s">
        <v>8752</v>
      </c>
      <c r="R201" s="20" t="s">
        <v>36</v>
      </c>
      <c r="S201" s="138" t="s">
        <v>101</v>
      </c>
      <c r="T201" s="137" t="s">
        <v>6342</v>
      </c>
      <c r="U201" s="137" t="s">
        <v>1534</v>
      </c>
      <c r="V201" s="137" t="s">
        <v>6343</v>
      </c>
      <c r="W201" s="137" t="s">
        <v>101</v>
      </c>
      <c r="X201" s="137">
        <v>0.0</v>
      </c>
      <c r="Y201" s="137" t="s">
        <v>1489</v>
      </c>
      <c r="Z201" s="137" t="s">
        <v>610</v>
      </c>
      <c r="AA201" s="137" t="s">
        <v>605</v>
      </c>
      <c r="AB201" s="137" t="s">
        <v>6344</v>
      </c>
      <c r="AC201" s="137" t="s">
        <v>639</v>
      </c>
      <c r="AD201" s="137" t="s">
        <v>1490</v>
      </c>
      <c r="AE201" s="137">
        <v>0.0</v>
      </c>
      <c r="AF201" s="137">
        <v>0.0</v>
      </c>
      <c r="AG201" s="137" t="s">
        <v>6345</v>
      </c>
      <c r="AH201" s="137" t="s">
        <v>6346</v>
      </c>
      <c r="AI201" s="137">
        <v>0.0</v>
      </c>
      <c r="AJ201" s="137" t="s">
        <v>1491</v>
      </c>
      <c r="AK201" s="137" t="s">
        <v>6347</v>
      </c>
      <c r="AL201" s="137" t="s">
        <v>6348</v>
      </c>
      <c r="AM201" s="138" t="s">
        <v>101</v>
      </c>
      <c r="AN201" s="137"/>
      <c r="AO201" s="20">
        <v>2.7266905721E10</v>
      </c>
      <c r="AP201" s="20">
        <v>2.7266905721E10</v>
      </c>
      <c r="AQ201" s="20">
        <v>0.0</v>
      </c>
      <c r="AR201" s="505">
        <v>2.7266905721E10</v>
      </c>
      <c r="AS201" s="506" t="s">
        <v>322</v>
      </c>
      <c r="AT201" s="506">
        <v>2.7266905721E10</v>
      </c>
      <c r="AU201" s="506" t="s">
        <v>1487</v>
      </c>
      <c r="AV201" s="492">
        <v>3.0</v>
      </c>
      <c r="AW201" s="493">
        <v>0.2727</v>
      </c>
      <c r="AX201" s="494">
        <v>3.0</v>
      </c>
      <c r="AY201" s="493">
        <v>0.3</v>
      </c>
      <c r="AZ201" s="494">
        <v>6.0</v>
      </c>
      <c r="BA201" s="493">
        <v>0.375</v>
      </c>
      <c r="BB201" s="494">
        <v>3.0</v>
      </c>
      <c r="BC201" s="493">
        <v>0.375</v>
      </c>
      <c r="BD201" s="494">
        <v>4.0</v>
      </c>
      <c r="BE201" s="495">
        <v>0.6667</v>
      </c>
      <c r="BF201" s="494">
        <v>5.0</v>
      </c>
      <c r="BG201" s="495">
        <v>0.7143</v>
      </c>
      <c r="BH201" s="496">
        <v>21.0</v>
      </c>
      <c r="BI201" s="508">
        <v>0.4773</v>
      </c>
      <c r="BJ201" s="509" t="s">
        <v>8421</v>
      </c>
      <c r="BK201" s="19" t="s">
        <v>112</v>
      </c>
      <c r="BL201" s="137" t="s">
        <v>88</v>
      </c>
      <c r="BM201" s="137" t="s">
        <v>640</v>
      </c>
      <c r="BN201" s="137"/>
      <c r="BO201" s="137"/>
      <c r="BP201" s="137"/>
      <c r="BQ201" s="137"/>
      <c r="BR201" s="137"/>
      <c r="BS201" s="137"/>
      <c r="BT201" s="137"/>
      <c r="BU201" s="140"/>
      <c r="BV201" s="45">
        <v>2.7266905721E10</v>
      </c>
    </row>
    <row r="202" ht="15.75" customHeight="1">
      <c r="C202" s="502" t="s">
        <v>177</v>
      </c>
      <c r="D202" s="20">
        <v>2.7328456902E10</v>
      </c>
      <c r="E202" s="137" t="s">
        <v>1493</v>
      </c>
      <c r="F202" s="137" t="s">
        <v>102</v>
      </c>
      <c r="G202" s="137" t="s">
        <v>630</v>
      </c>
      <c r="H202" s="137" t="s">
        <v>102</v>
      </c>
      <c r="I202" s="137" t="s">
        <v>8452</v>
      </c>
      <c r="J202" s="137"/>
      <c r="K202" s="137" t="s">
        <v>8377</v>
      </c>
      <c r="L202" s="137" t="s">
        <v>8751</v>
      </c>
      <c r="M202" s="137" t="s">
        <v>8427</v>
      </c>
      <c r="N202" s="503">
        <v>34.54794520547945</v>
      </c>
      <c r="O202" s="504">
        <v>43952.0</v>
      </c>
      <c r="P202" s="137" t="s">
        <v>26</v>
      </c>
      <c r="Q202" s="137" t="s">
        <v>8465</v>
      </c>
      <c r="R202" s="20" t="s">
        <v>36</v>
      </c>
      <c r="S202" s="138" t="s">
        <v>101</v>
      </c>
      <c r="T202" s="137" t="s">
        <v>5374</v>
      </c>
      <c r="U202" s="137" t="s">
        <v>5375</v>
      </c>
      <c r="V202" s="137" t="s">
        <v>5376</v>
      </c>
      <c r="W202" s="137" t="s">
        <v>102</v>
      </c>
      <c r="X202" s="137" t="s">
        <v>1495</v>
      </c>
      <c r="Y202" s="137" t="s">
        <v>1496</v>
      </c>
      <c r="Z202" s="137" t="s">
        <v>610</v>
      </c>
      <c r="AA202" s="137" t="s">
        <v>1497</v>
      </c>
      <c r="AB202" s="137" t="s">
        <v>5377</v>
      </c>
      <c r="AC202" s="137" t="s">
        <v>1500</v>
      </c>
      <c r="AD202" s="137" t="s">
        <v>1498</v>
      </c>
      <c r="AE202" s="137">
        <v>0.0</v>
      </c>
      <c r="AF202" s="137" t="s">
        <v>5378</v>
      </c>
      <c r="AG202" s="137">
        <v>0.0</v>
      </c>
      <c r="AH202" s="137">
        <v>0.0</v>
      </c>
      <c r="AI202" s="137">
        <v>0.0</v>
      </c>
      <c r="AJ202" s="137" t="s">
        <v>1499</v>
      </c>
      <c r="AK202" s="137" t="s">
        <v>5379</v>
      </c>
      <c r="AL202" s="137" t="s">
        <v>5380</v>
      </c>
      <c r="AM202" s="138" t="s">
        <v>101</v>
      </c>
      <c r="AN202" s="137"/>
      <c r="AO202" s="20">
        <v>2.7328456902E10</v>
      </c>
      <c r="AP202" s="20">
        <v>2.7328456902E10</v>
      </c>
      <c r="AQ202" s="20">
        <v>0.0</v>
      </c>
      <c r="AR202" s="505">
        <v>2.7328456902E10</v>
      </c>
      <c r="AS202" s="506" t="s">
        <v>177</v>
      </c>
      <c r="AT202" s="506">
        <v>2.7328456902E10</v>
      </c>
      <c r="AU202" s="506" t="s">
        <v>1493</v>
      </c>
      <c r="AV202" s="492">
        <v>3.0</v>
      </c>
      <c r="AW202" s="493">
        <v>0.2727</v>
      </c>
      <c r="AX202" s="494">
        <v>5.0</v>
      </c>
      <c r="AY202" s="493">
        <v>0.5</v>
      </c>
      <c r="AZ202" s="494">
        <v>4.0</v>
      </c>
      <c r="BA202" s="493">
        <v>0.25</v>
      </c>
      <c r="BB202" s="494">
        <v>4.0</v>
      </c>
      <c r="BC202" s="493">
        <v>0.5</v>
      </c>
      <c r="BD202" s="494">
        <v>6.0</v>
      </c>
      <c r="BE202" s="495">
        <v>1.0</v>
      </c>
      <c r="BF202" s="494">
        <v>4.0</v>
      </c>
      <c r="BG202" s="493">
        <v>0.5714</v>
      </c>
      <c r="BH202" s="496">
        <v>21.0</v>
      </c>
      <c r="BI202" s="508">
        <v>0.4773</v>
      </c>
      <c r="BJ202" s="509" t="s">
        <v>8421</v>
      </c>
      <c r="BK202" s="19" t="s">
        <v>82</v>
      </c>
      <c r="BL202" s="137" t="s">
        <v>82</v>
      </c>
      <c r="BM202" s="137" t="s">
        <v>1500</v>
      </c>
      <c r="BN202" s="137" t="s">
        <v>102</v>
      </c>
      <c r="BO202" s="137" t="s">
        <v>102</v>
      </c>
      <c r="BP202" s="137" t="s">
        <v>102</v>
      </c>
      <c r="BQ202" s="137" t="s">
        <v>102</v>
      </c>
      <c r="BR202" s="137"/>
      <c r="BS202" s="137"/>
      <c r="BT202" s="137"/>
      <c r="BU202" s="140"/>
      <c r="BV202" s="45">
        <v>2.7328456902E10</v>
      </c>
    </row>
    <row r="203" ht="15.75" customHeight="1">
      <c r="C203" s="502" t="s">
        <v>278</v>
      </c>
      <c r="D203" s="20">
        <v>2.3303686584E10</v>
      </c>
      <c r="E203" s="137" t="s">
        <v>279</v>
      </c>
      <c r="F203" s="137" t="s">
        <v>101</v>
      </c>
      <c r="G203" s="137"/>
      <c r="H203" s="137"/>
      <c r="I203" s="137"/>
      <c r="J203" s="137"/>
      <c r="K203" s="137" t="s">
        <v>8377</v>
      </c>
      <c r="L203" s="137" t="s">
        <v>8751</v>
      </c>
      <c r="M203" s="137" t="s">
        <v>44</v>
      </c>
      <c r="N203" s="503">
        <v>38.03013698630137</v>
      </c>
      <c r="O203" s="504">
        <v>41852.0</v>
      </c>
      <c r="P203" s="137" t="s">
        <v>12</v>
      </c>
      <c r="Q203" s="137" t="s">
        <v>8753</v>
      </c>
      <c r="R203" s="20" t="s">
        <v>34</v>
      </c>
      <c r="S203" s="138" t="s">
        <v>101</v>
      </c>
      <c r="T203" s="137" t="s">
        <v>5284</v>
      </c>
      <c r="U203" s="137">
        <v>0.0</v>
      </c>
      <c r="V203" s="137" t="s">
        <v>5285</v>
      </c>
      <c r="W203" s="137" t="s">
        <v>102</v>
      </c>
      <c r="X203" s="137" t="s">
        <v>1503</v>
      </c>
      <c r="Y203" s="137" t="s">
        <v>1504</v>
      </c>
      <c r="Z203" s="137" t="s">
        <v>605</v>
      </c>
      <c r="AA203" s="137" t="s">
        <v>1505</v>
      </c>
      <c r="AB203" s="137" t="s">
        <v>5286</v>
      </c>
      <c r="AC203" s="137" t="s">
        <v>695</v>
      </c>
      <c r="AD203" s="137" t="s">
        <v>1506</v>
      </c>
      <c r="AE203" s="137">
        <v>0.0</v>
      </c>
      <c r="AF203" s="137" t="s">
        <v>5287</v>
      </c>
      <c r="AG203" s="137">
        <v>0.0</v>
      </c>
      <c r="AH203" s="137">
        <v>0.0</v>
      </c>
      <c r="AI203" s="137">
        <v>0.0</v>
      </c>
      <c r="AJ203" s="137" t="s">
        <v>1507</v>
      </c>
      <c r="AK203" s="137" t="s">
        <v>5288</v>
      </c>
      <c r="AL203" s="137" t="s">
        <v>5289</v>
      </c>
      <c r="AM203" s="138" t="s">
        <v>101</v>
      </c>
      <c r="AN203" s="137"/>
      <c r="AO203" s="20">
        <v>2.3303686584E10</v>
      </c>
      <c r="AP203" s="20">
        <v>2.3303686584E10</v>
      </c>
      <c r="AQ203" s="20">
        <v>0.0</v>
      </c>
      <c r="AR203" s="505">
        <v>2.3303686584E10</v>
      </c>
      <c r="AS203" s="506" t="s">
        <v>278</v>
      </c>
      <c r="AT203" s="506">
        <v>2.3303686584E10</v>
      </c>
      <c r="AU203" s="506" t="s">
        <v>279</v>
      </c>
      <c r="AV203" s="492">
        <v>4.0</v>
      </c>
      <c r="AW203" s="493">
        <v>0.3636</v>
      </c>
      <c r="AX203" s="494">
        <v>4.0</v>
      </c>
      <c r="AY203" s="493">
        <v>0.4</v>
      </c>
      <c r="AZ203" s="494">
        <v>6.0</v>
      </c>
      <c r="BA203" s="493">
        <v>0.375</v>
      </c>
      <c r="BB203" s="494">
        <v>5.0</v>
      </c>
      <c r="BC203" s="493">
        <v>0.625</v>
      </c>
      <c r="BD203" s="494">
        <v>6.0</v>
      </c>
      <c r="BE203" s="495">
        <v>1.0</v>
      </c>
      <c r="BF203" s="494">
        <v>6.0</v>
      </c>
      <c r="BG203" s="495">
        <v>0.8571</v>
      </c>
      <c r="BH203" s="496">
        <v>26.0</v>
      </c>
      <c r="BI203" s="497">
        <v>0.5909</v>
      </c>
      <c r="BJ203" s="507" t="s">
        <v>8403</v>
      </c>
      <c r="BK203" s="19" t="s">
        <v>8754</v>
      </c>
      <c r="BL203" s="137" t="s">
        <v>1043</v>
      </c>
      <c r="BM203" s="137" t="s">
        <v>695</v>
      </c>
      <c r="BN203" s="137" t="s">
        <v>102</v>
      </c>
      <c r="BO203" s="137" t="s">
        <v>102</v>
      </c>
      <c r="BP203" s="137" t="s">
        <v>102</v>
      </c>
      <c r="BQ203" s="137"/>
      <c r="BR203" s="137"/>
      <c r="BS203" s="137"/>
      <c r="BT203" s="137"/>
      <c r="BU203" s="140"/>
      <c r="BV203" s="45">
        <v>2.3303686584E10</v>
      </c>
    </row>
    <row r="204" ht="15.75" customHeight="1">
      <c r="C204" s="502" t="s">
        <v>394</v>
      </c>
      <c r="D204" s="20">
        <v>2.7169395948E10</v>
      </c>
      <c r="E204" s="137" t="s">
        <v>1509</v>
      </c>
      <c r="F204" s="137" t="s">
        <v>101</v>
      </c>
      <c r="G204" s="137" t="s">
        <v>630</v>
      </c>
      <c r="H204" s="137"/>
      <c r="I204" s="137" t="s">
        <v>883</v>
      </c>
      <c r="J204" s="137"/>
      <c r="K204" s="137" t="s">
        <v>8377</v>
      </c>
      <c r="L204" s="137" t="s">
        <v>8419</v>
      </c>
      <c r="M204" s="137" t="s">
        <v>42</v>
      </c>
      <c r="N204" s="503">
        <v>57.912328767123284</v>
      </c>
      <c r="O204" s="504">
        <v>40526.0</v>
      </c>
      <c r="P204" s="137" t="s">
        <v>12</v>
      </c>
      <c r="Q204" s="137" t="s">
        <v>8755</v>
      </c>
      <c r="R204" s="20" t="s">
        <v>34</v>
      </c>
      <c r="S204" s="138" t="s">
        <v>101</v>
      </c>
      <c r="T204" s="137" t="s">
        <v>6147</v>
      </c>
      <c r="U204" s="137" t="s">
        <v>6148</v>
      </c>
      <c r="V204" s="137" t="s">
        <v>6149</v>
      </c>
      <c r="W204" s="137" t="s">
        <v>102</v>
      </c>
      <c r="X204" s="137" t="s">
        <v>1511</v>
      </c>
      <c r="Y204" s="137" t="s">
        <v>1512</v>
      </c>
      <c r="Z204" s="137" t="s">
        <v>605</v>
      </c>
      <c r="AA204" s="137" t="s">
        <v>731</v>
      </c>
      <c r="AB204" s="137" t="s">
        <v>731</v>
      </c>
      <c r="AC204" s="137" t="s">
        <v>996</v>
      </c>
      <c r="AD204" s="137" t="s">
        <v>1513</v>
      </c>
      <c r="AE204" s="137">
        <v>0.0</v>
      </c>
      <c r="AF204" s="137" t="s">
        <v>6150</v>
      </c>
      <c r="AG204" s="137" t="s">
        <v>619</v>
      </c>
      <c r="AH204" s="137" t="s">
        <v>6151</v>
      </c>
      <c r="AI204" s="137">
        <v>0.0</v>
      </c>
      <c r="AJ204" s="137" t="s">
        <v>1514</v>
      </c>
      <c r="AK204" s="137" t="s">
        <v>6152</v>
      </c>
      <c r="AL204" s="137" t="s">
        <v>6153</v>
      </c>
      <c r="AM204" s="138" t="s">
        <v>101</v>
      </c>
      <c r="AN204" s="137"/>
      <c r="AO204" s="20">
        <v>2.7169395948E10</v>
      </c>
      <c r="AP204" s="20">
        <v>2.7169395948E10</v>
      </c>
      <c r="AQ204" s="20">
        <v>0.0</v>
      </c>
      <c r="AR204" s="505">
        <v>2.7169395948E10</v>
      </c>
      <c r="AS204" s="506" t="s">
        <v>394</v>
      </c>
      <c r="AT204" s="506">
        <v>2.7169395948E10</v>
      </c>
      <c r="AU204" s="506" t="s">
        <v>1509</v>
      </c>
      <c r="AV204" s="492">
        <v>3.0</v>
      </c>
      <c r="AW204" s="493">
        <v>0.2727</v>
      </c>
      <c r="AX204" s="494">
        <v>3.0</v>
      </c>
      <c r="AY204" s="493">
        <v>0.3</v>
      </c>
      <c r="AZ204" s="494">
        <v>5.0</v>
      </c>
      <c r="BA204" s="493">
        <v>0.3125</v>
      </c>
      <c r="BB204" s="494">
        <v>1.0</v>
      </c>
      <c r="BC204" s="493">
        <v>0.125</v>
      </c>
      <c r="BD204" s="494">
        <v>6.0</v>
      </c>
      <c r="BE204" s="495">
        <v>1.0</v>
      </c>
      <c r="BF204" s="494">
        <v>4.0</v>
      </c>
      <c r="BG204" s="493">
        <v>0.5714</v>
      </c>
      <c r="BH204" s="496">
        <v>19.0</v>
      </c>
      <c r="BI204" s="508">
        <v>0.4318</v>
      </c>
      <c r="BJ204" s="509" t="s">
        <v>8421</v>
      </c>
      <c r="BK204" s="19" t="s">
        <v>8756</v>
      </c>
      <c r="BL204" s="137" t="s">
        <v>1043</v>
      </c>
      <c r="BM204" s="137" t="s">
        <v>640</v>
      </c>
      <c r="BN204" s="137"/>
      <c r="BO204" s="137"/>
      <c r="BP204" s="137"/>
      <c r="BQ204" s="137"/>
      <c r="BR204" s="137"/>
      <c r="BS204" s="137"/>
      <c r="BT204" s="137"/>
      <c r="BU204" s="140"/>
      <c r="BV204" s="45">
        <v>2.7169395948E10</v>
      </c>
    </row>
    <row r="205" ht="15.75" customHeight="1">
      <c r="C205" s="502" t="s">
        <v>412</v>
      </c>
      <c r="D205" s="20">
        <v>2.7308041757E10</v>
      </c>
      <c r="E205" s="137" t="s">
        <v>1515</v>
      </c>
      <c r="F205" s="137" t="s">
        <v>102</v>
      </c>
      <c r="G205" s="137" t="s">
        <v>602</v>
      </c>
      <c r="H205" s="137"/>
      <c r="I205" s="137" t="s">
        <v>8452</v>
      </c>
      <c r="J205" s="137"/>
      <c r="K205" s="137" t="s">
        <v>8377</v>
      </c>
      <c r="L205" s="137" t="s">
        <v>8425</v>
      </c>
      <c r="M205" s="137" t="s">
        <v>8151</v>
      </c>
      <c r="N205" s="503">
        <v>37.342465753424655</v>
      </c>
      <c r="O205" s="504">
        <v>39326.0</v>
      </c>
      <c r="P205" s="137" t="s">
        <v>31</v>
      </c>
      <c r="Q205" s="137" t="s">
        <v>8757</v>
      </c>
      <c r="R205" s="20" t="s">
        <v>34</v>
      </c>
      <c r="S205" s="138" t="s">
        <v>101</v>
      </c>
      <c r="T205" s="137" t="s">
        <v>6839</v>
      </c>
      <c r="U205" s="137" t="s">
        <v>6840</v>
      </c>
      <c r="V205" s="137" t="s">
        <v>6841</v>
      </c>
      <c r="W205" s="137" t="s">
        <v>102</v>
      </c>
      <c r="X205" s="137" t="s">
        <v>1517</v>
      </c>
      <c r="Y205" s="137" t="s">
        <v>1518</v>
      </c>
      <c r="Z205" s="137" t="s">
        <v>610</v>
      </c>
      <c r="AA205" s="137" t="s">
        <v>1519</v>
      </c>
      <c r="AB205" s="137" t="s">
        <v>6842</v>
      </c>
      <c r="AC205" s="137" t="s">
        <v>695</v>
      </c>
      <c r="AD205" s="137" t="s">
        <v>1520</v>
      </c>
      <c r="AE205" s="137">
        <v>0.0</v>
      </c>
      <c r="AF205" s="137" t="s">
        <v>6843</v>
      </c>
      <c r="AG205" s="137">
        <v>0.0</v>
      </c>
      <c r="AH205" s="137" t="s">
        <v>6844</v>
      </c>
      <c r="AI205" s="137">
        <v>0.0</v>
      </c>
      <c r="AJ205" s="137" t="s">
        <v>1521</v>
      </c>
      <c r="AK205" s="137" t="s">
        <v>6845</v>
      </c>
      <c r="AL205" s="137" t="s">
        <v>6846</v>
      </c>
      <c r="AM205" s="138" t="s">
        <v>101</v>
      </c>
      <c r="AN205" s="137"/>
      <c r="AO205" s="20">
        <v>2.7308041757E10</v>
      </c>
      <c r="AP205" s="20" t="s">
        <v>684</v>
      </c>
      <c r="AQ205" s="20" t="s">
        <v>102</v>
      </c>
      <c r="AR205" s="505">
        <v>2.7308041757E10</v>
      </c>
      <c r="AS205" s="506" t="s">
        <v>412</v>
      </c>
      <c r="AT205" s="506">
        <v>2.7308041757E10</v>
      </c>
      <c r="AU205" s="506" t="s">
        <v>1515</v>
      </c>
      <c r="AV205" s="492">
        <v>1.0</v>
      </c>
      <c r="AW205" s="493">
        <v>0.0909</v>
      </c>
      <c r="AX205" s="494">
        <v>4.0</v>
      </c>
      <c r="AY205" s="493">
        <v>0.4</v>
      </c>
      <c r="AZ205" s="494">
        <v>5.0</v>
      </c>
      <c r="BA205" s="493">
        <v>0.3125</v>
      </c>
      <c r="BB205" s="494">
        <v>4.0</v>
      </c>
      <c r="BC205" s="493">
        <v>0.5</v>
      </c>
      <c r="BD205" s="494">
        <v>4.0</v>
      </c>
      <c r="BE205" s="495">
        <v>0.6667</v>
      </c>
      <c r="BF205" s="494">
        <v>5.0</v>
      </c>
      <c r="BG205" s="495">
        <v>0.7143</v>
      </c>
      <c r="BH205" s="496">
        <v>18.0</v>
      </c>
      <c r="BI205" s="508">
        <v>0.4286</v>
      </c>
      <c r="BJ205" s="509" t="s">
        <v>8421</v>
      </c>
      <c r="BK205" s="19" t="s">
        <v>8758</v>
      </c>
      <c r="BL205" s="137" t="s">
        <v>95</v>
      </c>
      <c r="BM205" s="137" t="s">
        <v>640</v>
      </c>
      <c r="BN205" s="137"/>
      <c r="BO205" s="137"/>
      <c r="BP205" s="137"/>
      <c r="BQ205" s="137"/>
      <c r="BR205" s="137"/>
      <c r="BS205" s="137"/>
      <c r="BT205" s="137"/>
      <c r="BU205" s="140"/>
      <c r="BV205" s="45">
        <v>2.7308041757E10</v>
      </c>
    </row>
    <row r="206" ht="15.75" customHeight="1">
      <c r="C206" s="502" t="s">
        <v>5954</v>
      </c>
      <c r="D206" s="20">
        <v>2.733529867E10</v>
      </c>
      <c r="E206" s="137" t="s">
        <v>8153</v>
      </c>
      <c r="F206" s="137" t="s">
        <v>101</v>
      </c>
      <c r="G206" s="137"/>
      <c r="H206" s="137"/>
      <c r="I206" s="137"/>
      <c r="J206" s="137"/>
      <c r="K206" s="137" t="s">
        <v>8377</v>
      </c>
      <c r="L206" s="137" t="s">
        <v>8419</v>
      </c>
      <c r="M206" s="137" t="s">
        <v>8759</v>
      </c>
      <c r="N206" s="503">
        <v>33.18082191780822</v>
      </c>
      <c r="O206" s="504">
        <v>39752.0</v>
      </c>
      <c r="P206" s="137" t="s">
        <v>12</v>
      </c>
      <c r="Q206" s="137" t="s">
        <v>8760</v>
      </c>
      <c r="R206" s="20" t="s">
        <v>34</v>
      </c>
      <c r="S206" s="138" t="s">
        <v>101</v>
      </c>
      <c r="T206" s="137" t="s">
        <v>5958</v>
      </c>
      <c r="U206" s="137" t="s">
        <v>5959</v>
      </c>
      <c r="V206" s="137" t="s">
        <v>5960</v>
      </c>
      <c r="W206" s="137" t="s">
        <v>101</v>
      </c>
      <c r="X206" s="137" t="s">
        <v>5961</v>
      </c>
      <c r="Y206" s="137" t="s">
        <v>619</v>
      </c>
      <c r="Z206" s="137" t="s">
        <v>605</v>
      </c>
      <c r="AA206" s="137" t="s">
        <v>731</v>
      </c>
      <c r="AB206" s="137" t="s">
        <v>731</v>
      </c>
      <c r="AC206" s="137" t="s">
        <v>92</v>
      </c>
      <c r="AD206" s="137" t="s">
        <v>5962</v>
      </c>
      <c r="AE206" s="137">
        <v>0.0</v>
      </c>
      <c r="AF206" s="137" t="s">
        <v>619</v>
      </c>
      <c r="AG206" s="137" t="s">
        <v>619</v>
      </c>
      <c r="AH206" s="137" t="s">
        <v>619</v>
      </c>
      <c r="AI206" s="137">
        <v>0.0</v>
      </c>
      <c r="AJ206" s="137" t="s">
        <v>5963</v>
      </c>
      <c r="AK206" s="137" t="s">
        <v>5964</v>
      </c>
      <c r="AL206" s="137" t="s">
        <v>5965</v>
      </c>
      <c r="AM206" s="138" t="s">
        <v>101</v>
      </c>
      <c r="AN206" s="137"/>
      <c r="AO206" s="20">
        <v>2.733529867E10</v>
      </c>
      <c r="AP206" s="20">
        <v>2.733529867E10</v>
      </c>
      <c r="AQ206" s="20">
        <v>0.0</v>
      </c>
      <c r="AR206" s="505">
        <v>2.733529867E10</v>
      </c>
      <c r="AS206" s="506" t="s">
        <v>5954</v>
      </c>
      <c r="AT206" s="506">
        <v>2.733529867E10</v>
      </c>
      <c r="AU206" s="506" t="s">
        <v>8153</v>
      </c>
      <c r="AV206" s="492">
        <v>3.0</v>
      </c>
      <c r="AW206" s="493">
        <v>0.2727</v>
      </c>
      <c r="AX206" s="494">
        <v>2.0</v>
      </c>
      <c r="AY206" s="493">
        <v>0.2</v>
      </c>
      <c r="AZ206" s="494">
        <v>5.0</v>
      </c>
      <c r="BA206" s="493">
        <v>0.3125</v>
      </c>
      <c r="BB206" s="494">
        <v>0.0</v>
      </c>
      <c r="BC206" s="493">
        <v>0.0</v>
      </c>
      <c r="BD206" s="494">
        <v>5.0</v>
      </c>
      <c r="BE206" s="495">
        <v>0.8333</v>
      </c>
      <c r="BF206" s="494">
        <v>1.0</v>
      </c>
      <c r="BG206" s="493">
        <v>0.1429</v>
      </c>
      <c r="BH206" s="496">
        <v>13.0</v>
      </c>
      <c r="BI206" s="508">
        <v>0.2955</v>
      </c>
      <c r="BJ206" s="509" t="s">
        <v>7900</v>
      </c>
      <c r="BK206" s="19" t="s">
        <v>8601</v>
      </c>
      <c r="BL206" s="137" t="s">
        <v>1043</v>
      </c>
      <c r="BM206" s="137" t="s">
        <v>640</v>
      </c>
      <c r="BN206" s="137"/>
      <c r="BO206" s="137"/>
      <c r="BP206" s="137"/>
      <c r="BQ206" s="137"/>
      <c r="BR206" s="137"/>
      <c r="BS206" s="137"/>
      <c r="BT206" s="137"/>
      <c r="BU206" s="140"/>
      <c r="BV206" s="45">
        <v>2.733529867E10</v>
      </c>
    </row>
    <row r="207" ht="15.75" customHeight="1">
      <c r="C207" s="502" t="s">
        <v>2736</v>
      </c>
      <c r="D207" s="20">
        <v>2.7272222466E10</v>
      </c>
      <c r="E207" s="137" t="s">
        <v>1523</v>
      </c>
      <c r="F207" s="137" t="s">
        <v>101</v>
      </c>
      <c r="G207" s="137"/>
      <c r="H207" s="137"/>
      <c r="I207" s="137"/>
      <c r="J207" s="137"/>
      <c r="K207" s="137" t="s">
        <v>8377</v>
      </c>
      <c r="L207" s="137" t="s">
        <v>8419</v>
      </c>
      <c r="M207" s="137" t="s">
        <v>42</v>
      </c>
      <c r="N207" s="503">
        <v>42.37260273972603</v>
      </c>
      <c r="O207" s="504">
        <v>41914.0</v>
      </c>
      <c r="P207" s="137" t="s">
        <v>12</v>
      </c>
      <c r="Q207" s="137" t="s">
        <v>8761</v>
      </c>
      <c r="R207" s="20" t="s">
        <v>34</v>
      </c>
      <c r="S207" s="138" t="s">
        <v>101</v>
      </c>
      <c r="T207" s="137" t="s">
        <v>6736</v>
      </c>
      <c r="U207" s="137" t="s">
        <v>6737</v>
      </c>
      <c r="V207" s="137" t="s">
        <v>6738</v>
      </c>
      <c r="W207" s="137" t="s">
        <v>102</v>
      </c>
      <c r="X207" s="137" t="s">
        <v>1525</v>
      </c>
      <c r="Y207" s="137" t="s">
        <v>1526</v>
      </c>
      <c r="Z207" s="137" t="s">
        <v>605</v>
      </c>
      <c r="AA207" s="137" t="s">
        <v>1527</v>
      </c>
      <c r="AB207" s="137" t="s">
        <v>6739</v>
      </c>
      <c r="AC207" s="137" t="s">
        <v>1053</v>
      </c>
      <c r="AD207" s="137" t="s">
        <v>1528</v>
      </c>
      <c r="AE207" s="137">
        <v>0.0</v>
      </c>
      <c r="AF207" s="137" t="s">
        <v>6740</v>
      </c>
      <c r="AG207" s="137" t="s">
        <v>619</v>
      </c>
      <c r="AH207" s="137" t="s">
        <v>6741</v>
      </c>
      <c r="AI207" s="137">
        <v>0.0</v>
      </c>
      <c r="AJ207" s="137" t="s">
        <v>1529</v>
      </c>
      <c r="AK207" s="137" t="s">
        <v>6742</v>
      </c>
      <c r="AL207" s="137" t="s">
        <v>6743</v>
      </c>
      <c r="AM207" s="138" t="s">
        <v>101</v>
      </c>
      <c r="AN207" s="137"/>
      <c r="AO207" s="20">
        <v>2.7272222466E10</v>
      </c>
      <c r="AP207" s="20">
        <v>2.7272222466E10</v>
      </c>
      <c r="AQ207" s="20">
        <v>0.0</v>
      </c>
      <c r="AR207" s="505">
        <v>2.7272222466E10</v>
      </c>
      <c r="AS207" s="506" t="s">
        <v>2736</v>
      </c>
      <c r="AT207" s="506">
        <v>2.7272222466E10</v>
      </c>
      <c r="AU207" s="506" t="s">
        <v>1523</v>
      </c>
      <c r="AV207" s="492">
        <v>4.0</v>
      </c>
      <c r="AW207" s="493">
        <v>0.3636</v>
      </c>
      <c r="AX207" s="494">
        <v>2.0</v>
      </c>
      <c r="AY207" s="493">
        <v>0.2</v>
      </c>
      <c r="AZ207" s="494">
        <v>4.0</v>
      </c>
      <c r="BA207" s="493">
        <v>0.25</v>
      </c>
      <c r="BB207" s="494">
        <v>1.0</v>
      </c>
      <c r="BC207" s="493">
        <v>0.125</v>
      </c>
      <c r="BD207" s="494">
        <v>6.0</v>
      </c>
      <c r="BE207" s="495">
        <v>1.0</v>
      </c>
      <c r="BF207" s="494">
        <v>1.0</v>
      </c>
      <c r="BG207" s="493">
        <v>0.1429</v>
      </c>
      <c r="BH207" s="496">
        <v>15.0</v>
      </c>
      <c r="BI207" s="508">
        <v>0.3409</v>
      </c>
      <c r="BJ207" s="509" t="s">
        <v>7900</v>
      </c>
      <c r="BK207" s="19" t="s">
        <v>8762</v>
      </c>
      <c r="BL207" s="137" t="s">
        <v>92</v>
      </c>
      <c r="BM207" s="137" t="s">
        <v>640</v>
      </c>
      <c r="BN207" s="137"/>
      <c r="BO207" s="137"/>
      <c r="BP207" s="137"/>
      <c r="BQ207" s="137"/>
      <c r="BR207" s="137"/>
      <c r="BS207" s="137"/>
      <c r="BT207" s="137"/>
      <c r="BU207" s="140"/>
      <c r="BV207" s="45">
        <v>2.7272222466E10</v>
      </c>
    </row>
    <row r="208" ht="15.75" customHeight="1">
      <c r="C208" s="502" t="s">
        <v>7050</v>
      </c>
      <c r="D208" s="20">
        <v>2.3262753514E10</v>
      </c>
      <c r="E208" s="137" t="s">
        <v>8158</v>
      </c>
      <c r="F208" s="137" t="s">
        <v>102</v>
      </c>
      <c r="G208" s="137" t="s">
        <v>602</v>
      </c>
      <c r="H208" s="137"/>
      <c r="I208" s="137" t="s">
        <v>8430</v>
      </c>
      <c r="J208" s="137"/>
      <c r="K208" s="137" t="s">
        <v>8377</v>
      </c>
      <c r="L208" s="137" t="s">
        <v>8425</v>
      </c>
      <c r="M208" s="137" t="s">
        <v>42</v>
      </c>
      <c r="N208" s="503">
        <v>43.28767123287671</v>
      </c>
      <c r="O208" s="504">
        <v>38306.0</v>
      </c>
      <c r="P208" s="137" t="s">
        <v>12</v>
      </c>
      <c r="Q208" s="137" t="s">
        <v>19</v>
      </c>
      <c r="R208" s="20" t="s">
        <v>34</v>
      </c>
      <c r="S208" s="138" t="s">
        <v>101</v>
      </c>
      <c r="T208" s="137" t="s">
        <v>7054</v>
      </c>
      <c r="U208" s="137" t="s">
        <v>7055</v>
      </c>
      <c r="V208" s="137" t="s">
        <v>7056</v>
      </c>
      <c r="W208" s="137" t="s">
        <v>102</v>
      </c>
      <c r="X208" s="137" t="s">
        <v>7057</v>
      </c>
      <c r="Y208" s="137">
        <v>0.0</v>
      </c>
      <c r="Z208" s="137" t="s">
        <v>650</v>
      </c>
      <c r="AA208" s="137" t="s">
        <v>7058</v>
      </c>
      <c r="AB208" s="137" t="s">
        <v>605</v>
      </c>
      <c r="AC208" s="137" t="s">
        <v>665</v>
      </c>
      <c r="AD208" s="137" t="s">
        <v>7059</v>
      </c>
      <c r="AE208" s="137">
        <v>0.0</v>
      </c>
      <c r="AF208" s="137">
        <v>0.0</v>
      </c>
      <c r="AG208" s="137">
        <v>0.0</v>
      </c>
      <c r="AH208" s="137">
        <v>0.0</v>
      </c>
      <c r="AI208" s="137">
        <v>0.0</v>
      </c>
      <c r="AJ208" s="137" t="s">
        <v>7060</v>
      </c>
      <c r="AK208" s="137" t="s">
        <v>7061</v>
      </c>
      <c r="AL208" s="137" t="s">
        <v>7062</v>
      </c>
      <c r="AM208" s="138" t="s">
        <v>101</v>
      </c>
      <c r="AN208" s="137"/>
      <c r="AO208" s="20">
        <v>2.3262753514E10</v>
      </c>
      <c r="AP208" s="20">
        <v>2.3262753514E10</v>
      </c>
      <c r="AQ208" s="20">
        <v>0.0</v>
      </c>
      <c r="AR208" s="505">
        <v>2.3262753514E10</v>
      </c>
      <c r="AS208" s="506" t="s">
        <v>7050</v>
      </c>
      <c r="AT208" s="506">
        <v>2.3262753514E10</v>
      </c>
      <c r="AU208" s="506" t="s">
        <v>8158</v>
      </c>
      <c r="AV208" s="492">
        <v>4.0</v>
      </c>
      <c r="AW208" s="493">
        <v>0.3636</v>
      </c>
      <c r="AX208" s="494">
        <v>4.0</v>
      </c>
      <c r="AY208" s="493">
        <v>0.4</v>
      </c>
      <c r="AZ208" s="494">
        <v>8.0</v>
      </c>
      <c r="BA208" s="493">
        <v>0.5</v>
      </c>
      <c r="BB208" s="494">
        <v>4.0</v>
      </c>
      <c r="BC208" s="493">
        <v>0.5</v>
      </c>
      <c r="BD208" s="494">
        <v>5.0</v>
      </c>
      <c r="BE208" s="495">
        <v>0.8333</v>
      </c>
      <c r="BF208" s="494">
        <v>6.0</v>
      </c>
      <c r="BG208" s="495">
        <v>0.8571</v>
      </c>
      <c r="BH208" s="496">
        <v>27.0</v>
      </c>
      <c r="BI208" s="497">
        <v>0.6136</v>
      </c>
      <c r="BJ208" s="507" t="s">
        <v>7903</v>
      </c>
      <c r="BK208" s="19" t="s">
        <v>8763</v>
      </c>
      <c r="BL208" s="137" t="s">
        <v>95</v>
      </c>
      <c r="BM208" s="137" t="s">
        <v>640</v>
      </c>
      <c r="BN208" s="137"/>
      <c r="BO208" s="137"/>
      <c r="BP208" s="137"/>
      <c r="BQ208" s="137"/>
      <c r="BR208" s="137"/>
      <c r="BS208" s="137"/>
      <c r="BT208" s="137"/>
      <c r="BU208" s="140"/>
      <c r="BV208" s="45">
        <v>2.3262753514E10</v>
      </c>
    </row>
    <row r="209" ht="15.75" customHeight="1">
      <c r="C209" s="502" t="s">
        <v>6178</v>
      </c>
      <c r="D209" s="20">
        <v>2.7272152662E10</v>
      </c>
      <c r="E209" s="137" t="s">
        <v>8161</v>
      </c>
      <c r="F209" s="137" t="s">
        <v>101</v>
      </c>
      <c r="G209" s="137" t="s">
        <v>630</v>
      </c>
      <c r="H209" s="137"/>
      <c r="I209" s="137" t="s">
        <v>8452</v>
      </c>
      <c r="J209" s="137"/>
      <c r="K209" s="137" t="s">
        <v>8377</v>
      </c>
      <c r="L209" s="137" t="s">
        <v>8419</v>
      </c>
      <c r="M209" s="137" t="s">
        <v>8565</v>
      </c>
      <c r="N209" s="503">
        <v>42.26575342465753</v>
      </c>
      <c r="O209" s="504">
        <v>39326.0</v>
      </c>
      <c r="P209" s="137" t="s">
        <v>26</v>
      </c>
      <c r="Q209" s="137" t="s">
        <v>8764</v>
      </c>
      <c r="R209" s="20" t="s">
        <v>38</v>
      </c>
      <c r="S209" s="138" t="s">
        <v>101</v>
      </c>
      <c r="T209" s="137" t="s">
        <v>6182</v>
      </c>
      <c r="U209" s="137" t="s">
        <v>6183</v>
      </c>
      <c r="V209" s="137" t="s">
        <v>6184</v>
      </c>
      <c r="W209" s="137" t="s">
        <v>102</v>
      </c>
      <c r="X209" s="137" t="s">
        <v>6185</v>
      </c>
      <c r="Y209" s="137" t="s">
        <v>1526</v>
      </c>
      <c r="Z209" s="137" t="s">
        <v>650</v>
      </c>
      <c r="AA209" s="137" t="s">
        <v>6186</v>
      </c>
      <c r="AB209" s="137" t="s">
        <v>731</v>
      </c>
      <c r="AC209" s="137" t="s">
        <v>656</v>
      </c>
      <c r="AD209" s="137" t="s">
        <v>6187</v>
      </c>
      <c r="AE209" s="137">
        <v>0.0</v>
      </c>
      <c r="AF209" s="137" t="s">
        <v>6188</v>
      </c>
      <c r="AG209" s="137" t="s">
        <v>619</v>
      </c>
      <c r="AH209" s="137" t="s">
        <v>6189</v>
      </c>
      <c r="AI209" s="137">
        <v>0.0</v>
      </c>
      <c r="AJ209" s="137" t="s">
        <v>6190</v>
      </c>
      <c r="AK209" s="137" t="s">
        <v>6191</v>
      </c>
      <c r="AL209" s="137" t="s">
        <v>6192</v>
      </c>
      <c r="AM209" s="138" t="s">
        <v>101</v>
      </c>
      <c r="AN209" s="137"/>
      <c r="AO209" s="20">
        <v>2.7272152662E10</v>
      </c>
      <c r="AP209" s="20">
        <v>2.7272152662E10</v>
      </c>
      <c r="AQ209" s="20">
        <v>0.0</v>
      </c>
      <c r="AR209" s="505">
        <v>2.7272152662E10</v>
      </c>
      <c r="AS209" s="506" t="s">
        <v>6178</v>
      </c>
      <c r="AT209" s="506">
        <v>2.7272152662E10</v>
      </c>
      <c r="AU209" s="506" t="s">
        <v>8161</v>
      </c>
      <c r="AV209" s="492">
        <v>3.0</v>
      </c>
      <c r="AW209" s="493">
        <v>0.2727</v>
      </c>
      <c r="AX209" s="494">
        <v>5.0</v>
      </c>
      <c r="AY209" s="493">
        <v>0.5</v>
      </c>
      <c r="AZ209" s="494">
        <v>5.0</v>
      </c>
      <c r="BA209" s="493">
        <v>0.3125</v>
      </c>
      <c r="BB209" s="494">
        <v>2.0</v>
      </c>
      <c r="BC209" s="493">
        <v>0.25</v>
      </c>
      <c r="BD209" s="494">
        <v>4.0</v>
      </c>
      <c r="BE209" s="495">
        <v>0.6667</v>
      </c>
      <c r="BF209" s="494">
        <v>1.0</v>
      </c>
      <c r="BG209" s="493">
        <v>0.1429</v>
      </c>
      <c r="BH209" s="496">
        <v>15.0</v>
      </c>
      <c r="BI209" s="508">
        <v>0.3409</v>
      </c>
      <c r="BJ209" s="509" t="s">
        <v>7900</v>
      </c>
      <c r="BK209" s="19" t="s">
        <v>156</v>
      </c>
      <c r="BL209" s="137" t="s">
        <v>85</v>
      </c>
      <c r="BM209" s="137" t="s">
        <v>640</v>
      </c>
      <c r="BN209" s="137"/>
      <c r="BO209" s="137"/>
      <c r="BP209" s="137"/>
      <c r="BQ209" s="137"/>
      <c r="BR209" s="137"/>
      <c r="BS209" s="137"/>
      <c r="BT209" s="137"/>
      <c r="BU209" s="140"/>
      <c r="BV209" s="45">
        <v>2.7272152662E10</v>
      </c>
    </row>
    <row r="210" ht="15.75" customHeight="1">
      <c r="C210" s="502" t="s">
        <v>283</v>
      </c>
      <c r="D210" s="20">
        <v>2.7232340431E10</v>
      </c>
      <c r="E210" s="137" t="s">
        <v>1531</v>
      </c>
      <c r="F210" s="137" t="s">
        <v>101</v>
      </c>
      <c r="G210" s="137" t="s">
        <v>630</v>
      </c>
      <c r="H210" s="137"/>
      <c r="I210" s="137" t="s">
        <v>883</v>
      </c>
      <c r="J210" s="137"/>
      <c r="K210" s="137" t="s">
        <v>8377</v>
      </c>
      <c r="L210" s="137" t="s">
        <v>8751</v>
      </c>
      <c r="M210" s="137" t="s">
        <v>42</v>
      </c>
      <c r="N210" s="503">
        <v>48.45753424657534</v>
      </c>
      <c r="O210" s="504">
        <v>42810.0</v>
      </c>
      <c r="P210" s="137" t="s">
        <v>12</v>
      </c>
      <c r="Q210" s="137" t="s">
        <v>8765</v>
      </c>
      <c r="R210" s="20" t="s">
        <v>34</v>
      </c>
      <c r="S210" s="138" t="s">
        <v>101</v>
      </c>
      <c r="T210" s="137" t="s">
        <v>5602</v>
      </c>
      <c r="U210" s="137" t="s">
        <v>5603</v>
      </c>
      <c r="V210" s="137" t="s">
        <v>5604</v>
      </c>
      <c r="W210" s="137" t="s">
        <v>102</v>
      </c>
      <c r="X210" s="137" t="s">
        <v>1533</v>
      </c>
      <c r="Y210" s="137" t="s">
        <v>1534</v>
      </c>
      <c r="Z210" s="137" t="s">
        <v>650</v>
      </c>
      <c r="AA210" s="137" t="s">
        <v>1535</v>
      </c>
      <c r="AB210" s="137" t="s">
        <v>5605</v>
      </c>
      <c r="AC210" s="137" t="s">
        <v>92</v>
      </c>
      <c r="AD210" s="137" t="s">
        <v>1536</v>
      </c>
      <c r="AE210" s="137">
        <v>0.0</v>
      </c>
      <c r="AF210" s="137" t="s">
        <v>5606</v>
      </c>
      <c r="AG210" s="137">
        <v>0.0</v>
      </c>
      <c r="AH210" s="137">
        <v>0.0</v>
      </c>
      <c r="AI210" s="137">
        <v>0.0</v>
      </c>
      <c r="AJ210" s="137" t="s">
        <v>1537</v>
      </c>
      <c r="AK210" s="137" t="s">
        <v>5607</v>
      </c>
      <c r="AL210" s="137" t="s">
        <v>5608</v>
      </c>
      <c r="AM210" s="138" t="s">
        <v>101</v>
      </c>
      <c r="AN210" s="137"/>
      <c r="AO210" s="20">
        <v>2.7232340431E10</v>
      </c>
      <c r="AP210" s="20">
        <v>2.7232340431E10</v>
      </c>
      <c r="AQ210" s="20">
        <v>0.0</v>
      </c>
      <c r="AR210" s="505">
        <v>2.7232340431E10</v>
      </c>
      <c r="AS210" s="506" t="s">
        <v>283</v>
      </c>
      <c r="AT210" s="506">
        <v>2.7232340431E10</v>
      </c>
      <c r="AU210" s="506" t="s">
        <v>1531</v>
      </c>
      <c r="AV210" s="492">
        <v>7.0</v>
      </c>
      <c r="AW210" s="493">
        <v>0.6364</v>
      </c>
      <c r="AX210" s="494">
        <v>6.0</v>
      </c>
      <c r="AY210" s="493">
        <v>0.6</v>
      </c>
      <c r="AZ210" s="494">
        <v>9.0</v>
      </c>
      <c r="BA210" s="493">
        <v>0.5625</v>
      </c>
      <c r="BB210" s="494">
        <v>6.0</v>
      </c>
      <c r="BC210" s="495">
        <v>0.75</v>
      </c>
      <c r="BD210" s="494">
        <v>6.0</v>
      </c>
      <c r="BE210" s="495">
        <v>1.0</v>
      </c>
      <c r="BF210" s="494">
        <v>4.0</v>
      </c>
      <c r="BG210" s="493">
        <v>0.5714</v>
      </c>
      <c r="BH210" s="496">
        <v>30.0</v>
      </c>
      <c r="BI210" s="497">
        <v>0.6818</v>
      </c>
      <c r="BJ210" s="507" t="s">
        <v>7903</v>
      </c>
      <c r="BK210" s="19" t="s">
        <v>8766</v>
      </c>
      <c r="BL210" s="137" t="s">
        <v>1043</v>
      </c>
      <c r="BM210" s="137" t="s">
        <v>92</v>
      </c>
      <c r="BN210" s="137"/>
      <c r="BO210" s="137"/>
      <c r="BP210" s="137"/>
      <c r="BQ210" s="137"/>
      <c r="BR210" s="137"/>
      <c r="BS210" s="137"/>
      <c r="BT210" s="137"/>
      <c r="BU210" s="140"/>
      <c r="BV210" s="45">
        <v>2.7232340431E10</v>
      </c>
    </row>
    <row r="211" ht="15.75" customHeight="1">
      <c r="C211" s="502" t="s">
        <v>5625</v>
      </c>
      <c r="D211" s="20">
        <v>2.7261915087E10</v>
      </c>
      <c r="E211" s="137" t="s">
        <v>8163</v>
      </c>
      <c r="F211" s="137" t="s">
        <v>101</v>
      </c>
      <c r="G211" s="137" t="s">
        <v>630</v>
      </c>
      <c r="H211" s="137"/>
      <c r="I211" s="137" t="s">
        <v>883</v>
      </c>
      <c r="J211" s="137"/>
      <c r="K211" s="137" t="s">
        <v>8377</v>
      </c>
      <c r="L211" s="137" t="s">
        <v>8751</v>
      </c>
      <c r="M211" s="137" t="s">
        <v>8767</v>
      </c>
      <c r="N211" s="503">
        <v>44.0</v>
      </c>
      <c r="O211" s="504">
        <v>39326.0</v>
      </c>
      <c r="P211" s="137" t="s">
        <v>33</v>
      </c>
      <c r="Q211" s="137" t="s">
        <v>8768</v>
      </c>
      <c r="R211" s="20" t="s">
        <v>34</v>
      </c>
      <c r="S211" s="138" t="s">
        <v>101</v>
      </c>
      <c r="T211" s="137" t="s">
        <v>5629</v>
      </c>
      <c r="U211" s="137" t="s">
        <v>5630</v>
      </c>
      <c r="V211" s="137" t="s">
        <v>5631</v>
      </c>
      <c r="W211" s="137" t="s">
        <v>3794</v>
      </c>
      <c r="X211" s="137" t="s">
        <v>5632</v>
      </c>
      <c r="Y211" s="137" t="s">
        <v>5633</v>
      </c>
      <c r="Z211" s="137" t="s">
        <v>605</v>
      </c>
      <c r="AA211" s="137" t="s">
        <v>5634</v>
      </c>
      <c r="AB211" s="137">
        <v>0.0</v>
      </c>
      <c r="AC211" s="137" t="s">
        <v>1053</v>
      </c>
      <c r="AD211" s="137" t="s">
        <v>5635</v>
      </c>
      <c r="AE211" s="137">
        <v>0.0</v>
      </c>
      <c r="AF211" s="137" t="s">
        <v>5636</v>
      </c>
      <c r="AG211" s="137">
        <v>0.0</v>
      </c>
      <c r="AH211" s="137" t="s">
        <v>5637</v>
      </c>
      <c r="AI211" s="137">
        <v>0.0</v>
      </c>
      <c r="AJ211" s="137" t="s">
        <v>5638</v>
      </c>
      <c r="AK211" s="137" t="s">
        <v>5639</v>
      </c>
      <c r="AL211" s="137" t="s">
        <v>5640</v>
      </c>
      <c r="AM211" s="138" t="s">
        <v>101</v>
      </c>
      <c r="AN211" s="137"/>
      <c r="AO211" s="20">
        <v>2.7261915087E10</v>
      </c>
      <c r="AP211" s="20">
        <v>2.7261915087E10</v>
      </c>
      <c r="AQ211" s="20">
        <v>0.0</v>
      </c>
      <c r="AR211" s="505">
        <v>2.7261915087E10</v>
      </c>
      <c r="AS211" s="506" t="s">
        <v>5625</v>
      </c>
      <c r="AT211" s="506">
        <v>2.7261915087E10</v>
      </c>
      <c r="AU211" s="506" t="s">
        <v>8163</v>
      </c>
      <c r="AV211" s="492">
        <v>2.0</v>
      </c>
      <c r="AW211" s="493">
        <v>0.1818</v>
      </c>
      <c r="AX211" s="494">
        <v>2.0</v>
      </c>
      <c r="AY211" s="493">
        <v>0.2</v>
      </c>
      <c r="AZ211" s="494">
        <v>2.0</v>
      </c>
      <c r="BA211" s="493">
        <v>0.125</v>
      </c>
      <c r="BB211" s="494">
        <v>1.0</v>
      </c>
      <c r="BC211" s="493">
        <v>0.125</v>
      </c>
      <c r="BD211" s="494">
        <v>4.0</v>
      </c>
      <c r="BE211" s="495">
        <v>0.6667</v>
      </c>
      <c r="BF211" s="494">
        <v>5.0</v>
      </c>
      <c r="BG211" s="495">
        <v>0.7143</v>
      </c>
      <c r="BH211" s="496">
        <v>13.0</v>
      </c>
      <c r="BI211" s="508">
        <v>0.2955</v>
      </c>
      <c r="BJ211" s="509" t="s">
        <v>7900</v>
      </c>
      <c r="BK211" s="19" t="s">
        <v>8769</v>
      </c>
      <c r="BL211" s="137" t="s">
        <v>1043</v>
      </c>
      <c r="BM211" s="137" t="s">
        <v>1053</v>
      </c>
      <c r="BN211" s="137" t="s">
        <v>102</v>
      </c>
      <c r="BO211" s="137"/>
      <c r="BP211" s="137"/>
      <c r="BQ211" s="137" t="s">
        <v>102</v>
      </c>
      <c r="BR211" s="137"/>
      <c r="BS211" s="137"/>
      <c r="BT211" s="137"/>
      <c r="BU211" s="140"/>
      <c r="BV211" s="45">
        <v>2.7261915087E10</v>
      </c>
    </row>
    <row r="212" ht="15.75" customHeight="1">
      <c r="C212" s="502" t="s">
        <v>5563</v>
      </c>
      <c r="D212" s="20">
        <v>2.7253049419E10</v>
      </c>
      <c r="E212" s="137" t="s">
        <v>8770</v>
      </c>
      <c r="F212" s="137" t="s">
        <v>101</v>
      </c>
      <c r="G212" s="137" t="s">
        <v>630</v>
      </c>
      <c r="H212" s="137" t="s">
        <v>101</v>
      </c>
      <c r="I212" s="137" t="s">
        <v>883</v>
      </c>
      <c r="J212" s="137"/>
      <c r="K212" s="137" t="s">
        <v>8377</v>
      </c>
      <c r="L212" s="137" t="s">
        <v>8751</v>
      </c>
      <c r="M212" s="137" t="s">
        <v>8503</v>
      </c>
      <c r="N212" s="503">
        <v>45.37260273972603</v>
      </c>
      <c r="O212" s="504">
        <v>39128.0</v>
      </c>
      <c r="P212" s="137" t="s">
        <v>31</v>
      </c>
      <c r="Q212" s="137" t="s">
        <v>8771</v>
      </c>
      <c r="R212" s="20" t="s">
        <v>36</v>
      </c>
      <c r="S212" s="138" t="s">
        <v>101</v>
      </c>
      <c r="T212" s="137" t="s">
        <v>5567</v>
      </c>
      <c r="U212" s="137" t="s">
        <v>5568</v>
      </c>
      <c r="V212" s="137" t="s">
        <v>5569</v>
      </c>
      <c r="W212" s="137" t="s">
        <v>101</v>
      </c>
      <c r="X212" s="137" t="s">
        <v>5570</v>
      </c>
      <c r="Y212" s="137" t="s">
        <v>1580</v>
      </c>
      <c r="Z212" s="137" t="s">
        <v>650</v>
      </c>
      <c r="AA212" s="137" t="s">
        <v>5571</v>
      </c>
      <c r="AB212" s="137" t="s">
        <v>5572</v>
      </c>
      <c r="AC212" s="137" t="s">
        <v>656</v>
      </c>
      <c r="AD212" s="137" t="s">
        <v>5573</v>
      </c>
      <c r="AE212" s="137">
        <v>0.0</v>
      </c>
      <c r="AF212" s="137">
        <v>0.0</v>
      </c>
      <c r="AG212" s="137" t="s">
        <v>5574</v>
      </c>
      <c r="AH212" s="137" t="s">
        <v>5575</v>
      </c>
      <c r="AI212" s="137">
        <v>0.0</v>
      </c>
      <c r="AJ212" s="137" t="s">
        <v>5576</v>
      </c>
      <c r="AK212" s="137" t="s">
        <v>5577</v>
      </c>
      <c r="AL212" s="137" t="s">
        <v>5578</v>
      </c>
      <c r="AM212" s="138" t="s">
        <v>101</v>
      </c>
      <c r="AN212" s="137"/>
      <c r="AO212" s="20">
        <v>2.7253049419E10</v>
      </c>
      <c r="AP212" s="20">
        <v>2.7253049419E10</v>
      </c>
      <c r="AQ212" s="20">
        <v>0.0</v>
      </c>
      <c r="AR212" s="505">
        <v>2.7253049419E10</v>
      </c>
      <c r="AS212" s="506" t="s">
        <v>5563</v>
      </c>
      <c r="AT212" s="506">
        <v>2.7253049419E10</v>
      </c>
      <c r="AU212" s="506" t="s">
        <v>8770</v>
      </c>
      <c r="AV212" s="492">
        <v>3.0</v>
      </c>
      <c r="AW212" s="493">
        <v>0.2727</v>
      </c>
      <c r="AX212" s="494">
        <v>1.0</v>
      </c>
      <c r="AY212" s="493">
        <v>0.1</v>
      </c>
      <c r="AZ212" s="494">
        <v>2.0</v>
      </c>
      <c r="BA212" s="493">
        <v>0.125</v>
      </c>
      <c r="BB212" s="494">
        <v>1.0</v>
      </c>
      <c r="BC212" s="493">
        <v>0.125</v>
      </c>
      <c r="BD212" s="494">
        <v>5.0</v>
      </c>
      <c r="BE212" s="495">
        <v>0.8333</v>
      </c>
      <c r="BF212" s="494">
        <v>5.0</v>
      </c>
      <c r="BG212" s="495">
        <v>0.7143</v>
      </c>
      <c r="BH212" s="496">
        <v>15.0</v>
      </c>
      <c r="BI212" s="508">
        <v>0.3571</v>
      </c>
      <c r="BJ212" s="509" t="s">
        <v>7900</v>
      </c>
      <c r="BK212" s="19" t="s">
        <v>86</v>
      </c>
      <c r="BL212" s="137" t="s">
        <v>86</v>
      </c>
      <c r="BM212" s="137" t="s">
        <v>656</v>
      </c>
      <c r="BN212" s="137"/>
      <c r="BO212" s="137"/>
      <c r="BP212" s="137"/>
      <c r="BQ212" s="137" t="s">
        <v>102</v>
      </c>
      <c r="BR212" s="137"/>
      <c r="BS212" s="137"/>
      <c r="BT212" s="137"/>
      <c r="BU212" s="140"/>
      <c r="BV212" s="45">
        <v>2.7253049419E10</v>
      </c>
    </row>
    <row r="213" ht="15.75" customHeight="1">
      <c r="C213" s="502" t="s">
        <v>6462</v>
      </c>
      <c r="D213" s="20">
        <v>2.7304098118E10</v>
      </c>
      <c r="E213" s="137" t="s">
        <v>8167</v>
      </c>
      <c r="F213" s="137" t="s">
        <v>101</v>
      </c>
      <c r="G213" s="137"/>
      <c r="H213" s="137"/>
      <c r="I213" s="137"/>
      <c r="J213" s="137"/>
      <c r="K213" s="137" t="s">
        <v>8377</v>
      </c>
      <c r="L213" s="137" t="s">
        <v>8419</v>
      </c>
      <c r="M213" s="137" t="s">
        <v>8725</v>
      </c>
      <c r="N213" s="503">
        <v>37.92602739726028</v>
      </c>
      <c r="O213" s="504">
        <v>39326.0</v>
      </c>
      <c r="P213" s="137" t="s">
        <v>15</v>
      </c>
      <c r="Q213" s="137" t="s">
        <v>8772</v>
      </c>
      <c r="R213" s="20" t="s">
        <v>34</v>
      </c>
      <c r="S213" s="138" t="s">
        <v>101</v>
      </c>
      <c r="T213" s="137" t="s">
        <v>6466</v>
      </c>
      <c r="U213" s="137" t="s">
        <v>6467</v>
      </c>
      <c r="V213" s="137" t="s">
        <v>6468</v>
      </c>
      <c r="W213" s="137" t="s">
        <v>101</v>
      </c>
      <c r="X213" s="137" t="s">
        <v>6469</v>
      </c>
      <c r="Y213" s="137" t="s">
        <v>1526</v>
      </c>
      <c r="Z213" s="137" t="s">
        <v>605</v>
      </c>
      <c r="AA213" s="137" t="s">
        <v>6470</v>
      </c>
      <c r="AB213" s="137" t="s">
        <v>731</v>
      </c>
      <c r="AC213" s="137" t="s">
        <v>1053</v>
      </c>
      <c r="AD213" s="137" t="s">
        <v>6471</v>
      </c>
      <c r="AE213" s="137">
        <v>0.0</v>
      </c>
      <c r="AF213" s="137" t="s">
        <v>619</v>
      </c>
      <c r="AG213" s="137" t="s">
        <v>619</v>
      </c>
      <c r="AH213" s="137" t="s">
        <v>619</v>
      </c>
      <c r="AI213" s="137">
        <v>0.0</v>
      </c>
      <c r="AJ213" s="137" t="s">
        <v>6472</v>
      </c>
      <c r="AK213" s="137" t="s">
        <v>6473</v>
      </c>
      <c r="AL213" s="137" t="s">
        <v>6474</v>
      </c>
      <c r="AM213" s="138" t="s">
        <v>101</v>
      </c>
      <c r="AN213" s="137"/>
      <c r="AO213" s="20">
        <v>2.7304098118E10</v>
      </c>
      <c r="AP213" s="20">
        <v>2.7304098118E10</v>
      </c>
      <c r="AQ213" s="20">
        <v>0.0</v>
      </c>
      <c r="AR213" s="505">
        <v>2.7304098118E10</v>
      </c>
      <c r="AS213" s="506" t="s">
        <v>6462</v>
      </c>
      <c r="AT213" s="506">
        <v>2.7304098118E10</v>
      </c>
      <c r="AU213" s="506" t="s">
        <v>8167</v>
      </c>
      <c r="AV213" s="492">
        <v>1.0</v>
      </c>
      <c r="AW213" s="493">
        <v>0.0909</v>
      </c>
      <c r="AX213" s="494">
        <v>3.0</v>
      </c>
      <c r="AY213" s="493">
        <v>0.3</v>
      </c>
      <c r="AZ213" s="494">
        <v>2.0</v>
      </c>
      <c r="BA213" s="493">
        <v>0.125</v>
      </c>
      <c r="BB213" s="494">
        <v>1.0</v>
      </c>
      <c r="BC213" s="493">
        <v>0.125</v>
      </c>
      <c r="BD213" s="494">
        <v>6.0</v>
      </c>
      <c r="BE213" s="495">
        <v>1.0</v>
      </c>
      <c r="BF213" s="494">
        <v>0.0</v>
      </c>
      <c r="BG213" s="493">
        <v>0.0</v>
      </c>
      <c r="BH213" s="496">
        <v>9.0</v>
      </c>
      <c r="BI213" s="508">
        <v>0.2045</v>
      </c>
      <c r="BJ213" s="509" t="s">
        <v>7898</v>
      </c>
      <c r="BK213" s="19" t="s">
        <v>8773</v>
      </c>
      <c r="BL213" s="137" t="s">
        <v>92</v>
      </c>
      <c r="BM213" s="137" t="s">
        <v>640</v>
      </c>
      <c r="BN213" s="137"/>
      <c r="BO213" s="137"/>
      <c r="BP213" s="137"/>
      <c r="BQ213" s="137"/>
      <c r="BR213" s="137"/>
      <c r="BS213" s="137"/>
      <c r="BT213" s="137"/>
      <c r="BU213" s="140"/>
      <c r="BV213" s="45">
        <v>2.7304098118E10</v>
      </c>
    </row>
    <row r="214" ht="15.75" customHeight="1">
      <c r="C214" s="502" t="s">
        <v>3175</v>
      </c>
      <c r="D214" s="20">
        <v>2.7264108042E10</v>
      </c>
      <c r="E214" s="137" t="s">
        <v>1539</v>
      </c>
      <c r="F214" s="137" t="s">
        <v>101</v>
      </c>
      <c r="G214" s="137" t="s">
        <v>630</v>
      </c>
      <c r="H214" s="137" t="s">
        <v>883</v>
      </c>
      <c r="I214" s="137"/>
      <c r="J214" s="137"/>
      <c r="K214" s="137" t="s">
        <v>8377</v>
      </c>
      <c r="L214" s="137" t="s">
        <v>8419</v>
      </c>
      <c r="M214" s="137" t="s">
        <v>47</v>
      </c>
      <c r="N214" s="503">
        <v>43.43013698630137</v>
      </c>
      <c r="O214" s="504">
        <v>39326.0</v>
      </c>
      <c r="P214" s="137" t="s">
        <v>24</v>
      </c>
      <c r="Q214" s="137" t="s">
        <v>8774</v>
      </c>
      <c r="R214" s="20" t="s">
        <v>38</v>
      </c>
      <c r="S214" s="138" t="s">
        <v>101</v>
      </c>
      <c r="T214" s="137" t="s">
        <v>5087</v>
      </c>
      <c r="U214" s="137" t="s">
        <v>5088</v>
      </c>
      <c r="V214" s="137" t="s">
        <v>5089</v>
      </c>
      <c r="W214" s="137" t="s">
        <v>101</v>
      </c>
      <c r="X214" s="137" t="s">
        <v>1541</v>
      </c>
      <c r="Y214" s="137" t="s">
        <v>1526</v>
      </c>
      <c r="Z214" s="137" t="s">
        <v>605</v>
      </c>
      <c r="AA214" s="137" t="s">
        <v>731</v>
      </c>
      <c r="AB214" s="137" t="s">
        <v>731</v>
      </c>
      <c r="AC214" s="137" t="s">
        <v>656</v>
      </c>
      <c r="AD214" s="137" t="s">
        <v>1542</v>
      </c>
      <c r="AE214" s="137">
        <v>0.0</v>
      </c>
      <c r="AF214" s="137" t="s">
        <v>619</v>
      </c>
      <c r="AG214" s="137" t="s">
        <v>619</v>
      </c>
      <c r="AH214" s="137" t="s">
        <v>5090</v>
      </c>
      <c r="AI214" s="137">
        <v>0.0</v>
      </c>
      <c r="AJ214" s="137" t="s">
        <v>1543</v>
      </c>
      <c r="AK214" s="137" t="s">
        <v>5091</v>
      </c>
      <c r="AL214" s="137" t="s">
        <v>5092</v>
      </c>
      <c r="AM214" s="138" t="s">
        <v>101</v>
      </c>
      <c r="AN214" s="137"/>
      <c r="AO214" s="20">
        <v>2.7264108042E10</v>
      </c>
      <c r="AP214" s="20">
        <v>2.7264108042E10</v>
      </c>
      <c r="AQ214" s="20">
        <v>0.0</v>
      </c>
      <c r="AR214" s="505">
        <v>2.7264108042E10</v>
      </c>
      <c r="AS214" s="506" t="s">
        <v>3175</v>
      </c>
      <c r="AT214" s="506">
        <v>2.7264108042E10</v>
      </c>
      <c r="AU214" s="506" t="s">
        <v>1539</v>
      </c>
      <c r="AV214" s="492">
        <v>1.0</v>
      </c>
      <c r="AW214" s="493">
        <v>0.0909</v>
      </c>
      <c r="AX214" s="494">
        <v>3.0</v>
      </c>
      <c r="AY214" s="493">
        <v>0.3</v>
      </c>
      <c r="AZ214" s="494">
        <v>4.0</v>
      </c>
      <c r="BA214" s="493">
        <v>0.25</v>
      </c>
      <c r="BB214" s="494">
        <v>2.0</v>
      </c>
      <c r="BC214" s="493">
        <v>0.25</v>
      </c>
      <c r="BD214" s="494">
        <v>5.0</v>
      </c>
      <c r="BE214" s="495">
        <v>0.8333</v>
      </c>
      <c r="BF214" s="494">
        <v>4.0</v>
      </c>
      <c r="BG214" s="493">
        <v>0.5714</v>
      </c>
      <c r="BH214" s="496">
        <v>15.0</v>
      </c>
      <c r="BI214" s="508">
        <v>0.3409</v>
      </c>
      <c r="BJ214" s="509" t="s">
        <v>7900</v>
      </c>
      <c r="BK214" s="19" t="s">
        <v>147</v>
      </c>
      <c r="BL214" s="137" t="s">
        <v>92</v>
      </c>
      <c r="BM214" s="137" t="s">
        <v>656</v>
      </c>
      <c r="BN214" s="137"/>
      <c r="BO214" s="137"/>
      <c r="BP214" s="137"/>
      <c r="BQ214" s="137" t="s">
        <v>102</v>
      </c>
      <c r="BR214" s="137"/>
      <c r="BS214" s="137"/>
      <c r="BT214" s="137"/>
      <c r="BU214" s="140"/>
      <c r="BV214" s="45">
        <v>2.7264108042E10</v>
      </c>
    </row>
    <row r="215" ht="15.75" customHeight="1">
      <c r="C215" s="502" t="s">
        <v>2724</v>
      </c>
      <c r="D215" s="20">
        <v>2.7240834761E10</v>
      </c>
      <c r="E215" s="137" t="s">
        <v>1544</v>
      </c>
      <c r="F215" s="137" t="s">
        <v>101</v>
      </c>
      <c r="G215" s="137" t="s">
        <v>780</v>
      </c>
      <c r="H215" s="137" t="s">
        <v>102</v>
      </c>
      <c r="I215" s="137" t="s">
        <v>883</v>
      </c>
      <c r="J215" s="137"/>
      <c r="K215" s="137" t="s">
        <v>8377</v>
      </c>
      <c r="L215" s="137" t="s">
        <v>8419</v>
      </c>
      <c r="M215" s="137" t="s">
        <v>42</v>
      </c>
      <c r="N215" s="503">
        <v>46.9972602739726</v>
      </c>
      <c r="O215" s="504">
        <v>39155.0</v>
      </c>
      <c r="P215" s="137" t="s">
        <v>12</v>
      </c>
      <c r="Q215" s="137" t="s">
        <v>8775</v>
      </c>
      <c r="R215" s="20" t="s">
        <v>34</v>
      </c>
      <c r="S215" s="138" t="s">
        <v>101</v>
      </c>
      <c r="T215" s="137" t="s">
        <v>6521</v>
      </c>
      <c r="U215" s="137" t="s">
        <v>6522</v>
      </c>
      <c r="V215" s="137" t="s">
        <v>6523</v>
      </c>
      <c r="W215" s="137" t="s">
        <v>102</v>
      </c>
      <c r="X215" s="137" t="s">
        <v>1546</v>
      </c>
      <c r="Y215" s="137" t="s">
        <v>619</v>
      </c>
      <c r="Z215" s="137" t="s">
        <v>605</v>
      </c>
      <c r="AA215" s="137" t="s">
        <v>731</v>
      </c>
      <c r="AB215" s="137" t="s">
        <v>731</v>
      </c>
      <c r="AC215" s="137" t="s">
        <v>695</v>
      </c>
      <c r="AD215" s="137" t="s">
        <v>1547</v>
      </c>
      <c r="AE215" s="137">
        <v>0.0</v>
      </c>
      <c r="AF215" s="137" t="s">
        <v>6524</v>
      </c>
      <c r="AG215" s="137" t="s">
        <v>619</v>
      </c>
      <c r="AH215" s="137" t="s">
        <v>6525</v>
      </c>
      <c r="AI215" s="137">
        <v>0.0</v>
      </c>
      <c r="AJ215" s="137" t="s">
        <v>1548</v>
      </c>
      <c r="AK215" s="137" t="s">
        <v>6526</v>
      </c>
      <c r="AL215" s="137" t="s">
        <v>6527</v>
      </c>
      <c r="AM215" s="138" t="s">
        <v>101</v>
      </c>
      <c r="AN215" s="137"/>
      <c r="AO215" s="20">
        <v>2.7240834761E10</v>
      </c>
      <c r="AP215" s="20">
        <v>2.7240834761E10</v>
      </c>
      <c r="AQ215" s="20">
        <v>0.0</v>
      </c>
      <c r="AR215" s="505">
        <v>2.7240834761E10</v>
      </c>
      <c r="AS215" s="506" t="s">
        <v>2724</v>
      </c>
      <c r="AT215" s="506">
        <v>2.7240834761E10</v>
      </c>
      <c r="AU215" s="506" t="s">
        <v>1544</v>
      </c>
      <c r="AV215" s="492">
        <v>2.0</v>
      </c>
      <c r="AW215" s="493">
        <v>0.1818</v>
      </c>
      <c r="AX215" s="494">
        <v>4.0</v>
      </c>
      <c r="AY215" s="493">
        <v>0.4</v>
      </c>
      <c r="AZ215" s="494">
        <v>3.0</v>
      </c>
      <c r="BA215" s="493">
        <v>0.1875</v>
      </c>
      <c r="BB215" s="494">
        <v>1.0</v>
      </c>
      <c r="BC215" s="493">
        <v>0.125</v>
      </c>
      <c r="BD215" s="494">
        <v>5.0</v>
      </c>
      <c r="BE215" s="495">
        <v>0.8333</v>
      </c>
      <c r="BF215" s="494">
        <v>1.0</v>
      </c>
      <c r="BG215" s="493">
        <v>0.1429</v>
      </c>
      <c r="BH215" s="496">
        <v>12.0</v>
      </c>
      <c r="BI215" s="508">
        <v>0.2727</v>
      </c>
      <c r="BJ215" s="509" t="s">
        <v>7900</v>
      </c>
      <c r="BK215" s="19" t="s">
        <v>8776</v>
      </c>
      <c r="BL215" s="137" t="s">
        <v>91</v>
      </c>
      <c r="BM215" s="137" t="s">
        <v>640</v>
      </c>
      <c r="BN215" s="137"/>
      <c r="BO215" s="137"/>
      <c r="BP215" s="137"/>
      <c r="BQ215" s="137"/>
      <c r="BR215" s="137"/>
      <c r="BS215" s="137"/>
      <c r="BT215" s="137"/>
      <c r="BU215" s="140"/>
      <c r="BV215" s="45">
        <v>2.7240834761E10</v>
      </c>
    </row>
    <row r="216" ht="15.75" customHeight="1">
      <c r="C216" s="502" t="s">
        <v>3149</v>
      </c>
      <c r="D216" s="20">
        <v>2.7327646066E10</v>
      </c>
      <c r="E216" s="137" t="s">
        <v>1550</v>
      </c>
      <c r="F216" s="137" t="s">
        <v>102</v>
      </c>
      <c r="G216" s="137"/>
      <c r="H216" s="137"/>
      <c r="I216" s="137"/>
      <c r="J216" s="137"/>
      <c r="K216" s="137" t="s">
        <v>8377</v>
      </c>
      <c r="L216" s="137" t="s">
        <v>8751</v>
      </c>
      <c r="M216" s="137" t="s">
        <v>8554</v>
      </c>
      <c r="N216" s="503">
        <v>34.61095890410959</v>
      </c>
      <c r="O216" s="504">
        <v>39326.0</v>
      </c>
      <c r="P216" s="137" t="s">
        <v>18</v>
      </c>
      <c r="Q216" s="137" t="s">
        <v>8420</v>
      </c>
      <c r="R216" s="20" t="s">
        <v>36</v>
      </c>
      <c r="S216" s="138" t="s">
        <v>101</v>
      </c>
      <c r="T216" s="137" t="s">
        <v>6222</v>
      </c>
      <c r="U216" s="137" t="s">
        <v>6223</v>
      </c>
      <c r="V216" s="137" t="s">
        <v>6224</v>
      </c>
      <c r="W216" s="137" t="s">
        <v>102</v>
      </c>
      <c r="X216" s="137" t="s">
        <v>1552</v>
      </c>
      <c r="Y216" s="137" t="s">
        <v>1553</v>
      </c>
      <c r="Z216" s="137" t="s">
        <v>610</v>
      </c>
      <c r="AA216" s="137" t="s">
        <v>1554</v>
      </c>
      <c r="AB216" s="137" t="s">
        <v>605</v>
      </c>
      <c r="AC216" s="137" t="s">
        <v>811</v>
      </c>
      <c r="AD216" s="137" t="s">
        <v>1555</v>
      </c>
      <c r="AE216" s="137">
        <v>0.0</v>
      </c>
      <c r="AF216" s="137" t="s">
        <v>6225</v>
      </c>
      <c r="AG216" s="137">
        <v>0.0</v>
      </c>
      <c r="AH216" s="137" t="s">
        <v>6226</v>
      </c>
      <c r="AI216" s="137">
        <v>0.0</v>
      </c>
      <c r="AJ216" s="137" t="s">
        <v>1556</v>
      </c>
      <c r="AK216" s="137" t="s">
        <v>6227</v>
      </c>
      <c r="AL216" s="137" t="s">
        <v>6228</v>
      </c>
      <c r="AM216" s="138" t="s">
        <v>102</v>
      </c>
      <c r="AN216" s="137" t="s">
        <v>548</v>
      </c>
      <c r="AO216" s="20">
        <v>2.7327646066E10</v>
      </c>
      <c r="AP216" s="20">
        <v>2.7327646066E10</v>
      </c>
      <c r="AQ216" s="20">
        <v>0.0</v>
      </c>
      <c r="AR216" s="505">
        <v>2.7327646066E10</v>
      </c>
      <c r="AS216" s="506" t="s">
        <v>3149</v>
      </c>
      <c r="AT216" s="506">
        <v>2.7327646066E10</v>
      </c>
      <c r="AU216" s="506" t="s">
        <v>1550</v>
      </c>
      <c r="AV216" s="492">
        <v>6.0</v>
      </c>
      <c r="AW216" s="493">
        <v>0.5455</v>
      </c>
      <c r="AX216" s="494">
        <v>6.0</v>
      </c>
      <c r="AY216" s="493">
        <v>0.6</v>
      </c>
      <c r="AZ216" s="494">
        <v>9.0</v>
      </c>
      <c r="BA216" s="493">
        <v>0.5625</v>
      </c>
      <c r="BB216" s="494">
        <v>7.0</v>
      </c>
      <c r="BC216" s="495">
        <v>0.875</v>
      </c>
      <c r="BD216" s="494">
        <v>5.0</v>
      </c>
      <c r="BE216" s="495">
        <v>0.8333</v>
      </c>
      <c r="BF216" s="494">
        <v>7.0</v>
      </c>
      <c r="BG216" s="495">
        <v>1.0</v>
      </c>
      <c r="BH216" s="496">
        <v>31.0</v>
      </c>
      <c r="BI216" s="497">
        <v>0.7045</v>
      </c>
      <c r="BJ216" s="507" t="s">
        <v>7903</v>
      </c>
      <c r="BK216" s="19" t="s">
        <v>107</v>
      </c>
      <c r="BL216" s="137" t="s">
        <v>87</v>
      </c>
      <c r="BM216" s="137" t="s">
        <v>640</v>
      </c>
      <c r="BN216" s="137"/>
      <c r="BO216" s="137"/>
      <c r="BP216" s="137"/>
      <c r="BQ216" s="137"/>
      <c r="BR216" s="137"/>
      <c r="BS216" s="137"/>
      <c r="BT216" s="137"/>
      <c r="BU216" s="140"/>
      <c r="BV216" s="45">
        <v>2.7327646066E10</v>
      </c>
    </row>
    <row r="217" ht="15.75" customHeight="1">
      <c r="C217" s="502" t="s">
        <v>388</v>
      </c>
      <c r="D217" s="20">
        <v>2.7249976682E10</v>
      </c>
      <c r="E217" s="137" t="s">
        <v>389</v>
      </c>
      <c r="F217" s="137" t="s">
        <v>102</v>
      </c>
      <c r="G217" s="137" t="s">
        <v>630</v>
      </c>
      <c r="H217" s="137"/>
      <c r="I217" s="137" t="s">
        <v>883</v>
      </c>
      <c r="J217" s="137"/>
      <c r="K217" s="137" t="s">
        <v>8377</v>
      </c>
      <c r="L217" s="137" t="s">
        <v>8751</v>
      </c>
      <c r="M217" s="137" t="s">
        <v>42</v>
      </c>
      <c r="N217" s="503">
        <v>45.61369863013699</v>
      </c>
      <c r="O217" s="504">
        <v>40659.0</v>
      </c>
      <c r="P217" s="137" t="s">
        <v>12</v>
      </c>
      <c r="Q217" s="137" t="s">
        <v>8777</v>
      </c>
      <c r="R217" s="20" t="s">
        <v>34</v>
      </c>
      <c r="S217" s="138" t="s">
        <v>101</v>
      </c>
      <c r="T217" s="137" t="s">
        <v>5908</v>
      </c>
      <c r="U217" s="137" t="s">
        <v>5909</v>
      </c>
      <c r="V217" s="137" t="s">
        <v>5910</v>
      </c>
      <c r="W217" s="137" t="s">
        <v>102</v>
      </c>
      <c r="X217" s="137" t="s">
        <v>5911</v>
      </c>
      <c r="Y217" s="137" t="s">
        <v>5912</v>
      </c>
      <c r="Z217" s="137" t="s">
        <v>650</v>
      </c>
      <c r="AA217" s="137" t="s">
        <v>605</v>
      </c>
      <c r="AB217" s="137" t="s">
        <v>605</v>
      </c>
      <c r="AC217" s="137" t="s">
        <v>871</v>
      </c>
      <c r="AD217" s="137" t="s">
        <v>5913</v>
      </c>
      <c r="AE217" s="137">
        <v>0.0</v>
      </c>
      <c r="AF217" s="137" t="s">
        <v>5914</v>
      </c>
      <c r="AG217" s="137">
        <v>0.0</v>
      </c>
      <c r="AH217" s="137">
        <v>0.0</v>
      </c>
      <c r="AI217" s="137">
        <v>0.0</v>
      </c>
      <c r="AJ217" s="137" t="s">
        <v>5915</v>
      </c>
      <c r="AK217" s="137" t="s">
        <v>5916</v>
      </c>
      <c r="AL217" s="137" t="s">
        <v>5917</v>
      </c>
      <c r="AM217" s="138" t="s">
        <v>101</v>
      </c>
      <c r="AN217" s="137"/>
      <c r="AO217" s="20">
        <v>2.7249976682E10</v>
      </c>
      <c r="AP217" s="20">
        <v>2.7249976682E10</v>
      </c>
      <c r="AQ217" s="20">
        <v>0.0</v>
      </c>
      <c r="AR217" s="505">
        <v>2.7249976682E10</v>
      </c>
      <c r="AS217" s="506" t="s">
        <v>388</v>
      </c>
      <c r="AT217" s="506">
        <v>2.7249976682E10</v>
      </c>
      <c r="AU217" s="506" t="s">
        <v>389</v>
      </c>
      <c r="AV217" s="492">
        <v>3.0</v>
      </c>
      <c r="AW217" s="493">
        <v>0.2727</v>
      </c>
      <c r="AX217" s="494">
        <v>2.0</v>
      </c>
      <c r="AY217" s="493">
        <v>0.2</v>
      </c>
      <c r="AZ217" s="494">
        <v>5.0</v>
      </c>
      <c r="BA217" s="493">
        <v>0.3125</v>
      </c>
      <c r="BB217" s="494">
        <v>2.0</v>
      </c>
      <c r="BC217" s="493">
        <v>0.25</v>
      </c>
      <c r="BD217" s="494">
        <v>6.0</v>
      </c>
      <c r="BE217" s="495">
        <v>1.0</v>
      </c>
      <c r="BF217" s="494">
        <v>4.0</v>
      </c>
      <c r="BG217" s="493">
        <v>0.5714</v>
      </c>
      <c r="BH217" s="496">
        <v>20.0</v>
      </c>
      <c r="BI217" s="508">
        <v>0.4762</v>
      </c>
      <c r="BJ217" s="509" t="s">
        <v>8421</v>
      </c>
      <c r="BK217" s="19" t="s">
        <v>8778</v>
      </c>
      <c r="BL217" s="137" t="s">
        <v>1043</v>
      </c>
      <c r="BM217" s="137" t="s">
        <v>640</v>
      </c>
      <c r="BN217" s="137"/>
      <c r="BO217" s="137"/>
      <c r="BP217" s="137"/>
      <c r="BQ217" s="137"/>
      <c r="BR217" s="137"/>
      <c r="BS217" s="137"/>
      <c r="BT217" s="137"/>
      <c r="BU217" s="140"/>
      <c r="BV217" s="45">
        <v>2.7249976682E10</v>
      </c>
    </row>
    <row r="218" ht="15.75" customHeight="1">
      <c r="C218" s="502" t="s">
        <v>5918</v>
      </c>
      <c r="D218" s="20">
        <v>2.7162885133E10</v>
      </c>
      <c r="E218" s="137" t="s">
        <v>8174</v>
      </c>
      <c r="F218" s="137" t="s">
        <v>101</v>
      </c>
      <c r="G218" s="137" t="s">
        <v>780</v>
      </c>
      <c r="H218" s="137"/>
      <c r="I218" s="137"/>
      <c r="J218" s="137"/>
      <c r="K218" s="137" t="s">
        <v>8377</v>
      </c>
      <c r="L218" s="137" t="s">
        <v>8751</v>
      </c>
      <c r="M218" s="137" t="s">
        <v>42</v>
      </c>
      <c r="N218" s="503">
        <v>58.31232876712329</v>
      </c>
      <c r="O218" s="504">
        <v>38146.0</v>
      </c>
      <c r="P218" s="137" t="s">
        <v>12</v>
      </c>
      <c r="Q218" s="137" t="s">
        <v>8779</v>
      </c>
      <c r="R218" s="20" t="s">
        <v>34</v>
      </c>
      <c r="S218" s="138" t="s">
        <v>101</v>
      </c>
      <c r="T218" s="137" t="s">
        <v>5922</v>
      </c>
      <c r="U218" s="137" t="s">
        <v>1534</v>
      </c>
      <c r="V218" s="137" t="s">
        <v>5923</v>
      </c>
      <c r="W218" s="137" t="s">
        <v>101</v>
      </c>
      <c r="X218" s="137" t="s">
        <v>605</v>
      </c>
      <c r="Y218" s="137" t="s">
        <v>5924</v>
      </c>
      <c r="Z218" s="137" t="s">
        <v>605</v>
      </c>
      <c r="AA218" s="137" t="s">
        <v>5925</v>
      </c>
      <c r="AB218" s="137" t="s">
        <v>5926</v>
      </c>
      <c r="AC218" s="137" t="s">
        <v>92</v>
      </c>
      <c r="AD218" s="137" t="s">
        <v>5927</v>
      </c>
      <c r="AE218" s="137">
        <v>0.0</v>
      </c>
      <c r="AF218" s="137">
        <v>0.0</v>
      </c>
      <c r="AG218" s="137">
        <v>0.0</v>
      </c>
      <c r="AH218" s="137">
        <v>0.0</v>
      </c>
      <c r="AI218" s="137">
        <v>0.0</v>
      </c>
      <c r="AJ218" s="137" t="s">
        <v>5928</v>
      </c>
      <c r="AK218" s="137" t="s">
        <v>5929</v>
      </c>
      <c r="AL218" s="137" t="s">
        <v>5930</v>
      </c>
      <c r="AM218" s="138" t="s">
        <v>101</v>
      </c>
      <c r="AN218" s="137"/>
      <c r="AO218" s="20">
        <v>2.7162885133E10</v>
      </c>
      <c r="AP218" s="20">
        <v>2.7162885133E10</v>
      </c>
      <c r="AQ218" s="20">
        <v>0.0</v>
      </c>
      <c r="AR218" s="505">
        <v>2.7162885133E10</v>
      </c>
      <c r="AS218" s="506" t="s">
        <v>5918</v>
      </c>
      <c r="AT218" s="506">
        <v>2.7162885133E10</v>
      </c>
      <c r="AU218" s="506" t="s">
        <v>8174</v>
      </c>
      <c r="AV218" s="492">
        <v>3.0</v>
      </c>
      <c r="AW218" s="493">
        <v>0.2727</v>
      </c>
      <c r="AX218" s="494">
        <v>0.0</v>
      </c>
      <c r="AY218" s="493">
        <v>0.0</v>
      </c>
      <c r="AZ218" s="494">
        <v>3.0</v>
      </c>
      <c r="BA218" s="493">
        <v>0.1875</v>
      </c>
      <c r="BB218" s="494">
        <v>2.0</v>
      </c>
      <c r="BC218" s="493">
        <v>0.25</v>
      </c>
      <c r="BD218" s="494">
        <v>6.0</v>
      </c>
      <c r="BE218" s="495">
        <v>1.0</v>
      </c>
      <c r="BF218" s="494">
        <v>1.0</v>
      </c>
      <c r="BG218" s="493">
        <v>0.1429</v>
      </c>
      <c r="BH218" s="496">
        <v>12.0</v>
      </c>
      <c r="BI218" s="508">
        <v>0.2857</v>
      </c>
      <c r="BJ218" s="509" t="s">
        <v>7900</v>
      </c>
      <c r="BK218" s="19" t="s">
        <v>8780</v>
      </c>
      <c r="BL218" s="137" t="s">
        <v>83</v>
      </c>
      <c r="BM218" s="137" t="s">
        <v>640</v>
      </c>
      <c r="BN218" s="137"/>
      <c r="BO218" s="137"/>
      <c r="BP218" s="137"/>
      <c r="BQ218" s="137"/>
      <c r="BR218" s="137"/>
      <c r="BS218" s="137"/>
      <c r="BT218" s="137"/>
      <c r="BU218" s="140"/>
      <c r="BV218" s="45">
        <v>2.7162885133E10</v>
      </c>
    </row>
    <row r="219" ht="15.75" customHeight="1">
      <c r="C219" s="502" t="s">
        <v>243</v>
      </c>
      <c r="D219" s="20">
        <v>2.7353698473E10</v>
      </c>
      <c r="E219" s="137" t="s">
        <v>244</v>
      </c>
      <c r="F219" s="137" t="s">
        <v>102</v>
      </c>
      <c r="G219" s="137" t="s">
        <v>630</v>
      </c>
      <c r="H219" s="137" t="s">
        <v>102</v>
      </c>
      <c r="I219" s="137" t="s">
        <v>883</v>
      </c>
      <c r="J219" s="137"/>
      <c r="K219" s="137" t="s">
        <v>8377</v>
      </c>
      <c r="L219" s="137" t="s">
        <v>8425</v>
      </c>
      <c r="M219" s="137" t="s">
        <v>42</v>
      </c>
      <c r="N219" s="503">
        <v>30.778082191780822</v>
      </c>
      <c r="O219" s="504">
        <v>41871.0</v>
      </c>
      <c r="P219" s="137" t="s">
        <v>12</v>
      </c>
      <c r="Q219" s="137" t="s">
        <v>8781</v>
      </c>
      <c r="R219" s="20" t="s">
        <v>34</v>
      </c>
      <c r="S219" s="138" t="s">
        <v>101</v>
      </c>
      <c r="T219" s="137" t="s">
        <v>6978</v>
      </c>
      <c r="U219" s="137" t="s">
        <v>6979</v>
      </c>
      <c r="V219" s="137" t="s">
        <v>6980</v>
      </c>
      <c r="W219" s="137" t="s">
        <v>102</v>
      </c>
      <c r="X219" s="137" t="s">
        <v>1559</v>
      </c>
      <c r="Y219" s="137">
        <v>0.0</v>
      </c>
      <c r="Z219" s="137" t="s">
        <v>650</v>
      </c>
      <c r="AA219" s="137" t="s">
        <v>1560</v>
      </c>
      <c r="AB219" s="137" t="s">
        <v>101</v>
      </c>
      <c r="AC219" s="137" t="s">
        <v>1021</v>
      </c>
      <c r="AD219" s="137" t="s">
        <v>1561</v>
      </c>
      <c r="AE219" s="137">
        <v>0.0</v>
      </c>
      <c r="AF219" s="137" t="s">
        <v>6981</v>
      </c>
      <c r="AG219" s="137">
        <v>0.0</v>
      </c>
      <c r="AH219" s="137">
        <v>0.0</v>
      </c>
      <c r="AI219" s="137">
        <v>0.0</v>
      </c>
      <c r="AJ219" s="137" t="s">
        <v>1562</v>
      </c>
      <c r="AK219" s="137" t="s">
        <v>6982</v>
      </c>
      <c r="AL219" s="137" t="s">
        <v>6983</v>
      </c>
      <c r="AM219" s="138" t="s">
        <v>101</v>
      </c>
      <c r="AN219" s="137"/>
      <c r="AO219" s="20">
        <v>2.7353698473E10</v>
      </c>
      <c r="AP219" s="20">
        <v>2.7353698473E10</v>
      </c>
      <c r="AQ219" s="20">
        <v>0.0</v>
      </c>
      <c r="AR219" s="505">
        <v>2.7353698473E10</v>
      </c>
      <c r="AS219" s="506" t="s">
        <v>243</v>
      </c>
      <c r="AT219" s="506">
        <v>2.7353698473E10</v>
      </c>
      <c r="AU219" s="506" t="s">
        <v>244</v>
      </c>
      <c r="AV219" s="492">
        <v>9.0</v>
      </c>
      <c r="AW219" s="495">
        <v>0.8182</v>
      </c>
      <c r="AX219" s="494">
        <v>5.0</v>
      </c>
      <c r="AY219" s="493">
        <v>0.5</v>
      </c>
      <c r="AZ219" s="494">
        <v>9.0</v>
      </c>
      <c r="BA219" s="493">
        <v>0.5625</v>
      </c>
      <c r="BB219" s="494">
        <v>5.0</v>
      </c>
      <c r="BC219" s="493">
        <v>0.625</v>
      </c>
      <c r="BD219" s="494">
        <v>6.0</v>
      </c>
      <c r="BE219" s="495">
        <v>1.0</v>
      </c>
      <c r="BF219" s="494">
        <v>4.0</v>
      </c>
      <c r="BG219" s="493">
        <v>0.5714</v>
      </c>
      <c r="BH219" s="496">
        <v>31.0</v>
      </c>
      <c r="BI219" s="497">
        <v>0.7381</v>
      </c>
      <c r="BJ219" s="507" t="s">
        <v>7903</v>
      </c>
      <c r="BK219" s="19" t="s">
        <v>8782</v>
      </c>
      <c r="BL219" s="137" t="s">
        <v>95</v>
      </c>
      <c r="BM219" s="137" t="s">
        <v>640</v>
      </c>
      <c r="BN219" s="137"/>
      <c r="BO219" s="137"/>
      <c r="BP219" s="137"/>
      <c r="BQ219" s="137"/>
      <c r="BR219" s="137"/>
      <c r="BS219" s="137"/>
      <c r="BT219" s="137"/>
      <c r="BU219" s="140"/>
      <c r="BV219" s="45">
        <v>2.7353698473E10</v>
      </c>
    </row>
    <row r="220" ht="15.75" customHeight="1">
      <c r="C220" s="502" t="s">
        <v>517</v>
      </c>
      <c r="D220" s="20">
        <v>2.720775526E10</v>
      </c>
      <c r="E220" s="137" t="s">
        <v>518</v>
      </c>
      <c r="F220" s="137" t="s">
        <v>101</v>
      </c>
      <c r="G220" s="137" t="s">
        <v>780</v>
      </c>
      <c r="H220" s="137"/>
      <c r="I220" s="137" t="s">
        <v>883</v>
      </c>
      <c r="J220" s="137"/>
      <c r="K220" s="137" t="s">
        <v>8377</v>
      </c>
      <c r="L220" s="137" t="s">
        <v>8419</v>
      </c>
      <c r="M220" s="137" t="s">
        <v>60</v>
      </c>
      <c r="N220" s="503">
        <v>51.95342465753425</v>
      </c>
      <c r="O220" s="504">
        <v>32721.0</v>
      </c>
      <c r="P220" s="137" t="s">
        <v>9</v>
      </c>
      <c r="Q220" s="137" t="s">
        <v>8783</v>
      </c>
      <c r="R220" s="20" t="s">
        <v>36</v>
      </c>
      <c r="S220" s="138" t="s">
        <v>101</v>
      </c>
      <c r="T220" s="137" t="s">
        <v>5257</v>
      </c>
      <c r="U220" s="137" t="s">
        <v>5258</v>
      </c>
      <c r="V220" s="137" t="s">
        <v>5259</v>
      </c>
      <c r="W220" s="137" t="s">
        <v>102</v>
      </c>
      <c r="X220" s="137" t="s">
        <v>1565</v>
      </c>
      <c r="Y220" s="137" t="s">
        <v>1566</v>
      </c>
      <c r="Z220" s="137" t="s">
        <v>605</v>
      </c>
      <c r="AA220" s="137" t="s">
        <v>1567</v>
      </c>
      <c r="AB220" s="137" t="s">
        <v>731</v>
      </c>
      <c r="AC220" s="137" t="s">
        <v>1053</v>
      </c>
      <c r="AD220" s="137" t="s">
        <v>1568</v>
      </c>
      <c r="AE220" s="137">
        <v>0.0</v>
      </c>
      <c r="AF220" s="137" t="s">
        <v>5260</v>
      </c>
      <c r="AG220" s="137" t="s">
        <v>619</v>
      </c>
      <c r="AH220" s="137" t="s">
        <v>5261</v>
      </c>
      <c r="AI220" s="137">
        <v>0.0</v>
      </c>
      <c r="AJ220" s="137" t="s">
        <v>1569</v>
      </c>
      <c r="AK220" s="137" t="s">
        <v>5262</v>
      </c>
      <c r="AL220" s="137" t="s">
        <v>5263</v>
      </c>
      <c r="AM220" s="138" t="s">
        <v>101</v>
      </c>
      <c r="AN220" s="137"/>
      <c r="AO220" s="20">
        <v>2.720775526E10</v>
      </c>
      <c r="AP220" s="20">
        <v>2.720775526E10</v>
      </c>
      <c r="AQ220" s="20">
        <v>0.0</v>
      </c>
      <c r="AR220" s="505">
        <v>2.720775526E10</v>
      </c>
      <c r="AS220" s="506" t="s">
        <v>517</v>
      </c>
      <c r="AT220" s="506">
        <v>2.720775526E10</v>
      </c>
      <c r="AU220" s="506" t="s">
        <v>518</v>
      </c>
      <c r="AV220" s="492">
        <v>8.0</v>
      </c>
      <c r="AW220" s="495">
        <v>0.7273</v>
      </c>
      <c r="AX220" s="494">
        <v>4.0</v>
      </c>
      <c r="AY220" s="493">
        <v>0.4</v>
      </c>
      <c r="AZ220" s="494">
        <v>6.0</v>
      </c>
      <c r="BA220" s="493">
        <v>0.375</v>
      </c>
      <c r="BB220" s="494">
        <v>5.0</v>
      </c>
      <c r="BC220" s="493">
        <v>0.625</v>
      </c>
      <c r="BD220" s="494">
        <v>4.0</v>
      </c>
      <c r="BE220" s="495">
        <v>0.6667</v>
      </c>
      <c r="BF220" s="494">
        <v>5.0</v>
      </c>
      <c r="BG220" s="495">
        <v>0.7143</v>
      </c>
      <c r="BH220" s="496">
        <v>27.0</v>
      </c>
      <c r="BI220" s="497">
        <v>0.6136</v>
      </c>
      <c r="BJ220" s="507" t="s">
        <v>7903</v>
      </c>
      <c r="BK220" s="19" t="s">
        <v>116</v>
      </c>
      <c r="BL220" s="137" t="s">
        <v>91</v>
      </c>
      <c r="BM220" s="137" t="s">
        <v>1053</v>
      </c>
      <c r="BN220" s="137" t="s">
        <v>102</v>
      </c>
      <c r="BO220" s="137"/>
      <c r="BP220" s="137"/>
      <c r="BQ220" s="137" t="s">
        <v>102</v>
      </c>
      <c r="BR220" s="137"/>
      <c r="BS220" s="137"/>
      <c r="BT220" s="137"/>
      <c r="BU220" s="140"/>
      <c r="BV220" s="45">
        <v>2.720775526E10</v>
      </c>
    </row>
    <row r="221" ht="15.75" customHeight="1">
      <c r="C221" s="502" t="s">
        <v>2768</v>
      </c>
      <c r="D221" s="20">
        <v>2.7316625202E10</v>
      </c>
      <c r="E221" s="137" t="s">
        <v>1571</v>
      </c>
      <c r="F221" s="137" t="s">
        <v>101</v>
      </c>
      <c r="G221" s="137" t="s">
        <v>780</v>
      </c>
      <c r="H221" s="137" t="s">
        <v>101</v>
      </c>
      <c r="I221" s="137" t="s">
        <v>883</v>
      </c>
      <c r="J221" s="137"/>
      <c r="K221" s="137" t="s">
        <v>8377</v>
      </c>
      <c r="L221" s="137" t="s">
        <v>8751</v>
      </c>
      <c r="M221" s="137" t="s">
        <v>42</v>
      </c>
      <c r="N221" s="503">
        <v>35.90684931506849</v>
      </c>
      <c r="O221" s="504">
        <v>42393.0</v>
      </c>
      <c r="P221" s="137" t="s">
        <v>12</v>
      </c>
      <c r="Q221" s="137" t="s">
        <v>8784</v>
      </c>
      <c r="R221" s="20" t="s">
        <v>34</v>
      </c>
      <c r="S221" s="138" t="s">
        <v>101</v>
      </c>
      <c r="T221" s="137" t="s">
        <v>6246</v>
      </c>
      <c r="U221" s="137" t="s">
        <v>6247</v>
      </c>
      <c r="V221" s="137" t="s">
        <v>6248</v>
      </c>
      <c r="W221" s="137" t="s">
        <v>101</v>
      </c>
      <c r="X221" s="137" t="s">
        <v>1573</v>
      </c>
      <c r="Y221" s="137" t="s">
        <v>1574</v>
      </c>
      <c r="Z221" s="137" t="s">
        <v>650</v>
      </c>
      <c r="AA221" s="137" t="s">
        <v>605</v>
      </c>
      <c r="AB221" s="137" t="s">
        <v>605</v>
      </c>
      <c r="AC221" s="137" t="s">
        <v>639</v>
      </c>
      <c r="AD221" s="137" t="s">
        <v>1575</v>
      </c>
      <c r="AE221" s="137">
        <v>0.0</v>
      </c>
      <c r="AF221" s="137">
        <v>0.0</v>
      </c>
      <c r="AG221" s="137">
        <v>0.0</v>
      </c>
      <c r="AH221" s="137" t="s">
        <v>6249</v>
      </c>
      <c r="AI221" s="137">
        <v>0.0</v>
      </c>
      <c r="AJ221" s="137" t="s">
        <v>1576</v>
      </c>
      <c r="AK221" s="137" t="s">
        <v>6250</v>
      </c>
      <c r="AL221" s="137" t="s">
        <v>6251</v>
      </c>
      <c r="AM221" s="138" t="s">
        <v>101</v>
      </c>
      <c r="AN221" s="137"/>
      <c r="AO221" s="20">
        <v>2.7316625202E10</v>
      </c>
      <c r="AP221" s="20">
        <v>2.7316625202E10</v>
      </c>
      <c r="AQ221" s="20">
        <v>0.0</v>
      </c>
      <c r="AR221" s="505">
        <v>2.7316625202E10</v>
      </c>
      <c r="AS221" s="506" t="s">
        <v>2768</v>
      </c>
      <c r="AT221" s="506">
        <v>2.7316625202E10</v>
      </c>
      <c r="AU221" s="506" t="s">
        <v>1571</v>
      </c>
      <c r="AV221" s="492">
        <v>0.0</v>
      </c>
      <c r="AW221" s="493">
        <v>0.0</v>
      </c>
      <c r="AX221" s="494">
        <v>0.0</v>
      </c>
      <c r="AY221" s="493">
        <v>0.0</v>
      </c>
      <c r="AZ221" s="494">
        <v>0.0</v>
      </c>
      <c r="BA221" s="493">
        <v>0.0</v>
      </c>
      <c r="BB221" s="494">
        <v>1.0</v>
      </c>
      <c r="BC221" s="493">
        <v>0.125</v>
      </c>
      <c r="BD221" s="494">
        <v>4.0</v>
      </c>
      <c r="BE221" s="495">
        <v>0.6667</v>
      </c>
      <c r="BF221" s="494">
        <v>3.0</v>
      </c>
      <c r="BG221" s="493">
        <v>0.4286</v>
      </c>
      <c r="BH221" s="496">
        <v>7.0</v>
      </c>
      <c r="BI221" s="508">
        <v>0.1591</v>
      </c>
      <c r="BJ221" s="509" t="s">
        <v>7898</v>
      </c>
      <c r="BK221" s="19" t="s">
        <v>8785</v>
      </c>
      <c r="BL221" s="137" t="s">
        <v>83</v>
      </c>
      <c r="BM221" s="137" t="s">
        <v>640</v>
      </c>
      <c r="BN221" s="137"/>
      <c r="BO221" s="137"/>
      <c r="BP221" s="137"/>
      <c r="BQ221" s="137"/>
      <c r="BR221" s="137"/>
      <c r="BS221" s="137"/>
      <c r="BT221" s="137"/>
      <c r="BU221" s="140"/>
      <c r="BV221" s="45">
        <v>2.7316625202E10</v>
      </c>
    </row>
    <row r="222" ht="15.75" customHeight="1">
      <c r="C222" s="502" t="s">
        <v>320</v>
      </c>
      <c r="D222" s="20">
        <v>2.732112301E10</v>
      </c>
      <c r="E222" s="137" t="s">
        <v>7741</v>
      </c>
      <c r="F222" s="137" t="s">
        <v>101</v>
      </c>
      <c r="G222" s="137" t="s">
        <v>630</v>
      </c>
      <c r="H222" s="137" t="s">
        <v>102</v>
      </c>
      <c r="I222" s="137" t="s">
        <v>8430</v>
      </c>
      <c r="J222" s="137"/>
      <c r="K222" s="137" t="s">
        <v>8377</v>
      </c>
      <c r="L222" s="137" t="s">
        <v>8751</v>
      </c>
      <c r="M222" s="137" t="s">
        <v>50</v>
      </c>
      <c r="N222" s="503">
        <v>35.35890410958904</v>
      </c>
      <c r="O222" s="504">
        <v>41471.0</v>
      </c>
      <c r="P222" s="137" t="s">
        <v>9</v>
      </c>
      <c r="Q222" s="137" t="s">
        <v>16</v>
      </c>
      <c r="R222" s="20" t="s">
        <v>38</v>
      </c>
      <c r="S222" s="138" t="s">
        <v>101</v>
      </c>
      <c r="T222" s="137" t="s">
        <v>6263</v>
      </c>
      <c r="U222" s="137" t="s">
        <v>5630</v>
      </c>
      <c r="V222" s="137" t="s">
        <v>6264</v>
      </c>
      <c r="W222" s="137" t="s">
        <v>102</v>
      </c>
      <c r="X222" s="137" t="s">
        <v>6265</v>
      </c>
      <c r="Y222" s="137" t="s">
        <v>6266</v>
      </c>
      <c r="Z222" s="137" t="s">
        <v>610</v>
      </c>
      <c r="AA222" s="137" t="s">
        <v>605</v>
      </c>
      <c r="AB222" s="137" t="s">
        <v>605</v>
      </c>
      <c r="AC222" s="137" t="s">
        <v>665</v>
      </c>
      <c r="AD222" s="137" t="s">
        <v>6267</v>
      </c>
      <c r="AE222" s="137">
        <v>0.0</v>
      </c>
      <c r="AF222" s="137">
        <v>0.0</v>
      </c>
      <c r="AG222" s="137">
        <v>0.0</v>
      </c>
      <c r="AH222" s="137">
        <v>0.0</v>
      </c>
      <c r="AI222" s="137">
        <v>0.0</v>
      </c>
      <c r="AJ222" s="137" t="s">
        <v>6268</v>
      </c>
      <c r="AK222" s="137" t="s">
        <v>6269</v>
      </c>
      <c r="AL222" s="137" t="s">
        <v>6270</v>
      </c>
      <c r="AM222" s="138" t="s">
        <v>101</v>
      </c>
      <c r="AN222" s="137"/>
      <c r="AO222" s="20">
        <v>2.732112301E10</v>
      </c>
      <c r="AP222" s="20">
        <v>2.732112301E10</v>
      </c>
      <c r="AQ222" s="20">
        <v>0.0</v>
      </c>
      <c r="AR222" s="505">
        <v>2.732112301E10</v>
      </c>
      <c r="AS222" s="506" t="s">
        <v>320</v>
      </c>
      <c r="AT222" s="506">
        <v>2.732112301E10</v>
      </c>
      <c r="AU222" s="506" t="s">
        <v>7741</v>
      </c>
      <c r="AV222" s="492">
        <v>3.0</v>
      </c>
      <c r="AW222" s="493">
        <v>0.2727</v>
      </c>
      <c r="AX222" s="494">
        <v>3.0</v>
      </c>
      <c r="AY222" s="493">
        <v>0.3</v>
      </c>
      <c r="AZ222" s="494">
        <v>3.0</v>
      </c>
      <c r="BA222" s="493">
        <v>0.1875</v>
      </c>
      <c r="BB222" s="494">
        <v>2.0</v>
      </c>
      <c r="BC222" s="493">
        <v>0.25</v>
      </c>
      <c r="BD222" s="494">
        <v>6.0</v>
      </c>
      <c r="BE222" s="495">
        <v>1.0</v>
      </c>
      <c r="BF222" s="494">
        <v>3.0</v>
      </c>
      <c r="BG222" s="493">
        <v>0.4286</v>
      </c>
      <c r="BH222" s="496">
        <v>17.0</v>
      </c>
      <c r="BI222" s="508">
        <v>0.3864</v>
      </c>
      <c r="BJ222" s="509" t="s">
        <v>7900</v>
      </c>
      <c r="BK222" s="19" t="s">
        <v>142</v>
      </c>
      <c r="BL222" s="137" t="s">
        <v>83</v>
      </c>
      <c r="BM222" s="137" t="s">
        <v>640</v>
      </c>
      <c r="BN222" s="137"/>
      <c r="BO222" s="137"/>
      <c r="BP222" s="137"/>
      <c r="BQ222" s="137"/>
      <c r="BR222" s="137"/>
      <c r="BS222" s="137"/>
      <c r="BT222" s="137"/>
      <c r="BU222" s="140"/>
      <c r="BV222" s="45">
        <v>2.732112301E10</v>
      </c>
    </row>
    <row r="223" ht="15.75" customHeight="1">
      <c r="C223" s="502" t="s">
        <v>199</v>
      </c>
      <c r="D223" s="20">
        <v>2.7359962156E10</v>
      </c>
      <c r="E223" s="137" t="s">
        <v>200</v>
      </c>
      <c r="F223" s="137" t="s">
        <v>101</v>
      </c>
      <c r="G223" s="137"/>
      <c r="H223" s="137"/>
      <c r="I223" s="137"/>
      <c r="J223" s="137"/>
      <c r="K223" s="137" t="s">
        <v>8377</v>
      </c>
      <c r="L223" s="137" t="s">
        <v>8751</v>
      </c>
      <c r="M223" s="137" t="s">
        <v>44</v>
      </c>
      <c r="N223" s="503">
        <v>28.92876712328767</v>
      </c>
      <c r="O223" s="504">
        <v>42005.0</v>
      </c>
      <c r="P223" s="137" t="s">
        <v>18</v>
      </c>
      <c r="Q223" s="137" t="s">
        <v>8752</v>
      </c>
      <c r="R223" s="20" t="s">
        <v>34</v>
      </c>
      <c r="S223" s="138" t="s">
        <v>101</v>
      </c>
      <c r="T223" s="137" t="s">
        <v>6287</v>
      </c>
      <c r="U223" s="137" t="s">
        <v>6288</v>
      </c>
      <c r="V223" s="137" t="s">
        <v>6289</v>
      </c>
      <c r="W223" s="137" t="s">
        <v>102</v>
      </c>
      <c r="X223" s="137" t="s">
        <v>6290</v>
      </c>
      <c r="Y223" s="137" t="s">
        <v>1504</v>
      </c>
      <c r="Z223" s="137" t="s">
        <v>650</v>
      </c>
      <c r="AA223" s="137" t="s">
        <v>6291</v>
      </c>
      <c r="AB223" s="137" t="s">
        <v>6292</v>
      </c>
      <c r="AC223" s="137" t="s">
        <v>996</v>
      </c>
      <c r="AD223" s="137" t="s">
        <v>6293</v>
      </c>
      <c r="AE223" s="137">
        <v>0.0</v>
      </c>
      <c r="AF223" s="137" t="s">
        <v>6294</v>
      </c>
      <c r="AG223" s="137">
        <v>0.0</v>
      </c>
      <c r="AH223" s="137" t="s">
        <v>6295</v>
      </c>
      <c r="AI223" s="137">
        <v>0.0</v>
      </c>
      <c r="AJ223" s="137" t="s">
        <v>6296</v>
      </c>
      <c r="AK223" s="137" t="s">
        <v>6297</v>
      </c>
      <c r="AL223" s="137" t="s">
        <v>6298</v>
      </c>
      <c r="AM223" s="138" t="s">
        <v>101</v>
      </c>
      <c r="AN223" s="137"/>
      <c r="AO223" s="20">
        <v>2.7359962156E10</v>
      </c>
      <c r="AP223" s="20">
        <v>2.7359962156E10</v>
      </c>
      <c r="AQ223" s="20">
        <v>0.0</v>
      </c>
      <c r="AR223" s="505">
        <v>2.7359962156E10</v>
      </c>
      <c r="AS223" s="506" t="s">
        <v>199</v>
      </c>
      <c r="AT223" s="506">
        <v>2.7359962156E10</v>
      </c>
      <c r="AU223" s="506" t="s">
        <v>200</v>
      </c>
      <c r="AV223" s="492">
        <v>6.0</v>
      </c>
      <c r="AW223" s="493">
        <v>0.5455</v>
      </c>
      <c r="AX223" s="494">
        <v>3.0</v>
      </c>
      <c r="AY223" s="493">
        <v>0.3</v>
      </c>
      <c r="AZ223" s="494">
        <v>4.0</v>
      </c>
      <c r="BA223" s="493">
        <v>0.25</v>
      </c>
      <c r="BB223" s="494">
        <v>2.0</v>
      </c>
      <c r="BC223" s="493">
        <v>0.25</v>
      </c>
      <c r="BD223" s="494">
        <v>6.0</v>
      </c>
      <c r="BE223" s="495">
        <v>1.0</v>
      </c>
      <c r="BF223" s="494">
        <v>3.0</v>
      </c>
      <c r="BG223" s="493">
        <v>0.4286</v>
      </c>
      <c r="BH223" s="496">
        <v>20.0</v>
      </c>
      <c r="BI223" s="508">
        <v>0.4545</v>
      </c>
      <c r="BJ223" s="509" t="s">
        <v>8421</v>
      </c>
      <c r="BK223" s="19" t="s">
        <v>8786</v>
      </c>
      <c r="BL223" s="137" t="s">
        <v>1043</v>
      </c>
      <c r="BM223" s="137" t="s">
        <v>640</v>
      </c>
      <c r="BN223" s="137"/>
      <c r="BO223" s="137"/>
      <c r="BP223" s="137"/>
      <c r="BQ223" s="137"/>
      <c r="BR223" s="137"/>
      <c r="BS223" s="137"/>
      <c r="BT223" s="137"/>
      <c r="BU223" s="140"/>
      <c r="BV223" s="45">
        <v>2.7359962156E10</v>
      </c>
    </row>
    <row r="224" ht="15.75" customHeight="1">
      <c r="C224" s="502" t="s">
        <v>2386</v>
      </c>
      <c r="D224" s="20">
        <v>2.7146164302E10</v>
      </c>
      <c r="E224" s="137" t="s">
        <v>1577</v>
      </c>
      <c r="F224" s="137" t="s">
        <v>101</v>
      </c>
      <c r="G224" s="137" t="s">
        <v>630</v>
      </c>
      <c r="H224" s="137"/>
      <c r="I224" s="137" t="s">
        <v>883</v>
      </c>
      <c r="J224" s="137"/>
      <c r="K224" s="137" t="s">
        <v>8377</v>
      </c>
      <c r="L224" s="137" t="s">
        <v>8751</v>
      </c>
      <c r="M224" s="137" t="s">
        <v>8673</v>
      </c>
      <c r="N224" s="503">
        <v>60.276712328767125</v>
      </c>
      <c r="O224" s="504">
        <v>33298.0</v>
      </c>
      <c r="P224" s="137" t="s">
        <v>28</v>
      </c>
      <c r="Q224" s="137" t="s">
        <v>8741</v>
      </c>
      <c r="R224" s="20" t="s">
        <v>36</v>
      </c>
      <c r="S224" s="138" t="s">
        <v>101</v>
      </c>
      <c r="T224" s="137" t="s">
        <v>6409</v>
      </c>
      <c r="U224" s="137" t="s">
        <v>6410</v>
      </c>
      <c r="V224" s="137" t="s">
        <v>6411</v>
      </c>
      <c r="W224" s="137" t="s">
        <v>101</v>
      </c>
      <c r="X224" s="137" t="s">
        <v>1579</v>
      </c>
      <c r="Y224" s="137" t="s">
        <v>1580</v>
      </c>
      <c r="Z224" s="137" t="s">
        <v>650</v>
      </c>
      <c r="AA224" s="137" t="s">
        <v>1581</v>
      </c>
      <c r="AB224" s="137">
        <v>0.0</v>
      </c>
      <c r="AC224" s="137" t="s">
        <v>656</v>
      </c>
      <c r="AD224" s="137" t="s">
        <v>1582</v>
      </c>
      <c r="AE224" s="137">
        <v>0.0</v>
      </c>
      <c r="AF224" s="137">
        <v>0.0</v>
      </c>
      <c r="AG224" s="137" t="s">
        <v>6412</v>
      </c>
      <c r="AH224" s="137">
        <v>0.0</v>
      </c>
      <c r="AI224" s="137">
        <v>0.0</v>
      </c>
      <c r="AJ224" s="137" t="s">
        <v>1583</v>
      </c>
      <c r="AK224" s="137" t="s">
        <v>6413</v>
      </c>
      <c r="AL224" s="137" t="s">
        <v>6414</v>
      </c>
      <c r="AM224" s="138" t="s">
        <v>101</v>
      </c>
      <c r="AN224" s="137"/>
      <c r="AO224" s="20">
        <v>2.7146164302E10</v>
      </c>
      <c r="AP224" s="20">
        <v>2.7146164302E10</v>
      </c>
      <c r="AQ224" s="20">
        <v>0.0</v>
      </c>
      <c r="AR224" s="505">
        <v>2.7146164302E10</v>
      </c>
      <c r="AS224" s="506" t="s">
        <v>2386</v>
      </c>
      <c r="AT224" s="506">
        <v>2.7146164302E10</v>
      </c>
      <c r="AU224" s="506" t="s">
        <v>1577</v>
      </c>
      <c r="AV224" s="492">
        <v>3.0</v>
      </c>
      <c r="AW224" s="493">
        <v>0.2727</v>
      </c>
      <c r="AX224" s="494">
        <v>3.0</v>
      </c>
      <c r="AY224" s="493">
        <v>0.3</v>
      </c>
      <c r="AZ224" s="494">
        <v>1.0</v>
      </c>
      <c r="BA224" s="493">
        <v>0.0625</v>
      </c>
      <c r="BB224" s="494">
        <v>1.0</v>
      </c>
      <c r="BC224" s="493">
        <v>0.125</v>
      </c>
      <c r="BD224" s="494">
        <v>5.0</v>
      </c>
      <c r="BE224" s="495">
        <v>0.8333</v>
      </c>
      <c r="BF224" s="494">
        <v>3.0</v>
      </c>
      <c r="BG224" s="493">
        <v>0.4286</v>
      </c>
      <c r="BH224" s="496">
        <v>14.0</v>
      </c>
      <c r="BI224" s="508">
        <v>0.3182</v>
      </c>
      <c r="BJ224" s="509" t="s">
        <v>7900</v>
      </c>
      <c r="BK224" s="19" t="s">
        <v>124</v>
      </c>
      <c r="BL224" s="137" t="s">
        <v>92</v>
      </c>
      <c r="BM224" s="137" t="s">
        <v>640</v>
      </c>
      <c r="BN224" s="137"/>
      <c r="BO224" s="137"/>
      <c r="BP224" s="137"/>
      <c r="BQ224" s="137"/>
      <c r="BR224" s="137"/>
      <c r="BS224" s="137"/>
      <c r="BT224" s="137"/>
      <c r="BU224" s="140"/>
      <c r="BV224" s="45">
        <v>2.7146164302E10</v>
      </c>
    </row>
    <row r="225" ht="15.75" customHeight="1">
      <c r="C225" s="502" t="s">
        <v>363</v>
      </c>
      <c r="D225" s="20">
        <v>2.7373746342E10</v>
      </c>
      <c r="E225" s="137" t="s">
        <v>364</v>
      </c>
      <c r="F225" s="137" t="s">
        <v>101</v>
      </c>
      <c r="G225" s="137"/>
      <c r="H225" s="137"/>
      <c r="I225" s="137"/>
      <c r="J225" s="137"/>
      <c r="K225" s="137" t="s">
        <v>8377</v>
      </c>
      <c r="L225" s="137" t="s">
        <v>8419</v>
      </c>
      <c r="M225" s="137" t="s">
        <v>44</v>
      </c>
      <c r="N225" s="503">
        <v>28.336986301369862</v>
      </c>
      <c r="O225" s="504">
        <v>42005.0</v>
      </c>
      <c r="P225" s="137" t="s">
        <v>18</v>
      </c>
      <c r="Q225" s="137" t="s">
        <v>8752</v>
      </c>
      <c r="R225" s="20" t="s">
        <v>34</v>
      </c>
      <c r="S225" s="138" t="s">
        <v>101</v>
      </c>
      <c r="T225" s="137" t="s">
        <v>5884</v>
      </c>
      <c r="U225" s="137" t="s">
        <v>5885</v>
      </c>
      <c r="V225" s="137" t="s">
        <v>5886</v>
      </c>
      <c r="W225" s="137" t="s">
        <v>102</v>
      </c>
      <c r="X225" s="137" t="s">
        <v>1586</v>
      </c>
      <c r="Y225" s="137" t="s">
        <v>1587</v>
      </c>
      <c r="Z225" s="137" t="s">
        <v>605</v>
      </c>
      <c r="AA225" s="137" t="s">
        <v>1588</v>
      </c>
      <c r="AB225" s="137" t="s">
        <v>5887</v>
      </c>
      <c r="AC225" s="137" t="s">
        <v>743</v>
      </c>
      <c r="AD225" s="137" t="s">
        <v>1589</v>
      </c>
      <c r="AE225" s="137">
        <v>0.0</v>
      </c>
      <c r="AF225" s="137" t="s">
        <v>5287</v>
      </c>
      <c r="AG225" s="137" t="s">
        <v>619</v>
      </c>
      <c r="AH225" s="137" t="s">
        <v>5888</v>
      </c>
      <c r="AI225" s="137">
        <v>0.0</v>
      </c>
      <c r="AJ225" s="137" t="s">
        <v>1590</v>
      </c>
      <c r="AK225" s="137" t="s">
        <v>5889</v>
      </c>
      <c r="AL225" s="137" t="s">
        <v>5890</v>
      </c>
      <c r="AM225" s="138" t="s">
        <v>101</v>
      </c>
      <c r="AN225" s="137"/>
      <c r="AO225" s="20">
        <v>2.7373746342E10</v>
      </c>
      <c r="AP225" s="20">
        <v>2.7373746342E10</v>
      </c>
      <c r="AQ225" s="20">
        <v>0.0</v>
      </c>
      <c r="AR225" s="505">
        <v>2.7373746342E10</v>
      </c>
      <c r="AS225" s="506" t="s">
        <v>363</v>
      </c>
      <c r="AT225" s="506">
        <v>2.7373746342E10</v>
      </c>
      <c r="AU225" s="506" t="s">
        <v>364</v>
      </c>
      <c r="AV225" s="492">
        <v>3.0</v>
      </c>
      <c r="AW225" s="493">
        <v>0.2727</v>
      </c>
      <c r="AX225" s="494">
        <v>4.0</v>
      </c>
      <c r="AY225" s="493">
        <v>0.4</v>
      </c>
      <c r="AZ225" s="494">
        <v>4.0</v>
      </c>
      <c r="BA225" s="493">
        <v>0.25</v>
      </c>
      <c r="BB225" s="494">
        <v>1.0</v>
      </c>
      <c r="BC225" s="493">
        <v>0.125</v>
      </c>
      <c r="BD225" s="494">
        <v>5.0</v>
      </c>
      <c r="BE225" s="495">
        <v>0.8333</v>
      </c>
      <c r="BF225" s="494">
        <v>3.0</v>
      </c>
      <c r="BG225" s="493">
        <v>0.4286</v>
      </c>
      <c r="BH225" s="496">
        <v>16.0</v>
      </c>
      <c r="BI225" s="508">
        <v>0.3636</v>
      </c>
      <c r="BJ225" s="509" t="s">
        <v>7900</v>
      </c>
      <c r="BK225" s="19" t="s">
        <v>8787</v>
      </c>
      <c r="BL225" s="137" t="s">
        <v>83</v>
      </c>
      <c r="BM225" s="137" t="s">
        <v>640</v>
      </c>
      <c r="BN225" s="137"/>
      <c r="BO225" s="137"/>
      <c r="BP225" s="137"/>
      <c r="BQ225" s="137"/>
      <c r="BR225" s="137"/>
      <c r="BS225" s="137"/>
      <c r="BT225" s="137"/>
      <c r="BU225" s="140"/>
      <c r="BV225" s="45">
        <v>2.7373746342E10</v>
      </c>
    </row>
    <row r="226" ht="15.75" customHeight="1">
      <c r="C226" s="502" t="s">
        <v>3479</v>
      </c>
      <c r="D226" s="20">
        <v>2.3216575164E10</v>
      </c>
      <c r="E226" s="137" t="s">
        <v>1592</v>
      </c>
      <c r="F226" s="137" t="s">
        <v>101</v>
      </c>
      <c r="G226" s="137"/>
      <c r="H226" s="137"/>
      <c r="I226" s="137"/>
      <c r="J226" s="137"/>
      <c r="K226" s="137"/>
      <c r="L226" s="137"/>
      <c r="M226" s="137" t="s">
        <v>64</v>
      </c>
      <c r="N226" s="503">
        <v>51.057534246575344</v>
      </c>
      <c r="O226" s="504">
        <v>39083.0</v>
      </c>
      <c r="P226" s="137" t="s">
        <v>9</v>
      </c>
      <c r="Q226" s="137" t="s">
        <v>8788</v>
      </c>
      <c r="R226" s="20" t="s">
        <v>34</v>
      </c>
      <c r="S226" s="138" t="s">
        <v>101</v>
      </c>
      <c r="T226" s="137" t="s">
        <v>6487</v>
      </c>
      <c r="U226" s="137" t="s">
        <v>6488</v>
      </c>
      <c r="V226" s="137" t="s">
        <v>6489</v>
      </c>
      <c r="W226" s="137" t="s">
        <v>101</v>
      </c>
      <c r="X226" s="137" t="s">
        <v>1595</v>
      </c>
      <c r="Y226" s="137" t="s">
        <v>1596</v>
      </c>
      <c r="Z226" s="137" t="s">
        <v>610</v>
      </c>
      <c r="AA226" s="137" t="s">
        <v>1598</v>
      </c>
      <c r="AB226" s="137" t="s">
        <v>101</v>
      </c>
      <c r="AC226" s="137" t="s">
        <v>656</v>
      </c>
      <c r="AD226" s="137" t="s">
        <v>1599</v>
      </c>
      <c r="AE226" s="137">
        <v>0.0</v>
      </c>
      <c r="AF226" s="137">
        <v>0.0</v>
      </c>
      <c r="AG226" s="137">
        <v>0.0</v>
      </c>
      <c r="AH226" s="137">
        <v>0.0</v>
      </c>
      <c r="AI226" s="137">
        <v>0.0</v>
      </c>
      <c r="AJ226" s="137" t="s">
        <v>1600</v>
      </c>
      <c r="AK226" s="137" t="s">
        <v>6490</v>
      </c>
      <c r="AL226" s="137" t="s">
        <v>6491</v>
      </c>
      <c r="AM226" s="138" t="s">
        <v>101</v>
      </c>
      <c r="AN226" s="137"/>
      <c r="AO226" s="20">
        <v>2.3216575164E10</v>
      </c>
      <c r="AP226" s="20">
        <v>2.3216575164E10</v>
      </c>
      <c r="AQ226" s="20">
        <v>0.0</v>
      </c>
      <c r="AR226" s="505">
        <v>2.3216575164E10</v>
      </c>
      <c r="AS226" s="506" t="s">
        <v>3479</v>
      </c>
      <c r="AT226" s="506">
        <v>2.3216575164E10</v>
      </c>
      <c r="AU226" s="506" t="s">
        <v>1592</v>
      </c>
      <c r="AV226" s="492">
        <v>1.0</v>
      </c>
      <c r="AW226" s="493">
        <v>0.0909</v>
      </c>
      <c r="AX226" s="494">
        <v>2.0</v>
      </c>
      <c r="AY226" s="493">
        <v>0.2</v>
      </c>
      <c r="AZ226" s="494">
        <v>1.0</v>
      </c>
      <c r="BA226" s="493">
        <v>0.0625</v>
      </c>
      <c r="BB226" s="494">
        <v>0.0</v>
      </c>
      <c r="BC226" s="493">
        <v>0.0</v>
      </c>
      <c r="BD226" s="494">
        <v>5.0</v>
      </c>
      <c r="BE226" s="495">
        <v>0.8333</v>
      </c>
      <c r="BF226" s="494">
        <v>4.0</v>
      </c>
      <c r="BG226" s="493">
        <v>0.5714</v>
      </c>
      <c r="BH226" s="496">
        <v>11.0</v>
      </c>
      <c r="BI226" s="508">
        <v>0.25</v>
      </c>
      <c r="BJ226" s="509" t="s">
        <v>7900</v>
      </c>
      <c r="BK226" s="19" t="s">
        <v>8789</v>
      </c>
      <c r="BL226" s="137" t="s">
        <v>83</v>
      </c>
      <c r="BM226" s="137" t="s">
        <v>640</v>
      </c>
      <c r="BN226" s="137"/>
      <c r="BO226" s="137"/>
      <c r="BP226" s="137"/>
      <c r="BQ226" s="137"/>
      <c r="BR226" s="137"/>
      <c r="BS226" s="137"/>
      <c r="BT226" s="137"/>
      <c r="BU226" s="140"/>
      <c r="BV226" s="45">
        <v>2.3216575164E10</v>
      </c>
    </row>
    <row r="227" ht="15.75" customHeight="1">
      <c r="C227" s="502" t="s">
        <v>3258</v>
      </c>
      <c r="D227" s="20">
        <v>2.7299192011E10</v>
      </c>
      <c r="E227" s="137" t="s">
        <v>8178</v>
      </c>
      <c r="F227" s="137" t="s">
        <v>101</v>
      </c>
      <c r="G227" s="137"/>
      <c r="H227" s="137"/>
      <c r="I227" s="137"/>
      <c r="J227" s="137"/>
      <c r="K227" s="137"/>
      <c r="L227" s="137"/>
      <c r="M227" s="137" t="s">
        <v>8790</v>
      </c>
      <c r="N227" s="503">
        <v>38.654794520547945</v>
      </c>
      <c r="O227" s="504">
        <v>39326.0</v>
      </c>
      <c r="P227" s="137" t="s">
        <v>24</v>
      </c>
      <c r="Q227" s="137" t="s">
        <v>8791</v>
      </c>
      <c r="R227" s="20" t="s">
        <v>34</v>
      </c>
      <c r="S227" s="138" t="s">
        <v>101</v>
      </c>
      <c r="T227" s="137" t="s">
        <v>6494</v>
      </c>
      <c r="U227" s="137" t="s">
        <v>6495</v>
      </c>
      <c r="V227" s="137" t="s">
        <v>6496</v>
      </c>
      <c r="W227" s="137" t="s">
        <v>102</v>
      </c>
      <c r="X227" s="137" t="s">
        <v>6497</v>
      </c>
      <c r="Y227" s="137" t="s">
        <v>1609</v>
      </c>
      <c r="Z227" s="137" t="s">
        <v>650</v>
      </c>
      <c r="AA227" s="137" t="s">
        <v>6498</v>
      </c>
      <c r="AB227" s="137" t="s">
        <v>101</v>
      </c>
      <c r="AC227" s="137" t="s">
        <v>996</v>
      </c>
      <c r="AD227" s="137" t="s">
        <v>6499</v>
      </c>
      <c r="AE227" s="137">
        <v>0.0</v>
      </c>
      <c r="AF227" s="137" t="s">
        <v>6500</v>
      </c>
      <c r="AG227" s="137">
        <v>0.0</v>
      </c>
      <c r="AH227" s="137">
        <v>0.0</v>
      </c>
      <c r="AI227" s="137">
        <v>0.0</v>
      </c>
      <c r="AJ227" s="137" t="s">
        <v>6501</v>
      </c>
      <c r="AK227" s="137" t="s">
        <v>6502</v>
      </c>
      <c r="AL227" s="137" t="s">
        <v>6503</v>
      </c>
      <c r="AM227" s="138" t="s">
        <v>101</v>
      </c>
      <c r="AN227" s="137"/>
      <c r="AO227" s="20">
        <v>2.7299192011E10</v>
      </c>
      <c r="AP227" s="20">
        <v>2.7299192011E10</v>
      </c>
      <c r="AQ227" s="20">
        <v>0.0</v>
      </c>
      <c r="AR227" s="505">
        <v>2.7299192011E10</v>
      </c>
      <c r="AS227" s="506" t="s">
        <v>3258</v>
      </c>
      <c r="AT227" s="506">
        <v>2.7299192011E10</v>
      </c>
      <c r="AU227" s="506" t="s">
        <v>8178</v>
      </c>
      <c r="AV227" s="492">
        <v>3.0</v>
      </c>
      <c r="AW227" s="493">
        <v>0.2727</v>
      </c>
      <c r="AX227" s="494">
        <v>2.0</v>
      </c>
      <c r="AY227" s="493">
        <v>0.2</v>
      </c>
      <c r="AZ227" s="494">
        <v>3.0</v>
      </c>
      <c r="BA227" s="493">
        <v>0.1875</v>
      </c>
      <c r="BB227" s="494">
        <v>0.0</v>
      </c>
      <c r="BC227" s="493">
        <v>0.0</v>
      </c>
      <c r="BD227" s="494">
        <v>5.0</v>
      </c>
      <c r="BE227" s="495">
        <v>0.8333</v>
      </c>
      <c r="BF227" s="494">
        <v>1.0</v>
      </c>
      <c r="BG227" s="493">
        <v>0.1429</v>
      </c>
      <c r="BH227" s="496">
        <v>12.0</v>
      </c>
      <c r="BI227" s="508">
        <v>0.2727</v>
      </c>
      <c r="BJ227" s="509" t="s">
        <v>7900</v>
      </c>
      <c r="BK227" s="19" t="s">
        <v>8553</v>
      </c>
      <c r="BL227" s="137" t="s">
        <v>92</v>
      </c>
      <c r="BM227" s="137" t="s">
        <v>640</v>
      </c>
      <c r="BN227" s="137"/>
      <c r="BO227" s="137"/>
      <c r="BP227" s="137"/>
      <c r="BQ227" s="137"/>
      <c r="BR227" s="137"/>
      <c r="BS227" s="137"/>
      <c r="BT227" s="137"/>
      <c r="BU227" s="140"/>
      <c r="BV227" s="45">
        <v>2.7299192011E10</v>
      </c>
    </row>
    <row r="228" ht="15.75" customHeight="1">
      <c r="C228" s="502" t="s">
        <v>6229</v>
      </c>
      <c r="D228" s="20">
        <v>2.7277894683E10</v>
      </c>
      <c r="E228" s="137" t="s">
        <v>8181</v>
      </c>
      <c r="F228" s="137" t="s">
        <v>101</v>
      </c>
      <c r="G228" s="137" t="s">
        <v>630</v>
      </c>
      <c r="H228" s="137" t="s">
        <v>102</v>
      </c>
      <c r="I228" s="137" t="s">
        <v>8452</v>
      </c>
      <c r="J228" s="137"/>
      <c r="K228" s="137"/>
      <c r="L228" s="137"/>
      <c r="M228" s="137" t="s">
        <v>8572</v>
      </c>
      <c r="N228" s="503">
        <v>41.49041095890411</v>
      </c>
      <c r="O228" s="504">
        <v>39326.0</v>
      </c>
      <c r="P228" s="137" t="s">
        <v>33</v>
      </c>
      <c r="Q228" s="137" t="s">
        <v>8792</v>
      </c>
      <c r="R228" s="20" t="s">
        <v>34</v>
      </c>
      <c r="S228" s="138" t="s">
        <v>101</v>
      </c>
      <c r="T228" s="137" t="s">
        <v>6233</v>
      </c>
      <c r="U228" s="137" t="s">
        <v>6234</v>
      </c>
      <c r="V228" s="137" t="s">
        <v>6235</v>
      </c>
      <c r="W228" s="137" t="s">
        <v>101</v>
      </c>
      <c r="X228" s="137" t="s">
        <v>6236</v>
      </c>
      <c r="Y228" s="137" t="s">
        <v>6237</v>
      </c>
      <c r="Z228" s="137" t="s">
        <v>610</v>
      </c>
      <c r="AA228" s="137" t="s">
        <v>6238</v>
      </c>
      <c r="AB228" s="137">
        <v>0.0</v>
      </c>
      <c r="AC228" s="137" t="s">
        <v>639</v>
      </c>
      <c r="AD228" s="137" t="s">
        <v>6239</v>
      </c>
      <c r="AE228" s="137">
        <v>0.0</v>
      </c>
      <c r="AF228" s="137">
        <v>0.0</v>
      </c>
      <c r="AG228" s="137" t="s">
        <v>6240</v>
      </c>
      <c r="AH228" s="137">
        <v>0.0</v>
      </c>
      <c r="AI228" s="137">
        <v>0.0</v>
      </c>
      <c r="AJ228" s="137" t="s">
        <v>6241</v>
      </c>
      <c r="AK228" s="137" t="s">
        <v>6242</v>
      </c>
      <c r="AL228" s="137" t="s">
        <v>6243</v>
      </c>
      <c r="AM228" s="138" t="s">
        <v>101</v>
      </c>
      <c r="AN228" s="137"/>
      <c r="AO228" s="20">
        <v>2.7277894683E10</v>
      </c>
      <c r="AP228" s="20">
        <v>2.7277894683E10</v>
      </c>
      <c r="AQ228" s="20">
        <v>0.0</v>
      </c>
      <c r="AR228" s="505">
        <v>2.7277894683E10</v>
      </c>
      <c r="AS228" s="506" t="s">
        <v>6229</v>
      </c>
      <c r="AT228" s="506">
        <v>2.7277894683E10</v>
      </c>
      <c r="AU228" s="506" t="s">
        <v>8181</v>
      </c>
      <c r="AV228" s="492">
        <v>6.0</v>
      </c>
      <c r="AW228" s="493">
        <v>0.5455</v>
      </c>
      <c r="AX228" s="494">
        <v>6.0</v>
      </c>
      <c r="AY228" s="493">
        <v>0.6</v>
      </c>
      <c r="AZ228" s="494">
        <v>3.0</v>
      </c>
      <c r="BA228" s="493">
        <v>0.1875</v>
      </c>
      <c r="BB228" s="494">
        <v>5.0</v>
      </c>
      <c r="BC228" s="493">
        <v>0.625</v>
      </c>
      <c r="BD228" s="494">
        <v>5.0</v>
      </c>
      <c r="BE228" s="495">
        <v>0.8333</v>
      </c>
      <c r="BF228" s="494">
        <v>2.0</v>
      </c>
      <c r="BG228" s="493">
        <v>0.2857</v>
      </c>
      <c r="BH228" s="496">
        <v>20.0</v>
      </c>
      <c r="BI228" s="508">
        <v>0.4762</v>
      </c>
      <c r="BJ228" s="509" t="s">
        <v>8421</v>
      </c>
      <c r="BK228" s="19" t="s">
        <v>8793</v>
      </c>
      <c r="BL228" s="137" t="s">
        <v>93</v>
      </c>
      <c r="BM228" s="137" t="s">
        <v>640</v>
      </c>
      <c r="BN228" s="137"/>
      <c r="BO228" s="137"/>
      <c r="BP228" s="137"/>
      <c r="BQ228" s="137"/>
      <c r="BR228" s="137"/>
      <c r="BS228" s="137"/>
      <c r="BT228" s="137"/>
      <c r="BU228" s="140"/>
      <c r="BV228" s="45">
        <v>2.7277894683E10</v>
      </c>
    </row>
    <row r="229" ht="15.75" customHeight="1">
      <c r="C229" s="502" t="s">
        <v>2740</v>
      </c>
      <c r="D229" s="20">
        <v>2.735319699E10</v>
      </c>
      <c r="E229" s="137" t="s">
        <v>8183</v>
      </c>
      <c r="F229" s="137" t="s">
        <v>102</v>
      </c>
      <c r="G229" s="137" t="s">
        <v>602</v>
      </c>
      <c r="H229" s="137"/>
      <c r="I229" s="137" t="s">
        <v>883</v>
      </c>
      <c r="J229" s="137"/>
      <c r="K229" s="137"/>
      <c r="L229" s="137"/>
      <c r="M229" s="137" t="s">
        <v>42</v>
      </c>
      <c r="N229" s="503">
        <v>30.742465753424657</v>
      </c>
      <c r="O229" s="504">
        <v>41781.0</v>
      </c>
      <c r="P229" s="137" t="s">
        <v>12</v>
      </c>
      <c r="Q229" s="137" t="s">
        <v>8794</v>
      </c>
      <c r="R229" s="20" t="s">
        <v>34</v>
      </c>
      <c r="S229" s="138" t="s">
        <v>101</v>
      </c>
      <c r="T229" s="137" t="s">
        <v>6530</v>
      </c>
      <c r="U229" s="137" t="s">
        <v>6531</v>
      </c>
      <c r="V229" s="137" t="s">
        <v>6532</v>
      </c>
      <c r="W229" s="137" t="s">
        <v>101</v>
      </c>
      <c r="X229" s="137" t="s">
        <v>1243</v>
      </c>
      <c r="Y229" s="137" t="s">
        <v>619</v>
      </c>
      <c r="Z229" s="137" t="s">
        <v>808</v>
      </c>
      <c r="AA229" s="137" t="s">
        <v>6533</v>
      </c>
      <c r="AB229" s="137" t="s">
        <v>605</v>
      </c>
      <c r="AC229" s="137" t="s">
        <v>1248</v>
      </c>
      <c r="AD229" s="137" t="s">
        <v>6534</v>
      </c>
      <c r="AE229" s="137">
        <v>0.0</v>
      </c>
      <c r="AF229" s="137" t="s">
        <v>6535</v>
      </c>
      <c r="AG229" s="137">
        <v>0.0</v>
      </c>
      <c r="AH229" s="137">
        <v>0.0</v>
      </c>
      <c r="AI229" s="137">
        <v>0.0</v>
      </c>
      <c r="AJ229" s="137" t="s">
        <v>6536</v>
      </c>
      <c r="AK229" s="137" t="s">
        <v>6537</v>
      </c>
      <c r="AL229" s="137" t="s">
        <v>6538</v>
      </c>
      <c r="AM229" s="138" t="s">
        <v>101</v>
      </c>
      <c r="AN229" s="137"/>
      <c r="AO229" s="20">
        <v>2.735319699E10</v>
      </c>
      <c r="AP229" s="20" t="s">
        <v>684</v>
      </c>
      <c r="AQ229" s="20" t="s">
        <v>102</v>
      </c>
      <c r="AR229" s="505">
        <v>2.735319699E10</v>
      </c>
      <c r="AS229" s="506" t="s">
        <v>2740</v>
      </c>
      <c r="AT229" s="506">
        <v>2.735319699E10</v>
      </c>
      <c r="AU229" s="506" t="s">
        <v>8183</v>
      </c>
      <c r="AV229" s="492">
        <v>2.0</v>
      </c>
      <c r="AW229" s="493">
        <v>0.1818</v>
      </c>
      <c r="AX229" s="494">
        <v>5.0</v>
      </c>
      <c r="AY229" s="493">
        <v>0.5</v>
      </c>
      <c r="AZ229" s="494">
        <v>4.0</v>
      </c>
      <c r="BA229" s="493">
        <v>0.25</v>
      </c>
      <c r="BB229" s="494">
        <v>2.0</v>
      </c>
      <c r="BC229" s="493">
        <v>0.25</v>
      </c>
      <c r="BD229" s="494">
        <v>5.0</v>
      </c>
      <c r="BE229" s="495">
        <v>0.8333</v>
      </c>
      <c r="BF229" s="494">
        <v>4.0</v>
      </c>
      <c r="BG229" s="493">
        <v>0.5714</v>
      </c>
      <c r="BH229" s="496">
        <v>18.0</v>
      </c>
      <c r="BI229" s="508">
        <v>0.4286</v>
      </c>
      <c r="BJ229" s="509" t="s">
        <v>8421</v>
      </c>
      <c r="BK229" s="19" t="s">
        <v>8795</v>
      </c>
      <c r="BL229" s="137" t="s">
        <v>1043</v>
      </c>
      <c r="BM229" s="137" t="s">
        <v>640</v>
      </c>
      <c r="BN229" s="137"/>
      <c r="BO229" s="137"/>
      <c r="BP229" s="137"/>
      <c r="BQ229" s="137"/>
      <c r="BR229" s="137"/>
      <c r="BS229" s="137"/>
      <c r="BT229" s="137"/>
      <c r="BU229" s="140"/>
      <c r="BV229" s="45">
        <v>2.735319699E10</v>
      </c>
    </row>
    <row r="230" ht="15.75" customHeight="1">
      <c r="C230" s="502" t="s">
        <v>196</v>
      </c>
      <c r="D230" s="20">
        <v>2.3304679654E10</v>
      </c>
      <c r="E230" s="137" t="s">
        <v>1602</v>
      </c>
      <c r="F230" s="137" t="s">
        <v>101</v>
      </c>
      <c r="G230" s="137" t="s">
        <v>630</v>
      </c>
      <c r="H230" s="137"/>
      <c r="I230" s="137" t="s">
        <v>8430</v>
      </c>
      <c r="J230" s="137"/>
      <c r="K230" s="137"/>
      <c r="L230" s="137"/>
      <c r="M230" s="137" t="s">
        <v>8796</v>
      </c>
      <c r="N230" s="503">
        <v>37.62739726027397</v>
      </c>
      <c r="O230" s="504">
        <v>43525.0</v>
      </c>
      <c r="P230" s="137" t="s">
        <v>21</v>
      </c>
      <c r="Q230" s="137" t="s">
        <v>8592</v>
      </c>
      <c r="R230" s="20" t="s">
        <v>36</v>
      </c>
      <c r="S230" s="138" t="s">
        <v>101</v>
      </c>
      <c r="T230" s="137" t="s">
        <v>6254</v>
      </c>
      <c r="U230" s="137" t="s">
        <v>6255</v>
      </c>
      <c r="V230" s="137" t="s">
        <v>6256</v>
      </c>
      <c r="W230" s="137" t="s">
        <v>102</v>
      </c>
      <c r="X230" s="137" t="s">
        <v>1604</v>
      </c>
      <c r="Y230" s="137" t="s">
        <v>729</v>
      </c>
      <c r="Z230" s="137" t="s">
        <v>650</v>
      </c>
      <c r="AA230" s="137" t="s">
        <v>731</v>
      </c>
      <c r="AB230" s="137" t="s">
        <v>731</v>
      </c>
      <c r="AC230" s="137" t="s">
        <v>656</v>
      </c>
      <c r="AD230" s="137" t="s">
        <v>1605</v>
      </c>
      <c r="AE230" s="137">
        <v>0.0</v>
      </c>
      <c r="AF230" s="137" t="s">
        <v>6257</v>
      </c>
      <c r="AG230" s="137">
        <v>0.0</v>
      </c>
      <c r="AH230" s="137">
        <v>0.0</v>
      </c>
      <c r="AI230" s="137">
        <v>0.0</v>
      </c>
      <c r="AJ230" s="137" t="s">
        <v>1606</v>
      </c>
      <c r="AK230" s="137" t="s">
        <v>6258</v>
      </c>
      <c r="AL230" s="137" t="s">
        <v>6259</v>
      </c>
      <c r="AM230" s="138" t="s">
        <v>101</v>
      </c>
      <c r="AN230" s="137"/>
      <c r="AO230" s="20">
        <v>2.3304679654E10</v>
      </c>
      <c r="AP230" s="20">
        <v>2.3304679654E10</v>
      </c>
      <c r="AQ230" s="20">
        <v>0.0</v>
      </c>
      <c r="AR230" s="505">
        <v>2.3304679654E10</v>
      </c>
      <c r="AS230" s="506" t="s">
        <v>196</v>
      </c>
      <c r="AT230" s="506">
        <v>2.3304679654E10</v>
      </c>
      <c r="AU230" s="506" t="s">
        <v>1602</v>
      </c>
      <c r="AV230" s="492">
        <v>2.0</v>
      </c>
      <c r="AW230" s="493">
        <v>0.1818</v>
      </c>
      <c r="AX230" s="494">
        <v>1.0</v>
      </c>
      <c r="AY230" s="493">
        <v>0.1</v>
      </c>
      <c r="AZ230" s="494">
        <v>4.0</v>
      </c>
      <c r="BA230" s="493">
        <v>0.25</v>
      </c>
      <c r="BB230" s="494">
        <v>1.0</v>
      </c>
      <c r="BC230" s="493">
        <v>0.125</v>
      </c>
      <c r="BD230" s="494">
        <v>5.0</v>
      </c>
      <c r="BE230" s="495">
        <v>0.8333</v>
      </c>
      <c r="BF230" s="494">
        <v>5.0</v>
      </c>
      <c r="BG230" s="495">
        <v>0.7143</v>
      </c>
      <c r="BH230" s="496">
        <v>16.0</v>
      </c>
      <c r="BI230" s="508">
        <v>0.3636</v>
      </c>
      <c r="BJ230" s="509" t="s">
        <v>7900</v>
      </c>
      <c r="BK230" s="19" t="s">
        <v>122</v>
      </c>
      <c r="BL230" s="137" t="s">
        <v>92</v>
      </c>
      <c r="BM230" s="137" t="s">
        <v>640</v>
      </c>
      <c r="BN230" s="137"/>
      <c r="BO230" s="137"/>
      <c r="BP230" s="137"/>
      <c r="BQ230" s="137"/>
      <c r="BR230" s="137"/>
      <c r="BS230" s="137"/>
      <c r="BT230" s="137"/>
      <c r="BU230" s="140"/>
      <c r="BV230" s="45">
        <v>2.3304679654E10</v>
      </c>
    </row>
    <row r="231" ht="15.75" customHeight="1">
      <c r="C231" s="502" t="s">
        <v>6577</v>
      </c>
      <c r="D231" s="20">
        <v>2.727540419E10</v>
      </c>
      <c r="E231" s="137" t="s">
        <v>8184</v>
      </c>
      <c r="F231" s="137" t="s">
        <v>101</v>
      </c>
      <c r="G231" s="137"/>
      <c r="H231" s="137"/>
      <c r="I231" s="137" t="s">
        <v>883</v>
      </c>
      <c r="J231" s="137"/>
      <c r="K231" s="137"/>
      <c r="L231" s="137"/>
      <c r="M231" s="137" t="s">
        <v>60</v>
      </c>
      <c r="N231" s="503">
        <v>41.84109589041096</v>
      </c>
      <c r="O231" s="504">
        <v>39326.0</v>
      </c>
      <c r="P231" s="137" t="s">
        <v>9</v>
      </c>
      <c r="Q231" s="137" t="s">
        <v>8783</v>
      </c>
      <c r="R231" s="20" t="s">
        <v>36</v>
      </c>
      <c r="S231" s="138" t="s">
        <v>101</v>
      </c>
      <c r="T231" s="137" t="s">
        <v>6581</v>
      </c>
      <c r="U231" s="137" t="s">
        <v>6582</v>
      </c>
      <c r="V231" s="137" t="s">
        <v>6583</v>
      </c>
      <c r="W231" s="137" t="s">
        <v>101</v>
      </c>
      <c r="X231" s="137" t="s">
        <v>6584</v>
      </c>
      <c r="Y231" s="137" t="s">
        <v>6585</v>
      </c>
      <c r="Z231" s="137" t="s">
        <v>650</v>
      </c>
      <c r="AA231" s="137" t="s">
        <v>6586</v>
      </c>
      <c r="AB231" s="137">
        <v>0.0</v>
      </c>
      <c r="AC231" s="137" t="s">
        <v>743</v>
      </c>
      <c r="AD231" s="137" t="s">
        <v>6587</v>
      </c>
      <c r="AE231" s="137">
        <v>0.0</v>
      </c>
      <c r="AF231" s="137">
        <v>0.0</v>
      </c>
      <c r="AG231" s="137">
        <v>0.0</v>
      </c>
      <c r="AH231" s="137">
        <v>0.0</v>
      </c>
      <c r="AI231" s="137">
        <v>0.0</v>
      </c>
      <c r="AJ231" s="137" t="s">
        <v>6588</v>
      </c>
      <c r="AK231" s="137" t="s">
        <v>6589</v>
      </c>
      <c r="AL231" s="137" t="s">
        <v>6590</v>
      </c>
      <c r="AM231" s="138" t="s">
        <v>101</v>
      </c>
      <c r="AN231" s="137"/>
      <c r="AO231" s="20">
        <v>2.727540419E10</v>
      </c>
      <c r="AP231" s="20">
        <v>2.727540419E10</v>
      </c>
      <c r="AQ231" s="20">
        <v>0.0</v>
      </c>
      <c r="AR231" s="505">
        <v>2.727540419E10</v>
      </c>
      <c r="AS231" s="506" t="s">
        <v>6577</v>
      </c>
      <c r="AT231" s="506">
        <v>2.727540419E10</v>
      </c>
      <c r="AU231" s="506" t="s">
        <v>8184</v>
      </c>
      <c r="AV231" s="492">
        <v>2.0</v>
      </c>
      <c r="AW231" s="493">
        <v>0.1818</v>
      </c>
      <c r="AX231" s="494">
        <v>3.0</v>
      </c>
      <c r="AY231" s="493">
        <v>0.3</v>
      </c>
      <c r="AZ231" s="494">
        <v>4.0</v>
      </c>
      <c r="BA231" s="493">
        <v>0.25</v>
      </c>
      <c r="BB231" s="494">
        <v>1.0</v>
      </c>
      <c r="BC231" s="493">
        <v>0.125</v>
      </c>
      <c r="BD231" s="494">
        <v>5.0</v>
      </c>
      <c r="BE231" s="495">
        <v>0.8333</v>
      </c>
      <c r="BF231" s="494">
        <v>4.0</v>
      </c>
      <c r="BG231" s="493">
        <v>0.5714</v>
      </c>
      <c r="BH231" s="496">
        <v>16.0</v>
      </c>
      <c r="BI231" s="508">
        <v>0.3636</v>
      </c>
      <c r="BJ231" s="509" t="s">
        <v>7900</v>
      </c>
      <c r="BK231" s="19" t="s">
        <v>109</v>
      </c>
      <c r="BL231" s="137" t="s">
        <v>83</v>
      </c>
      <c r="BM231" s="137" t="s">
        <v>640</v>
      </c>
      <c r="BN231" s="137"/>
      <c r="BO231" s="137"/>
      <c r="BP231" s="137"/>
      <c r="BQ231" s="137"/>
      <c r="BR231" s="137"/>
      <c r="BS231" s="137"/>
      <c r="BT231" s="137"/>
      <c r="BU231" s="140"/>
      <c r="BV231" s="45">
        <v>2.727540419E10</v>
      </c>
    </row>
    <row r="232" ht="15.75" customHeight="1">
      <c r="C232" s="502" t="s">
        <v>470</v>
      </c>
      <c r="D232" s="20">
        <v>2.7303540712E10</v>
      </c>
      <c r="E232" s="137" t="s">
        <v>471</v>
      </c>
      <c r="F232" s="137" t="s">
        <v>101</v>
      </c>
      <c r="G232" s="137" t="s">
        <v>780</v>
      </c>
      <c r="H232" s="137"/>
      <c r="I232" s="137"/>
      <c r="J232" s="137"/>
      <c r="K232" s="137"/>
      <c r="L232" s="137"/>
      <c r="M232" s="137" t="s">
        <v>42</v>
      </c>
      <c r="N232" s="503">
        <v>38.010958904109586</v>
      </c>
      <c r="O232" s="504">
        <v>41248.0</v>
      </c>
      <c r="P232" s="137" t="s">
        <v>12</v>
      </c>
      <c r="Q232" s="137" t="s">
        <v>8797</v>
      </c>
      <c r="R232" s="20" t="s">
        <v>34</v>
      </c>
      <c r="S232" s="138" t="s">
        <v>101</v>
      </c>
      <c r="T232" s="137" t="s">
        <v>6889</v>
      </c>
      <c r="U232" s="137" t="s">
        <v>6890</v>
      </c>
      <c r="V232" s="137" t="s">
        <v>6891</v>
      </c>
      <c r="W232" s="137" t="s">
        <v>101</v>
      </c>
      <c r="X232" s="137" t="s">
        <v>1608</v>
      </c>
      <c r="Y232" s="137" t="s">
        <v>1609</v>
      </c>
      <c r="Z232" s="137" t="s">
        <v>605</v>
      </c>
      <c r="AA232" s="137" t="s">
        <v>605</v>
      </c>
      <c r="AB232" s="137" t="s">
        <v>101</v>
      </c>
      <c r="AC232" s="137" t="s">
        <v>743</v>
      </c>
      <c r="AD232" s="137" t="s">
        <v>1610</v>
      </c>
      <c r="AE232" s="137">
        <v>0.0</v>
      </c>
      <c r="AF232" s="137">
        <v>0.0</v>
      </c>
      <c r="AG232" s="137">
        <v>0.0</v>
      </c>
      <c r="AH232" s="137">
        <v>0.0</v>
      </c>
      <c r="AI232" s="137">
        <v>0.0</v>
      </c>
      <c r="AJ232" s="137" t="s">
        <v>1611</v>
      </c>
      <c r="AK232" s="137" t="s">
        <v>6892</v>
      </c>
      <c r="AL232" s="137" t="s">
        <v>6893</v>
      </c>
      <c r="AM232" s="138" t="s">
        <v>101</v>
      </c>
      <c r="AN232" s="137"/>
      <c r="AO232" s="20">
        <v>2.7303540712E10</v>
      </c>
      <c r="AP232" s="20">
        <v>2.7303540712E10</v>
      </c>
      <c r="AQ232" s="20">
        <v>0.0</v>
      </c>
      <c r="AR232" s="505">
        <v>2.7303540712E10</v>
      </c>
      <c r="AS232" s="506" t="s">
        <v>470</v>
      </c>
      <c r="AT232" s="506">
        <v>2.7303540712E10</v>
      </c>
      <c r="AU232" s="506" t="s">
        <v>471</v>
      </c>
      <c r="AV232" s="492">
        <v>4.0</v>
      </c>
      <c r="AW232" s="493">
        <v>0.3636</v>
      </c>
      <c r="AX232" s="494">
        <v>3.0</v>
      </c>
      <c r="AY232" s="493">
        <v>0.3</v>
      </c>
      <c r="AZ232" s="494">
        <v>7.0</v>
      </c>
      <c r="BA232" s="493">
        <v>0.4375</v>
      </c>
      <c r="BB232" s="494">
        <v>6.0</v>
      </c>
      <c r="BC232" s="495">
        <v>0.75</v>
      </c>
      <c r="BD232" s="494">
        <v>4.0</v>
      </c>
      <c r="BE232" s="495">
        <v>0.6667</v>
      </c>
      <c r="BF232" s="494">
        <v>7.0</v>
      </c>
      <c r="BG232" s="495">
        <v>1.0</v>
      </c>
      <c r="BH232" s="496">
        <v>26.0</v>
      </c>
      <c r="BI232" s="497">
        <v>0.619</v>
      </c>
      <c r="BJ232" s="507" t="s">
        <v>7903</v>
      </c>
      <c r="BK232" s="19" t="s">
        <v>8798</v>
      </c>
      <c r="BL232" s="137" t="s">
        <v>83</v>
      </c>
      <c r="BM232" s="137" t="s">
        <v>640</v>
      </c>
      <c r="BN232" s="137"/>
      <c r="BO232" s="137"/>
      <c r="BP232" s="137"/>
      <c r="BQ232" s="137"/>
      <c r="BR232" s="137"/>
      <c r="BS232" s="137"/>
      <c r="BT232" s="137"/>
      <c r="BU232" s="140"/>
      <c r="BV232" s="45">
        <v>2.7303540712E10</v>
      </c>
    </row>
    <row r="233" ht="15.75" customHeight="1">
      <c r="C233" s="502" t="s">
        <v>2919</v>
      </c>
      <c r="D233" s="20">
        <v>2.7295011349E10</v>
      </c>
      <c r="E233" s="137" t="s">
        <v>8187</v>
      </c>
      <c r="F233" s="137" t="s">
        <v>102</v>
      </c>
      <c r="G233" s="137" t="s">
        <v>602</v>
      </c>
      <c r="H233" s="137"/>
      <c r="I233" s="137" t="s">
        <v>8430</v>
      </c>
      <c r="J233" s="137"/>
      <c r="K233" s="137"/>
      <c r="L233" s="137"/>
      <c r="M233" s="137" t="s">
        <v>8686</v>
      </c>
      <c r="N233" s="503">
        <v>39.26849315068493</v>
      </c>
      <c r="O233" s="504">
        <v>40848.0</v>
      </c>
      <c r="P233" s="137" t="s">
        <v>18</v>
      </c>
      <c r="Q233" s="137" t="s">
        <v>8504</v>
      </c>
      <c r="R233" s="20" t="s">
        <v>36</v>
      </c>
      <c r="S233" s="138" t="s">
        <v>101</v>
      </c>
      <c r="T233" s="137" t="s">
        <v>6850</v>
      </c>
      <c r="U233" s="137" t="s">
        <v>6851</v>
      </c>
      <c r="V233" s="137" t="s">
        <v>6852</v>
      </c>
      <c r="W233" s="137" t="s">
        <v>102</v>
      </c>
      <c r="X233" s="137" t="s">
        <v>6853</v>
      </c>
      <c r="Y233" s="137" t="s">
        <v>6854</v>
      </c>
      <c r="Z233" s="137" t="s">
        <v>650</v>
      </c>
      <c r="AA233" s="137" t="s">
        <v>605</v>
      </c>
      <c r="AB233" s="137" t="s">
        <v>605</v>
      </c>
      <c r="AC233" s="137" t="s">
        <v>996</v>
      </c>
      <c r="AD233" s="137" t="s">
        <v>6855</v>
      </c>
      <c r="AE233" s="137">
        <v>0.0</v>
      </c>
      <c r="AF233" s="137" t="s">
        <v>5000</v>
      </c>
      <c r="AG233" s="137">
        <v>0.0</v>
      </c>
      <c r="AH233" s="137" t="s">
        <v>6856</v>
      </c>
      <c r="AI233" s="137">
        <v>0.0</v>
      </c>
      <c r="AJ233" s="137" t="s">
        <v>6857</v>
      </c>
      <c r="AK233" s="137" t="s">
        <v>6858</v>
      </c>
      <c r="AL233" s="137" t="s">
        <v>6859</v>
      </c>
      <c r="AM233" s="138" t="s">
        <v>101</v>
      </c>
      <c r="AN233" s="137"/>
      <c r="AO233" s="20">
        <v>2.7295011349E10</v>
      </c>
      <c r="AP233" s="20">
        <v>2.7295011349E10</v>
      </c>
      <c r="AQ233" s="20">
        <v>0.0</v>
      </c>
      <c r="AR233" s="505">
        <v>2.7295011349E10</v>
      </c>
      <c r="AS233" s="506" t="s">
        <v>2919</v>
      </c>
      <c r="AT233" s="506">
        <v>2.7295011349E10</v>
      </c>
      <c r="AU233" s="506" t="s">
        <v>8187</v>
      </c>
      <c r="AV233" s="492">
        <v>8.0</v>
      </c>
      <c r="AW233" s="495">
        <v>0.7273</v>
      </c>
      <c r="AX233" s="494">
        <v>3.0</v>
      </c>
      <c r="AY233" s="493">
        <v>0.3</v>
      </c>
      <c r="AZ233" s="494">
        <v>9.0</v>
      </c>
      <c r="BA233" s="493">
        <v>0.5625</v>
      </c>
      <c r="BB233" s="494">
        <v>4.0</v>
      </c>
      <c r="BC233" s="493">
        <v>0.5</v>
      </c>
      <c r="BD233" s="494">
        <v>4.0</v>
      </c>
      <c r="BE233" s="495">
        <v>0.6667</v>
      </c>
      <c r="BF233" s="494">
        <v>4.0</v>
      </c>
      <c r="BG233" s="493">
        <v>0.5714</v>
      </c>
      <c r="BH233" s="496">
        <v>28.0</v>
      </c>
      <c r="BI233" s="497">
        <v>0.6364</v>
      </c>
      <c r="BJ233" s="507" t="s">
        <v>7903</v>
      </c>
      <c r="BK233" s="19" t="s">
        <v>82</v>
      </c>
      <c r="BL233" s="137" t="s">
        <v>82</v>
      </c>
      <c r="BM233" s="137" t="s">
        <v>640</v>
      </c>
      <c r="BN233" s="137"/>
      <c r="BO233" s="137"/>
      <c r="BP233" s="137"/>
      <c r="BQ233" s="137"/>
      <c r="BR233" s="137"/>
      <c r="BS233" s="137"/>
      <c r="BT233" s="137"/>
      <c r="BU233" s="140"/>
      <c r="BV233" s="45">
        <v>2.7295011349E10</v>
      </c>
    </row>
    <row r="234" ht="15.75" customHeight="1">
      <c r="C234" s="502" t="s">
        <v>6779</v>
      </c>
      <c r="D234" s="20">
        <v>2.7234717265E10</v>
      </c>
      <c r="E234" s="137" t="s">
        <v>8188</v>
      </c>
      <c r="F234" s="137" t="s">
        <v>101</v>
      </c>
      <c r="G234" s="137" t="s">
        <v>630</v>
      </c>
      <c r="H234" s="137"/>
      <c r="I234" s="137" t="s">
        <v>8430</v>
      </c>
      <c r="J234" s="137"/>
      <c r="K234" s="137"/>
      <c r="L234" s="137"/>
      <c r="M234" s="137" t="s">
        <v>8472</v>
      </c>
      <c r="N234" s="503">
        <v>47.728767123287675</v>
      </c>
      <c r="O234" s="504">
        <v>43896.0</v>
      </c>
      <c r="P234" s="137" t="s">
        <v>9</v>
      </c>
      <c r="Q234" s="137" t="s">
        <v>8562</v>
      </c>
      <c r="R234" s="20" t="s">
        <v>34</v>
      </c>
      <c r="S234" s="138" t="s">
        <v>101</v>
      </c>
      <c r="T234" s="137" t="s">
        <v>6783</v>
      </c>
      <c r="U234" s="137" t="s">
        <v>6784</v>
      </c>
      <c r="V234" s="137" t="s">
        <v>6785</v>
      </c>
      <c r="W234" s="137" t="s">
        <v>102</v>
      </c>
      <c r="X234" s="137" t="s">
        <v>6786</v>
      </c>
      <c r="Y234" s="137" t="s">
        <v>6787</v>
      </c>
      <c r="Z234" s="137" t="s">
        <v>808</v>
      </c>
      <c r="AA234" s="137" t="s">
        <v>6788</v>
      </c>
      <c r="AB234" s="137" t="s">
        <v>6789</v>
      </c>
      <c r="AC234" s="137" t="s">
        <v>871</v>
      </c>
      <c r="AD234" s="137" t="s">
        <v>6790</v>
      </c>
      <c r="AE234" s="137">
        <v>0.0</v>
      </c>
      <c r="AF234" s="137" t="s">
        <v>6791</v>
      </c>
      <c r="AG234" s="137">
        <v>0.0</v>
      </c>
      <c r="AH234" s="137">
        <v>0.0</v>
      </c>
      <c r="AI234" s="137">
        <v>0.0</v>
      </c>
      <c r="AJ234" s="137" t="s">
        <v>6792</v>
      </c>
      <c r="AK234" s="137" t="s">
        <v>6793</v>
      </c>
      <c r="AL234" s="137" t="s">
        <v>6794</v>
      </c>
      <c r="AM234" s="138" t="s">
        <v>101</v>
      </c>
      <c r="AN234" s="137"/>
      <c r="AO234" s="20">
        <v>2.7234717265E10</v>
      </c>
      <c r="AP234" s="20">
        <v>2.7234717265E10</v>
      </c>
      <c r="AQ234" s="20">
        <v>0.0</v>
      </c>
      <c r="AR234" s="505">
        <v>2.7234717265E10</v>
      </c>
      <c r="AS234" s="506" t="s">
        <v>6779</v>
      </c>
      <c r="AT234" s="506">
        <v>2.7234717265E10</v>
      </c>
      <c r="AU234" s="506" t="s">
        <v>8188</v>
      </c>
      <c r="AV234" s="492">
        <v>4.0</v>
      </c>
      <c r="AW234" s="493">
        <v>0.3636</v>
      </c>
      <c r="AX234" s="494">
        <v>3.0</v>
      </c>
      <c r="AY234" s="493">
        <v>0.3</v>
      </c>
      <c r="AZ234" s="494">
        <v>5.0</v>
      </c>
      <c r="BA234" s="493">
        <v>0.3125</v>
      </c>
      <c r="BB234" s="494">
        <v>4.0</v>
      </c>
      <c r="BC234" s="493">
        <v>0.5</v>
      </c>
      <c r="BD234" s="494">
        <v>6.0</v>
      </c>
      <c r="BE234" s="495">
        <v>1.0</v>
      </c>
      <c r="BF234" s="494">
        <v>6.0</v>
      </c>
      <c r="BG234" s="495">
        <v>0.8571</v>
      </c>
      <c r="BH234" s="496">
        <v>25.0</v>
      </c>
      <c r="BI234" s="497">
        <v>0.5682</v>
      </c>
      <c r="BJ234" s="507" t="s">
        <v>8403</v>
      </c>
      <c r="BK234" s="19" t="s">
        <v>8799</v>
      </c>
      <c r="BL234" s="137" t="s">
        <v>1043</v>
      </c>
      <c r="BM234" s="137" t="s">
        <v>640</v>
      </c>
      <c r="BN234" s="137"/>
      <c r="BO234" s="137"/>
      <c r="BP234" s="137"/>
      <c r="BQ234" s="137"/>
      <c r="BR234" s="137"/>
      <c r="BS234" s="137"/>
      <c r="BT234" s="137"/>
      <c r="BU234" s="140"/>
      <c r="BV234" s="45">
        <v>2.7234717265E10</v>
      </c>
    </row>
    <row r="235" ht="15.75" customHeight="1">
      <c r="C235" s="502" t="s">
        <v>369</v>
      </c>
      <c r="D235" s="20">
        <v>2.730236829E10</v>
      </c>
      <c r="E235" s="137" t="s">
        <v>1613</v>
      </c>
      <c r="F235" s="137" t="s">
        <v>101</v>
      </c>
      <c r="G235" s="137"/>
      <c r="H235" s="137"/>
      <c r="I235" s="137"/>
      <c r="J235" s="137"/>
      <c r="K235" s="137"/>
      <c r="L235" s="137"/>
      <c r="M235" s="137" t="s">
        <v>8800</v>
      </c>
      <c r="N235" s="503">
        <v>38.14246575342466</v>
      </c>
      <c r="O235" s="504">
        <v>41275.0</v>
      </c>
      <c r="P235" s="137" t="s">
        <v>26</v>
      </c>
      <c r="Q235" s="137" t="s">
        <v>8801</v>
      </c>
      <c r="R235" s="20" t="s">
        <v>36</v>
      </c>
      <c r="S235" s="138" t="s">
        <v>101</v>
      </c>
      <c r="T235" s="137" t="s">
        <v>6644</v>
      </c>
      <c r="U235" s="137" t="s">
        <v>6645</v>
      </c>
      <c r="V235" s="137" t="s">
        <v>6646</v>
      </c>
      <c r="W235" s="137" t="s">
        <v>102</v>
      </c>
      <c r="X235" s="137" t="s">
        <v>731</v>
      </c>
      <c r="Y235" s="137" t="s">
        <v>619</v>
      </c>
      <c r="Z235" s="137" t="s">
        <v>610</v>
      </c>
      <c r="AA235" s="137" t="s">
        <v>1616</v>
      </c>
      <c r="AB235" s="137">
        <v>0.0</v>
      </c>
      <c r="AC235" s="137" t="s">
        <v>92</v>
      </c>
      <c r="AD235" s="137" t="s">
        <v>1617</v>
      </c>
      <c r="AE235" s="137">
        <v>0.0</v>
      </c>
      <c r="AF235" s="137" t="s">
        <v>6647</v>
      </c>
      <c r="AG235" s="137">
        <v>0.0</v>
      </c>
      <c r="AH235" s="137">
        <v>0.0</v>
      </c>
      <c r="AI235" s="137">
        <v>0.0</v>
      </c>
      <c r="AJ235" s="137" t="s">
        <v>1618</v>
      </c>
      <c r="AK235" s="137" t="s">
        <v>6648</v>
      </c>
      <c r="AL235" s="137" t="s">
        <v>6649</v>
      </c>
      <c r="AM235" s="138" t="s">
        <v>101</v>
      </c>
      <c r="AN235" s="137"/>
      <c r="AO235" s="20">
        <v>2.730236829E10</v>
      </c>
      <c r="AP235" s="20">
        <v>2.730236829E10</v>
      </c>
      <c r="AQ235" s="20">
        <v>0.0</v>
      </c>
      <c r="AR235" s="505">
        <v>2.730236829E10</v>
      </c>
      <c r="AS235" s="506" t="s">
        <v>369</v>
      </c>
      <c r="AT235" s="506">
        <v>2.730236829E10</v>
      </c>
      <c r="AU235" s="506" t="s">
        <v>1613</v>
      </c>
      <c r="AV235" s="492">
        <v>3.0</v>
      </c>
      <c r="AW235" s="493">
        <v>0.2727</v>
      </c>
      <c r="AX235" s="494">
        <v>4.0</v>
      </c>
      <c r="AY235" s="493">
        <v>0.4</v>
      </c>
      <c r="AZ235" s="494">
        <v>8.0</v>
      </c>
      <c r="BA235" s="493">
        <v>0.5</v>
      </c>
      <c r="BB235" s="494">
        <v>6.0</v>
      </c>
      <c r="BC235" s="495">
        <v>0.75</v>
      </c>
      <c r="BD235" s="494">
        <v>6.0</v>
      </c>
      <c r="BE235" s="495">
        <v>1.0</v>
      </c>
      <c r="BF235" s="494">
        <v>3.0</v>
      </c>
      <c r="BG235" s="493">
        <v>0.4286</v>
      </c>
      <c r="BH235" s="496">
        <v>23.0</v>
      </c>
      <c r="BI235" s="497">
        <v>0.5227</v>
      </c>
      <c r="BJ235" s="507" t="s">
        <v>8403</v>
      </c>
      <c r="BK235" s="19" t="s">
        <v>82</v>
      </c>
      <c r="BL235" s="137" t="s">
        <v>82</v>
      </c>
      <c r="BM235" s="137" t="s">
        <v>640</v>
      </c>
      <c r="BN235" s="137"/>
      <c r="BO235" s="137"/>
      <c r="BP235" s="137"/>
      <c r="BQ235" s="137"/>
      <c r="BR235" s="137"/>
      <c r="BS235" s="137"/>
      <c r="BT235" s="137"/>
      <c r="BU235" s="140"/>
      <c r="BV235" s="45">
        <v>2.730236829E10</v>
      </c>
    </row>
    <row r="236" ht="15.75" customHeight="1">
      <c r="C236" s="502" t="s">
        <v>418</v>
      </c>
      <c r="D236" s="20">
        <v>2.7324031311E10</v>
      </c>
      <c r="E236" s="137" t="s">
        <v>1620</v>
      </c>
      <c r="F236" s="137" t="s">
        <v>102</v>
      </c>
      <c r="G236" s="137" t="s">
        <v>630</v>
      </c>
      <c r="H236" s="137" t="s">
        <v>102</v>
      </c>
      <c r="I236" s="137" t="s">
        <v>8430</v>
      </c>
      <c r="J236" s="137" t="s">
        <v>8802</v>
      </c>
      <c r="K236" s="137"/>
      <c r="L236" s="137"/>
      <c r="M236" s="137" t="s">
        <v>8803</v>
      </c>
      <c r="N236" s="503">
        <v>34.95068493150685</v>
      </c>
      <c r="O236" s="504">
        <v>40665.0</v>
      </c>
      <c r="P236" s="137" t="s">
        <v>9</v>
      </c>
      <c r="Q236" s="137" t="s">
        <v>8689</v>
      </c>
      <c r="R236" s="20" t="s">
        <v>34</v>
      </c>
      <c r="S236" s="138" t="s">
        <v>101</v>
      </c>
      <c r="T236" s="137" t="s">
        <v>6919</v>
      </c>
      <c r="U236" s="137" t="s">
        <v>6920</v>
      </c>
      <c r="V236" s="137" t="s">
        <v>6921</v>
      </c>
      <c r="W236" s="137" t="s">
        <v>102</v>
      </c>
      <c r="X236" s="137" t="s">
        <v>1622</v>
      </c>
      <c r="Y236" s="137" t="s">
        <v>1623</v>
      </c>
      <c r="Z236" s="137" t="s">
        <v>808</v>
      </c>
      <c r="AA236" s="137" t="s">
        <v>1624</v>
      </c>
      <c r="AB236" s="137" t="s">
        <v>6922</v>
      </c>
      <c r="AC236" s="137" t="s">
        <v>1111</v>
      </c>
      <c r="AD236" s="137" t="s">
        <v>1625</v>
      </c>
      <c r="AE236" s="137">
        <v>0.0</v>
      </c>
      <c r="AF236" s="137" t="s">
        <v>6923</v>
      </c>
      <c r="AG236" s="137" t="s">
        <v>6924</v>
      </c>
      <c r="AH236" s="137">
        <v>0.0</v>
      </c>
      <c r="AI236" s="137">
        <v>0.0</v>
      </c>
      <c r="AJ236" s="137" t="s">
        <v>1626</v>
      </c>
      <c r="AK236" s="137" t="s">
        <v>6925</v>
      </c>
      <c r="AL236" s="137" t="s">
        <v>6926</v>
      </c>
      <c r="AM236" s="138" t="s">
        <v>102</v>
      </c>
      <c r="AN236" s="137" t="s">
        <v>997</v>
      </c>
      <c r="AO236" s="20">
        <v>2.7324031311E10</v>
      </c>
      <c r="AP236" s="20">
        <v>2.7324031311E10</v>
      </c>
      <c r="AQ236" s="20">
        <v>0.0</v>
      </c>
      <c r="AR236" s="505">
        <v>2.7324031311E10</v>
      </c>
      <c r="AS236" s="506" t="s">
        <v>418</v>
      </c>
      <c r="AT236" s="506">
        <v>2.7324031311E10</v>
      </c>
      <c r="AU236" s="506" t="s">
        <v>1620</v>
      </c>
      <c r="AV236" s="492">
        <v>3.0</v>
      </c>
      <c r="AW236" s="493">
        <v>0.2727</v>
      </c>
      <c r="AX236" s="494">
        <v>3.0</v>
      </c>
      <c r="AY236" s="493">
        <v>0.3</v>
      </c>
      <c r="AZ236" s="494">
        <v>5.0</v>
      </c>
      <c r="BA236" s="493">
        <v>0.3125</v>
      </c>
      <c r="BB236" s="494">
        <v>4.0</v>
      </c>
      <c r="BC236" s="493">
        <v>0.5</v>
      </c>
      <c r="BD236" s="494">
        <v>6.0</v>
      </c>
      <c r="BE236" s="495">
        <v>1.0</v>
      </c>
      <c r="BF236" s="494">
        <v>5.0</v>
      </c>
      <c r="BG236" s="495">
        <v>0.7143</v>
      </c>
      <c r="BH236" s="496">
        <v>22.0</v>
      </c>
      <c r="BI236" s="497">
        <v>0.5</v>
      </c>
      <c r="BJ236" s="507" t="s">
        <v>8421</v>
      </c>
      <c r="BK236" s="19" t="s">
        <v>105</v>
      </c>
      <c r="BL236" s="137" t="s">
        <v>92</v>
      </c>
      <c r="BM236" s="137" t="s">
        <v>640</v>
      </c>
      <c r="BN236" s="137"/>
      <c r="BO236" s="137"/>
      <c r="BP236" s="137"/>
      <c r="BQ236" s="137"/>
      <c r="BR236" s="137"/>
      <c r="BS236" s="137"/>
      <c r="BT236" s="137"/>
      <c r="BU236" s="140"/>
      <c r="BV236" s="45">
        <v>2.7324031311E10</v>
      </c>
    </row>
    <row r="237" ht="15.75" customHeight="1">
      <c r="C237" s="502" t="s">
        <v>406</v>
      </c>
      <c r="D237" s="20">
        <v>2.7233824769E10</v>
      </c>
      <c r="E237" s="137" t="s">
        <v>8191</v>
      </c>
      <c r="F237" s="137" t="s">
        <v>101</v>
      </c>
      <c r="G237" s="137"/>
      <c r="H237" s="137"/>
      <c r="I237" s="137"/>
      <c r="J237" s="137"/>
      <c r="K237" s="137"/>
      <c r="L237" s="137"/>
      <c r="M237" s="137" t="s">
        <v>53</v>
      </c>
      <c r="N237" s="503">
        <v>47.9041095890411</v>
      </c>
      <c r="O237" s="504">
        <v>39326.0</v>
      </c>
      <c r="P237" s="137" t="s">
        <v>9</v>
      </c>
      <c r="Q237" s="137" t="s">
        <v>8783</v>
      </c>
      <c r="R237" s="20" t="s">
        <v>34</v>
      </c>
      <c r="S237" s="138" t="s">
        <v>101</v>
      </c>
      <c r="T237" s="137" t="s">
        <v>6317</v>
      </c>
      <c r="U237" s="137" t="s">
        <v>6318</v>
      </c>
      <c r="V237" s="137" t="s">
        <v>6319</v>
      </c>
      <c r="W237" s="137" t="s">
        <v>101</v>
      </c>
      <c r="X237" s="137" t="s">
        <v>6320</v>
      </c>
      <c r="Y237" s="137" t="s">
        <v>6321</v>
      </c>
      <c r="Z237" s="137" t="s">
        <v>605</v>
      </c>
      <c r="AA237" s="137" t="s">
        <v>6322</v>
      </c>
      <c r="AB237" s="137" t="s">
        <v>731</v>
      </c>
      <c r="AC237" s="137" t="s">
        <v>92</v>
      </c>
      <c r="AD237" s="137" t="s">
        <v>6323</v>
      </c>
      <c r="AE237" s="137">
        <v>0.0</v>
      </c>
      <c r="AF237" s="137">
        <v>0.0</v>
      </c>
      <c r="AG237" s="137" t="s">
        <v>6324</v>
      </c>
      <c r="AH237" s="137">
        <v>0.0</v>
      </c>
      <c r="AI237" s="137">
        <v>0.0</v>
      </c>
      <c r="AJ237" s="137" t="s">
        <v>6325</v>
      </c>
      <c r="AK237" s="137" t="s">
        <v>6326</v>
      </c>
      <c r="AL237" s="137" t="s">
        <v>6327</v>
      </c>
      <c r="AM237" s="138" t="s">
        <v>101</v>
      </c>
      <c r="AN237" s="137"/>
      <c r="AO237" s="20">
        <v>2.7233824769E10</v>
      </c>
      <c r="AP237" s="20" t="s">
        <v>684</v>
      </c>
      <c r="AQ237" s="20" t="s">
        <v>102</v>
      </c>
      <c r="AR237" s="505">
        <v>2.7233824769E10</v>
      </c>
      <c r="AS237" s="506" t="s">
        <v>406</v>
      </c>
      <c r="AT237" s="506">
        <v>2.7233824769E10</v>
      </c>
      <c r="AU237" s="506" t="s">
        <v>8191</v>
      </c>
      <c r="AV237" s="492">
        <v>1.0</v>
      </c>
      <c r="AW237" s="493">
        <v>0.0909</v>
      </c>
      <c r="AX237" s="494">
        <v>3.0</v>
      </c>
      <c r="AY237" s="493">
        <v>0.3</v>
      </c>
      <c r="AZ237" s="494">
        <v>4.0</v>
      </c>
      <c r="BA237" s="493">
        <v>0.25</v>
      </c>
      <c r="BB237" s="494">
        <v>1.0</v>
      </c>
      <c r="BC237" s="493">
        <v>0.125</v>
      </c>
      <c r="BD237" s="494">
        <v>5.0</v>
      </c>
      <c r="BE237" s="495">
        <v>0.8333</v>
      </c>
      <c r="BF237" s="494">
        <v>4.0</v>
      </c>
      <c r="BG237" s="493">
        <v>0.5714</v>
      </c>
      <c r="BH237" s="496">
        <v>16.0</v>
      </c>
      <c r="BI237" s="508">
        <v>0.381</v>
      </c>
      <c r="BJ237" s="509" t="s">
        <v>7900</v>
      </c>
      <c r="BK237" s="19" t="s">
        <v>8660</v>
      </c>
      <c r="BL237" s="137" t="s">
        <v>92</v>
      </c>
      <c r="BM237" s="137" t="s">
        <v>640</v>
      </c>
      <c r="BN237" s="137"/>
      <c r="BO237" s="137"/>
      <c r="BP237" s="137"/>
      <c r="BQ237" s="137"/>
      <c r="BR237" s="137"/>
      <c r="BS237" s="137"/>
      <c r="BT237" s="137"/>
      <c r="BU237" s="140"/>
      <c r="BV237" s="45">
        <v>2.7233824769E10</v>
      </c>
    </row>
    <row r="238" ht="15.75" customHeight="1">
      <c r="C238" s="502" t="s">
        <v>6678</v>
      </c>
      <c r="D238" s="20">
        <v>2.7279271926E10</v>
      </c>
      <c r="E238" s="137" t="s">
        <v>8193</v>
      </c>
      <c r="F238" s="137" t="s">
        <v>101</v>
      </c>
      <c r="G238" s="137" t="s">
        <v>630</v>
      </c>
      <c r="H238" s="137"/>
      <c r="I238" s="137" t="s">
        <v>8430</v>
      </c>
      <c r="J238" s="137"/>
      <c r="K238" s="137"/>
      <c r="L238" s="137"/>
      <c r="M238" s="137" t="s">
        <v>8704</v>
      </c>
      <c r="N238" s="503">
        <v>41.41917808219178</v>
      </c>
      <c r="O238" s="504">
        <v>40676.0</v>
      </c>
      <c r="P238" s="137" t="s">
        <v>9</v>
      </c>
      <c r="Q238" s="137" t="s">
        <v>8674</v>
      </c>
      <c r="R238" s="20" t="s">
        <v>34</v>
      </c>
      <c r="S238" s="138" t="s">
        <v>101</v>
      </c>
      <c r="T238" s="137" t="s">
        <v>6682</v>
      </c>
      <c r="U238" s="137" t="s">
        <v>6683</v>
      </c>
      <c r="V238" s="137" t="s">
        <v>6684</v>
      </c>
      <c r="W238" s="137" t="s">
        <v>101</v>
      </c>
      <c r="X238" s="137" t="s">
        <v>6685</v>
      </c>
      <c r="Y238" s="137" t="s">
        <v>6686</v>
      </c>
      <c r="Z238" s="137" t="s">
        <v>650</v>
      </c>
      <c r="AA238" s="137" t="s">
        <v>101</v>
      </c>
      <c r="AB238" s="137" t="s">
        <v>101</v>
      </c>
      <c r="AC238" s="137" t="s">
        <v>656</v>
      </c>
      <c r="AD238" s="137" t="s">
        <v>6687</v>
      </c>
      <c r="AE238" s="137">
        <v>0.0</v>
      </c>
      <c r="AF238" s="137">
        <v>0.0</v>
      </c>
      <c r="AG238" s="137">
        <v>0.0</v>
      </c>
      <c r="AH238" s="137">
        <v>0.0</v>
      </c>
      <c r="AI238" s="137">
        <v>0.0</v>
      </c>
      <c r="AJ238" s="137" t="s">
        <v>6688</v>
      </c>
      <c r="AK238" s="137" t="s">
        <v>6689</v>
      </c>
      <c r="AL238" s="137" t="s">
        <v>6690</v>
      </c>
      <c r="AM238" s="138" t="s">
        <v>101</v>
      </c>
      <c r="AN238" s="137"/>
      <c r="AO238" s="20">
        <v>2.7279271926E10</v>
      </c>
      <c r="AP238" s="20">
        <v>2.7279271926E10</v>
      </c>
      <c r="AQ238" s="20">
        <v>0.0</v>
      </c>
      <c r="AR238" s="505">
        <v>2.7279271926E10</v>
      </c>
      <c r="AS238" s="506" t="s">
        <v>6678</v>
      </c>
      <c r="AT238" s="506">
        <v>2.7279271926E10</v>
      </c>
      <c r="AU238" s="506" t="s">
        <v>8193</v>
      </c>
      <c r="AV238" s="492">
        <v>0.0</v>
      </c>
      <c r="AW238" s="493">
        <v>0.0</v>
      </c>
      <c r="AX238" s="494">
        <v>3.0</v>
      </c>
      <c r="AY238" s="493">
        <v>0.3</v>
      </c>
      <c r="AZ238" s="494">
        <v>2.0</v>
      </c>
      <c r="BA238" s="493">
        <v>0.125</v>
      </c>
      <c r="BB238" s="494">
        <v>2.0</v>
      </c>
      <c r="BC238" s="493">
        <v>0.25</v>
      </c>
      <c r="BD238" s="494">
        <v>5.0</v>
      </c>
      <c r="BE238" s="495">
        <v>0.8333</v>
      </c>
      <c r="BF238" s="494">
        <v>4.0</v>
      </c>
      <c r="BG238" s="493">
        <v>0.5714</v>
      </c>
      <c r="BH238" s="496">
        <v>14.0</v>
      </c>
      <c r="BI238" s="508">
        <v>0.3182</v>
      </c>
      <c r="BJ238" s="509" t="s">
        <v>7900</v>
      </c>
      <c r="BK238" s="19" t="s">
        <v>8571</v>
      </c>
      <c r="BL238" s="137" t="s">
        <v>82</v>
      </c>
      <c r="BM238" s="137" t="s">
        <v>640</v>
      </c>
      <c r="BN238" s="137"/>
      <c r="BO238" s="137"/>
      <c r="BP238" s="137"/>
      <c r="BQ238" s="137"/>
      <c r="BR238" s="137"/>
      <c r="BS238" s="137"/>
      <c r="BT238" s="137"/>
      <c r="BU238" s="140"/>
      <c r="BV238" s="45">
        <v>2.7279271926E10</v>
      </c>
    </row>
    <row r="239" ht="15.75" customHeight="1">
      <c r="C239" s="502" t="s">
        <v>231</v>
      </c>
      <c r="D239" s="20">
        <v>2.7185973692E10</v>
      </c>
      <c r="E239" s="137" t="s">
        <v>1628</v>
      </c>
      <c r="F239" s="137" t="s">
        <v>101</v>
      </c>
      <c r="G239" s="137" t="s">
        <v>630</v>
      </c>
      <c r="H239" s="137"/>
      <c r="I239" s="137" t="s">
        <v>8430</v>
      </c>
      <c r="J239" s="137"/>
      <c r="K239" s="137"/>
      <c r="L239" s="137"/>
      <c r="M239" s="137" t="s">
        <v>8804</v>
      </c>
      <c r="N239" s="503">
        <v>53.652054794520545</v>
      </c>
      <c r="O239" s="504">
        <v>43281.0</v>
      </c>
      <c r="P239" s="137" t="s">
        <v>26</v>
      </c>
      <c r="Q239" s="137" t="s">
        <v>8465</v>
      </c>
      <c r="R239" s="20" t="s">
        <v>36</v>
      </c>
      <c r="S239" s="138" t="s">
        <v>1630</v>
      </c>
      <c r="T239" s="137" t="s">
        <v>6280</v>
      </c>
      <c r="U239" s="137" t="s">
        <v>6281</v>
      </c>
      <c r="V239" s="137" t="s">
        <v>624</v>
      </c>
      <c r="W239" s="137" t="s">
        <v>101</v>
      </c>
      <c r="X239" s="137" t="s">
        <v>1632</v>
      </c>
      <c r="Y239" s="137" t="s">
        <v>1633</v>
      </c>
      <c r="Z239" s="137" t="s">
        <v>610</v>
      </c>
      <c r="AA239" s="137" t="s">
        <v>1634</v>
      </c>
      <c r="AB239" s="137" t="s">
        <v>605</v>
      </c>
      <c r="AC239" s="137" t="s">
        <v>743</v>
      </c>
      <c r="AD239" s="137" t="s">
        <v>1635</v>
      </c>
      <c r="AE239" s="137">
        <v>0.0</v>
      </c>
      <c r="AF239" s="137">
        <v>0.0</v>
      </c>
      <c r="AG239" s="137">
        <v>0.0</v>
      </c>
      <c r="AH239" s="137">
        <v>0.0</v>
      </c>
      <c r="AI239" s="137">
        <v>0.0</v>
      </c>
      <c r="AJ239" s="137" t="s">
        <v>1636</v>
      </c>
      <c r="AK239" s="137" t="s">
        <v>6282</v>
      </c>
      <c r="AL239" s="137" t="s">
        <v>6283</v>
      </c>
      <c r="AM239" s="138" t="s">
        <v>101</v>
      </c>
      <c r="AN239" s="137"/>
      <c r="AO239" s="20">
        <v>2.7185973692E10</v>
      </c>
      <c r="AP239" s="20">
        <v>2.7185973692E10</v>
      </c>
      <c r="AQ239" s="20">
        <v>0.0</v>
      </c>
      <c r="AR239" s="505">
        <v>2.7185973692E10</v>
      </c>
      <c r="AS239" s="506" t="s">
        <v>231</v>
      </c>
      <c r="AT239" s="506">
        <v>2.7185973692E10</v>
      </c>
      <c r="AU239" s="506" t="s">
        <v>1628</v>
      </c>
      <c r="AV239" s="492">
        <v>5.0</v>
      </c>
      <c r="AW239" s="493">
        <v>0.4545</v>
      </c>
      <c r="AX239" s="494">
        <v>5.0</v>
      </c>
      <c r="AY239" s="493">
        <v>0.5</v>
      </c>
      <c r="AZ239" s="494">
        <v>6.0</v>
      </c>
      <c r="BA239" s="493">
        <v>0.375</v>
      </c>
      <c r="BB239" s="494">
        <v>4.0</v>
      </c>
      <c r="BC239" s="493">
        <v>0.5</v>
      </c>
      <c r="BD239" s="494">
        <v>5.0</v>
      </c>
      <c r="BE239" s="495">
        <v>0.8333</v>
      </c>
      <c r="BF239" s="494">
        <v>6.0</v>
      </c>
      <c r="BG239" s="495">
        <v>0.8571</v>
      </c>
      <c r="BH239" s="496">
        <v>26.0</v>
      </c>
      <c r="BI239" s="497">
        <v>0.5909</v>
      </c>
      <c r="BJ239" s="507" t="s">
        <v>8403</v>
      </c>
      <c r="BK239" s="19" t="s">
        <v>116</v>
      </c>
      <c r="BL239" s="137" t="s">
        <v>91</v>
      </c>
      <c r="BM239" s="137" t="s">
        <v>640</v>
      </c>
      <c r="BN239" s="137"/>
      <c r="BO239" s="137"/>
      <c r="BP239" s="137"/>
      <c r="BQ239" s="137"/>
      <c r="BR239" s="137"/>
      <c r="BS239" s="137"/>
      <c r="BT239" s="137"/>
      <c r="BU239" s="140"/>
      <c r="BV239" s="45">
        <v>2.7185973692E10</v>
      </c>
    </row>
    <row r="240" ht="15.75" customHeight="1">
      <c r="C240" s="502" t="s">
        <v>2757</v>
      </c>
      <c r="D240" s="20">
        <v>2.7294655978E10</v>
      </c>
      <c r="E240" s="137" t="s">
        <v>1637</v>
      </c>
      <c r="F240" s="137" t="s">
        <v>101</v>
      </c>
      <c r="G240" s="137"/>
      <c r="H240" s="137"/>
      <c r="I240" s="137"/>
      <c r="J240" s="137"/>
      <c r="K240" s="137"/>
      <c r="L240" s="137"/>
      <c r="M240" s="137" t="s">
        <v>42</v>
      </c>
      <c r="N240" s="503">
        <v>39.06849315068493</v>
      </c>
      <c r="O240" s="504">
        <v>43090.0</v>
      </c>
      <c r="P240" s="137" t="s">
        <v>12</v>
      </c>
      <c r="Q240" s="137" t="s">
        <v>8805</v>
      </c>
      <c r="R240" s="20" t="s">
        <v>34</v>
      </c>
      <c r="S240" s="138" t="s">
        <v>101</v>
      </c>
      <c r="T240" s="137" t="s">
        <v>6636</v>
      </c>
      <c r="U240" s="137" t="s">
        <v>6637</v>
      </c>
      <c r="V240" s="137" t="s">
        <v>6638</v>
      </c>
      <c r="W240" s="137" t="s">
        <v>101</v>
      </c>
      <c r="X240" s="137" t="s">
        <v>1639</v>
      </c>
      <c r="Y240" s="137">
        <v>0.0</v>
      </c>
      <c r="Z240" s="137" t="s">
        <v>605</v>
      </c>
      <c r="AA240" s="137" t="s">
        <v>731</v>
      </c>
      <c r="AB240" s="137" t="s">
        <v>731</v>
      </c>
      <c r="AC240" s="137" t="s">
        <v>92</v>
      </c>
      <c r="AD240" s="137" t="s">
        <v>1640</v>
      </c>
      <c r="AE240" s="137">
        <v>0.0</v>
      </c>
      <c r="AF240" s="137">
        <v>0.0</v>
      </c>
      <c r="AG240" s="137" t="s">
        <v>6639</v>
      </c>
      <c r="AH240" s="137">
        <v>0.0</v>
      </c>
      <c r="AI240" s="137">
        <v>0.0</v>
      </c>
      <c r="AJ240" s="137" t="s">
        <v>1641</v>
      </c>
      <c r="AK240" s="137" t="s">
        <v>6640</v>
      </c>
      <c r="AL240" s="137" t="s">
        <v>6641</v>
      </c>
      <c r="AM240" s="138" t="s">
        <v>101</v>
      </c>
      <c r="AN240" s="137"/>
      <c r="AO240" s="20">
        <v>2.7294655978E10</v>
      </c>
      <c r="AP240" s="20" t="s">
        <v>684</v>
      </c>
      <c r="AQ240" s="20" t="s">
        <v>102</v>
      </c>
      <c r="AR240" s="505">
        <v>2.7294655978E10</v>
      </c>
      <c r="AS240" s="506" t="s">
        <v>2757</v>
      </c>
      <c r="AT240" s="506">
        <v>2.7294655978E10</v>
      </c>
      <c r="AU240" s="506" t="s">
        <v>1637</v>
      </c>
      <c r="AV240" s="492">
        <v>2.0</v>
      </c>
      <c r="AW240" s="493">
        <v>0.1818</v>
      </c>
      <c r="AX240" s="494">
        <v>2.0</v>
      </c>
      <c r="AY240" s="493">
        <v>0.2</v>
      </c>
      <c r="AZ240" s="494">
        <v>1.0</v>
      </c>
      <c r="BA240" s="493">
        <v>0.0625</v>
      </c>
      <c r="BB240" s="494">
        <v>0.0</v>
      </c>
      <c r="BC240" s="493">
        <v>0.0</v>
      </c>
      <c r="BD240" s="494">
        <v>6.0</v>
      </c>
      <c r="BE240" s="495">
        <v>1.0</v>
      </c>
      <c r="BF240" s="494">
        <v>2.0</v>
      </c>
      <c r="BG240" s="493">
        <v>0.2857</v>
      </c>
      <c r="BH240" s="496">
        <v>11.0</v>
      </c>
      <c r="BI240" s="508">
        <v>0.2619</v>
      </c>
      <c r="BJ240" s="509" t="s">
        <v>7900</v>
      </c>
      <c r="BK240" s="19" t="s">
        <v>8806</v>
      </c>
      <c r="BL240" s="137" t="s">
        <v>1043</v>
      </c>
      <c r="BM240" s="137" t="s">
        <v>640</v>
      </c>
      <c r="BN240" s="137"/>
      <c r="BO240" s="137"/>
      <c r="BP240" s="137"/>
      <c r="BQ240" s="137"/>
      <c r="BR240" s="137"/>
      <c r="BS240" s="137"/>
      <c r="BT240" s="137"/>
      <c r="BU240" s="140"/>
      <c r="BV240" s="45">
        <v>2.7294655978E10</v>
      </c>
    </row>
    <row r="241" ht="15.75" customHeight="1">
      <c r="C241" s="502" t="s">
        <v>6934</v>
      </c>
      <c r="D241" s="20">
        <v>2.3189020384E10</v>
      </c>
      <c r="E241" s="137" t="s">
        <v>8200</v>
      </c>
      <c r="F241" s="137" t="s">
        <v>101</v>
      </c>
      <c r="G241" s="137" t="s">
        <v>630</v>
      </c>
      <c r="H241" s="137"/>
      <c r="I241" s="137"/>
      <c r="J241" s="137"/>
      <c r="K241" s="137"/>
      <c r="L241" s="137"/>
      <c r="M241" s="137" t="s">
        <v>42</v>
      </c>
      <c r="N241" s="503">
        <v>52.131506849315066</v>
      </c>
      <c r="O241" s="504">
        <v>38538.0</v>
      </c>
      <c r="P241" s="137" t="s">
        <v>12</v>
      </c>
      <c r="Q241" s="137" t="s">
        <v>8807</v>
      </c>
      <c r="R241" s="20" t="s">
        <v>34</v>
      </c>
      <c r="S241" s="138" t="s">
        <v>101</v>
      </c>
      <c r="T241" s="137" t="s">
        <v>6938</v>
      </c>
      <c r="U241" s="137" t="s">
        <v>6939</v>
      </c>
      <c r="V241" s="137" t="s">
        <v>6940</v>
      </c>
      <c r="W241" s="137" t="s">
        <v>101</v>
      </c>
      <c r="X241" s="137" t="s">
        <v>6941</v>
      </c>
      <c r="Y241" s="137" t="s">
        <v>6942</v>
      </c>
      <c r="Z241" s="137" t="s">
        <v>650</v>
      </c>
      <c r="AA241" s="137" t="s">
        <v>731</v>
      </c>
      <c r="AB241" s="137" t="s">
        <v>731</v>
      </c>
      <c r="AC241" s="137" t="s">
        <v>743</v>
      </c>
      <c r="AD241" s="137" t="s">
        <v>6943</v>
      </c>
      <c r="AE241" s="137">
        <v>0.0</v>
      </c>
      <c r="AF241" s="137">
        <v>0.0</v>
      </c>
      <c r="AG241" s="137">
        <v>0.0</v>
      </c>
      <c r="AH241" s="137">
        <v>0.0</v>
      </c>
      <c r="AI241" s="137">
        <v>0.0</v>
      </c>
      <c r="AJ241" s="137" t="s">
        <v>6944</v>
      </c>
      <c r="AK241" s="137" t="s">
        <v>6945</v>
      </c>
      <c r="AL241" s="137" t="s">
        <v>6946</v>
      </c>
      <c r="AM241" s="138" t="s">
        <v>101</v>
      </c>
      <c r="AN241" s="137"/>
      <c r="AO241" s="20">
        <v>2.3189020384E10</v>
      </c>
      <c r="AP241" s="20">
        <v>2.3189020384E10</v>
      </c>
      <c r="AQ241" s="20">
        <v>0.0</v>
      </c>
      <c r="AR241" s="505">
        <v>2.3189020384E10</v>
      </c>
      <c r="AS241" s="506" t="s">
        <v>6934</v>
      </c>
      <c r="AT241" s="506">
        <v>2.3189020384E10</v>
      </c>
      <c r="AU241" s="506" t="s">
        <v>8200</v>
      </c>
      <c r="AV241" s="492">
        <v>0.0</v>
      </c>
      <c r="AW241" s="493">
        <v>0.0</v>
      </c>
      <c r="AX241" s="494">
        <v>2.0</v>
      </c>
      <c r="AY241" s="493">
        <v>0.2</v>
      </c>
      <c r="AZ241" s="494">
        <v>4.0</v>
      </c>
      <c r="BA241" s="493">
        <v>0.25</v>
      </c>
      <c r="BB241" s="494">
        <v>2.0</v>
      </c>
      <c r="BC241" s="493">
        <v>0.25</v>
      </c>
      <c r="BD241" s="494">
        <v>4.0</v>
      </c>
      <c r="BE241" s="495">
        <v>0.6667</v>
      </c>
      <c r="BF241" s="494">
        <v>1.0</v>
      </c>
      <c r="BG241" s="493">
        <v>0.1429</v>
      </c>
      <c r="BH241" s="496">
        <v>11.0</v>
      </c>
      <c r="BI241" s="508">
        <v>0.2619</v>
      </c>
      <c r="BJ241" s="509" t="s">
        <v>7900</v>
      </c>
      <c r="BK241" s="19" t="s">
        <v>8808</v>
      </c>
      <c r="BL241" s="137" t="s">
        <v>1043</v>
      </c>
      <c r="BM241" s="137" t="s">
        <v>640</v>
      </c>
      <c r="BN241" s="137"/>
      <c r="BO241" s="137"/>
      <c r="BP241" s="137"/>
      <c r="BQ241" s="137"/>
      <c r="BR241" s="137"/>
      <c r="BS241" s="137"/>
      <c r="BT241" s="137"/>
      <c r="BU241" s="140"/>
      <c r="BV241" s="45">
        <v>2.3189020384E10</v>
      </c>
    </row>
    <row r="242" ht="15.75" customHeight="1">
      <c r="C242" s="502" t="s">
        <v>164</v>
      </c>
      <c r="D242" s="20">
        <v>2.7224318907E10</v>
      </c>
      <c r="E242" s="137" t="s">
        <v>1643</v>
      </c>
      <c r="F242" s="137" t="s">
        <v>102</v>
      </c>
      <c r="G242" s="137" t="s">
        <v>780</v>
      </c>
      <c r="H242" s="137"/>
      <c r="I242" s="137" t="s">
        <v>883</v>
      </c>
      <c r="J242" s="137"/>
      <c r="K242" s="137"/>
      <c r="L242" s="137"/>
      <c r="M242" s="137" t="s">
        <v>50</v>
      </c>
      <c r="N242" s="503">
        <v>49.72054794520548</v>
      </c>
      <c r="O242" s="504">
        <v>38657.0</v>
      </c>
      <c r="P242" s="137" t="s">
        <v>18</v>
      </c>
      <c r="Q242" s="137" t="s">
        <v>8420</v>
      </c>
      <c r="R242" s="20" t="s">
        <v>34</v>
      </c>
      <c r="S242" s="138" t="s">
        <v>101</v>
      </c>
      <c r="T242" s="137" t="s">
        <v>6746</v>
      </c>
      <c r="U242" s="137" t="s">
        <v>6747</v>
      </c>
      <c r="V242" s="137" t="s">
        <v>6748</v>
      </c>
      <c r="W242" s="137" t="s">
        <v>102</v>
      </c>
      <c r="X242" s="137" t="s">
        <v>1645</v>
      </c>
      <c r="Y242" s="137" t="s">
        <v>1646</v>
      </c>
      <c r="Z242" s="137" t="s">
        <v>650</v>
      </c>
      <c r="AA242" s="137" t="s">
        <v>1647</v>
      </c>
      <c r="AB242" s="137" t="s">
        <v>6749</v>
      </c>
      <c r="AC242" s="137" t="s">
        <v>743</v>
      </c>
      <c r="AD242" s="137" t="s">
        <v>1648</v>
      </c>
      <c r="AE242" s="137">
        <v>0.0</v>
      </c>
      <c r="AF242" s="137" t="s">
        <v>6750</v>
      </c>
      <c r="AG242" s="137">
        <v>0.0</v>
      </c>
      <c r="AH242" s="137" t="s">
        <v>6751</v>
      </c>
      <c r="AI242" s="137">
        <v>0.0</v>
      </c>
      <c r="AJ242" s="137" t="s">
        <v>1649</v>
      </c>
      <c r="AK242" s="137" t="s">
        <v>6752</v>
      </c>
      <c r="AL242" s="137" t="s">
        <v>6753</v>
      </c>
      <c r="AM242" s="138" t="s">
        <v>102</v>
      </c>
      <c r="AN242" s="137" t="s">
        <v>816</v>
      </c>
      <c r="AO242" s="20">
        <v>2.7224318907E10</v>
      </c>
      <c r="AP242" s="20">
        <v>2.7224318907E10</v>
      </c>
      <c r="AQ242" s="20">
        <v>0.0</v>
      </c>
      <c r="AR242" s="505">
        <v>2.7224318907E10</v>
      </c>
      <c r="AS242" s="506" t="s">
        <v>164</v>
      </c>
      <c r="AT242" s="506">
        <v>2.7224318907E10</v>
      </c>
      <c r="AU242" s="506" t="s">
        <v>1643</v>
      </c>
      <c r="AV242" s="492">
        <v>6.0</v>
      </c>
      <c r="AW242" s="493">
        <v>0.5455</v>
      </c>
      <c r="AX242" s="494">
        <v>2.0</v>
      </c>
      <c r="AY242" s="493">
        <v>0.2</v>
      </c>
      <c r="AZ242" s="494">
        <v>7.0</v>
      </c>
      <c r="BA242" s="493">
        <v>0.4375</v>
      </c>
      <c r="BB242" s="494">
        <v>3.0</v>
      </c>
      <c r="BC242" s="493">
        <v>0.375</v>
      </c>
      <c r="BD242" s="494">
        <v>5.0</v>
      </c>
      <c r="BE242" s="495">
        <v>0.8333</v>
      </c>
      <c r="BF242" s="494">
        <v>4.0</v>
      </c>
      <c r="BG242" s="493">
        <v>0.5714</v>
      </c>
      <c r="BH242" s="496">
        <v>22.0</v>
      </c>
      <c r="BI242" s="497">
        <v>0.5</v>
      </c>
      <c r="BJ242" s="507" t="s">
        <v>8421</v>
      </c>
      <c r="BK242" s="19" t="s">
        <v>8809</v>
      </c>
      <c r="BL242" s="137" t="s">
        <v>91</v>
      </c>
      <c r="BM242" s="137" t="s">
        <v>640</v>
      </c>
      <c r="BN242" s="137"/>
      <c r="BO242" s="137"/>
      <c r="BP242" s="137"/>
      <c r="BQ242" s="137"/>
      <c r="BR242" s="137"/>
      <c r="BS242" s="137"/>
      <c r="BT242" s="137"/>
      <c r="BU242" s="140"/>
      <c r="BV242" s="45">
        <v>2.7224318907E10</v>
      </c>
    </row>
    <row r="243" ht="15.75" customHeight="1">
      <c r="C243" s="502" t="s">
        <v>6025</v>
      </c>
      <c r="D243" s="20">
        <v>2.7289875692E10</v>
      </c>
      <c r="E243" s="137" t="s">
        <v>8202</v>
      </c>
      <c r="F243" s="137" t="s">
        <v>102</v>
      </c>
      <c r="G243" s="137" t="s">
        <v>630</v>
      </c>
      <c r="H243" s="137"/>
      <c r="I243" s="137" t="s">
        <v>8430</v>
      </c>
      <c r="J243" s="137" t="s">
        <v>8810</v>
      </c>
      <c r="K243" s="137"/>
      <c r="L243" s="137"/>
      <c r="M243" s="137" t="s">
        <v>8811</v>
      </c>
      <c r="N243" s="503">
        <v>39.915068493150685</v>
      </c>
      <c r="O243" s="504">
        <v>39417.0</v>
      </c>
      <c r="P243" s="137" t="s">
        <v>18</v>
      </c>
      <c r="Q243" s="137" t="s">
        <v>8471</v>
      </c>
      <c r="R243" s="20" t="s">
        <v>34</v>
      </c>
      <c r="S243" s="138" t="s">
        <v>101</v>
      </c>
      <c r="T243" s="137" t="s">
        <v>6029</v>
      </c>
      <c r="U243" s="137" t="s">
        <v>6030</v>
      </c>
      <c r="V243" s="137" t="s">
        <v>6031</v>
      </c>
      <c r="W243" s="137" t="s">
        <v>102</v>
      </c>
      <c r="X243" s="137" t="s">
        <v>6032</v>
      </c>
      <c r="Y243" s="137" t="s">
        <v>729</v>
      </c>
      <c r="Z243" s="137" t="s">
        <v>610</v>
      </c>
      <c r="AA243" s="137" t="s">
        <v>6033</v>
      </c>
      <c r="AB243" s="137" t="s">
        <v>731</v>
      </c>
      <c r="AC243" s="137" t="s">
        <v>743</v>
      </c>
      <c r="AD243" s="137" t="s">
        <v>6034</v>
      </c>
      <c r="AE243" s="137">
        <v>0.0</v>
      </c>
      <c r="AF243" s="137" t="s">
        <v>6035</v>
      </c>
      <c r="AG243" s="137">
        <v>0.0</v>
      </c>
      <c r="AH243" s="137">
        <v>0.0</v>
      </c>
      <c r="AI243" s="137">
        <v>0.0</v>
      </c>
      <c r="AJ243" s="137" t="s">
        <v>6036</v>
      </c>
      <c r="AK243" s="137" t="s">
        <v>6037</v>
      </c>
      <c r="AL243" s="137" t="s">
        <v>6038</v>
      </c>
      <c r="AM243" s="138" t="s">
        <v>101</v>
      </c>
      <c r="AN243" s="137"/>
      <c r="AO243" s="20">
        <v>2.7289875692E10</v>
      </c>
      <c r="AP243" s="20">
        <v>2.7289875692E10</v>
      </c>
      <c r="AQ243" s="20">
        <v>0.0</v>
      </c>
      <c r="AR243" s="505">
        <v>2.7289875692E10</v>
      </c>
      <c r="AS243" s="506" t="s">
        <v>6025</v>
      </c>
      <c r="AT243" s="506">
        <v>2.7289875692E10</v>
      </c>
      <c r="AU243" s="506" t="s">
        <v>8202</v>
      </c>
      <c r="AV243" s="492">
        <v>5.0</v>
      </c>
      <c r="AW243" s="493">
        <v>0.4545</v>
      </c>
      <c r="AX243" s="494">
        <v>3.0</v>
      </c>
      <c r="AY243" s="493">
        <v>0.3</v>
      </c>
      <c r="AZ243" s="494">
        <v>5.0</v>
      </c>
      <c r="BA243" s="493">
        <v>0.3125</v>
      </c>
      <c r="BB243" s="494">
        <v>4.0</v>
      </c>
      <c r="BC243" s="493">
        <v>0.5</v>
      </c>
      <c r="BD243" s="494">
        <v>4.0</v>
      </c>
      <c r="BE243" s="495">
        <v>0.6667</v>
      </c>
      <c r="BF243" s="494">
        <v>5.0</v>
      </c>
      <c r="BG243" s="495">
        <v>0.7143</v>
      </c>
      <c r="BH243" s="496">
        <v>22.0</v>
      </c>
      <c r="BI243" s="497">
        <v>0.5</v>
      </c>
      <c r="BJ243" s="507" t="s">
        <v>8421</v>
      </c>
      <c r="BK243" s="19" t="s">
        <v>8812</v>
      </c>
      <c r="BL243" s="137" t="s">
        <v>94</v>
      </c>
      <c r="BM243" s="137" t="s">
        <v>640</v>
      </c>
      <c r="BN243" s="137"/>
      <c r="BO243" s="137"/>
      <c r="BP243" s="137" t="s">
        <v>102</v>
      </c>
      <c r="BQ243" s="137"/>
      <c r="BR243" s="137"/>
      <c r="BS243" s="137"/>
      <c r="BT243" s="137"/>
      <c r="BU243" s="140"/>
      <c r="BV243" s="45">
        <v>2.7289875692E10</v>
      </c>
    </row>
    <row r="244" ht="15.75" customHeight="1">
      <c r="C244" s="502" t="s">
        <v>6548</v>
      </c>
      <c r="D244" s="20">
        <v>2.3283706214E10</v>
      </c>
      <c r="E244" s="137" t="s">
        <v>8206</v>
      </c>
      <c r="F244" s="137" t="s">
        <v>101</v>
      </c>
      <c r="G244" s="137" t="s">
        <v>630</v>
      </c>
      <c r="H244" s="137"/>
      <c r="I244" s="137" t="s">
        <v>8430</v>
      </c>
      <c r="J244" s="137"/>
      <c r="K244" s="137"/>
      <c r="L244" s="137"/>
      <c r="M244" s="137" t="s">
        <v>8800</v>
      </c>
      <c r="N244" s="503">
        <v>40.66575342465753</v>
      </c>
      <c r="O244" s="504">
        <v>41275.0</v>
      </c>
      <c r="P244" s="137" t="s">
        <v>26</v>
      </c>
      <c r="Q244" s="137" t="s">
        <v>8459</v>
      </c>
      <c r="R244" s="20" t="s">
        <v>36</v>
      </c>
      <c r="S244" s="138" t="s">
        <v>101</v>
      </c>
      <c r="T244" s="137" t="s">
        <v>6552</v>
      </c>
      <c r="U244" s="137" t="s">
        <v>6553</v>
      </c>
      <c r="V244" s="137" t="s">
        <v>6554</v>
      </c>
      <c r="W244" s="137" t="s">
        <v>3794</v>
      </c>
      <c r="X244" s="137" t="s">
        <v>6555</v>
      </c>
      <c r="Y244" s="137" t="s">
        <v>729</v>
      </c>
      <c r="Z244" s="137" t="s">
        <v>650</v>
      </c>
      <c r="AA244" s="137" t="s">
        <v>731</v>
      </c>
      <c r="AB244" s="137" t="s">
        <v>731</v>
      </c>
      <c r="AC244" s="137" t="s">
        <v>92</v>
      </c>
      <c r="AD244" s="137" t="s">
        <v>6556</v>
      </c>
      <c r="AE244" s="137">
        <v>0.0</v>
      </c>
      <c r="AF244" s="137" t="s">
        <v>6257</v>
      </c>
      <c r="AG244" s="137">
        <v>0.0</v>
      </c>
      <c r="AH244" s="137">
        <v>0.0</v>
      </c>
      <c r="AI244" s="137">
        <v>0.0</v>
      </c>
      <c r="AJ244" s="137" t="s">
        <v>6557</v>
      </c>
      <c r="AK244" s="137" t="s">
        <v>6558</v>
      </c>
      <c r="AL244" s="137" t="s">
        <v>6559</v>
      </c>
      <c r="AM244" s="138" t="s">
        <v>101</v>
      </c>
      <c r="AN244" s="137"/>
      <c r="AO244" s="20">
        <v>2.3283706214E10</v>
      </c>
      <c r="AP244" s="20" t="s">
        <v>684</v>
      </c>
      <c r="AQ244" s="20" t="s">
        <v>102</v>
      </c>
      <c r="AR244" s="505">
        <v>2.3283706214E10</v>
      </c>
      <c r="AS244" s="506" t="s">
        <v>6548</v>
      </c>
      <c r="AT244" s="506">
        <v>2.3283706214E10</v>
      </c>
      <c r="AU244" s="506" t="s">
        <v>8206</v>
      </c>
      <c r="AV244" s="492">
        <v>3.0</v>
      </c>
      <c r="AW244" s="493">
        <v>0.2727</v>
      </c>
      <c r="AX244" s="494">
        <v>0.0</v>
      </c>
      <c r="AY244" s="493">
        <v>0.0</v>
      </c>
      <c r="AZ244" s="494">
        <v>2.0</v>
      </c>
      <c r="BA244" s="493">
        <v>0.125</v>
      </c>
      <c r="BB244" s="494">
        <v>1.0</v>
      </c>
      <c r="BC244" s="493">
        <v>0.125</v>
      </c>
      <c r="BD244" s="494">
        <v>6.0</v>
      </c>
      <c r="BE244" s="495">
        <v>1.0</v>
      </c>
      <c r="BF244" s="494">
        <v>5.0</v>
      </c>
      <c r="BG244" s="495">
        <v>0.7143</v>
      </c>
      <c r="BH244" s="496">
        <v>16.0</v>
      </c>
      <c r="BI244" s="508">
        <v>0.381</v>
      </c>
      <c r="BJ244" s="509" t="s">
        <v>7900</v>
      </c>
      <c r="BK244" s="19" t="s">
        <v>82</v>
      </c>
      <c r="BL244" s="137" t="s">
        <v>82</v>
      </c>
      <c r="BM244" s="137" t="s">
        <v>640</v>
      </c>
      <c r="BN244" s="137"/>
      <c r="BO244" s="137"/>
      <c r="BP244" s="137"/>
      <c r="BQ244" s="137"/>
      <c r="BR244" s="137"/>
      <c r="BS244" s="137"/>
      <c r="BT244" s="137"/>
      <c r="BU244" s="140"/>
      <c r="BV244" s="45">
        <v>2.3283706214E10</v>
      </c>
    </row>
    <row r="245" ht="15.75" customHeight="1">
      <c r="C245" s="502" t="s">
        <v>6328</v>
      </c>
      <c r="D245" s="20">
        <v>2.723205876E10</v>
      </c>
      <c r="E245" s="137" t="s">
        <v>7496</v>
      </c>
      <c r="F245" s="137" t="s">
        <v>101</v>
      </c>
      <c r="G245" s="137" t="s">
        <v>630</v>
      </c>
      <c r="H245" s="137"/>
      <c r="I245" s="137" t="s">
        <v>8430</v>
      </c>
      <c r="J245" s="137"/>
      <c r="K245" s="137"/>
      <c r="L245" s="137"/>
      <c r="M245" s="137" t="s">
        <v>8725</v>
      </c>
      <c r="N245" s="503">
        <v>48.49589041095891</v>
      </c>
      <c r="O245" s="504">
        <v>39083.0</v>
      </c>
      <c r="P245" s="137" t="s">
        <v>21</v>
      </c>
      <c r="Q245" s="137" t="s">
        <v>8813</v>
      </c>
      <c r="R245" s="20" t="s">
        <v>34</v>
      </c>
      <c r="S245" s="138" t="s">
        <v>101</v>
      </c>
      <c r="T245" s="137" t="s">
        <v>6332</v>
      </c>
      <c r="U245" s="137" t="s">
        <v>6333</v>
      </c>
      <c r="V245" s="137" t="s">
        <v>6334</v>
      </c>
      <c r="W245" s="137" t="s">
        <v>101</v>
      </c>
      <c r="X245" s="137" t="s">
        <v>6335</v>
      </c>
      <c r="Y245" s="137" t="s">
        <v>729</v>
      </c>
      <c r="Z245" s="137" t="s">
        <v>650</v>
      </c>
      <c r="AA245" s="137" t="s">
        <v>731</v>
      </c>
      <c r="AB245" s="137" t="s">
        <v>731</v>
      </c>
      <c r="AC245" s="137" t="s">
        <v>656</v>
      </c>
      <c r="AD245" s="137" t="s">
        <v>6336</v>
      </c>
      <c r="AE245" s="137">
        <v>0.0</v>
      </c>
      <c r="AF245" s="137">
        <v>0.0</v>
      </c>
      <c r="AG245" s="137" t="s">
        <v>6337</v>
      </c>
      <c r="AH245" s="137">
        <v>0.0</v>
      </c>
      <c r="AI245" s="137">
        <v>0.0</v>
      </c>
      <c r="AJ245" s="137" t="s">
        <v>6338</v>
      </c>
      <c r="AK245" s="137" t="s">
        <v>6339</v>
      </c>
      <c r="AL245" s="137" t="s">
        <v>6340</v>
      </c>
      <c r="AM245" s="138" t="s">
        <v>101</v>
      </c>
      <c r="AN245" s="137"/>
      <c r="AO245" s="20">
        <v>2.723205876E10</v>
      </c>
      <c r="AP245" s="20">
        <v>2.723205876E10</v>
      </c>
      <c r="AQ245" s="20">
        <v>0.0</v>
      </c>
      <c r="AR245" s="505">
        <v>2.723205876E10</v>
      </c>
      <c r="AS245" s="506" t="s">
        <v>6328</v>
      </c>
      <c r="AT245" s="506">
        <v>2.723205876E10</v>
      </c>
      <c r="AU245" s="506" t="s">
        <v>7496</v>
      </c>
      <c r="AV245" s="492">
        <v>4.0</v>
      </c>
      <c r="AW245" s="493">
        <v>0.3636</v>
      </c>
      <c r="AX245" s="494">
        <v>4.0</v>
      </c>
      <c r="AY245" s="493">
        <v>0.4</v>
      </c>
      <c r="AZ245" s="494">
        <v>5.0</v>
      </c>
      <c r="BA245" s="493">
        <v>0.3125</v>
      </c>
      <c r="BB245" s="494">
        <v>4.0</v>
      </c>
      <c r="BC245" s="493">
        <v>0.5</v>
      </c>
      <c r="BD245" s="494">
        <v>5.0</v>
      </c>
      <c r="BE245" s="495">
        <v>0.8333</v>
      </c>
      <c r="BF245" s="494">
        <v>3.0</v>
      </c>
      <c r="BG245" s="493">
        <v>0.4286</v>
      </c>
      <c r="BH245" s="496">
        <v>20.0</v>
      </c>
      <c r="BI245" s="508">
        <v>0.4545</v>
      </c>
      <c r="BJ245" s="509" t="s">
        <v>8421</v>
      </c>
      <c r="BK245" s="19" t="s">
        <v>8573</v>
      </c>
      <c r="BL245" s="137" t="s">
        <v>1043</v>
      </c>
      <c r="BM245" s="137" t="s">
        <v>640</v>
      </c>
      <c r="BN245" s="137"/>
      <c r="BO245" s="137"/>
      <c r="BP245" s="137"/>
      <c r="BQ245" s="137"/>
      <c r="BR245" s="137"/>
      <c r="BS245" s="137"/>
      <c r="BT245" s="137"/>
      <c r="BU245" s="140"/>
      <c r="BV245" s="45">
        <v>2.723205876E10</v>
      </c>
    </row>
    <row r="246" ht="15.75" customHeight="1">
      <c r="C246" s="502" t="s">
        <v>522</v>
      </c>
      <c r="D246" s="20">
        <v>2.716638734E10</v>
      </c>
      <c r="E246" s="137" t="s">
        <v>523</v>
      </c>
      <c r="F246" s="137" t="s">
        <v>101</v>
      </c>
      <c r="G246" s="137" t="s">
        <v>630</v>
      </c>
      <c r="H246" s="137"/>
      <c r="I246" s="137" t="s">
        <v>883</v>
      </c>
      <c r="J246" s="137"/>
      <c r="K246" s="137"/>
      <c r="L246" s="137"/>
      <c r="M246" s="137" t="s">
        <v>47</v>
      </c>
      <c r="N246" s="503">
        <v>57.74246575342466</v>
      </c>
      <c r="O246" s="504">
        <v>39326.0</v>
      </c>
      <c r="P246" s="137" t="s">
        <v>33</v>
      </c>
      <c r="Q246" s="137" t="s">
        <v>8768</v>
      </c>
      <c r="R246" s="20" t="s">
        <v>34</v>
      </c>
      <c r="S246" s="138" t="s">
        <v>101</v>
      </c>
      <c r="T246" s="137" t="s">
        <v>7017</v>
      </c>
      <c r="U246" s="137" t="s">
        <v>7018</v>
      </c>
      <c r="V246" s="137" t="s">
        <v>7019</v>
      </c>
      <c r="W246" s="137" t="s">
        <v>101</v>
      </c>
      <c r="X246" s="137" t="s">
        <v>1652</v>
      </c>
      <c r="Y246" s="137" t="s">
        <v>1653</v>
      </c>
      <c r="Z246" s="137" t="s">
        <v>610</v>
      </c>
      <c r="AA246" s="137" t="s">
        <v>731</v>
      </c>
      <c r="AB246" s="137" t="s">
        <v>731</v>
      </c>
      <c r="AC246" s="137" t="s">
        <v>92</v>
      </c>
      <c r="AD246" s="137" t="s">
        <v>1654</v>
      </c>
      <c r="AE246" s="137">
        <v>0.0</v>
      </c>
      <c r="AF246" s="137">
        <v>0.0</v>
      </c>
      <c r="AG246" s="137">
        <v>0.0</v>
      </c>
      <c r="AH246" s="137" t="s">
        <v>7020</v>
      </c>
      <c r="AI246" s="137">
        <v>0.0</v>
      </c>
      <c r="AJ246" s="137" t="s">
        <v>1655</v>
      </c>
      <c r="AK246" s="137" t="s">
        <v>7021</v>
      </c>
      <c r="AL246" s="137" t="s">
        <v>7022</v>
      </c>
      <c r="AM246" s="138" t="s">
        <v>101</v>
      </c>
      <c r="AN246" s="137"/>
      <c r="AO246" s="20">
        <v>2.716638734E10</v>
      </c>
      <c r="AP246" s="20">
        <v>2.716638734E10</v>
      </c>
      <c r="AQ246" s="20">
        <v>0.0</v>
      </c>
      <c r="AR246" s="505">
        <v>2.716638734E10</v>
      </c>
      <c r="AS246" s="506" t="s">
        <v>522</v>
      </c>
      <c r="AT246" s="506">
        <v>2.716638734E10</v>
      </c>
      <c r="AU246" s="506" t="s">
        <v>523</v>
      </c>
      <c r="AV246" s="492">
        <v>3.0</v>
      </c>
      <c r="AW246" s="493">
        <v>0.2727</v>
      </c>
      <c r="AX246" s="494">
        <v>3.0</v>
      </c>
      <c r="AY246" s="493">
        <v>0.3</v>
      </c>
      <c r="AZ246" s="494">
        <v>4.0</v>
      </c>
      <c r="BA246" s="493">
        <v>0.25</v>
      </c>
      <c r="BB246" s="494">
        <v>6.0</v>
      </c>
      <c r="BC246" s="495">
        <v>0.75</v>
      </c>
      <c r="BD246" s="494">
        <v>5.0</v>
      </c>
      <c r="BE246" s="495">
        <v>0.8333</v>
      </c>
      <c r="BF246" s="494">
        <v>5.0</v>
      </c>
      <c r="BG246" s="495">
        <v>0.7143</v>
      </c>
      <c r="BH246" s="496">
        <v>21.0</v>
      </c>
      <c r="BI246" s="497">
        <v>0.5</v>
      </c>
      <c r="BJ246" s="507" t="s">
        <v>8421</v>
      </c>
      <c r="BK246" s="19" t="s">
        <v>8814</v>
      </c>
      <c r="BL246" s="137" t="s">
        <v>1043</v>
      </c>
      <c r="BM246" s="137" t="s">
        <v>640</v>
      </c>
      <c r="BN246" s="137"/>
      <c r="BO246" s="137"/>
      <c r="BP246" s="137"/>
      <c r="BQ246" s="137"/>
      <c r="BR246" s="137"/>
      <c r="BS246" s="137"/>
      <c r="BT246" s="137"/>
      <c r="BU246" s="140"/>
      <c r="BV246" s="45">
        <v>2.716638734E10</v>
      </c>
    </row>
    <row r="247" ht="15.75" customHeight="1">
      <c r="C247" s="502" t="s">
        <v>6597</v>
      </c>
      <c r="D247" s="20">
        <v>2.7309431087E10</v>
      </c>
      <c r="E247" s="137" t="s">
        <v>8209</v>
      </c>
      <c r="F247" s="137" t="s">
        <v>101</v>
      </c>
      <c r="G247" s="137"/>
      <c r="H247" s="137"/>
      <c r="I247" s="137"/>
      <c r="J247" s="137"/>
      <c r="K247" s="137"/>
      <c r="L247" s="137"/>
      <c r="M247" s="137" t="s">
        <v>53</v>
      </c>
      <c r="N247" s="503">
        <v>37.106849315068494</v>
      </c>
      <c r="O247" s="504">
        <v>41043.0</v>
      </c>
      <c r="P247" s="137" t="s">
        <v>15</v>
      </c>
      <c r="Q247" s="137" t="s">
        <v>8547</v>
      </c>
      <c r="R247" s="20" t="s">
        <v>36</v>
      </c>
      <c r="S247" s="138" t="s">
        <v>101</v>
      </c>
      <c r="T247" s="137" t="s">
        <v>6601</v>
      </c>
      <c r="U247" s="137" t="s">
        <v>6602</v>
      </c>
      <c r="V247" s="137" t="s">
        <v>6603</v>
      </c>
      <c r="W247" s="137" t="s">
        <v>102</v>
      </c>
      <c r="X247" s="137" t="s">
        <v>6604</v>
      </c>
      <c r="Y247" s="137" t="s">
        <v>6605</v>
      </c>
      <c r="Z247" s="137" t="s">
        <v>610</v>
      </c>
      <c r="AA247" s="137" t="s">
        <v>6606</v>
      </c>
      <c r="AB247" s="137">
        <v>0.0</v>
      </c>
      <c r="AC247" s="137" t="s">
        <v>695</v>
      </c>
      <c r="AD247" s="137" t="s">
        <v>6607</v>
      </c>
      <c r="AE247" s="137">
        <v>0.0</v>
      </c>
      <c r="AF247" s="137" t="s">
        <v>6608</v>
      </c>
      <c r="AG247" s="137">
        <v>0.0</v>
      </c>
      <c r="AH247" s="137" t="s">
        <v>6609</v>
      </c>
      <c r="AI247" s="137">
        <v>0.0</v>
      </c>
      <c r="AJ247" s="137" t="s">
        <v>6610</v>
      </c>
      <c r="AK247" s="137" t="s">
        <v>6611</v>
      </c>
      <c r="AL247" s="137" t="s">
        <v>6612</v>
      </c>
      <c r="AM247" s="138" t="s">
        <v>101</v>
      </c>
      <c r="AN247" s="137"/>
      <c r="AO247" s="20">
        <v>2.7309431087E10</v>
      </c>
      <c r="AP247" s="20" t="s">
        <v>684</v>
      </c>
      <c r="AQ247" s="20" t="s">
        <v>102</v>
      </c>
      <c r="AR247" s="505">
        <v>2.7309431087E10</v>
      </c>
      <c r="AS247" s="506" t="s">
        <v>6597</v>
      </c>
      <c r="AT247" s="506">
        <v>2.7309431087E10</v>
      </c>
      <c r="AU247" s="506" t="s">
        <v>8209</v>
      </c>
      <c r="AV247" s="492">
        <v>4.0</v>
      </c>
      <c r="AW247" s="493">
        <v>0.3636</v>
      </c>
      <c r="AX247" s="494">
        <v>4.0</v>
      </c>
      <c r="AY247" s="493">
        <v>0.4</v>
      </c>
      <c r="AZ247" s="494">
        <v>4.0</v>
      </c>
      <c r="BA247" s="493">
        <v>0.25</v>
      </c>
      <c r="BB247" s="494">
        <v>2.0</v>
      </c>
      <c r="BC247" s="493">
        <v>0.25</v>
      </c>
      <c r="BD247" s="494">
        <v>5.0</v>
      </c>
      <c r="BE247" s="495">
        <v>0.8333</v>
      </c>
      <c r="BF247" s="494">
        <v>4.0</v>
      </c>
      <c r="BG247" s="493">
        <v>0.5714</v>
      </c>
      <c r="BH247" s="496">
        <v>19.0</v>
      </c>
      <c r="BI247" s="508">
        <v>0.4524</v>
      </c>
      <c r="BJ247" s="509" t="s">
        <v>8421</v>
      </c>
      <c r="BK247" s="19" t="s">
        <v>119</v>
      </c>
      <c r="BL247" s="137" t="s">
        <v>94</v>
      </c>
      <c r="BM247" s="137" t="s">
        <v>640</v>
      </c>
      <c r="BN247" s="137"/>
      <c r="BO247" s="137"/>
      <c r="BP247" s="137"/>
      <c r="BQ247" s="137"/>
      <c r="BR247" s="137"/>
      <c r="BS247" s="137"/>
      <c r="BT247" s="137"/>
      <c r="BU247" s="140"/>
      <c r="BV247" s="45">
        <v>2.7309431087E10</v>
      </c>
    </row>
    <row r="248" ht="15.75" customHeight="1">
      <c r="C248" s="502" t="s">
        <v>2664</v>
      </c>
      <c r="D248" s="20">
        <v>2.7211397638E10</v>
      </c>
      <c r="E248" s="137" t="s">
        <v>1658</v>
      </c>
      <c r="F248" s="137" t="s">
        <v>101</v>
      </c>
      <c r="G248" s="137" t="s">
        <v>780</v>
      </c>
      <c r="H248" s="137"/>
      <c r="I248" s="137"/>
      <c r="J248" s="137"/>
      <c r="K248" s="137"/>
      <c r="L248" s="137"/>
      <c r="M248" s="137" t="s">
        <v>42</v>
      </c>
      <c r="N248" s="503">
        <v>51.86027397260274</v>
      </c>
      <c r="O248" s="504">
        <v>34121.0</v>
      </c>
      <c r="P248" s="137" t="s">
        <v>12</v>
      </c>
      <c r="Q248" s="137" t="s">
        <v>8815</v>
      </c>
      <c r="R248" s="20" t="s">
        <v>34</v>
      </c>
      <c r="S248" s="138" t="s">
        <v>101</v>
      </c>
      <c r="T248" s="137" t="s">
        <v>6393</v>
      </c>
      <c r="U248" s="137" t="s">
        <v>6394</v>
      </c>
      <c r="V248" s="137" t="s">
        <v>6395</v>
      </c>
      <c r="W248" s="137" t="s">
        <v>102</v>
      </c>
      <c r="X248" s="137" t="s">
        <v>1661</v>
      </c>
      <c r="Y248" s="137" t="s">
        <v>619</v>
      </c>
      <c r="Z248" s="137" t="s">
        <v>650</v>
      </c>
      <c r="AA248" s="137" t="s">
        <v>731</v>
      </c>
      <c r="AB248" s="137" t="s">
        <v>731</v>
      </c>
      <c r="AC248" s="137" t="s">
        <v>92</v>
      </c>
      <c r="AD248" s="137" t="s">
        <v>1662</v>
      </c>
      <c r="AE248" s="137">
        <v>0.0</v>
      </c>
      <c r="AF248" s="137" t="s">
        <v>6396</v>
      </c>
      <c r="AG248" s="137">
        <v>0.0</v>
      </c>
      <c r="AH248" s="137">
        <v>0.0</v>
      </c>
      <c r="AI248" s="137">
        <v>0.0</v>
      </c>
      <c r="AJ248" s="137" t="s">
        <v>1663</v>
      </c>
      <c r="AK248" s="137" t="s">
        <v>6397</v>
      </c>
      <c r="AL248" s="137" t="s">
        <v>1612</v>
      </c>
      <c r="AM248" s="138" t="s">
        <v>101</v>
      </c>
      <c r="AN248" s="137"/>
      <c r="AO248" s="20">
        <v>2.7211397638E10</v>
      </c>
      <c r="AP248" s="20" t="s">
        <v>684</v>
      </c>
      <c r="AQ248" s="20" t="s">
        <v>102</v>
      </c>
      <c r="AR248" s="505">
        <v>2.7211397638E10</v>
      </c>
      <c r="AS248" s="506" t="s">
        <v>2664</v>
      </c>
      <c r="AT248" s="506">
        <v>2.7211397638E10</v>
      </c>
      <c r="AU248" s="506" t="s">
        <v>1658</v>
      </c>
      <c r="AV248" s="492">
        <v>2.0</v>
      </c>
      <c r="AW248" s="493">
        <v>0.1818</v>
      </c>
      <c r="AX248" s="494">
        <v>2.0</v>
      </c>
      <c r="AY248" s="493">
        <v>0.2</v>
      </c>
      <c r="AZ248" s="494">
        <v>3.0</v>
      </c>
      <c r="BA248" s="493">
        <v>0.1875</v>
      </c>
      <c r="BB248" s="494">
        <v>2.0</v>
      </c>
      <c r="BC248" s="493">
        <v>0.25</v>
      </c>
      <c r="BD248" s="494">
        <v>4.0</v>
      </c>
      <c r="BE248" s="495">
        <v>0.6667</v>
      </c>
      <c r="BF248" s="494">
        <v>2.0</v>
      </c>
      <c r="BG248" s="493">
        <v>0.2857</v>
      </c>
      <c r="BH248" s="496">
        <v>12.0</v>
      </c>
      <c r="BI248" s="508">
        <v>0.2857</v>
      </c>
      <c r="BJ248" s="509" t="s">
        <v>7900</v>
      </c>
      <c r="BK248" s="19" t="s">
        <v>8816</v>
      </c>
      <c r="BL248" s="137" t="s">
        <v>1043</v>
      </c>
      <c r="BM248" s="137" t="s">
        <v>640</v>
      </c>
      <c r="BN248" s="137"/>
      <c r="BO248" s="137"/>
      <c r="BP248" s="137"/>
      <c r="BQ248" s="137"/>
      <c r="BR248" s="137"/>
      <c r="BS248" s="137"/>
      <c r="BT248" s="137"/>
      <c r="BU248" s="140"/>
      <c r="BV248" s="45">
        <v>2.7211397638E10</v>
      </c>
    </row>
    <row r="249" ht="15.75" customHeight="1">
      <c r="C249" s="502" t="s">
        <v>220</v>
      </c>
      <c r="D249" s="20">
        <v>2.7321653559E10</v>
      </c>
      <c r="E249" s="137" t="s">
        <v>8211</v>
      </c>
      <c r="F249" s="137" t="s">
        <v>101</v>
      </c>
      <c r="G249" s="137"/>
      <c r="H249" s="137" t="s">
        <v>102</v>
      </c>
      <c r="I249" s="137"/>
      <c r="J249" s="137"/>
      <c r="K249" s="137"/>
      <c r="L249" s="137"/>
      <c r="M249" s="137" t="s">
        <v>8472</v>
      </c>
      <c r="N249" s="503">
        <v>35.227397260273975</v>
      </c>
      <c r="O249" s="504">
        <v>43857.0</v>
      </c>
      <c r="P249" s="137" t="s">
        <v>9</v>
      </c>
      <c r="Q249" s="137" t="s">
        <v>8562</v>
      </c>
      <c r="R249" s="20" t="s">
        <v>34</v>
      </c>
      <c r="S249" s="138" t="s">
        <v>101</v>
      </c>
      <c r="T249" s="137" t="s">
        <v>6381</v>
      </c>
      <c r="U249" s="137" t="s">
        <v>6382</v>
      </c>
      <c r="V249" s="137" t="s">
        <v>6383</v>
      </c>
      <c r="W249" s="137" t="s">
        <v>101</v>
      </c>
      <c r="X249" s="137" t="s">
        <v>6384</v>
      </c>
      <c r="Y249" s="137" t="s">
        <v>6385</v>
      </c>
      <c r="Z249" s="137" t="s">
        <v>610</v>
      </c>
      <c r="AA249" s="137" t="s">
        <v>731</v>
      </c>
      <c r="AB249" s="137" t="s">
        <v>731</v>
      </c>
      <c r="AC249" s="137" t="s">
        <v>92</v>
      </c>
      <c r="AD249" s="137" t="s">
        <v>6386</v>
      </c>
      <c r="AE249" s="137">
        <v>0.0</v>
      </c>
      <c r="AF249" s="137">
        <v>0.0</v>
      </c>
      <c r="AG249" s="137" t="s">
        <v>6387</v>
      </c>
      <c r="AH249" s="137">
        <v>0.0</v>
      </c>
      <c r="AI249" s="137">
        <v>0.0</v>
      </c>
      <c r="AJ249" s="137" t="s">
        <v>6388</v>
      </c>
      <c r="AK249" s="137" t="s">
        <v>6389</v>
      </c>
      <c r="AL249" s="137" t="s">
        <v>6390</v>
      </c>
      <c r="AM249" s="138" t="s">
        <v>101</v>
      </c>
      <c r="AN249" s="137"/>
      <c r="AO249" s="20">
        <v>2.7321653559E10</v>
      </c>
      <c r="AP249" s="20">
        <v>2.7321653559E10</v>
      </c>
      <c r="AQ249" s="20">
        <v>0.0</v>
      </c>
      <c r="AR249" s="505">
        <v>2.7321653559E10</v>
      </c>
      <c r="AS249" s="506" t="s">
        <v>220</v>
      </c>
      <c r="AT249" s="506">
        <v>2.7321653559E10</v>
      </c>
      <c r="AU249" s="506" t="s">
        <v>8211</v>
      </c>
      <c r="AV249" s="492">
        <v>4.0</v>
      </c>
      <c r="AW249" s="493">
        <v>0.3636</v>
      </c>
      <c r="AX249" s="494">
        <v>2.0</v>
      </c>
      <c r="AY249" s="493">
        <v>0.2</v>
      </c>
      <c r="AZ249" s="494">
        <v>3.0</v>
      </c>
      <c r="BA249" s="493">
        <v>0.1875</v>
      </c>
      <c r="BB249" s="494">
        <v>1.0</v>
      </c>
      <c r="BC249" s="493">
        <v>0.125</v>
      </c>
      <c r="BD249" s="494">
        <v>5.0</v>
      </c>
      <c r="BE249" s="495">
        <v>0.8333</v>
      </c>
      <c r="BF249" s="494">
        <v>5.0</v>
      </c>
      <c r="BG249" s="495">
        <v>0.7143</v>
      </c>
      <c r="BH249" s="496">
        <v>17.0</v>
      </c>
      <c r="BI249" s="508">
        <v>0.3864</v>
      </c>
      <c r="BJ249" s="509" t="s">
        <v>7900</v>
      </c>
      <c r="BK249" s="19" t="s">
        <v>8429</v>
      </c>
      <c r="BL249" s="137" t="s">
        <v>82</v>
      </c>
      <c r="BM249" s="137" t="s">
        <v>640</v>
      </c>
      <c r="BN249" s="137"/>
      <c r="BO249" s="137"/>
      <c r="BP249" s="137"/>
      <c r="BQ249" s="137"/>
      <c r="BR249" s="137"/>
      <c r="BS249" s="137"/>
      <c r="BT249" s="137"/>
      <c r="BU249" s="140"/>
      <c r="BV249" s="45">
        <v>2.7321653559E10</v>
      </c>
    </row>
    <row r="250" ht="15.75" customHeight="1">
      <c r="C250" s="502" t="s">
        <v>526</v>
      </c>
      <c r="D250" s="20">
        <v>2.72448214E10</v>
      </c>
      <c r="E250" s="137" t="s">
        <v>527</v>
      </c>
      <c r="F250" s="137" t="s">
        <v>101</v>
      </c>
      <c r="G250" s="137" t="s">
        <v>630</v>
      </c>
      <c r="H250" s="137" t="s">
        <v>102</v>
      </c>
      <c r="I250" s="137" t="s">
        <v>8430</v>
      </c>
      <c r="J250" s="137"/>
      <c r="K250" s="137"/>
      <c r="L250" s="137"/>
      <c r="M250" s="137" t="s">
        <v>42</v>
      </c>
      <c r="N250" s="503">
        <v>46.26575342465753</v>
      </c>
      <c r="O250" s="504">
        <v>38530.0</v>
      </c>
      <c r="P250" s="137" t="s">
        <v>12</v>
      </c>
      <c r="Q250" s="137" t="s">
        <v>8817</v>
      </c>
      <c r="R250" s="20" t="s">
        <v>34</v>
      </c>
      <c r="S250" s="138" t="s">
        <v>101</v>
      </c>
      <c r="T250" s="137" t="s">
        <v>6592</v>
      </c>
      <c r="U250" s="137" t="s">
        <v>6593</v>
      </c>
      <c r="V250" s="137" t="s">
        <v>6594</v>
      </c>
      <c r="W250" s="137" t="s">
        <v>101</v>
      </c>
      <c r="X250" s="137" t="s">
        <v>1666</v>
      </c>
      <c r="Y250" s="137">
        <v>0.0</v>
      </c>
      <c r="Z250" s="137" t="s">
        <v>650</v>
      </c>
      <c r="AA250" s="137" t="s">
        <v>1667</v>
      </c>
      <c r="AB250" s="137" t="s">
        <v>731</v>
      </c>
      <c r="AC250" s="137" t="s">
        <v>92</v>
      </c>
      <c r="AD250" s="137" t="s">
        <v>1668</v>
      </c>
      <c r="AE250" s="137">
        <v>0.0</v>
      </c>
      <c r="AF250" s="137">
        <v>0.0</v>
      </c>
      <c r="AG250" s="137">
        <v>0.0</v>
      </c>
      <c r="AH250" s="137">
        <v>0.0</v>
      </c>
      <c r="AI250" s="137">
        <v>0.0</v>
      </c>
      <c r="AJ250" s="137" t="s">
        <v>1669</v>
      </c>
      <c r="AK250" s="137" t="s">
        <v>6595</v>
      </c>
      <c r="AL250" s="137" t="s">
        <v>6596</v>
      </c>
      <c r="AM250" s="138" t="s">
        <v>101</v>
      </c>
      <c r="AN250" s="137"/>
      <c r="AO250" s="20">
        <v>2.72448214E10</v>
      </c>
      <c r="AP250" s="20" t="s">
        <v>684</v>
      </c>
      <c r="AQ250" s="20" t="s">
        <v>102</v>
      </c>
      <c r="AR250" s="505">
        <v>2.72448214E10</v>
      </c>
      <c r="AS250" s="506" t="s">
        <v>526</v>
      </c>
      <c r="AT250" s="506">
        <v>2.72448214E10</v>
      </c>
      <c r="AU250" s="506" t="s">
        <v>527</v>
      </c>
      <c r="AV250" s="492">
        <v>3.0</v>
      </c>
      <c r="AW250" s="493">
        <v>0.2727</v>
      </c>
      <c r="AX250" s="494">
        <v>5.0</v>
      </c>
      <c r="AY250" s="493">
        <v>0.5</v>
      </c>
      <c r="AZ250" s="494">
        <v>5.0</v>
      </c>
      <c r="BA250" s="493">
        <v>0.3125</v>
      </c>
      <c r="BB250" s="494">
        <v>4.0</v>
      </c>
      <c r="BC250" s="493">
        <v>0.5</v>
      </c>
      <c r="BD250" s="494">
        <v>4.0</v>
      </c>
      <c r="BE250" s="495">
        <v>0.6667</v>
      </c>
      <c r="BF250" s="494">
        <v>4.0</v>
      </c>
      <c r="BG250" s="493">
        <v>0.5714</v>
      </c>
      <c r="BH250" s="496">
        <v>21.0</v>
      </c>
      <c r="BI250" s="497">
        <v>0.5</v>
      </c>
      <c r="BJ250" s="507" t="s">
        <v>8421</v>
      </c>
      <c r="BK250" s="19" t="s">
        <v>105</v>
      </c>
      <c r="BL250" s="137" t="s">
        <v>92</v>
      </c>
      <c r="BM250" s="137" t="s">
        <v>640</v>
      </c>
      <c r="BN250" s="137"/>
      <c r="BO250" s="137"/>
      <c r="BP250" s="137"/>
      <c r="BQ250" s="137"/>
      <c r="BR250" s="137"/>
      <c r="BS250" s="137"/>
      <c r="BT250" s="137"/>
      <c r="BU250" s="140"/>
      <c r="BV250" s="45">
        <v>2.72448214E10</v>
      </c>
    </row>
    <row r="251" ht="15.75" customHeight="1">
      <c r="C251" s="502" t="s">
        <v>528</v>
      </c>
      <c r="D251" s="20">
        <v>2.7402404391E10</v>
      </c>
      <c r="E251" s="137" t="s">
        <v>529</v>
      </c>
      <c r="F251" s="137" t="s">
        <v>102</v>
      </c>
      <c r="G251" s="137"/>
      <c r="H251" s="137"/>
      <c r="I251" s="137"/>
      <c r="J251" s="137" t="s">
        <v>8818</v>
      </c>
      <c r="K251" s="137"/>
      <c r="L251" s="137"/>
      <c r="M251" s="137" t="s">
        <v>8538</v>
      </c>
      <c r="N251" s="503">
        <v>24.304109589041097</v>
      </c>
      <c r="O251" s="504">
        <v>42520.0</v>
      </c>
      <c r="P251" s="137" t="s">
        <v>9</v>
      </c>
      <c r="Q251" s="137" t="s">
        <v>8819</v>
      </c>
      <c r="R251" s="20" t="s">
        <v>34</v>
      </c>
      <c r="S251" s="138" t="s">
        <v>101</v>
      </c>
      <c r="T251" s="137" t="s">
        <v>6756</v>
      </c>
      <c r="U251" s="137" t="s">
        <v>6757</v>
      </c>
      <c r="V251" s="137" t="s">
        <v>6758</v>
      </c>
      <c r="W251" s="137" t="s">
        <v>102</v>
      </c>
      <c r="X251" s="137" t="s">
        <v>1672</v>
      </c>
      <c r="Y251" s="137" t="s">
        <v>1673</v>
      </c>
      <c r="Z251" s="137" t="s">
        <v>650</v>
      </c>
      <c r="AA251" s="137" t="s">
        <v>605</v>
      </c>
      <c r="AB251" s="137" t="s">
        <v>6759</v>
      </c>
      <c r="AC251" s="137" t="s">
        <v>945</v>
      </c>
      <c r="AD251" s="137" t="s">
        <v>1675</v>
      </c>
      <c r="AE251" s="137">
        <v>0.0</v>
      </c>
      <c r="AF251" s="137" t="s">
        <v>6760</v>
      </c>
      <c r="AG251" s="137">
        <v>0.0</v>
      </c>
      <c r="AH251" s="137" t="s">
        <v>6761</v>
      </c>
      <c r="AI251" s="137">
        <v>0.0</v>
      </c>
      <c r="AJ251" s="137" t="s">
        <v>1676</v>
      </c>
      <c r="AK251" s="137" t="s">
        <v>6762</v>
      </c>
      <c r="AL251" s="137" t="s">
        <v>6763</v>
      </c>
      <c r="AM251" s="138" t="s">
        <v>101</v>
      </c>
      <c r="AN251" s="137"/>
      <c r="AO251" s="20">
        <v>2.7402404391E10</v>
      </c>
      <c r="AP251" s="20" t="s">
        <v>684</v>
      </c>
      <c r="AQ251" s="20" t="s">
        <v>102</v>
      </c>
      <c r="AR251" s="505">
        <v>2.7402404391E10</v>
      </c>
      <c r="AS251" s="506" t="s">
        <v>528</v>
      </c>
      <c r="AT251" s="506">
        <v>2.7402404391E10</v>
      </c>
      <c r="AU251" s="506" t="s">
        <v>529</v>
      </c>
      <c r="AV251" s="492">
        <v>2.0</v>
      </c>
      <c r="AW251" s="493">
        <v>0.1818</v>
      </c>
      <c r="AX251" s="494">
        <v>2.0</v>
      </c>
      <c r="AY251" s="493">
        <v>0.2</v>
      </c>
      <c r="AZ251" s="494">
        <v>5.0</v>
      </c>
      <c r="BA251" s="493">
        <v>0.3125</v>
      </c>
      <c r="BB251" s="494">
        <v>4.0</v>
      </c>
      <c r="BC251" s="493">
        <v>0.5</v>
      </c>
      <c r="BD251" s="494">
        <v>6.0</v>
      </c>
      <c r="BE251" s="495">
        <v>1.0</v>
      </c>
      <c r="BF251" s="494">
        <v>2.0</v>
      </c>
      <c r="BG251" s="493">
        <v>0.2857</v>
      </c>
      <c r="BH251" s="496">
        <v>18.0</v>
      </c>
      <c r="BI251" s="508">
        <v>0.4286</v>
      </c>
      <c r="BJ251" s="509" t="s">
        <v>8421</v>
      </c>
      <c r="BK251" s="19" t="s">
        <v>8820</v>
      </c>
      <c r="BL251" s="137" t="s">
        <v>92</v>
      </c>
      <c r="BM251" s="137" t="s">
        <v>640</v>
      </c>
      <c r="BN251" s="137"/>
      <c r="BO251" s="137"/>
      <c r="BP251" s="137"/>
      <c r="BQ251" s="137"/>
      <c r="BR251" s="137"/>
      <c r="BS251" s="137"/>
      <c r="BT251" s="137"/>
      <c r="BU251" s="140"/>
      <c r="BV251" s="45">
        <v>2.7402404391E10</v>
      </c>
    </row>
    <row r="252" ht="15.75" customHeight="1">
      <c r="C252" s="502" t="s">
        <v>533</v>
      </c>
      <c r="D252" s="20">
        <v>2.7362769278E10</v>
      </c>
      <c r="E252" s="137" t="s">
        <v>534</v>
      </c>
      <c r="F252" s="137" t="s">
        <v>101</v>
      </c>
      <c r="G252" s="137" t="s">
        <v>630</v>
      </c>
      <c r="H252" s="137"/>
      <c r="I252" s="137"/>
      <c r="J252" s="137"/>
      <c r="K252" s="137"/>
      <c r="L252" s="137"/>
      <c r="M252" s="137" t="s">
        <v>42</v>
      </c>
      <c r="N252" s="503">
        <v>29.97808219178082</v>
      </c>
      <c r="O252" s="504">
        <v>43678.0</v>
      </c>
      <c r="P252" s="137" t="s">
        <v>12</v>
      </c>
      <c r="Q252" s="137" t="s">
        <v>8821</v>
      </c>
      <c r="R252" s="20" t="s">
        <v>34</v>
      </c>
      <c r="S252" s="138" t="s">
        <v>101</v>
      </c>
      <c r="T252" s="137" t="s">
        <v>7094</v>
      </c>
      <c r="U252" s="137" t="s">
        <v>7095</v>
      </c>
      <c r="V252" s="137" t="s">
        <v>7096</v>
      </c>
      <c r="W252" s="137" t="s">
        <v>102</v>
      </c>
      <c r="X252" s="137" t="s">
        <v>1678</v>
      </c>
      <c r="Y252" s="137" t="s">
        <v>1679</v>
      </c>
      <c r="Z252" s="137" t="s">
        <v>650</v>
      </c>
      <c r="AA252" s="137" t="s">
        <v>731</v>
      </c>
      <c r="AB252" s="137" t="s">
        <v>731</v>
      </c>
      <c r="AC252" s="137" t="s">
        <v>656</v>
      </c>
      <c r="AD252" s="137" t="s">
        <v>1680</v>
      </c>
      <c r="AE252" s="137">
        <v>0.0</v>
      </c>
      <c r="AF252" s="137" t="s">
        <v>7097</v>
      </c>
      <c r="AG252" s="137">
        <v>0.0</v>
      </c>
      <c r="AH252" s="137">
        <v>0.0</v>
      </c>
      <c r="AI252" s="137">
        <v>0.0</v>
      </c>
      <c r="AJ252" s="137" t="s">
        <v>1681</v>
      </c>
      <c r="AK252" s="137" t="s">
        <v>7098</v>
      </c>
      <c r="AL252" s="137" t="s">
        <v>7099</v>
      </c>
      <c r="AM252" s="138" t="s">
        <v>101</v>
      </c>
      <c r="AN252" s="137"/>
      <c r="AO252" s="20">
        <v>2.7362769278E10</v>
      </c>
      <c r="AP252" s="20">
        <v>2.7362769278E10</v>
      </c>
      <c r="AQ252" s="20">
        <v>0.0</v>
      </c>
      <c r="AR252" s="505">
        <v>2.7362769278E10</v>
      </c>
      <c r="AS252" s="506" t="s">
        <v>533</v>
      </c>
      <c r="AT252" s="506">
        <v>2.7362769278E10</v>
      </c>
      <c r="AU252" s="506" t="s">
        <v>534</v>
      </c>
      <c r="AV252" s="492">
        <v>1.0</v>
      </c>
      <c r="AW252" s="493">
        <v>0.0909</v>
      </c>
      <c r="AX252" s="494">
        <v>3.0</v>
      </c>
      <c r="AY252" s="493">
        <v>0.3</v>
      </c>
      <c r="AZ252" s="494">
        <v>4.0</v>
      </c>
      <c r="BA252" s="493">
        <v>0.25</v>
      </c>
      <c r="BB252" s="494">
        <v>5.0</v>
      </c>
      <c r="BC252" s="493">
        <v>0.625</v>
      </c>
      <c r="BD252" s="494">
        <v>5.0</v>
      </c>
      <c r="BE252" s="495">
        <v>0.8333</v>
      </c>
      <c r="BF252" s="494">
        <v>4.0</v>
      </c>
      <c r="BG252" s="493">
        <v>0.5714</v>
      </c>
      <c r="BH252" s="496">
        <v>18.0</v>
      </c>
      <c r="BI252" s="508">
        <v>0.4091</v>
      </c>
      <c r="BJ252" s="509" t="s">
        <v>8421</v>
      </c>
      <c r="BK252" s="19" t="s">
        <v>105</v>
      </c>
      <c r="BL252" s="137" t="s">
        <v>92</v>
      </c>
      <c r="BM252" s="137" t="s">
        <v>640</v>
      </c>
      <c r="BN252" s="137"/>
      <c r="BO252" s="137"/>
      <c r="BP252" s="137"/>
      <c r="BQ252" s="137"/>
      <c r="BR252" s="137"/>
      <c r="BS252" s="137"/>
      <c r="BT252" s="137"/>
      <c r="BU252" s="140"/>
      <c r="BV252" s="45">
        <v>2.7362769278E10</v>
      </c>
    </row>
    <row r="253" ht="15.75" customHeight="1">
      <c r="C253" s="502" t="s">
        <v>210</v>
      </c>
      <c r="D253" s="20">
        <v>2.7368759509E10</v>
      </c>
      <c r="E253" s="137" t="s">
        <v>8214</v>
      </c>
      <c r="F253" s="137" t="s">
        <v>101</v>
      </c>
      <c r="G253" s="137" t="s">
        <v>883</v>
      </c>
      <c r="H253" s="137"/>
      <c r="I253" s="137"/>
      <c r="J253" s="137" t="s">
        <v>8822</v>
      </c>
      <c r="K253" s="137"/>
      <c r="L253" s="137"/>
      <c r="M253" s="137" t="s">
        <v>8454</v>
      </c>
      <c r="N253" s="503">
        <v>28.87945205479452</v>
      </c>
      <c r="O253" s="504">
        <v>41430.0</v>
      </c>
      <c r="P253" s="137" t="s">
        <v>9</v>
      </c>
      <c r="Q253" s="137" t="s">
        <v>8689</v>
      </c>
      <c r="R253" s="20" t="s">
        <v>34</v>
      </c>
      <c r="S253" s="138" t="s">
        <v>101</v>
      </c>
      <c r="T253" s="137" t="s">
        <v>6827</v>
      </c>
      <c r="U253" s="137" t="s">
        <v>6828</v>
      </c>
      <c r="V253" s="137" t="s">
        <v>6829</v>
      </c>
      <c r="W253" s="137">
        <v>0.0</v>
      </c>
      <c r="X253" s="137" t="s">
        <v>6830</v>
      </c>
      <c r="Y253" s="137" t="s">
        <v>6831</v>
      </c>
      <c r="Z253" s="137" t="s">
        <v>650</v>
      </c>
      <c r="AA253" s="137" t="s">
        <v>6832</v>
      </c>
      <c r="AB253" s="137" t="s">
        <v>731</v>
      </c>
      <c r="AC253" s="137" t="s">
        <v>1464</v>
      </c>
      <c r="AD253" s="137" t="s">
        <v>6833</v>
      </c>
      <c r="AE253" s="137">
        <v>0.0</v>
      </c>
      <c r="AF253" s="137">
        <v>0.0</v>
      </c>
      <c r="AG253" s="137">
        <v>0.0</v>
      </c>
      <c r="AH253" s="137">
        <v>0.0</v>
      </c>
      <c r="AI253" s="137">
        <v>0.0</v>
      </c>
      <c r="AJ253" s="137" t="s">
        <v>6834</v>
      </c>
      <c r="AK253" s="137" t="s">
        <v>6835</v>
      </c>
      <c r="AL253" s="137" t="s">
        <v>6836</v>
      </c>
      <c r="AM253" s="138" t="s">
        <v>101</v>
      </c>
      <c r="AN253" s="137"/>
      <c r="AO253" s="20">
        <v>2.7368759509E10</v>
      </c>
      <c r="AP253" s="20">
        <v>2.7368759509E10</v>
      </c>
      <c r="AQ253" s="20">
        <v>0.0</v>
      </c>
      <c r="AR253" s="505">
        <v>2.7368759509E10</v>
      </c>
      <c r="AS253" s="506" t="s">
        <v>210</v>
      </c>
      <c r="AT253" s="506">
        <v>2.7368759509E10</v>
      </c>
      <c r="AU253" s="506" t="s">
        <v>8214</v>
      </c>
      <c r="AV253" s="492">
        <v>5.0</v>
      </c>
      <c r="AW253" s="493">
        <v>0.4545</v>
      </c>
      <c r="AX253" s="494">
        <v>4.0</v>
      </c>
      <c r="AY253" s="493">
        <v>0.4</v>
      </c>
      <c r="AZ253" s="494">
        <v>4.0</v>
      </c>
      <c r="BA253" s="493">
        <v>0.25</v>
      </c>
      <c r="BB253" s="494">
        <v>4.0</v>
      </c>
      <c r="BC253" s="493">
        <v>0.5</v>
      </c>
      <c r="BD253" s="494">
        <v>5.0</v>
      </c>
      <c r="BE253" s="495">
        <v>0.8333</v>
      </c>
      <c r="BF253" s="494">
        <v>4.0</v>
      </c>
      <c r="BG253" s="493">
        <v>0.5714</v>
      </c>
      <c r="BH253" s="496">
        <v>21.0</v>
      </c>
      <c r="BI253" s="508">
        <v>0.4773</v>
      </c>
      <c r="BJ253" s="509" t="s">
        <v>8421</v>
      </c>
      <c r="BK253" s="19">
        <v>0.0</v>
      </c>
      <c r="BL253" s="137" t="s">
        <v>1043</v>
      </c>
      <c r="BM253" s="137" t="s">
        <v>640</v>
      </c>
      <c r="BN253" s="137"/>
      <c r="BO253" s="137"/>
      <c r="BP253" s="137"/>
      <c r="BQ253" s="137"/>
      <c r="BR253" s="137"/>
      <c r="BS253" s="137"/>
      <c r="BT253" s="137"/>
      <c r="BU253" s="140"/>
      <c r="BV253" s="45">
        <v>2.7368759509E10</v>
      </c>
    </row>
    <row r="254" ht="15.75" customHeight="1">
      <c r="C254" s="502" t="s">
        <v>6691</v>
      </c>
      <c r="D254" s="20">
        <v>2.7254779496E10</v>
      </c>
      <c r="E254" s="137" t="s">
        <v>8823</v>
      </c>
      <c r="F254" s="137" t="s">
        <v>101</v>
      </c>
      <c r="G254" s="137"/>
      <c r="H254" s="137"/>
      <c r="I254" s="137"/>
      <c r="J254" s="137"/>
      <c r="K254" s="137"/>
      <c r="L254" s="137"/>
      <c r="M254" s="137" t="s">
        <v>60</v>
      </c>
      <c r="N254" s="503">
        <v>44.676712328767124</v>
      </c>
      <c r="O254" s="504">
        <v>37753.0</v>
      </c>
      <c r="P254" s="137" t="s">
        <v>12</v>
      </c>
      <c r="Q254" s="137" t="s">
        <v>8824</v>
      </c>
      <c r="R254" s="20" t="s">
        <v>34</v>
      </c>
      <c r="S254" s="138" t="s">
        <v>101</v>
      </c>
      <c r="T254" s="137" t="s">
        <v>6695</v>
      </c>
      <c r="U254" s="137" t="s">
        <v>6696</v>
      </c>
      <c r="V254" s="137" t="s">
        <v>6697</v>
      </c>
      <c r="W254" s="137" t="s">
        <v>101</v>
      </c>
      <c r="X254" s="137" t="s">
        <v>6698</v>
      </c>
      <c r="Y254" s="137" t="s">
        <v>6699</v>
      </c>
      <c r="Z254" s="137" t="s">
        <v>610</v>
      </c>
      <c r="AA254" s="137" t="s">
        <v>6700</v>
      </c>
      <c r="AB254" s="137" t="s">
        <v>6701</v>
      </c>
      <c r="AC254" s="137" t="s">
        <v>639</v>
      </c>
      <c r="AD254" s="137" t="s">
        <v>6702</v>
      </c>
      <c r="AE254" s="137">
        <v>0.0</v>
      </c>
      <c r="AF254" s="137">
        <v>0.0</v>
      </c>
      <c r="AG254" s="137" t="s">
        <v>6703</v>
      </c>
      <c r="AH254" s="137" t="s">
        <v>6704</v>
      </c>
      <c r="AI254" s="137">
        <v>0.0</v>
      </c>
      <c r="AJ254" s="137" t="s">
        <v>6705</v>
      </c>
      <c r="AK254" s="137" t="s">
        <v>6706</v>
      </c>
      <c r="AL254" s="137" t="s">
        <v>6707</v>
      </c>
      <c r="AM254" s="138" t="s">
        <v>101</v>
      </c>
      <c r="AN254" s="137"/>
      <c r="AO254" s="20">
        <v>2.7254779496E10</v>
      </c>
      <c r="AP254" s="20">
        <v>2.7254779496E10</v>
      </c>
      <c r="AQ254" s="20">
        <v>0.0</v>
      </c>
      <c r="AR254" s="505">
        <v>2.7254779496E10</v>
      </c>
      <c r="AS254" s="506" t="s">
        <v>6691</v>
      </c>
      <c r="AT254" s="506">
        <v>2.7254779496E10</v>
      </c>
      <c r="AU254" s="506" t="s">
        <v>8823</v>
      </c>
      <c r="AV254" s="492">
        <v>2.0</v>
      </c>
      <c r="AW254" s="493">
        <v>0.1818</v>
      </c>
      <c r="AX254" s="494">
        <v>4.0</v>
      </c>
      <c r="AY254" s="493">
        <v>0.4</v>
      </c>
      <c r="AZ254" s="494">
        <v>4.0</v>
      </c>
      <c r="BA254" s="493">
        <v>0.25</v>
      </c>
      <c r="BB254" s="494">
        <v>1.0</v>
      </c>
      <c r="BC254" s="493">
        <v>0.125</v>
      </c>
      <c r="BD254" s="494">
        <v>5.0</v>
      </c>
      <c r="BE254" s="495">
        <v>0.8333</v>
      </c>
      <c r="BF254" s="494">
        <v>2.0</v>
      </c>
      <c r="BG254" s="493">
        <v>0.2857</v>
      </c>
      <c r="BH254" s="496">
        <v>14.0</v>
      </c>
      <c r="BI254" s="508">
        <v>0.3182</v>
      </c>
      <c r="BJ254" s="509" t="s">
        <v>7900</v>
      </c>
      <c r="BK254" s="19" t="s">
        <v>8825</v>
      </c>
      <c r="BL254" s="137" t="s">
        <v>85</v>
      </c>
      <c r="BM254" s="137" t="s">
        <v>640</v>
      </c>
      <c r="BN254" s="137"/>
      <c r="BO254" s="137"/>
      <c r="BP254" s="137"/>
      <c r="BQ254" s="137"/>
      <c r="BR254" s="137"/>
      <c r="BS254" s="137"/>
      <c r="BT254" s="137"/>
      <c r="BU254" s="140"/>
      <c r="BV254" s="45">
        <v>2.7254779496E10</v>
      </c>
    </row>
    <row r="255" ht="15.75" customHeight="1">
      <c r="C255" s="502" t="s">
        <v>2677</v>
      </c>
      <c r="D255" s="20">
        <v>2.7280785534E10</v>
      </c>
      <c r="E255" s="137" t="s">
        <v>8215</v>
      </c>
      <c r="F255" s="137" t="s">
        <v>101</v>
      </c>
      <c r="G255" s="137" t="s">
        <v>780</v>
      </c>
      <c r="H255" s="137"/>
      <c r="I255" s="137"/>
      <c r="J255" s="137"/>
      <c r="K255" s="137"/>
      <c r="L255" s="137"/>
      <c r="M255" s="137" t="s">
        <v>42</v>
      </c>
      <c r="N255" s="503">
        <v>41.271232876712325</v>
      </c>
      <c r="O255" s="504">
        <v>43703.0</v>
      </c>
      <c r="P255" s="137" t="s">
        <v>12</v>
      </c>
      <c r="Q255" s="137" t="s">
        <v>8826</v>
      </c>
      <c r="R255" s="20" t="s">
        <v>34</v>
      </c>
      <c r="S255" s="138" t="s">
        <v>101</v>
      </c>
      <c r="T255" s="137" t="s">
        <v>6711</v>
      </c>
      <c r="U255" s="137" t="s">
        <v>6712</v>
      </c>
      <c r="V255" s="137" t="s">
        <v>6713</v>
      </c>
      <c r="W255" s="137" t="s">
        <v>101</v>
      </c>
      <c r="X255" s="137" t="s">
        <v>6714</v>
      </c>
      <c r="Y255" s="137" t="s">
        <v>6715</v>
      </c>
      <c r="Z255" s="137" t="s">
        <v>650</v>
      </c>
      <c r="AA255" s="137" t="s">
        <v>605</v>
      </c>
      <c r="AB255" s="137">
        <v>0.0</v>
      </c>
      <c r="AC255" s="137" t="s">
        <v>743</v>
      </c>
      <c r="AD255" s="137" t="s">
        <v>6716</v>
      </c>
      <c r="AE255" s="137">
        <v>0.0</v>
      </c>
      <c r="AF255" s="137">
        <v>0.0</v>
      </c>
      <c r="AG255" s="137">
        <v>0.0</v>
      </c>
      <c r="AH255" s="137">
        <v>0.0</v>
      </c>
      <c r="AI255" s="137">
        <v>0.0</v>
      </c>
      <c r="AJ255" s="137" t="s">
        <v>6717</v>
      </c>
      <c r="AK255" s="137" t="s">
        <v>6718</v>
      </c>
      <c r="AL255" s="137" t="s">
        <v>6719</v>
      </c>
      <c r="AM255" s="138" t="s">
        <v>101</v>
      </c>
      <c r="AN255" s="137"/>
      <c r="AO255" s="20">
        <v>2.7280785534E10</v>
      </c>
      <c r="AP255" s="20">
        <v>2.7280785534E10</v>
      </c>
      <c r="AQ255" s="20">
        <v>0.0</v>
      </c>
      <c r="AR255" s="505">
        <v>2.7280785534E10</v>
      </c>
      <c r="AS255" s="506" t="s">
        <v>2677</v>
      </c>
      <c r="AT255" s="506">
        <v>2.7280785534E10</v>
      </c>
      <c r="AU255" s="506" t="s">
        <v>8215</v>
      </c>
      <c r="AV255" s="492">
        <v>3.0</v>
      </c>
      <c r="AW255" s="493">
        <v>0.2727</v>
      </c>
      <c r="AX255" s="494">
        <v>2.0</v>
      </c>
      <c r="AY255" s="493">
        <v>0.2</v>
      </c>
      <c r="AZ255" s="494">
        <v>6.0</v>
      </c>
      <c r="BA255" s="493">
        <v>0.375</v>
      </c>
      <c r="BB255" s="494">
        <v>1.0</v>
      </c>
      <c r="BC255" s="493">
        <v>0.125</v>
      </c>
      <c r="BD255" s="494">
        <v>6.0</v>
      </c>
      <c r="BE255" s="495">
        <v>1.0</v>
      </c>
      <c r="BF255" s="494">
        <v>2.0</v>
      </c>
      <c r="BG255" s="493">
        <v>0.2857</v>
      </c>
      <c r="BH255" s="496">
        <v>17.0</v>
      </c>
      <c r="BI255" s="508">
        <v>0.3864</v>
      </c>
      <c r="BJ255" s="509" t="s">
        <v>7900</v>
      </c>
      <c r="BK255" s="19" t="s">
        <v>105</v>
      </c>
      <c r="BL255" s="137" t="s">
        <v>92</v>
      </c>
      <c r="BM255" s="137" t="s">
        <v>640</v>
      </c>
      <c r="BN255" s="137"/>
      <c r="BO255" s="137"/>
      <c r="BP255" s="137"/>
      <c r="BQ255" s="137"/>
      <c r="BR255" s="137"/>
      <c r="BS255" s="137"/>
      <c r="BT255" s="137"/>
      <c r="BU255" s="140"/>
      <c r="BV255" s="45">
        <v>2.7280785534E10</v>
      </c>
    </row>
    <row r="256" ht="15.75" customHeight="1">
      <c r="C256" s="502" t="s">
        <v>357</v>
      </c>
      <c r="D256" s="20">
        <v>2.7331741693E10</v>
      </c>
      <c r="E256" s="137" t="s">
        <v>358</v>
      </c>
      <c r="F256" s="137" t="s">
        <v>102</v>
      </c>
      <c r="G256" s="137" t="s">
        <v>630</v>
      </c>
      <c r="H256" s="137" t="s">
        <v>102</v>
      </c>
      <c r="I256" s="137" t="s">
        <v>8452</v>
      </c>
      <c r="J256" s="137"/>
      <c r="K256" s="137"/>
      <c r="L256" s="137"/>
      <c r="M256" s="137" t="s">
        <v>8495</v>
      </c>
      <c r="N256" s="503">
        <v>33.961643835616435</v>
      </c>
      <c r="O256" s="504">
        <v>42248.0</v>
      </c>
      <c r="P256" s="137" t="s">
        <v>28</v>
      </c>
      <c r="Q256" s="137" t="s">
        <v>28</v>
      </c>
      <c r="R256" s="20" t="s">
        <v>34</v>
      </c>
      <c r="S256" s="138" t="s">
        <v>101</v>
      </c>
      <c r="T256" s="137" t="s">
        <v>7178</v>
      </c>
      <c r="U256" s="137" t="s">
        <v>7179</v>
      </c>
      <c r="V256" s="137" t="s">
        <v>7180</v>
      </c>
      <c r="W256" s="137" t="s">
        <v>102</v>
      </c>
      <c r="X256" s="137" t="s">
        <v>7181</v>
      </c>
      <c r="Y256" s="137" t="s">
        <v>729</v>
      </c>
      <c r="Z256" s="137" t="s">
        <v>610</v>
      </c>
      <c r="AA256" s="137" t="s">
        <v>731</v>
      </c>
      <c r="AB256" s="137" t="s">
        <v>731</v>
      </c>
      <c r="AC256" s="137" t="s">
        <v>811</v>
      </c>
      <c r="AD256" s="137" t="s">
        <v>7182</v>
      </c>
      <c r="AE256" s="137">
        <v>0.0</v>
      </c>
      <c r="AF256" s="137" t="s">
        <v>7183</v>
      </c>
      <c r="AG256" s="137" t="s">
        <v>7184</v>
      </c>
      <c r="AH256" s="137" t="s">
        <v>7185</v>
      </c>
      <c r="AI256" s="137">
        <v>0.0</v>
      </c>
      <c r="AJ256" s="137" t="s">
        <v>7186</v>
      </c>
      <c r="AK256" s="137" t="s">
        <v>7187</v>
      </c>
      <c r="AL256" s="137" t="s">
        <v>7188</v>
      </c>
      <c r="AM256" s="138" t="s">
        <v>102</v>
      </c>
      <c r="AN256" s="137" t="s">
        <v>1120</v>
      </c>
      <c r="AO256" s="20">
        <v>2.7331741693E10</v>
      </c>
      <c r="AP256" s="20">
        <v>2.7331741693E10</v>
      </c>
      <c r="AQ256" s="20">
        <v>0.0</v>
      </c>
      <c r="AR256" s="505">
        <v>2.7331741693E10</v>
      </c>
      <c r="AS256" s="506" t="s">
        <v>357</v>
      </c>
      <c r="AT256" s="506">
        <v>2.7331741693E10</v>
      </c>
      <c r="AU256" s="506" t="s">
        <v>358</v>
      </c>
      <c r="AV256" s="492">
        <v>3.0</v>
      </c>
      <c r="AW256" s="493">
        <v>0.2727</v>
      </c>
      <c r="AX256" s="494">
        <v>4.0</v>
      </c>
      <c r="AY256" s="493">
        <v>0.4</v>
      </c>
      <c r="AZ256" s="494">
        <v>5.0</v>
      </c>
      <c r="BA256" s="493">
        <v>0.3125</v>
      </c>
      <c r="BB256" s="494">
        <v>5.0</v>
      </c>
      <c r="BC256" s="493">
        <v>0.625</v>
      </c>
      <c r="BD256" s="494">
        <v>5.0</v>
      </c>
      <c r="BE256" s="495">
        <v>0.8333</v>
      </c>
      <c r="BF256" s="494">
        <v>5.0</v>
      </c>
      <c r="BG256" s="495">
        <v>0.7143</v>
      </c>
      <c r="BH256" s="496">
        <v>22.0</v>
      </c>
      <c r="BI256" s="497">
        <v>0.5</v>
      </c>
      <c r="BJ256" s="507" t="s">
        <v>8421</v>
      </c>
      <c r="BK256" s="19" t="s">
        <v>8827</v>
      </c>
      <c r="BL256" s="137" t="s">
        <v>1043</v>
      </c>
      <c r="BM256" s="137" t="s">
        <v>640</v>
      </c>
      <c r="BN256" s="137"/>
      <c r="BO256" s="137"/>
      <c r="BP256" s="137"/>
      <c r="BQ256" s="137"/>
      <c r="BR256" s="137"/>
      <c r="BS256" s="137"/>
      <c r="BT256" s="137"/>
      <c r="BU256" s="140"/>
      <c r="BV256" s="45">
        <v>2.7331741693E10</v>
      </c>
    </row>
    <row r="257" ht="15.75" customHeight="1">
      <c r="C257" s="502" t="s">
        <v>535</v>
      </c>
      <c r="D257" s="20">
        <v>2.7277163212E10</v>
      </c>
      <c r="E257" s="137" t="s">
        <v>536</v>
      </c>
      <c r="F257" s="137" t="s">
        <v>101</v>
      </c>
      <c r="G257" s="137" t="s">
        <v>630</v>
      </c>
      <c r="H257" s="137"/>
      <c r="I257" s="137" t="s">
        <v>8452</v>
      </c>
      <c r="J257" s="137"/>
      <c r="K257" s="137"/>
      <c r="L257" s="137"/>
      <c r="M257" s="137" t="s">
        <v>57</v>
      </c>
      <c r="N257" s="503">
        <v>41.58082191780822</v>
      </c>
      <c r="O257" s="504">
        <v>41091.0</v>
      </c>
      <c r="P257" s="137" t="s">
        <v>24</v>
      </c>
      <c r="Q257" s="137" t="s">
        <v>10</v>
      </c>
      <c r="R257" s="20" t="s">
        <v>36</v>
      </c>
      <c r="S257" s="138" t="s">
        <v>101</v>
      </c>
      <c r="T257" s="137" t="s">
        <v>6872</v>
      </c>
      <c r="U257" s="137" t="s">
        <v>6873</v>
      </c>
      <c r="V257" s="137" t="s">
        <v>6874</v>
      </c>
      <c r="W257" s="137" t="s">
        <v>102</v>
      </c>
      <c r="X257" s="137" t="s">
        <v>1684</v>
      </c>
      <c r="Y257" s="137" t="s">
        <v>1685</v>
      </c>
      <c r="Z257" s="137" t="s">
        <v>610</v>
      </c>
      <c r="AA257" s="137" t="s">
        <v>1686</v>
      </c>
      <c r="AB257" s="137" t="s">
        <v>6875</v>
      </c>
      <c r="AC257" s="137" t="s">
        <v>1053</v>
      </c>
      <c r="AD257" s="137" t="s">
        <v>1687</v>
      </c>
      <c r="AE257" s="137">
        <v>0.0</v>
      </c>
      <c r="AF257" s="137" t="s">
        <v>6876</v>
      </c>
      <c r="AG257" s="137" t="s">
        <v>619</v>
      </c>
      <c r="AH257" s="137" t="s">
        <v>619</v>
      </c>
      <c r="AI257" s="137">
        <v>0.0</v>
      </c>
      <c r="AJ257" s="137" t="s">
        <v>1688</v>
      </c>
      <c r="AK257" s="137" t="s">
        <v>6877</v>
      </c>
      <c r="AL257" s="137" t="s">
        <v>6878</v>
      </c>
      <c r="AM257" s="138" t="s">
        <v>101</v>
      </c>
      <c r="AN257" s="137"/>
      <c r="AO257" s="20">
        <v>2.7277163212E10</v>
      </c>
      <c r="AP257" s="20">
        <v>2.7277163212E10</v>
      </c>
      <c r="AQ257" s="20">
        <v>0.0</v>
      </c>
      <c r="AR257" s="505">
        <v>2.7277163212E10</v>
      </c>
      <c r="AS257" s="506" t="s">
        <v>535</v>
      </c>
      <c r="AT257" s="506">
        <v>2.7277163212E10</v>
      </c>
      <c r="AU257" s="506" t="s">
        <v>536</v>
      </c>
      <c r="AV257" s="492">
        <v>5.0</v>
      </c>
      <c r="AW257" s="493">
        <v>0.4545</v>
      </c>
      <c r="AX257" s="494">
        <v>4.0</v>
      </c>
      <c r="AY257" s="493">
        <v>0.4</v>
      </c>
      <c r="AZ257" s="494">
        <v>9.0</v>
      </c>
      <c r="BA257" s="493">
        <v>0.5625</v>
      </c>
      <c r="BB257" s="494">
        <v>8.0</v>
      </c>
      <c r="BC257" s="495">
        <v>1.0</v>
      </c>
      <c r="BD257" s="494">
        <v>5.0</v>
      </c>
      <c r="BE257" s="495">
        <v>0.8333</v>
      </c>
      <c r="BF257" s="494">
        <v>5.0</v>
      </c>
      <c r="BG257" s="495">
        <v>0.7143</v>
      </c>
      <c r="BH257" s="496">
        <v>29.0</v>
      </c>
      <c r="BI257" s="497">
        <v>0.6591</v>
      </c>
      <c r="BJ257" s="507" t="s">
        <v>7903</v>
      </c>
      <c r="BK257" s="19" t="s">
        <v>82</v>
      </c>
      <c r="BL257" s="137" t="s">
        <v>82</v>
      </c>
      <c r="BM257" s="137" t="s">
        <v>640</v>
      </c>
      <c r="BN257" s="137"/>
      <c r="BO257" s="137"/>
      <c r="BP257" s="137"/>
      <c r="BQ257" s="137"/>
      <c r="BR257" s="137"/>
      <c r="BS257" s="137"/>
      <c r="BT257" s="137"/>
      <c r="BU257" s="140"/>
      <c r="BV257" s="45">
        <v>2.7277163212E10</v>
      </c>
    </row>
    <row r="258" ht="15.75" customHeight="1">
      <c r="C258" s="502" t="s">
        <v>6902</v>
      </c>
      <c r="D258" s="20">
        <v>2.7367362982E10</v>
      </c>
      <c r="E258" s="137" t="s">
        <v>8217</v>
      </c>
      <c r="F258" s="137" t="s">
        <v>101</v>
      </c>
      <c r="G258" s="137" t="s">
        <v>630</v>
      </c>
      <c r="H258" s="137"/>
      <c r="I258" s="137" t="s">
        <v>883</v>
      </c>
      <c r="J258" s="137"/>
      <c r="K258" s="137"/>
      <c r="L258" s="137"/>
      <c r="M258" s="137" t="s">
        <v>50</v>
      </c>
      <c r="N258" s="503">
        <v>29.136986301369863</v>
      </c>
      <c r="O258" s="504">
        <v>41334.0</v>
      </c>
      <c r="P258" s="137" t="s">
        <v>9</v>
      </c>
      <c r="Q258" s="137" t="s">
        <v>32</v>
      </c>
      <c r="R258" s="20" t="s">
        <v>34</v>
      </c>
      <c r="S258" s="138" t="s">
        <v>101</v>
      </c>
      <c r="T258" s="137" t="s">
        <v>6906</v>
      </c>
      <c r="U258" s="137" t="s">
        <v>6907</v>
      </c>
      <c r="V258" s="137" t="s">
        <v>6908</v>
      </c>
      <c r="W258" s="137" t="s">
        <v>102</v>
      </c>
      <c r="X258" s="137" t="s">
        <v>6909</v>
      </c>
      <c r="Y258" s="137" t="s">
        <v>6910</v>
      </c>
      <c r="Z258" s="137" t="s">
        <v>605</v>
      </c>
      <c r="AA258" s="137" t="s">
        <v>731</v>
      </c>
      <c r="AB258" s="137" t="s">
        <v>731</v>
      </c>
      <c r="AC258" s="137" t="s">
        <v>743</v>
      </c>
      <c r="AD258" s="137" t="s">
        <v>6911</v>
      </c>
      <c r="AE258" s="137">
        <v>0.0</v>
      </c>
      <c r="AF258" s="137" t="s">
        <v>6912</v>
      </c>
      <c r="AG258" s="137" t="s">
        <v>619</v>
      </c>
      <c r="AH258" s="137" t="s">
        <v>6913</v>
      </c>
      <c r="AI258" s="137">
        <v>0.0</v>
      </c>
      <c r="AJ258" s="137" t="s">
        <v>6914</v>
      </c>
      <c r="AK258" s="137" t="s">
        <v>6915</v>
      </c>
      <c r="AL258" s="137" t="s">
        <v>6916</v>
      </c>
      <c r="AM258" s="138" t="s">
        <v>101</v>
      </c>
      <c r="AN258" s="137"/>
      <c r="AO258" s="20">
        <v>2.7367362982E10</v>
      </c>
      <c r="AP258" s="20">
        <v>2.7367362982E10</v>
      </c>
      <c r="AQ258" s="20">
        <v>0.0</v>
      </c>
      <c r="AR258" s="505">
        <v>2.7367362982E10</v>
      </c>
      <c r="AS258" s="506" t="s">
        <v>6902</v>
      </c>
      <c r="AT258" s="506">
        <v>2.7367362982E10</v>
      </c>
      <c r="AU258" s="506" t="s">
        <v>8217</v>
      </c>
      <c r="AV258" s="492">
        <v>3.0</v>
      </c>
      <c r="AW258" s="493">
        <v>0.2727</v>
      </c>
      <c r="AX258" s="494">
        <v>2.0</v>
      </c>
      <c r="AY258" s="493">
        <v>0.2</v>
      </c>
      <c r="AZ258" s="494">
        <v>2.0</v>
      </c>
      <c r="BA258" s="493">
        <v>0.125</v>
      </c>
      <c r="BB258" s="494">
        <v>0.0</v>
      </c>
      <c r="BC258" s="493">
        <v>0.0</v>
      </c>
      <c r="BD258" s="494">
        <v>6.0</v>
      </c>
      <c r="BE258" s="495">
        <v>1.0</v>
      </c>
      <c r="BF258" s="494">
        <v>5.0</v>
      </c>
      <c r="BG258" s="495">
        <v>0.7143</v>
      </c>
      <c r="BH258" s="496">
        <v>16.0</v>
      </c>
      <c r="BI258" s="508">
        <v>0.3636</v>
      </c>
      <c r="BJ258" s="509" t="s">
        <v>7900</v>
      </c>
      <c r="BK258" s="19" t="s">
        <v>8828</v>
      </c>
      <c r="BL258" s="137" t="s">
        <v>94</v>
      </c>
      <c r="BM258" s="137" t="s">
        <v>640</v>
      </c>
      <c r="BN258" s="137"/>
      <c r="BO258" s="137"/>
      <c r="BP258" s="137"/>
      <c r="BQ258" s="137"/>
      <c r="BR258" s="137"/>
      <c r="BS258" s="137"/>
      <c r="BT258" s="137"/>
      <c r="BU258" s="140"/>
      <c r="BV258" s="45">
        <v>2.7367362982E10</v>
      </c>
    </row>
    <row r="259" ht="15.75" customHeight="1">
      <c r="C259" s="502" t="s">
        <v>6795</v>
      </c>
      <c r="D259" s="20">
        <v>2.7190755539E10</v>
      </c>
      <c r="E259" s="137" t="s">
        <v>8221</v>
      </c>
      <c r="F259" s="137" t="s">
        <v>101</v>
      </c>
      <c r="G259" s="137"/>
      <c r="H259" s="137"/>
      <c r="I259" s="137"/>
      <c r="J259" s="137"/>
      <c r="K259" s="137"/>
      <c r="L259" s="137"/>
      <c r="M259" s="137" t="s">
        <v>8829</v>
      </c>
      <c r="N259" s="503">
        <v>52.9972602739726</v>
      </c>
      <c r="O259" s="504">
        <v>42826.0</v>
      </c>
      <c r="P259" s="137" t="s">
        <v>21</v>
      </c>
      <c r="Q259" s="137" t="s">
        <v>8592</v>
      </c>
      <c r="R259" s="20" t="s">
        <v>34</v>
      </c>
      <c r="S259" s="138" t="s">
        <v>101</v>
      </c>
      <c r="T259" s="137" t="s">
        <v>6799</v>
      </c>
      <c r="U259" s="137" t="s">
        <v>6800</v>
      </c>
      <c r="V259" s="137" t="s">
        <v>6801</v>
      </c>
      <c r="W259" s="137" t="s">
        <v>102</v>
      </c>
      <c r="X259" s="137" t="s">
        <v>6802</v>
      </c>
      <c r="Y259" s="137" t="s">
        <v>6803</v>
      </c>
      <c r="Z259" s="137" t="s">
        <v>605</v>
      </c>
      <c r="AA259" s="137" t="s">
        <v>731</v>
      </c>
      <c r="AB259" s="137" t="s">
        <v>731</v>
      </c>
      <c r="AC259" s="137" t="s">
        <v>92</v>
      </c>
      <c r="AD259" s="137" t="s">
        <v>6804</v>
      </c>
      <c r="AE259" s="137">
        <v>0.0</v>
      </c>
      <c r="AF259" s="137" t="s">
        <v>6805</v>
      </c>
      <c r="AG259" s="137" t="s">
        <v>619</v>
      </c>
      <c r="AH259" s="137" t="s">
        <v>6806</v>
      </c>
      <c r="AI259" s="137">
        <v>0.0</v>
      </c>
      <c r="AJ259" s="137" t="s">
        <v>6807</v>
      </c>
      <c r="AK259" s="137" t="s">
        <v>6808</v>
      </c>
      <c r="AL259" s="137" t="s">
        <v>6809</v>
      </c>
      <c r="AM259" s="138" t="s">
        <v>101</v>
      </c>
      <c r="AN259" s="137"/>
      <c r="AO259" s="20">
        <v>2.7190755539E10</v>
      </c>
      <c r="AP259" s="20" t="s">
        <v>684</v>
      </c>
      <c r="AQ259" s="20" t="s">
        <v>102</v>
      </c>
      <c r="AR259" s="505">
        <v>2.7190755539E10</v>
      </c>
      <c r="AS259" s="506" t="s">
        <v>6795</v>
      </c>
      <c r="AT259" s="506">
        <v>2.7190755539E10</v>
      </c>
      <c r="AU259" s="506" t="s">
        <v>8221</v>
      </c>
      <c r="AV259" s="492">
        <v>2.0</v>
      </c>
      <c r="AW259" s="493">
        <v>0.1818</v>
      </c>
      <c r="AX259" s="494">
        <v>3.0</v>
      </c>
      <c r="AY259" s="493">
        <v>0.3</v>
      </c>
      <c r="AZ259" s="494">
        <v>5.0</v>
      </c>
      <c r="BA259" s="493">
        <v>0.3125</v>
      </c>
      <c r="BB259" s="494">
        <v>2.0</v>
      </c>
      <c r="BC259" s="493">
        <v>0.25</v>
      </c>
      <c r="BD259" s="494">
        <v>4.0</v>
      </c>
      <c r="BE259" s="495">
        <v>0.6667</v>
      </c>
      <c r="BF259" s="494">
        <v>3.0</v>
      </c>
      <c r="BG259" s="493">
        <v>0.4286</v>
      </c>
      <c r="BH259" s="496">
        <v>15.0</v>
      </c>
      <c r="BI259" s="508">
        <v>0.3571</v>
      </c>
      <c r="BJ259" s="509" t="s">
        <v>7900</v>
      </c>
      <c r="BK259" s="19" t="s">
        <v>8830</v>
      </c>
      <c r="BL259" s="137" t="s">
        <v>1043</v>
      </c>
      <c r="BM259" s="137" t="s">
        <v>640</v>
      </c>
      <c r="BN259" s="137"/>
      <c r="BO259" s="137"/>
      <c r="BP259" s="137"/>
      <c r="BQ259" s="137"/>
      <c r="BR259" s="137"/>
      <c r="BS259" s="137"/>
      <c r="BT259" s="137"/>
      <c r="BU259" s="140"/>
      <c r="BV259" s="45">
        <v>2.7190755539E10</v>
      </c>
    </row>
    <row r="260" ht="15.75" customHeight="1">
      <c r="C260" s="502" t="s">
        <v>333</v>
      </c>
      <c r="D260" s="20">
        <v>2.7241103108E10</v>
      </c>
      <c r="E260" s="137" t="s">
        <v>334</v>
      </c>
      <c r="F260" s="137" t="s">
        <v>101</v>
      </c>
      <c r="G260" s="137" t="s">
        <v>780</v>
      </c>
      <c r="H260" s="137"/>
      <c r="I260" s="137"/>
      <c r="J260" s="137"/>
      <c r="K260" s="137"/>
      <c r="L260" s="137"/>
      <c r="M260" s="137" t="s">
        <v>53</v>
      </c>
      <c r="N260" s="503">
        <v>46.87397260273973</v>
      </c>
      <c r="O260" s="504">
        <v>39195.0</v>
      </c>
      <c r="P260" s="137" t="s">
        <v>12</v>
      </c>
      <c r="Q260" s="137" t="s">
        <v>8831</v>
      </c>
      <c r="R260" s="20" t="s">
        <v>34</v>
      </c>
      <c r="S260" s="138" t="s">
        <v>101</v>
      </c>
      <c r="T260" s="137" t="s">
        <v>6881</v>
      </c>
      <c r="U260" s="137" t="s">
        <v>6882</v>
      </c>
      <c r="V260" s="137" t="s">
        <v>6883</v>
      </c>
      <c r="W260" s="137" t="s">
        <v>102</v>
      </c>
      <c r="X260" s="137" t="s">
        <v>1690</v>
      </c>
      <c r="Y260" s="137" t="s">
        <v>1691</v>
      </c>
      <c r="Z260" s="137" t="s">
        <v>605</v>
      </c>
      <c r="AA260" s="137" t="s">
        <v>1692</v>
      </c>
      <c r="AB260" s="137">
        <v>0.0</v>
      </c>
      <c r="AC260" s="137" t="s">
        <v>811</v>
      </c>
      <c r="AD260" s="137" t="s">
        <v>1693</v>
      </c>
      <c r="AE260" s="137">
        <v>0.0</v>
      </c>
      <c r="AF260" s="137" t="s">
        <v>6257</v>
      </c>
      <c r="AG260" s="137">
        <v>0.0</v>
      </c>
      <c r="AH260" s="137" t="s">
        <v>6884</v>
      </c>
      <c r="AI260" s="137">
        <v>0.0</v>
      </c>
      <c r="AJ260" s="137" t="s">
        <v>1694</v>
      </c>
      <c r="AK260" s="137" t="s">
        <v>6885</v>
      </c>
      <c r="AL260" s="137" t="s">
        <v>6886</v>
      </c>
      <c r="AM260" s="138" t="s">
        <v>101</v>
      </c>
      <c r="AN260" s="137"/>
      <c r="AO260" s="20">
        <v>2.7241103108E10</v>
      </c>
      <c r="AP260" s="20">
        <v>2.7241103108E10</v>
      </c>
      <c r="AQ260" s="20">
        <v>0.0</v>
      </c>
      <c r="AR260" s="505">
        <v>2.7241103108E10</v>
      </c>
      <c r="AS260" s="506" t="s">
        <v>333</v>
      </c>
      <c r="AT260" s="506">
        <v>2.7241103108E10</v>
      </c>
      <c r="AU260" s="506" t="s">
        <v>334</v>
      </c>
      <c r="AV260" s="492">
        <v>1.0</v>
      </c>
      <c r="AW260" s="493">
        <v>0.0909</v>
      </c>
      <c r="AX260" s="494">
        <v>3.0</v>
      </c>
      <c r="AY260" s="493">
        <v>0.3</v>
      </c>
      <c r="AZ260" s="494">
        <v>4.0</v>
      </c>
      <c r="BA260" s="493">
        <v>0.25</v>
      </c>
      <c r="BB260" s="494">
        <v>5.0</v>
      </c>
      <c r="BC260" s="493">
        <v>0.625</v>
      </c>
      <c r="BD260" s="494">
        <v>5.0</v>
      </c>
      <c r="BE260" s="495">
        <v>0.8333</v>
      </c>
      <c r="BF260" s="494">
        <v>4.0</v>
      </c>
      <c r="BG260" s="493">
        <v>0.5714</v>
      </c>
      <c r="BH260" s="496">
        <v>17.0</v>
      </c>
      <c r="BI260" s="508">
        <v>0.3864</v>
      </c>
      <c r="BJ260" s="509" t="s">
        <v>7900</v>
      </c>
      <c r="BK260" s="19" t="s">
        <v>8612</v>
      </c>
      <c r="BL260" s="137" t="s">
        <v>1043</v>
      </c>
      <c r="BM260" s="137" t="s">
        <v>640</v>
      </c>
      <c r="BN260" s="137"/>
      <c r="BO260" s="137"/>
      <c r="BP260" s="137"/>
      <c r="BQ260" s="137"/>
      <c r="BR260" s="137"/>
      <c r="BS260" s="137"/>
      <c r="BT260" s="137"/>
      <c r="BU260" s="140"/>
      <c r="BV260" s="45">
        <v>2.7241103108E10</v>
      </c>
    </row>
    <row r="261" ht="15.75" customHeight="1">
      <c r="C261" s="502" t="s">
        <v>241</v>
      </c>
      <c r="D261" s="20">
        <v>2.7266883124E10</v>
      </c>
      <c r="E261" s="137" t="s">
        <v>1695</v>
      </c>
      <c r="F261" s="137" t="s">
        <v>102</v>
      </c>
      <c r="G261" s="137" t="s">
        <v>602</v>
      </c>
      <c r="H261" s="137"/>
      <c r="I261" s="137" t="s">
        <v>883</v>
      </c>
      <c r="J261" s="137"/>
      <c r="K261" s="137"/>
      <c r="L261" s="137"/>
      <c r="M261" s="137" t="s">
        <v>57</v>
      </c>
      <c r="N261" s="503">
        <v>42.95616438356164</v>
      </c>
      <c r="O261" s="504">
        <v>41091.0</v>
      </c>
      <c r="P261" s="137" t="s">
        <v>24</v>
      </c>
      <c r="Q261" s="137" t="s">
        <v>10</v>
      </c>
      <c r="R261" s="20" t="s">
        <v>36</v>
      </c>
      <c r="S261" s="138" t="s">
        <v>101</v>
      </c>
      <c r="T261" s="137" t="s">
        <v>6962</v>
      </c>
      <c r="U261" s="137" t="s">
        <v>6963</v>
      </c>
      <c r="V261" s="137" t="s">
        <v>6964</v>
      </c>
      <c r="W261" s="137" t="s">
        <v>102</v>
      </c>
      <c r="X261" s="137" t="s">
        <v>1697</v>
      </c>
      <c r="Y261" s="137" t="s">
        <v>1698</v>
      </c>
      <c r="Z261" s="137" t="s">
        <v>650</v>
      </c>
      <c r="AA261" s="137" t="s">
        <v>1699</v>
      </c>
      <c r="AB261" s="137" t="s">
        <v>605</v>
      </c>
      <c r="AC261" s="137" t="s">
        <v>695</v>
      </c>
      <c r="AD261" s="137" t="s">
        <v>1700</v>
      </c>
      <c r="AE261" s="137">
        <v>0.0</v>
      </c>
      <c r="AF261" s="137" t="s">
        <v>6965</v>
      </c>
      <c r="AG261" s="137">
        <v>0.0</v>
      </c>
      <c r="AH261" s="137">
        <v>0.0</v>
      </c>
      <c r="AI261" s="137">
        <v>0.0</v>
      </c>
      <c r="AJ261" s="137" t="s">
        <v>1701</v>
      </c>
      <c r="AK261" s="137" t="s">
        <v>6966</v>
      </c>
      <c r="AL261" s="137" t="s">
        <v>6967</v>
      </c>
      <c r="AM261" s="138" t="s">
        <v>101</v>
      </c>
      <c r="AN261" s="137"/>
      <c r="AO261" s="20">
        <v>2.7266883124E10</v>
      </c>
      <c r="AP261" s="20" t="s">
        <v>684</v>
      </c>
      <c r="AQ261" s="20" t="s">
        <v>102</v>
      </c>
      <c r="AR261" s="505">
        <v>2.7266883124E10</v>
      </c>
      <c r="AS261" s="506" t="s">
        <v>241</v>
      </c>
      <c r="AT261" s="506">
        <v>2.7266883124E10</v>
      </c>
      <c r="AU261" s="506" t="s">
        <v>1695</v>
      </c>
      <c r="AV261" s="492">
        <v>3.0</v>
      </c>
      <c r="AW261" s="493">
        <v>0.2727</v>
      </c>
      <c r="AX261" s="494">
        <v>6.0</v>
      </c>
      <c r="AY261" s="493">
        <v>0.6</v>
      </c>
      <c r="AZ261" s="494">
        <v>5.0</v>
      </c>
      <c r="BA261" s="493">
        <v>0.3125</v>
      </c>
      <c r="BB261" s="494">
        <v>4.0</v>
      </c>
      <c r="BC261" s="493">
        <v>0.5</v>
      </c>
      <c r="BD261" s="494">
        <v>4.0</v>
      </c>
      <c r="BE261" s="495">
        <v>0.6667</v>
      </c>
      <c r="BF261" s="494">
        <v>5.0</v>
      </c>
      <c r="BG261" s="495">
        <v>0.7143</v>
      </c>
      <c r="BH261" s="496">
        <v>22.0</v>
      </c>
      <c r="BI261" s="497">
        <v>0.5238</v>
      </c>
      <c r="BJ261" s="507" t="s">
        <v>8403</v>
      </c>
      <c r="BK261" s="19" t="s">
        <v>82</v>
      </c>
      <c r="BL261" s="137" t="s">
        <v>82</v>
      </c>
      <c r="BM261" s="137" t="s">
        <v>640</v>
      </c>
      <c r="BN261" s="137"/>
      <c r="BO261" s="137"/>
      <c r="BP261" s="137"/>
      <c r="BQ261" s="137"/>
      <c r="BR261" s="137"/>
      <c r="BS261" s="137"/>
      <c r="BT261" s="137"/>
      <c r="BU261" s="140"/>
      <c r="BV261" s="45">
        <v>2.7266883124E10</v>
      </c>
    </row>
    <row r="262" ht="15.75" customHeight="1">
      <c r="C262" s="510" t="s">
        <v>256</v>
      </c>
      <c r="D262" s="511">
        <v>2.7938857135E10</v>
      </c>
      <c r="E262" s="150" t="s">
        <v>8832</v>
      </c>
      <c r="F262" s="150"/>
      <c r="G262" s="150"/>
      <c r="H262" s="150"/>
      <c r="I262" s="150"/>
      <c r="J262" s="150"/>
      <c r="K262" s="150"/>
      <c r="L262" s="150"/>
      <c r="M262" s="150"/>
      <c r="N262" s="511"/>
      <c r="O262" s="511"/>
      <c r="P262" s="150"/>
      <c r="Q262" s="150"/>
      <c r="R262" s="511"/>
      <c r="S262" s="150"/>
      <c r="T262" s="150" t="s">
        <v>8833</v>
      </c>
      <c r="U262" s="150" t="s">
        <v>8834</v>
      </c>
      <c r="V262" s="150" t="s">
        <v>8835</v>
      </c>
      <c r="W262" s="150" t="s">
        <v>102</v>
      </c>
      <c r="X262" s="150" t="s">
        <v>1704</v>
      </c>
      <c r="Y262" s="150" t="s">
        <v>1704</v>
      </c>
      <c r="Z262" s="150" t="s">
        <v>610</v>
      </c>
      <c r="AA262" s="150" t="s">
        <v>1705</v>
      </c>
      <c r="AB262" s="150" t="s">
        <v>8836</v>
      </c>
      <c r="AC262" s="150" t="s">
        <v>945</v>
      </c>
      <c r="AD262" s="150" t="s">
        <v>1706</v>
      </c>
      <c r="AE262" s="150">
        <v>0.0</v>
      </c>
      <c r="AF262" s="150" t="s">
        <v>8837</v>
      </c>
      <c r="AG262" s="150">
        <v>0.0</v>
      </c>
      <c r="AH262" s="150" t="s">
        <v>8838</v>
      </c>
      <c r="AI262" s="150">
        <v>0.0</v>
      </c>
      <c r="AJ262" s="150" t="s">
        <v>1707</v>
      </c>
      <c r="AK262" s="150" t="s">
        <v>8839</v>
      </c>
      <c r="AL262" s="150" t="s">
        <v>8840</v>
      </c>
      <c r="AM262" s="512"/>
      <c r="AN262" s="150"/>
      <c r="AO262" s="511"/>
      <c r="AP262" s="511"/>
      <c r="AQ262" s="511"/>
      <c r="AR262" s="513">
        <v>2.7938857135E10</v>
      </c>
      <c r="AS262" s="514" t="s">
        <v>256</v>
      </c>
      <c r="AT262" s="514">
        <v>2.7938857135E10</v>
      </c>
      <c r="AU262" s="514" t="s">
        <v>8832</v>
      </c>
      <c r="AV262" s="492">
        <v>3.0</v>
      </c>
      <c r="AW262" s="493">
        <v>0.2727</v>
      </c>
      <c r="AX262" s="494">
        <v>4.0</v>
      </c>
      <c r="AY262" s="493">
        <v>0.4</v>
      </c>
      <c r="AZ262" s="494">
        <v>5.0</v>
      </c>
      <c r="BA262" s="493">
        <v>0.3125</v>
      </c>
      <c r="BB262" s="494">
        <v>2.0</v>
      </c>
      <c r="BC262" s="493">
        <v>0.25</v>
      </c>
      <c r="BD262" s="494">
        <v>5.0</v>
      </c>
      <c r="BE262" s="495">
        <v>0.8333</v>
      </c>
      <c r="BF262" s="494">
        <v>6.0</v>
      </c>
      <c r="BG262" s="495">
        <v>0.8571</v>
      </c>
      <c r="BH262" s="496">
        <v>20.0</v>
      </c>
      <c r="BI262" s="508">
        <v>0.4762</v>
      </c>
      <c r="BJ262" s="509" t="s">
        <v>8421</v>
      </c>
      <c r="BK262" s="515"/>
      <c r="BL262" s="150"/>
      <c r="BM262" s="150"/>
      <c r="BN262" s="150"/>
      <c r="BO262" s="150"/>
      <c r="BP262" s="150"/>
      <c r="BQ262" s="150"/>
      <c r="BR262" s="150"/>
      <c r="BS262" s="137"/>
      <c r="BT262" s="137"/>
      <c r="BU262" s="140"/>
      <c r="BV262" s="45">
        <v>2.7938857135E10</v>
      </c>
    </row>
    <row r="263" ht="15.75" customHeight="1">
      <c r="C263" s="502" t="s">
        <v>216</v>
      </c>
      <c r="D263" s="20">
        <v>2.7221577553E10</v>
      </c>
      <c r="E263" s="137" t="s">
        <v>217</v>
      </c>
      <c r="F263" s="137" t="s">
        <v>101</v>
      </c>
      <c r="G263" s="137"/>
      <c r="H263" s="137"/>
      <c r="I263" s="137"/>
      <c r="J263" s="137"/>
      <c r="K263" s="137" t="s">
        <v>8377</v>
      </c>
      <c r="L263" s="137" t="s">
        <v>8453</v>
      </c>
      <c r="M263" s="137" t="s">
        <v>8759</v>
      </c>
      <c r="N263" s="503">
        <v>50.172602739726024</v>
      </c>
      <c r="O263" s="504">
        <v>38670.0</v>
      </c>
      <c r="P263" s="137" t="s">
        <v>12</v>
      </c>
      <c r="Q263" s="137" t="s">
        <v>8841</v>
      </c>
      <c r="R263" s="20" t="s">
        <v>34</v>
      </c>
      <c r="S263" s="138" t="s">
        <v>101</v>
      </c>
      <c r="T263" s="137" t="s">
        <v>3845</v>
      </c>
      <c r="U263" s="137" t="s">
        <v>3846</v>
      </c>
      <c r="V263" s="137" t="s">
        <v>3847</v>
      </c>
      <c r="W263" s="137" t="s">
        <v>102</v>
      </c>
      <c r="X263" s="137" t="s">
        <v>3848</v>
      </c>
      <c r="Y263" s="137" t="s">
        <v>3849</v>
      </c>
      <c r="Z263" s="137" t="s">
        <v>610</v>
      </c>
      <c r="AA263" s="137" t="s">
        <v>3850</v>
      </c>
      <c r="AB263" s="137" t="s">
        <v>101</v>
      </c>
      <c r="AC263" s="137" t="s">
        <v>787</v>
      </c>
      <c r="AD263" s="137" t="s">
        <v>3851</v>
      </c>
      <c r="AE263" s="137">
        <v>0.0</v>
      </c>
      <c r="AF263" s="137" t="s">
        <v>3852</v>
      </c>
      <c r="AG263" s="137">
        <v>0.0</v>
      </c>
      <c r="AH263" s="137">
        <v>0.0</v>
      </c>
      <c r="AI263" s="137">
        <v>0.0</v>
      </c>
      <c r="AJ263" s="137">
        <v>0.0</v>
      </c>
      <c r="AK263" s="137">
        <v>0.0</v>
      </c>
      <c r="AL263" s="137">
        <v>0.0</v>
      </c>
      <c r="AM263" s="138" t="s">
        <v>101</v>
      </c>
      <c r="AN263" s="137"/>
      <c r="AO263" s="20">
        <v>2.7221577553E10</v>
      </c>
      <c r="AP263" s="20">
        <v>2.7221577553E10</v>
      </c>
      <c r="AQ263" s="20">
        <v>0.0</v>
      </c>
      <c r="AR263" s="505">
        <v>2.7221577553E10</v>
      </c>
      <c r="AS263" s="506" t="s">
        <v>216</v>
      </c>
      <c r="AT263" s="506">
        <v>2.7221577553E10</v>
      </c>
      <c r="AU263" s="506" t="s">
        <v>217</v>
      </c>
      <c r="AV263" s="492">
        <v>6.0</v>
      </c>
      <c r="AW263" s="493">
        <v>0.5455</v>
      </c>
      <c r="AX263" s="494">
        <v>3.0</v>
      </c>
      <c r="AY263" s="493">
        <v>0.3</v>
      </c>
      <c r="AZ263" s="494">
        <v>6.0</v>
      </c>
      <c r="BA263" s="493">
        <v>0.375</v>
      </c>
      <c r="BB263" s="494">
        <v>5.0</v>
      </c>
      <c r="BC263" s="493">
        <v>0.625</v>
      </c>
      <c r="BD263" s="494">
        <v>3.0</v>
      </c>
      <c r="BE263" s="493">
        <v>0.5</v>
      </c>
      <c r="BF263" s="494">
        <v>4.0</v>
      </c>
      <c r="BG263" s="493">
        <v>0.5714</v>
      </c>
      <c r="BH263" s="496">
        <v>22.0</v>
      </c>
      <c r="BI263" s="497">
        <v>0.5238</v>
      </c>
      <c r="BJ263" s="507" t="s">
        <v>8403</v>
      </c>
      <c r="BK263" s="19" t="s">
        <v>8842</v>
      </c>
      <c r="BL263" s="137" t="s">
        <v>86</v>
      </c>
      <c r="BM263" s="137" t="s">
        <v>787</v>
      </c>
      <c r="BN263" s="137"/>
      <c r="BO263" s="137"/>
      <c r="BP263" s="137"/>
      <c r="BQ263" s="137"/>
      <c r="BR263" s="137"/>
      <c r="BS263" s="137"/>
      <c r="BT263" s="137"/>
      <c r="BU263" s="140"/>
      <c r="BV263" s="45">
        <v>2.7221577553E10</v>
      </c>
    </row>
    <row r="264" ht="15.75" customHeight="1">
      <c r="C264" s="502" t="s">
        <v>7732</v>
      </c>
      <c r="D264" s="20">
        <v>2.7330866751E10</v>
      </c>
      <c r="E264" s="137" t="s">
        <v>7965</v>
      </c>
      <c r="F264" s="137" t="s">
        <v>101</v>
      </c>
      <c r="G264" s="137"/>
      <c r="H264" s="137" t="s">
        <v>101</v>
      </c>
      <c r="I264" s="137"/>
      <c r="J264" s="137"/>
      <c r="K264" s="137" t="s">
        <v>8377</v>
      </c>
      <c r="L264" s="137" t="s">
        <v>8453</v>
      </c>
      <c r="M264" s="137" t="s">
        <v>44</v>
      </c>
      <c r="N264" s="503">
        <v>34.172602739726024</v>
      </c>
      <c r="O264" s="504">
        <v>43770.0</v>
      </c>
      <c r="P264" s="137" t="s">
        <v>21</v>
      </c>
      <c r="Q264" s="137" t="s">
        <v>8843</v>
      </c>
      <c r="R264" s="20" t="s">
        <v>34</v>
      </c>
      <c r="S264" s="138" t="s">
        <v>101</v>
      </c>
      <c r="T264" s="137" t="s">
        <v>3949</v>
      </c>
      <c r="U264" s="137" t="s">
        <v>3950</v>
      </c>
      <c r="V264" s="137" t="s">
        <v>3951</v>
      </c>
      <c r="W264" s="137" t="s">
        <v>101</v>
      </c>
      <c r="X264" s="137" t="s">
        <v>3952</v>
      </c>
      <c r="Y264" s="137" t="s">
        <v>3953</v>
      </c>
      <c r="Z264" s="137" t="s">
        <v>605</v>
      </c>
      <c r="AA264" s="137" t="s">
        <v>3954</v>
      </c>
      <c r="AB264" s="137">
        <v>0.0</v>
      </c>
      <c r="AC264" s="137" t="s">
        <v>673</v>
      </c>
      <c r="AD264" s="137" t="s">
        <v>3955</v>
      </c>
      <c r="AE264" s="137">
        <v>0.0</v>
      </c>
      <c r="AF264" s="137">
        <v>0.0</v>
      </c>
      <c r="AG264" s="137">
        <v>0.0</v>
      </c>
      <c r="AH264" s="137" t="s">
        <v>3956</v>
      </c>
      <c r="AI264" s="137">
        <v>0.0</v>
      </c>
      <c r="AJ264" s="137">
        <v>0.0</v>
      </c>
      <c r="AK264" s="137">
        <v>0.0</v>
      </c>
      <c r="AL264" s="137">
        <v>0.0</v>
      </c>
      <c r="AM264" s="138" t="s">
        <v>101</v>
      </c>
      <c r="AN264" s="137"/>
      <c r="AO264" s="20">
        <v>2.7330866751E10</v>
      </c>
      <c r="AP264" s="20">
        <v>2.7330866751E10</v>
      </c>
      <c r="AQ264" s="20">
        <v>0.0</v>
      </c>
      <c r="AR264" s="505">
        <v>2.7330866751E10</v>
      </c>
      <c r="AS264" s="506" t="s">
        <v>7732</v>
      </c>
      <c r="AT264" s="506">
        <v>2.7330866751E10</v>
      </c>
      <c r="AU264" s="506" t="s">
        <v>7965</v>
      </c>
      <c r="AV264" s="492">
        <v>1.0</v>
      </c>
      <c r="AW264" s="493">
        <v>0.0909</v>
      </c>
      <c r="AX264" s="494">
        <v>3.0</v>
      </c>
      <c r="AY264" s="493">
        <v>0.3</v>
      </c>
      <c r="AZ264" s="494">
        <v>2.0</v>
      </c>
      <c r="BA264" s="493">
        <v>0.125</v>
      </c>
      <c r="BB264" s="494">
        <v>1.0</v>
      </c>
      <c r="BC264" s="493">
        <v>0.125</v>
      </c>
      <c r="BD264" s="494">
        <v>3.0</v>
      </c>
      <c r="BE264" s="493">
        <v>0.5</v>
      </c>
      <c r="BF264" s="494">
        <v>2.0</v>
      </c>
      <c r="BG264" s="493">
        <v>0.2857</v>
      </c>
      <c r="BH264" s="496">
        <v>9.0</v>
      </c>
      <c r="BI264" s="508">
        <v>0.2045</v>
      </c>
      <c r="BJ264" s="509" t="s">
        <v>7898</v>
      </c>
      <c r="BK264" s="19" t="s">
        <v>8844</v>
      </c>
      <c r="BL264" s="137" t="s">
        <v>83</v>
      </c>
      <c r="BM264" s="137" t="s">
        <v>673</v>
      </c>
      <c r="BN264" s="137"/>
      <c r="BO264" s="137"/>
      <c r="BP264" s="137"/>
      <c r="BQ264" s="137" t="s">
        <v>102</v>
      </c>
      <c r="BR264" s="137"/>
      <c r="BS264" s="137"/>
      <c r="BT264" s="137"/>
      <c r="BU264" s="140"/>
      <c r="BV264" s="45">
        <v>2.7330866751E10</v>
      </c>
    </row>
    <row r="265" ht="15.75" customHeight="1">
      <c r="C265" s="502" t="s">
        <v>7979</v>
      </c>
      <c r="D265" s="20">
        <v>2.7250519201E10</v>
      </c>
      <c r="E265" s="137" t="s">
        <v>7980</v>
      </c>
      <c r="F265" s="137" t="s">
        <v>101</v>
      </c>
      <c r="G265" s="137" t="s">
        <v>630</v>
      </c>
      <c r="H265" s="137"/>
      <c r="I265" s="137" t="s">
        <v>883</v>
      </c>
      <c r="J265" s="137"/>
      <c r="K265" s="137" t="s">
        <v>8377</v>
      </c>
      <c r="L265" s="137" t="s">
        <v>8453</v>
      </c>
      <c r="M265" s="137" t="s">
        <v>62</v>
      </c>
      <c r="N265" s="503">
        <v>45.28219178082192</v>
      </c>
      <c r="O265" s="504">
        <v>39326.0</v>
      </c>
      <c r="P265" s="137" t="s">
        <v>12</v>
      </c>
      <c r="Q265" s="137" t="s">
        <v>8845</v>
      </c>
      <c r="R265" s="20" t="s">
        <v>34</v>
      </c>
      <c r="S265" s="138" t="s">
        <v>101</v>
      </c>
      <c r="T265" s="137" t="s">
        <v>4082</v>
      </c>
      <c r="U265" s="137" t="s">
        <v>4083</v>
      </c>
      <c r="V265" s="137" t="s">
        <v>4084</v>
      </c>
      <c r="W265" s="137" t="s">
        <v>102</v>
      </c>
      <c r="X265" s="137" t="s">
        <v>4085</v>
      </c>
      <c r="Y265" s="137" t="s">
        <v>4086</v>
      </c>
      <c r="Z265" s="137" t="s">
        <v>808</v>
      </c>
      <c r="AA265" s="137" t="s">
        <v>4087</v>
      </c>
      <c r="AB265" s="137" t="s">
        <v>4088</v>
      </c>
      <c r="AC265" s="137" t="s">
        <v>753</v>
      </c>
      <c r="AD265" s="137" t="s">
        <v>4089</v>
      </c>
      <c r="AE265" s="137">
        <v>0.0</v>
      </c>
      <c r="AF265" s="137" t="s">
        <v>4090</v>
      </c>
      <c r="AG265" s="137">
        <v>0.0</v>
      </c>
      <c r="AH265" s="137">
        <v>0.0</v>
      </c>
      <c r="AI265" s="137">
        <v>0.0</v>
      </c>
      <c r="AJ265" s="137">
        <v>0.0</v>
      </c>
      <c r="AK265" s="137">
        <v>0.0</v>
      </c>
      <c r="AL265" s="137">
        <v>0.0</v>
      </c>
      <c r="AM265" s="138" t="s">
        <v>102</v>
      </c>
      <c r="AN265" s="137" t="s">
        <v>1120</v>
      </c>
      <c r="AO265" s="20">
        <v>2.7250519201E10</v>
      </c>
      <c r="AP265" s="20">
        <v>2.7250519201E10</v>
      </c>
      <c r="AQ265" s="20">
        <v>0.0</v>
      </c>
      <c r="AR265" s="505">
        <v>2.7250519201E10</v>
      </c>
      <c r="AS265" s="506" t="s">
        <v>7979</v>
      </c>
      <c r="AT265" s="506">
        <v>2.7250519201E10</v>
      </c>
      <c r="AU265" s="506" t="s">
        <v>7980</v>
      </c>
      <c r="AV265" s="492">
        <v>5.0</v>
      </c>
      <c r="AW265" s="493">
        <v>0.4545</v>
      </c>
      <c r="AX265" s="494">
        <v>1.0</v>
      </c>
      <c r="AY265" s="493">
        <v>0.1</v>
      </c>
      <c r="AZ265" s="494">
        <v>1.0</v>
      </c>
      <c r="BA265" s="493">
        <v>0.0625</v>
      </c>
      <c r="BB265" s="494">
        <v>2.0</v>
      </c>
      <c r="BC265" s="493">
        <v>0.25</v>
      </c>
      <c r="BD265" s="494">
        <v>2.0</v>
      </c>
      <c r="BE265" s="493">
        <v>0.3333</v>
      </c>
      <c r="BF265" s="494">
        <v>4.0</v>
      </c>
      <c r="BG265" s="493">
        <v>0.5714</v>
      </c>
      <c r="BH265" s="496">
        <v>13.0</v>
      </c>
      <c r="BI265" s="508">
        <v>0.3095</v>
      </c>
      <c r="BJ265" s="509" t="s">
        <v>7900</v>
      </c>
      <c r="BK265" s="19" t="s">
        <v>8846</v>
      </c>
      <c r="BL265" s="137" t="s">
        <v>92</v>
      </c>
      <c r="BM265" s="137" t="s">
        <v>753</v>
      </c>
      <c r="BN265" s="137"/>
      <c r="BO265" s="137"/>
      <c r="BP265" s="137"/>
      <c r="BQ265" s="137"/>
      <c r="BR265" s="137"/>
      <c r="BS265" s="137"/>
      <c r="BT265" s="137"/>
      <c r="BU265" s="140"/>
      <c r="BV265" s="45">
        <v>2.7250519201E10</v>
      </c>
    </row>
    <row r="266" ht="15.75" customHeight="1">
      <c r="C266" s="502" t="s">
        <v>2068</v>
      </c>
      <c r="D266" s="20">
        <v>2.7325336922E10</v>
      </c>
      <c r="E266" s="137" t="s">
        <v>7986</v>
      </c>
      <c r="F266" s="137" t="s">
        <v>101</v>
      </c>
      <c r="G266" s="137" t="s">
        <v>630</v>
      </c>
      <c r="H266" s="137"/>
      <c r="I266" s="137" t="s">
        <v>883</v>
      </c>
      <c r="J266" s="137"/>
      <c r="K266" s="137" t="s">
        <v>8377</v>
      </c>
      <c r="L266" s="137" t="s">
        <v>8401</v>
      </c>
      <c r="M266" s="137" t="s">
        <v>55</v>
      </c>
      <c r="N266" s="503">
        <v>34.81643835616438</v>
      </c>
      <c r="O266" s="504">
        <v>41456.0</v>
      </c>
      <c r="P266" s="137" t="s">
        <v>15</v>
      </c>
      <c r="Q266" s="137" t="s">
        <v>8</v>
      </c>
      <c r="R266" s="20" t="s">
        <v>34</v>
      </c>
      <c r="S266" s="138" t="s">
        <v>101</v>
      </c>
      <c r="T266" s="137" t="s">
        <v>3993</v>
      </c>
      <c r="U266" s="137" t="s">
        <v>3994</v>
      </c>
      <c r="V266" s="137" t="s">
        <v>3995</v>
      </c>
      <c r="W266" s="137" t="s">
        <v>101</v>
      </c>
      <c r="X266" s="137" t="s">
        <v>3996</v>
      </c>
      <c r="Y266" s="137" t="s">
        <v>3997</v>
      </c>
      <c r="Z266" s="137" t="s">
        <v>605</v>
      </c>
      <c r="AA266" s="137" t="s">
        <v>3998</v>
      </c>
      <c r="AB266" s="137" t="s">
        <v>3999</v>
      </c>
      <c r="AC266" s="137" t="s">
        <v>685</v>
      </c>
      <c r="AD266" s="137" t="s">
        <v>4000</v>
      </c>
      <c r="AE266" s="137">
        <v>0.0</v>
      </c>
      <c r="AF266" s="137">
        <v>0.0</v>
      </c>
      <c r="AG266" s="137">
        <v>0.0</v>
      </c>
      <c r="AH266" s="137" t="s">
        <v>4001</v>
      </c>
      <c r="AI266" s="137">
        <v>0.0</v>
      </c>
      <c r="AJ266" s="137">
        <v>0.0</v>
      </c>
      <c r="AK266" s="137">
        <v>0.0</v>
      </c>
      <c r="AL266" s="137">
        <v>0.0</v>
      </c>
      <c r="AM266" s="138" t="s">
        <v>102</v>
      </c>
      <c r="AN266" s="137" t="s">
        <v>8727</v>
      </c>
      <c r="AO266" s="20">
        <v>2.7325336922E10</v>
      </c>
      <c r="AP266" s="20">
        <v>2.7325336922E10</v>
      </c>
      <c r="AQ266" s="20">
        <v>0.0</v>
      </c>
      <c r="AR266" s="505">
        <v>2.7325336922E10</v>
      </c>
      <c r="AS266" s="506" t="s">
        <v>2068</v>
      </c>
      <c r="AT266" s="506">
        <v>2.7325336922E10</v>
      </c>
      <c r="AU266" s="506" t="s">
        <v>7986</v>
      </c>
      <c r="AV266" s="492">
        <v>3.0</v>
      </c>
      <c r="AW266" s="493">
        <v>0.2727</v>
      </c>
      <c r="AX266" s="494">
        <v>2.0</v>
      </c>
      <c r="AY266" s="493">
        <v>0.2</v>
      </c>
      <c r="AZ266" s="494">
        <v>2.0</v>
      </c>
      <c r="BA266" s="493">
        <v>0.125</v>
      </c>
      <c r="BB266" s="494">
        <v>1.0</v>
      </c>
      <c r="BC266" s="493">
        <v>0.125</v>
      </c>
      <c r="BD266" s="494">
        <v>3.0</v>
      </c>
      <c r="BE266" s="493">
        <v>0.5</v>
      </c>
      <c r="BF266" s="494">
        <v>2.0</v>
      </c>
      <c r="BG266" s="493">
        <v>0.2857</v>
      </c>
      <c r="BH266" s="496">
        <v>10.0</v>
      </c>
      <c r="BI266" s="508">
        <v>0.2273</v>
      </c>
      <c r="BJ266" s="509" t="s">
        <v>7900</v>
      </c>
      <c r="BK266" s="19" t="s">
        <v>8553</v>
      </c>
      <c r="BL266" s="137" t="s">
        <v>92</v>
      </c>
      <c r="BM266" s="137" t="s">
        <v>685</v>
      </c>
      <c r="BN266" s="137"/>
      <c r="BO266" s="137"/>
      <c r="BP266" s="137"/>
      <c r="BQ266" s="137"/>
      <c r="BR266" s="137"/>
      <c r="BS266" s="137"/>
      <c r="BT266" s="137"/>
      <c r="BU266" s="140"/>
      <c r="BV266" s="45">
        <v>2.7325336922E10</v>
      </c>
    </row>
    <row r="267" ht="15.75" customHeight="1">
      <c r="C267" s="502" t="s">
        <v>2682</v>
      </c>
      <c r="D267" s="20">
        <v>2.7323411269E10</v>
      </c>
      <c r="E267" s="137" t="s">
        <v>1710</v>
      </c>
      <c r="F267" s="137" t="s">
        <v>102</v>
      </c>
      <c r="G267" s="137" t="s">
        <v>602</v>
      </c>
      <c r="H267" s="137" t="s">
        <v>101</v>
      </c>
      <c r="I267" s="137"/>
      <c r="J267" s="137"/>
      <c r="K267" s="137" t="s">
        <v>8377</v>
      </c>
      <c r="L267" s="137" t="s">
        <v>8442</v>
      </c>
      <c r="M267" s="137" t="s">
        <v>42</v>
      </c>
      <c r="N267" s="503">
        <v>34.90958904109589</v>
      </c>
      <c r="O267" s="504">
        <v>39702.0</v>
      </c>
      <c r="P267" s="137" t="s">
        <v>12</v>
      </c>
      <c r="Q267" s="137" t="s">
        <v>8847</v>
      </c>
      <c r="R267" s="20" t="s">
        <v>34</v>
      </c>
      <c r="S267" s="138" t="s">
        <v>101</v>
      </c>
      <c r="T267" s="137" t="s">
        <v>4019</v>
      </c>
      <c r="U267" s="137" t="s">
        <v>4020</v>
      </c>
      <c r="V267" s="137" t="s">
        <v>4021</v>
      </c>
      <c r="W267" s="137" t="s">
        <v>3794</v>
      </c>
      <c r="X267" s="137" t="s">
        <v>1712</v>
      </c>
      <c r="Y267" s="137" t="s">
        <v>1713</v>
      </c>
      <c r="Z267" s="137" t="s">
        <v>650</v>
      </c>
      <c r="AA267" s="137" t="s">
        <v>731</v>
      </c>
      <c r="AB267" s="137" t="s">
        <v>731</v>
      </c>
      <c r="AC267" s="137" t="s">
        <v>92</v>
      </c>
      <c r="AD267" s="137" t="s">
        <v>1714</v>
      </c>
      <c r="AE267" s="137">
        <v>0.0</v>
      </c>
      <c r="AF267" s="137" t="s">
        <v>4022</v>
      </c>
      <c r="AG267" s="137" t="s">
        <v>731</v>
      </c>
      <c r="AH267" s="137">
        <v>0.0</v>
      </c>
      <c r="AI267" s="137">
        <v>0.0</v>
      </c>
      <c r="AJ267" s="137">
        <v>0.0</v>
      </c>
      <c r="AK267" s="137">
        <v>0.0</v>
      </c>
      <c r="AL267" s="137">
        <v>0.0</v>
      </c>
      <c r="AM267" s="138" t="s">
        <v>101</v>
      </c>
      <c r="AN267" s="137"/>
      <c r="AO267" s="20">
        <v>2.7323411269E10</v>
      </c>
      <c r="AP267" s="20">
        <v>2.7323411269E10</v>
      </c>
      <c r="AQ267" s="20">
        <v>0.0</v>
      </c>
      <c r="AR267" s="505">
        <v>2.7323411269E10</v>
      </c>
      <c r="AS267" s="506" t="s">
        <v>2682</v>
      </c>
      <c r="AT267" s="506">
        <v>2.7323411269E10</v>
      </c>
      <c r="AU267" s="506" t="s">
        <v>1710</v>
      </c>
      <c r="AV267" s="492">
        <v>3.0</v>
      </c>
      <c r="AW267" s="493">
        <v>0.2727</v>
      </c>
      <c r="AX267" s="494">
        <v>1.0</v>
      </c>
      <c r="AY267" s="493">
        <v>0.1</v>
      </c>
      <c r="AZ267" s="494">
        <v>3.0</v>
      </c>
      <c r="BA267" s="493">
        <v>0.1875</v>
      </c>
      <c r="BB267" s="494">
        <v>1.0</v>
      </c>
      <c r="BC267" s="493">
        <v>0.125</v>
      </c>
      <c r="BD267" s="494">
        <v>3.0</v>
      </c>
      <c r="BE267" s="493">
        <v>0.5</v>
      </c>
      <c r="BF267" s="494">
        <v>2.0</v>
      </c>
      <c r="BG267" s="493">
        <v>0.2857</v>
      </c>
      <c r="BH267" s="496">
        <v>11.0</v>
      </c>
      <c r="BI267" s="508">
        <v>0.25</v>
      </c>
      <c r="BJ267" s="509" t="s">
        <v>7900</v>
      </c>
      <c r="BK267" s="19" t="s">
        <v>8848</v>
      </c>
      <c r="BL267" s="137" t="s">
        <v>83</v>
      </c>
      <c r="BM267" s="137" t="s">
        <v>92</v>
      </c>
      <c r="BN267" s="137"/>
      <c r="BO267" s="137"/>
      <c r="BP267" s="137"/>
      <c r="BQ267" s="137"/>
      <c r="BR267" s="137"/>
      <c r="BS267" s="137"/>
      <c r="BT267" s="137"/>
      <c r="BU267" s="140"/>
      <c r="BV267" s="45">
        <v>2.7323411269E10</v>
      </c>
    </row>
    <row r="268" ht="15.75" customHeight="1">
      <c r="C268" s="502" t="s">
        <v>2744</v>
      </c>
      <c r="D268" s="20">
        <v>2.7247396468E10</v>
      </c>
      <c r="E268" s="137" t="s">
        <v>1722</v>
      </c>
      <c r="F268" s="137" t="s">
        <v>101</v>
      </c>
      <c r="G268" s="137"/>
      <c r="H268" s="137" t="s">
        <v>101</v>
      </c>
      <c r="I268" s="137"/>
      <c r="J268" s="137"/>
      <c r="K268" s="137" t="s">
        <v>8377</v>
      </c>
      <c r="L268" s="137" t="s">
        <v>8453</v>
      </c>
      <c r="M268" s="137" t="s">
        <v>44</v>
      </c>
      <c r="N268" s="503">
        <v>45.38630136986301</v>
      </c>
      <c r="O268" s="504">
        <v>37039.0</v>
      </c>
      <c r="P268" s="137" t="s">
        <v>12</v>
      </c>
      <c r="Q268" s="137" t="s">
        <v>8849</v>
      </c>
      <c r="R268" s="20" t="s">
        <v>38</v>
      </c>
      <c r="S268" s="138" t="s">
        <v>101</v>
      </c>
      <c r="T268" s="137" t="s">
        <v>4338</v>
      </c>
      <c r="U268" s="137" t="s">
        <v>4339</v>
      </c>
      <c r="V268" s="137" t="s">
        <v>4340</v>
      </c>
      <c r="W268" s="137" t="s">
        <v>102</v>
      </c>
      <c r="X268" s="137" t="s">
        <v>1724</v>
      </c>
      <c r="Y268" s="137" t="s">
        <v>1725</v>
      </c>
      <c r="Z268" s="137" t="s">
        <v>650</v>
      </c>
      <c r="AA268" s="137" t="s">
        <v>1727</v>
      </c>
      <c r="AB268" s="137" t="s">
        <v>4341</v>
      </c>
      <c r="AC268" s="137" t="s">
        <v>685</v>
      </c>
      <c r="AD268" s="137" t="s">
        <v>1728</v>
      </c>
      <c r="AE268" s="137">
        <v>0.0</v>
      </c>
      <c r="AF268" s="137" t="s">
        <v>4342</v>
      </c>
      <c r="AG268" s="137">
        <v>0.0</v>
      </c>
      <c r="AH268" s="137">
        <v>0.0</v>
      </c>
      <c r="AI268" s="137">
        <v>0.0</v>
      </c>
      <c r="AJ268" s="137">
        <v>0.0</v>
      </c>
      <c r="AK268" s="137">
        <v>0.0</v>
      </c>
      <c r="AL268" s="137">
        <v>0.0</v>
      </c>
      <c r="AM268" s="138" t="s">
        <v>101</v>
      </c>
      <c r="AN268" s="137"/>
      <c r="AO268" s="20">
        <v>2.7247396468E10</v>
      </c>
      <c r="AP268" s="20">
        <v>2.7247396468E10</v>
      </c>
      <c r="AQ268" s="20">
        <v>0.0</v>
      </c>
      <c r="AR268" s="505">
        <v>2.7247396468E10</v>
      </c>
      <c r="AS268" s="506" t="s">
        <v>2744</v>
      </c>
      <c r="AT268" s="506">
        <v>2.7247396468E10</v>
      </c>
      <c r="AU268" s="506" t="s">
        <v>1722</v>
      </c>
      <c r="AV268" s="492">
        <v>5.0</v>
      </c>
      <c r="AW268" s="493">
        <v>0.4545</v>
      </c>
      <c r="AX268" s="494">
        <v>5.0</v>
      </c>
      <c r="AY268" s="493">
        <v>0.5</v>
      </c>
      <c r="AZ268" s="494">
        <v>5.0</v>
      </c>
      <c r="BA268" s="493">
        <v>0.3125</v>
      </c>
      <c r="BB268" s="494">
        <v>3.0</v>
      </c>
      <c r="BC268" s="493">
        <v>0.375</v>
      </c>
      <c r="BD268" s="494">
        <v>1.0</v>
      </c>
      <c r="BE268" s="493">
        <v>0.1667</v>
      </c>
      <c r="BF268" s="494">
        <v>4.0</v>
      </c>
      <c r="BG268" s="493">
        <v>0.5714</v>
      </c>
      <c r="BH268" s="496">
        <v>18.0</v>
      </c>
      <c r="BI268" s="508">
        <v>0.4091</v>
      </c>
      <c r="BJ268" s="509" t="s">
        <v>8421</v>
      </c>
      <c r="BK268" s="19" t="s">
        <v>158</v>
      </c>
      <c r="BL268" s="137" t="s">
        <v>83</v>
      </c>
      <c r="BM268" s="137" t="s">
        <v>685</v>
      </c>
      <c r="BN268" s="137"/>
      <c r="BO268" s="137"/>
      <c r="BP268" s="137"/>
      <c r="BQ268" s="137"/>
      <c r="BR268" s="137"/>
      <c r="BS268" s="137"/>
      <c r="BT268" s="137"/>
      <c r="BU268" s="140"/>
      <c r="BV268" s="45">
        <v>2.7247396468E10</v>
      </c>
    </row>
    <row r="269" ht="15.75" customHeight="1">
      <c r="C269" s="502" t="s">
        <v>4504</v>
      </c>
      <c r="D269" s="20">
        <v>2.7312247556E10</v>
      </c>
      <c r="E269" s="137" t="s">
        <v>8005</v>
      </c>
      <c r="F269" s="137" t="s">
        <v>101</v>
      </c>
      <c r="G269" s="137" t="s">
        <v>630</v>
      </c>
      <c r="H269" s="137" t="s">
        <v>101</v>
      </c>
      <c r="I269" s="137" t="s">
        <v>630</v>
      </c>
      <c r="J269" s="137"/>
      <c r="K269" s="137" t="s">
        <v>8377</v>
      </c>
      <c r="L269" s="137" t="s">
        <v>8453</v>
      </c>
      <c r="M269" s="137" t="s">
        <v>8850</v>
      </c>
      <c r="N269" s="503">
        <v>36.50410958904109</v>
      </c>
      <c r="O269" s="504">
        <v>42339.0</v>
      </c>
      <c r="P269" s="137" t="s">
        <v>33</v>
      </c>
      <c r="Q269" s="137" t="s">
        <v>8851</v>
      </c>
      <c r="R269" s="20" t="s">
        <v>34</v>
      </c>
      <c r="S269" s="138" t="s">
        <v>101</v>
      </c>
      <c r="T269" s="137" t="s">
        <v>4508</v>
      </c>
      <c r="U269" s="137" t="s">
        <v>4509</v>
      </c>
      <c r="V269" s="137" t="s">
        <v>4510</v>
      </c>
      <c r="W269" s="137" t="s">
        <v>102</v>
      </c>
      <c r="X269" s="137" t="s">
        <v>4511</v>
      </c>
      <c r="Y269" s="137" t="s">
        <v>4512</v>
      </c>
      <c r="Z269" s="137" t="s">
        <v>650</v>
      </c>
      <c r="AA269" s="137" t="s">
        <v>4513</v>
      </c>
      <c r="AB269" s="137">
        <v>0.0</v>
      </c>
      <c r="AC269" s="137" t="s">
        <v>1399</v>
      </c>
      <c r="AD269" s="137" t="s">
        <v>4514</v>
      </c>
      <c r="AE269" s="137">
        <v>0.0</v>
      </c>
      <c r="AF269" s="137" t="s">
        <v>4515</v>
      </c>
      <c r="AG269" s="137">
        <v>0.0</v>
      </c>
      <c r="AH269" s="137">
        <v>0.0</v>
      </c>
      <c r="AI269" s="137">
        <v>0.0</v>
      </c>
      <c r="AJ269" s="137" t="s">
        <v>4516</v>
      </c>
      <c r="AK269" s="137" t="s">
        <v>4517</v>
      </c>
      <c r="AL269" s="137" t="s">
        <v>4518</v>
      </c>
      <c r="AM269" s="138" t="s">
        <v>101</v>
      </c>
      <c r="AN269" s="137"/>
      <c r="AO269" s="20">
        <v>2.7312247556E10</v>
      </c>
      <c r="AP269" s="20">
        <v>2.7312247556E10</v>
      </c>
      <c r="AQ269" s="20">
        <v>0.0</v>
      </c>
      <c r="AR269" s="505">
        <v>2.7312247556E10</v>
      </c>
      <c r="AS269" s="506" t="s">
        <v>4504</v>
      </c>
      <c r="AT269" s="506">
        <v>2.7312247556E10</v>
      </c>
      <c r="AU269" s="506" t="s">
        <v>8005</v>
      </c>
      <c r="AV269" s="492">
        <v>3.0</v>
      </c>
      <c r="AW269" s="493">
        <v>0.2727</v>
      </c>
      <c r="AX269" s="494">
        <v>3.0</v>
      </c>
      <c r="AY269" s="493">
        <v>0.3</v>
      </c>
      <c r="AZ269" s="494">
        <v>3.0</v>
      </c>
      <c r="BA269" s="493">
        <v>0.1875</v>
      </c>
      <c r="BB269" s="494">
        <v>2.0</v>
      </c>
      <c r="BC269" s="493">
        <v>0.25</v>
      </c>
      <c r="BD269" s="494">
        <v>1.0</v>
      </c>
      <c r="BE269" s="493">
        <v>0.1667</v>
      </c>
      <c r="BF269" s="494">
        <v>5.0</v>
      </c>
      <c r="BG269" s="495">
        <v>0.7143</v>
      </c>
      <c r="BH269" s="496">
        <v>14.0</v>
      </c>
      <c r="BI269" s="508">
        <v>0.3333</v>
      </c>
      <c r="BJ269" s="509" t="s">
        <v>7900</v>
      </c>
      <c r="BK269" s="19" t="s">
        <v>8852</v>
      </c>
      <c r="BL269" s="137" t="s">
        <v>92</v>
      </c>
      <c r="BM269" s="137" t="s">
        <v>1399</v>
      </c>
      <c r="BN269" s="137" t="s">
        <v>102</v>
      </c>
      <c r="BO269" s="137"/>
      <c r="BP269" s="137"/>
      <c r="BQ269" s="137" t="s">
        <v>102</v>
      </c>
      <c r="BR269" s="137"/>
      <c r="BS269" s="137"/>
      <c r="BT269" s="137"/>
      <c r="BU269" s="140"/>
      <c r="BV269" s="45">
        <v>2.7312247556E10</v>
      </c>
    </row>
    <row r="270" ht="15.75" customHeight="1">
      <c r="C270" s="502" t="s">
        <v>2897</v>
      </c>
      <c r="D270" s="20">
        <v>2.7186087297E10</v>
      </c>
      <c r="E270" s="137" t="s">
        <v>1730</v>
      </c>
      <c r="F270" s="137" t="s">
        <v>101</v>
      </c>
      <c r="G270" s="137" t="s">
        <v>780</v>
      </c>
      <c r="H270" s="137" t="s">
        <v>101</v>
      </c>
      <c r="I270" s="137"/>
      <c r="J270" s="137"/>
      <c r="K270" s="137" t="s">
        <v>8377</v>
      </c>
      <c r="L270" s="137" t="s">
        <v>8406</v>
      </c>
      <c r="M270" s="137" t="s">
        <v>8853</v>
      </c>
      <c r="N270" s="503">
        <v>53.9041095890411</v>
      </c>
      <c r="O270" s="504">
        <v>39083.0</v>
      </c>
      <c r="P270" s="137" t="s">
        <v>31</v>
      </c>
      <c r="Q270" s="137" t="s">
        <v>25</v>
      </c>
      <c r="R270" s="20" t="s">
        <v>34</v>
      </c>
      <c r="S270" s="138" t="s">
        <v>101</v>
      </c>
      <c r="T270" s="137" t="s">
        <v>5994</v>
      </c>
      <c r="U270" s="137" t="s">
        <v>5995</v>
      </c>
      <c r="V270" s="137">
        <v>0.0</v>
      </c>
      <c r="W270" s="137" t="s">
        <v>101</v>
      </c>
      <c r="X270" s="137" t="s">
        <v>1732</v>
      </c>
      <c r="Y270" s="137" t="s">
        <v>1733</v>
      </c>
      <c r="Z270" s="137" t="s">
        <v>650</v>
      </c>
      <c r="AA270" s="137" t="s">
        <v>1734</v>
      </c>
      <c r="AB270" s="137">
        <v>0.0</v>
      </c>
      <c r="AC270" s="137" t="s">
        <v>743</v>
      </c>
      <c r="AD270" s="137" t="s">
        <v>1735</v>
      </c>
      <c r="AE270" s="137">
        <v>0.0</v>
      </c>
      <c r="AF270" s="137">
        <v>0.0</v>
      </c>
      <c r="AG270" s="137">
        <v>0.0</v>
      </c>
      <c r="AH270" s="137">
        <v>0.0</v>
      </c>
      <c r="AI270" s="137">
        <v>0.0</v>
      </c>
      <c r="AJ270" s="137" t="s">
        <v>1736</v>
      </c>
      <c r="AK270" s="137" t="s">
        <v>5996</v>
      </c>
      <c r="AL270" s="137" t="s">
        <v>5997</v>
      </c>
      <c r="AM270" s="138" t="s">
        <v>101</v>
      </c>
      <c r="AN270" s="137"/>
      <c r="AO270" s="20">
        <v>2.7186087297E10</v>
      </c>
      <c r="AP270" s="20" t="s">
        <v>684</v>
      </c>
      <c r="AQ270" s="20" t="s">
        <v>102</v>
      </c>
      <c r="AR270" s="505">
        <v>2.7186087297E10</v>
      </c>
      <c r="AS270" s="506" t="s">
        <v>2897</v>
      </c>
      <c r="AT270" s="506">
        <v>2.7186087297E10</v>
      </c>
      <c r="AU270" s="506" t="s">
        <v>1730</v>
      </c>
      <c r="AV270" s="492">
        <v>2.0</v>
      </c>
      <c r="AW270" s="493">
        <v>0.1818</v>
      </c>
      <c r="AX270" s="494">
        <v>2.0</v>
      </c>
      <c r="AY270" s="493">
        <v>0.2</v>
      </c>
      <c r="AZ270" s="494">
        <v>1.0</v>
      </c>
      <c r="BA270" s="493">
        <v>0.0625</v>
      </c>
      <c r="BB270" s="494">
        <v>1.0</v>
      </c>
      <c r="BC270" s="493">
        <v>0.125</v>
      </c>
      <c r="BD270" s="494">
        <v>3.0</v>
      </c>
      <c r="BE270" s="493">
        <v>0.5</v>
      </c>
      <c r="BF270" s="494">
        <v>5.0</v>
      </c>
      <c r="BG270" s="495">
        <v>0.7143</v>
      </c>
      <c r="BH270" s="496">
        <v>12.0</v>
      </c>
      <c r="BI270" s="508">
        <v>0.2857</v>
      </c>
      <c r="BJ270" s="509" t="s">
        <v>7900</v>
      </c>
      <c r="BK270" s="19" t="s">
        <v>8553</v>
      </c>
      <c r="BL270" s="137" t="s">
        <v>92</v>
      </c>
      <c r="BM270" s="137" t="s">
        <v>640</v>
      </c>
      <c r="BN270" s="137"/>
      <c r="BO270" s="137"/>
      <c r="BP270" s="137"/>
      <c r="BQ270" s="137"/>
      <c r="BR270" s="137"/>
      <c r="BS270" s="137" t="s">
        <v>8532</v>
      </c>
      <c r="BT270" s="137"/>
      <c r="BU270" s="140" t="s">
        <v>102</v>
      </c>
      <c r="BV270" s="45">
        <v>2.7186087297E10</v>
      </c>
    </row>
    <row r="271" ht="15.75" customHeight="1">
      <c r="C271" s="502" t="s">
        <v>4567</v>
      </c>
      <c r="D271" s="20">
        <v>2.726326645E10</v>
      </c>
      <c r="E271" s="137" t="s">
        <v>8007</v>
      </c>
      <c r="F271" s="137" t="s">
        <v>101</v>
      </c>
      <c r="G271" s="137" t="s">
        <v>630</v>
      </c>
      <c r="H271" s="137" t="s">
        <v>101</v>
      </c>
      <c r="I271" s="137" t="s">
        <v>883</v>
      </c>
      <c r="J271" s="137"/>
      <c r="K271" s="137" t="s">
        <v>8377</v>
      </c>
      <c r="L271" s="137" t="s">
        <v>8453</v>
      </c>
      <c r="M271" s="137" t="s">
        <v>8854</v>
      </c>
      <c r="N271" s="503">
        <v>43.706849315068496</v>
      </c>
      <c r="O271" s="504">
        <v>43514.0</v>
      </c>
      <c r="P271" s="137" t="s">
        <v>9</v>
      </c>
      <c r="Q271" s="137" t="s">
        <v>8855</v>
      </c>
      <c r="R271" s="20" t="s">
        <v>34</v>
      </c>
      <c r="S271" s="138" t="s">
        <v>101</v>
      </c>
      <c r="T271" s="137" t="s">
        <v>4571</v>
      </c>
      <c r="U271" s="137" t="s">
        <v>4572</v>
      </c>
      <c r="V271" s="137" t="s">
        <v>4573</v>
      </c>
      <c r="W271" s="137" t="s">
        <v>102</v>
      </c>
      <c r="X271" s="137" t="s">
        <v>4574</v>
      </c>
      <c r="Y271" s="137" t="s">
        <v>4575</v>
      </c>
      <c r="Z271" s="137" t="s">
        <v>650</v>
      </c>
      <c r="AA271" s="137" t="s">
        <v>4576</v>
      </c>
      <c r="AB271" s="137">
        <v>0.0</v>
      </c>
      <c r="AC271" s="137" t="s">
        <v>1773</v>
      </c>
      <c r="AD271" s="137" t="s">
        <v>4577</v>
      </c>
      <c r="AE271" s="137">
        <v>0.0</v>
      </c>
      <c r="AF271" s="137" t="s">
        <v>4578</v>
      </c>
      <c r="AG271" s="137">
        <v>0.0</v>
      </c>
      <c r="AH271" s="137">
        <v>0.0</v>
      </c>
      <c r="AI271" s="137">
        <v>0.0</v>
      </c>
      <c r="AJ271" s="137" t="s">
        <v>4579</v>
      </c>
      <c r="AK271" s="137" t="s">
        <v>4580</v>
      </c>
      <c r="AL271" s="137" t="s">
        <v>4581</v>
      </c>
      <c r="AM271" s="138" t="s">
        <v>101</v>
      </c>
      <c r="AN271" s="137"/>
      <c r="AO271" s="20">
        <v>2.726326645E10</v>
      </c>
      <c r="AP271" s="20" t="s">
        <v>684</v>
      </c>
      <c r="AQ271" s="20" t="s">
        <v>102</v>
      </c>
      <c r="AR271" s="505">
        <v>2.726326645E10</v>
      </c>
      <c r="AS271" s="506" t="s">
        <v>4567</v>
      </c>
      <c r="AT271" s="506">
        <v>2.726326645E10</v>
      </c>
      <c r="AU271" s="506" t="s">
        <v>8007</v>
      </c>
      <c r="AV271" s="492">
        <v>3.0</v>
      </c>
      <c r="AW271" s="493">
        <v>0.2727</v>
      </c>
      <c r="AX271" s="494">
        <v>2.0</v>
      </c>
      <c r="AY271" s="493">
        <v>0.2</v>
      </c>
      <c r="AZ271" s="494">
        <v>3.0</v>
      </c>
      <c r="BA271" s="493">
        <v>0.1875</v>
      </c>
      <c r="BB271" s="494">
        <v>0.0</v>
      </c>
      <c r="BC271" s="493">
        <v>0.0</v>
      </c>
      <c r="BD271" s="494">
        <v>3.0</v>
      </c>
      <c r="BE271" s="493">
        <v>0.5</v>
      </c>
      <c r="BF271" s="494">
        <v>3.0</v>
      </c>
      <c r="BG271" s="493">
        <v>0.4286</v>
      </c>
      <c r="BH271" s="496">
        <v>11.0</v>
      </c>
      <c r="BI271" s="508">
        <v>0.2619</v>
      </c>
      <c r="BJ271" s="509" t="s">
        <v>7900</v>
      </c>
      <c r="BK271" s="19" t="s">
        <v>8856</v>
      </c>
      <c r="BL271" s="137" t="s">
        <v>92</v>
      </c>
      <c r="BM271" s="137" t="s">
        <v>1773</v>
      </c>
      <c r="BN271" s="137"/>
      <c r="BO271" s="137"/>
      <c r="BP271" s="137"/>
      <c r="BQ271" s="137" t="s">
        <v>102</v>
      </c>
      <c r="BR271" s="137"/>
      <c r="BS271" s="137"/>
      <c r="BT271" s="137"/>
      <c r="BU271" s="140"/>
      <c r="BV271" s="45">
        <v>2.726326645E10</v>
      </c>
    </row>
    <row r="272" ht="15.75" customHeight="1">
      <c r="C272" s="502" t="s">
        <v>4644</v>
      </c>
      <c r="D272" s="20">
        <v>2.7180790387E10</v>
      </c>
      <c r="E272" s="137" t="s">
        <v>8010</v>
      </c>
      <c r="F272" s="137" t="s">
        <v>101</v>
      </c>
      <c r="G272" s="137" t="s">
        <v>780</v>
      </c>
      <c r="H272" s="137"/>
      <c r="I272" s="137"/>
      <c r="J272" s="137"/>
      <c r="K272" s="137" t="s">
        <v>8377</v>
      </c>
      <c r="L272" s="137" t="s">
        <v>8453</v>
      </c>
      <c r="M272" s="137" t="s">
        <v>47</v>
      </c>
      <c r="N272" s="503">
        <v>55.413698630136984</v>
      </c>
      <c r="O272" s="504">
        <v>35400.0</v>
      </c>
      <c r="P272" s="137" t="s">
        <v>12</v>
      </c>
      <c r="Q272" s="137" t="s">
        <v>8753</v>
      </c>
      <c r="R272" s="20" t="s">
        <v>38</v>
      </c>
      <c r="S272" s="138" t="s">
        <v>101</v>
      </c>
      <c r="T272" s="137" t="s">
        <v>4648</v>
      </c>
      <c r="U272" s="137" t="s">
        <v>4649</v>
      </c>
      <c r="V272" s="137" t="s">
        <v>4650</v>
      </c>
      <c r="W272" s="137" t="s">
        <v>101</v>
      </c>
      <c r="X272" s="137" t="s">
        <v>4651</v>
      </c>
      <c r="Y272" s="137" t="s">
        <v>4652</v>
      </c>
      <c r="Z272" s="137" t="s">
        <v>605</v>
      </c>
      <c r="AA272" s="137" t="s">
        <v>4653</v>
      </c>
      <c r="AB272" s="137">
        <v>0.0</v>
      </c>
      <c r="AC272" s="137" t="s">
        <v>981</v>
      </c>
      <c r="AD272" s="137" t="s">
        <v>4654</v>
      </c>
      <c r="AE272" s="137">
        <v>0.0</v>
      </c>
      <c r="AF272" s="137">
        <v>0.0</v>
      </c>
      <c r="AG272" s="137">
        <v>0.0</v>
      </c>
      <c r="AH272" s="137">
        <v>0.0</v>
      </c>
      <c r="AI272" s="137">
        <v>0.0</v>
      </c>
      <c r="AJ272" s="137" t="s">
        <v>4655</v>
      </c>
      <c r="AK272" s="137" t="s">
        <v>4656</v>
      </c>
      <c r="AL272" s="137" t="s">
        <v>4657</v>
      </c>
      <c r="AM272" s="138" t="s">
        <v>102</v>
      </c>
      <c r="AN272" s="137" t="s">
        <v>816</v>
      </c>
      <c r="AO272" s="20">
        <v>2.7180790387E10</v>
      </c>
      <c r="AP272" s="20">
        <v>2.7180790387E10</v>
      </c>
      <c r="AQ272" s="20">
        <v>0.0</v>
      </c>
      <c r="AR272" s="505">
        <v>2.7180790387E10</v>
      </c>
      <c r="AS272" s="506" t="s">
        <v>4644</v>
      </c>
      <c r="AT272" s="506">
        <v>2.7180790387E10</v>
      </c>
      <c r="AU272" s="506" t="s">
        <v>8010</v>
      </c>
      <c r="AV272" s="492">
        <v>4.0</v>
      </c>
      <c r="AW272" s="493">
        <v>0.3636</v>
      </c>
      <c r="AX272" s="494">
        <v>2.0</v>
      </c>
      <c r="AY272" s="493">
        <v>0.2</v>
      </c>
      <c r="AZ272" s="494">
        <v>2.0</v>
      </c>
      <c r="BA272" s="493">
        <v>0.125</v>
      </c>
      <c r="BB272" s="494">
        <v>1.0</v>
      </c>
      <c r="BC272" s="493">
        <v>0.125</v>
      </c>
      <c r="BD272" s="494">
        <v>3.0</v>
      </c>
      <c r="BE272" s="493">
        <v>0.5</v>
      </c>
      <c r="BF272" s="494">
        <v>2.0</v>
      </c>
      <c r="BG272" s="493">
        <v>0.2857</v>
      </c>
      <c r="BH272" s="496">
        <v>12.0</v>
      </c>
      <c r="BI272" s="508">
        <v>0.2727</v>
      </c>
      <c r="BJ272" s="509" t="s">
        <v>7900</v>
      </c>
      <c r="BK272" s="19" t="s">
        <v>143</v>
      </c>
      <c r="BL272" s="137" t="s">
        <v>83</v>
      </c>
      <c r="BM272" s="137" t="s">
        <v>981</v>
      </c>
      <c r="BN272" s="137"/>
      <c r="BO272" s="137"/>
      <c r="BP272" s="137"/>
      <c r="BQ272" s="137" t="s">
        <v>102</v>
      </c>
      <c r="BR272" s="137"/>
      <c r="BS272" s="137"/>
      <c r="BT272" s="137"/>
      <c r="BU272" s="140"/>
      <c r="BV272" s="45">
        <v>2.7180790387E10</v>
      </c>
    </row>
    <row r="273" ht="15.75" customHeight="1">
      <c r="C273" s="502" t="s">
        <v>382</v>
      </c>
      <c r="D273" s="20">
        <v>2.7286593718E10</v>
      </c>
      <c r="E273" s="137" t="s">
        <v>1738</v>
      </c>
      <c r="F273" s="137" t="s">
        <v>102</v>
      </c>
      <c r="G273" s="137" t="s">
        <v>602</v>
      </c>
      <c r="H273" s="137" t="s">
        <v>102</v>
      </c>
      <c r="I273" s="137" t="s">
        <v>883</v>
      </c>
      <c r="J273" s="137"/>
      <c r="K273" s="137" t="s">
        <v>8377</v>
      </c>
      <c r="L273" s="137" t="s">
        <v>8448</v>
      </c>
      <c r="M273" s="137" t="s">
        <v>47</v>
      </c>
      <c r="N273" s="503">
        <v>40.25753424657534</v>
      </c>
      <c r="O273" s="504">
        <v>38657.0</v>
      </c>
      <c r="P273" s="137" t="s">
        <v>9</v>
      </c>
      <c r="Q273" s="137" t="s">
        <v>8857</v>
      </c>
      <c r="R273" s="20" t="s">
        <v>38</v>
      </c>
      <c r="S273" s="138" t="s">
        <v>101</v>
      </c>
      <c r="T273" s="137" t="s">
        <v>8858</v>
      </c>
      <c r="U273" s="137" t="s">
        <v>8859</v>
      </c>
      <c r="V273" s="137" t="s">
        <v>8860</v>
      </c>
      <c r="W273" s="137" t="s">
        <v>102</v>
      </c>
      <c r="X273" s="137" t="s">
        <v>1739</v>
      </c>
      <c r="Y273" s="137" t="s">
        <v>1740</v>
      </c>
      <c r="Z273" s="137" t="s">
        <v>650</v>
      </c>
      <c r="AA273" s="137" t="s">
        <v>605</v>
      </c>
      <c r="AB273" s="137" t="s">
        <v>8861</v>
      </c>
      <c r="AC273" s="137" t="s">
        <v>996</v>
      </c>
      <c r="AD273" s="137" t="s">
        <v>1741</v>
      </c>
      <c r="AE273" s="137">
        <v>0.0</v>
      </c>
      <c r="AF273" s="137" t="s">
        <v>8862</v>
      </c>
      <c r="AG273" s="137">
        <v>0.0</v>
      </c>
      <c r="AH273" s="137">
        <v>0.0</v>
      </c>
      <c r="AI273" s="137">
        <v>0.0</v>
      </c>
      <c r="AJ273" s="137" t="s">
        <v>1742</v>
      </c>
      <c r="AK273" s="137" t="s">
        <v>8863</v>
      </c>
      <c r="AL273" s="137" t="s">
        <v>8864</v>
      </c>
      <c r="AM273" s="138" t="s">
        <v>101</v>
      </c>
      <c r="AN273" s="137"/>
      <c r="AO273" s="20">
        <v>2.7286593718E10</v>
      </c>
      <c r="AP273" s="20">
        <v>2.7286593718E10</v>
      </c>
      <c r="AQ273" s="20">
        <v>0.0</v>
      </c>
      <c r="AR273" s="505">
        <v>2.7286593718E10</v>
      </c>
      <c r="AS273" s="506" t="s">
        <v>382</v>
      </c>
      <c r="AT273" s="506">
        <v>2.7286593718E10</v>
      </c>
      <c r="AU273" s="506" t="s">
        <v>1738</v>
      </c>
      <c r="AV273" s="492">
        <v>6.0</v>
      </c>
      <c r="AW273" s="493">
        <v>0.5455</v>
      </c>
      <c r="AX273" s="494">
        <v>4.0</v>
      </c>
      <c r="AY273" s="493">
        <v>0.4</v>
      </c>
      <c r="AZ273" s="494">
        <v>7.0</v>
      </c>
      <c r="BA273" s="493">
        <v>0.4375</v>
      </c>
      <c r="BB273" s="494">
        <v>5.0</v>
      </c>
      <c r="BC273" s="493">
        <v>0.625</v>
      </c>
      <c r="BD273" s="494">
        <v>3.0</v>
      </c>
      <c r="BE273" s="493">
        <v>0.5</v>
      </c>
      <c r="BF273" s="494">
        <v>5.0</v>
      </c>
      <c r="BG273" s="495">
        <v>0.7143</v>
      </c>
      <c r="BH273" s="496">
        <v>23.0</v>
      </c>
      <c r="BI273" s="497">
        <v>0.5227</v>
      </c>
      <c r="BJ273" s="507" t="s">
        <v>8403</v>
      </c>
      <c r="BK273" s="19" t="s">
        <v>153</v>
      </c>
      <c r="BL273" s="137" t="s">
        <v>95</v>
      </c>
      <c r="BM273" s="137" t="s">
        <v>640</v>
      </c>
      <c r="BN273" s="137"/>
      <c r="BO273" s="137"/>
      <c r="BP273" s="137"/>
      <c r="BQ273" s="137"/>
      <c r="BR273" s="137"/>
      <c r="BS273" s="137"/>
      <c r="BT273" s="137"/>
      <c r="BU273" s="140"/>
      <c r="BV273" s="45">
        <v>2.7286593718E10</v>
      </c>
    </row>
    <row r="274" ht="15.75" customHeight="1">
      <c r="C274" s="502" t="s">
        <v>340</v>
      </c>
      <c r="D274" s="20">
        <v>2.7278606487E10</v>
      </c>
      <c r="E274" s="137" t="s">
        <v>341</v>
      </c>
      <c r="F274" s="137" t="s">
        <v>101</v>
      </c>
      <c r="G274" s="137" t="s">
        <v>780</v>
      </c>
      <c r="H274" s="137"/>
      <c r="I274" s="137" t="s">
        <v>883</v>
      </c>
      <c r="J274" s="137"/>
      <c r="K274" s="137" t="s">
        <v>8377</v>
      </c>
      <c r="L274" s="137" t="s">
        <v>8431</v>
      </c>
      <c r="M274" s="137" t="s">
        <v>42</v>
      </c>
      <c r="N274" s="503">
        <v>41.515068493150686</v>
      </c>
      <c r="O274" s="504">
        <v>38538.0</v>
      </c>
      <c r="P274" s="137" t="s">
        <v>12</v>
      </c>
      <c r="Q274" s="137" t="s">
        <v>8831</v>
      </c>
      <c r="R274" s="20" t="s">
        <v>34</v>
      </c>
      <c r="S274" s="138" t="s">
        <v>101</v>
      </c>
      <c r="T274" s="137" t="s">
        <v>4585</v>
      </c>
      <c r="U274" s="137" t="s">
        <v>4586</v>
      </c>
      <c r="V274" s="137" t="s">
        <v>624</v>
      </c>
      <c r="W274" s="137" t="s">
        <v>102</v>
      </c>
      <c r="X274" s="137" t="s">
        <v>4587</v>
      </c>
      <c r="Y274" s="137">
        <v>0.0</v>
      </c>
      <c r="Z274" s="137" t="s">
        <v>650</v>
      </c>
      <c r="AA274" s="137" t="s">
        <v>4588</v>
      </c>
      <c r="AB274" s="137" t="s">
        <v>619</v>
      </c>
      <c r="AC274" s="137" t="s">
        <v>1773</v>
      </c>
      <c r="AD274" s="137" t="s">
        <v>4589</v>
      </c>
      <c r="AE274" s="137">
        <v>0.0</v>
      </c>
      <c r="AF274" s="137" t="s">
        <v>4590</v>
      </c>
      <c r="AG274" s="137">
        <v>0.0</v>
      </c>
      <c r="AH274" s="137">
        <v>0.0</v>
      </c>
      <c r="AI274" s="137">
        <v>0.0</v>
      </c>
      <c r="AJ274" s="137" t="s">
        <v>4591</v>
      </c>
      <c r="AK274" s="137" t="s">
        <v>4592</v>
      </c>
      <c r="AL274" s="137" t="s">
        <v>4593</v>
      </c>
      <c r="AM274" s="138" t="s">
        <v>101</v>
      </c>
      <c r="AN274" s="137"/>
      <c r="AO274" s="20">
        <v>2.7278606487E10</v>
      </c>
      <c r="AP274" s="20">
        <v>2.7278606487E10</v>
      </c>
      <c r="AQ274" s="20">
        <v>0.0</v>
      </c>
      <c r="AR274" s="505">
        <v>2.7278606487E10</v>
      </c>
      <c r="AS274" s="506" t="s">
        <v>340</v>
      </c>
      <c r="AT274" s="506">
        <v>2.7278606487E10</v>
      </c>
      <c r="AU274" s="506" t="s">
        <v>341</v>
      </c>
      <c r="AV274" s="492">
        <v>4.0</v>
      </c>
      <c r="AW274" s="493">
        <v>0.3636</v>
      </c>
      <c r="AX274" s="494">
        <v>3.0</v>
      </c>
      <c r="AY274" s="493">
        <v>0.3</v>
      </c>
      <c r="AZ274" s="494">
        <v>6.0</v>
      </c>
      <c r="BA274" s="493">
        <v>0.375</v>
      </c>
      <c r="BB274" s="494">
        <v>5.0</v>
      </c>
      <c r="BC274" s="493">
        <v>0.625</v>
      </c>
      <c r="BD274" s="494">
        <v>3.0</v>
      </c>
      <c r="BE274" s="493">
        <v>0.5</v>
      </c>
      <c r="BF274" s="494">
        <v>5.0</v>
      </c>
      <c r="BG274" s="495">
        <v>0.7143</v>
      </c>
      <c r="BH274" s="496">
        <v>21.0</v>
      </c>
      <c r="BI274" s="508">
        <v>0.4773</v>
      </c>
      <c r="BJ274" s="509" t="s">
        <v>8421</v>
      </c>
      <c r="BK274" s="19" t="s">
        <v>8865</v>
      </c>
      <c r="BL274" s="137" t="s">
        <v>91</v>
      </c>
      <c r="BM274" s="137" t="s">
        <v>1773</v>
      </c>
      <c r="BN274" s="137"/>
      <c r="BO274" s="137"/>
      <c r="BP274" s="137"/>
      <c r="BQ274" s="137" t="s">
        <v>102</v>
      </c>
      <c r="BR274" s="137"/>
      <c r="BS274" s="137"/>
      <c r="BT274" s="137"/>
      <c r="BU274" s="140"/>
      <c r="BV274" s="45">
        <v>2.7278606487E10</v>
      </c>
    </row>
    <row r="275" ht="15.75" customHeight="1">
      <c r="C275" s="502" t="s">
        <v>2536</v>
      </c>
      <c r="D275" s="20">
        <v>2.7358057786E10</v>
      </c>
      <c r="E275" s="137" t="s">
        <v>1744</v>
      </c>
      <c r="F275" s="137" t="s">
        <v>101</v>
      </c>
      <c r="G275" s="137" t="s">
        <v>630</v>
      </c>
      <c r="H275" s="137" t="s">
        <v>101</v>
      </c>
      <c r="I275" s="137" t="s">
        <v>8430</v>
      </c>
      <c r="J275" s="137"/>
      <c r="K275" s="137" t="s">
        <v>8377</v>
      </c>
      <c r="L275" s="137" t="s">
        <v>8453</v>
      </c>
      <c r="M275" s="137" t="s">
        <v>42</v>
      </c>
      <c r="N275" s="503">
        <v>30.482191780821918</v>
      </c>
      <c r="O275" s="504">
        <v>41905.0</v>
      </c>
      <c r="P275" s="137" t="s">
        <v>12</v>
      </c>
      <c r="Q275" s="137" t="s">
        <v>8866</v>
      </c>
      <c r="R275" s="20" t="s">
        <v>34</v>
      </c>
      <c r="S275" s="138" t="s">
        <v>101</v>
      </c>
      <c r="T275" s="137" t="s">
        <v>5523</v>
      </c>
      <c r="U275" s="137" t="s">
        <v>5524</v>
      </c>
      <c r="V275" s="137" t="s">
        <v>5525</v>
      </c>
      <c r="W275" s="137" t="s">
        <v>102</v>
      </c>
      <c r="X275" s="137" t="s">
        <v>1746</v>
      </c>
      <c r="Y275" s="137" t="s">
        <v>1747</v>
      </c>
      <c r="Z275" s="137" t="s">
        <v>650</v>
      </c>
      <c r="AA275" s="137" t="s">
        <v>1748</v>
      </c>
      <c r="AB275" s="137" t="s">
        <v>5526</v>
      </c>
      <c r="AC275" s="137" t="s">
        <v>743</v>
      </c>
      <c r="AD275" s="137" t="s">
        <v>1749</v>
      </c>
      <c r="AE275" s="137">
        <v>0.0</v>
      </c>
      <c r="AF275" s="137" t="s">
        <v>5527</v>
      </c>
      <c r="AG275" s="137">
        <v>0.0</v>
      </c>
      <c r="AH275" s="137">
        <v>0.0</v>
      </c>
      <c r="AI275" s="137">
        <v>0.0</v>
      </c>
      <c r="AJ275" s="137" t="s">
        <v>1750</v>
      </c>
      <c r="AK275" s="137" t="s">
        <v>5528</v>
      </c>
      <c r="AL275" s="137" t="s">
        <v>5529</v>
      </c>
      <c r="AM275" s="138" t="s">
        <v>101</v>
      </c>
      <c r="AN275" s="137"/>
      <c r="AO275" s="20">
        <v>2.7358057786E10</v>
      </c>
      <c r="AP275" s="20">
        <v>2.7358057786E10</v>
      </c>
      <c r="AQ275" s="20">
        <v>0.0</v>
      </c>
      <c r="AR275" s="505">
        <v>2.7358057786E10</v>
      </c>
      <c r="AS275" s="506" t="s">
        <v>2536</v>
      </c>
      <c r="AT275" s="506">
        <v>2.7358057786E10</v>
      </c>
      <c r="AU275" s="506" t="s">
        <v>1744</v>
      </c>
      <c r="AV275" s="492">
        <v>3.0</v>
      </c>
      <c r="AW275" s="493">
        <v>0.2727</v>
      </c>
      <c r="AX275" s="494">
        <v>4.0</v>
      </c>
      <c r="AY275" s="493">
        <v>0.4</v>
      </c>
      <c r="AZ275" s="494">
        <v>5.0</v>
      </c>
      <c r="BA275" s="493">
        <v>0.3125</v>
      </c>
      <c r="BB275" s="494">
        <v>2.0</v>
      </c>
      <c r="BC275" s="493">
        <v>0.25</v>
      </c>
      <c r="BD275" s="494">
        <v>3.0</v>
      </c>
      <c r="BE275" s="493">
        <v>0.5</v>
      </c>
      <c r="BF275" s="494">
        <v>5.0</v>
      </c>
      <c r="BG275" s="495">
        <v>0.7143</v>
      </c>
      <c r="BH275" s="496">
        <v>17.0</v>
      </c>
      <c r="BI275" s="508">
        <v>0.4048</v>
      </c>
      <c r="BJ275" s="509" t="s">
        <v>7900</v>
      </c>
      <c r="BK275" s="19" t="s">
        <v>8867</v>
      </c>
      <c r="BL275" s="137" t="s">
        <v>92</v>
      </c>
      <c r="BM275" s="137" t="s">
        <v>743</v>
      </c>
      <c r="BN275" s="137" t="s">
        <v>102</v>
      </c>
      <c r="BO275" s="137"/>
      <c r="BP275" s="137"/>
      <c r="BQ275" s="137"/>
      <c r="BR275" s="137"/>
      <c r="BS275" s="137"/>
      <c r="BT275" s="137"/>
      <c r="BU275" s="140"/>
      <c r="BV275" s="45">
        <v>2.7358057786E10</v>
      </c>
    </row>
    <row r="276" ht="15.75" customHeight="1">
      <c r="C276" s="502" t="s">
        <v>2206</v>
      </c>
      <c r="D276" s="20">
        <v>2.731407609E10</v>
      </c>
      <c r="E276" s="137" t="s">
        <v>1751</v>
      </c>
      <c r="F276" s="137" t="s">
        <v>101</v>
      </c>
      <c r="G276" s="137" t="s">
        <v>630</v>
      </c>
      <c r="H276" s="137" t="s">
        <v>101</v>
      </c>
      <c r="I276" s="137" t="s">
        <v>883</v>
      </c>
      <c r="J276" s="137"/>
      <c r="K276" s="137" t="s">
        <v>8377</v>
      </c>
      <c r="L276" s="137" t="s">
        <v>8431</v>
      </c>
      <c r="M276" s="137" t="s">
        <v>50</v>
      </c>
      <c r="N276" s="503">
        <v>36.536986301369865</v>
      </c>
      <c r="O276" s="504">
        <v>38590.0</v>
      </c>
      <c r="P276" s="137" t="s">
        <v>15</v>
      </c>
      <c r="Q276" s="137" t="s">
        <v>27</v>
      </c>
      <c r="R276" s="20" t="s">
        <v>36</v>
      </c>
      <c r="S276" s="138" t="s">
        <v>101</v>
      </c>
      <c r="T276" s="137" t="s">
        <v>5050</v>
      </c>
      <c r="U276" s="137" t="s">
        <v>5051</v>
      </c>
      <c r="V276" s="137" t="s">
        <v>5052</v>
      </c>
      <c r="W276" s="137" t="s">
        <v>102</v>
      </c>
      <c r="X276" s="137" t="s">
        <v>1754</v>
      </c>
      <c r="Y276" s="137" t="s">
        <v>1755</v>
      </c>
      <c r="Z276" s="137" t="s">
        <v>605</v>
      </c>
      <c r="AA276" s="137" t="s">
        <v>1756</v>
      </c>
      <c r="AB276" s="137" t="s">
        <v>605</v>
      </c>
      <c r="AC276" s="137" t="s">
        <v>743</v>
      </c>
      <c r="AD276" s="137" t="s">
        <v>1757</v>
      </c>
      <c r="AE276" s="137">
        <v>0.0</v>
      </c>
      <c r="AF276" s="137" t="s">
        <v>5053</v>
      </c>
      <c r="AG276" s="137">
        <v>0.0</v>
      </c>
      <c r="AH276" s="137">
        <v>0.0</v>
      </c>
      <c r="AI276" s="137">
        <v>0.0</v>
      </c>
      <c r="AJ276" s="137" t="s">
        <v>1758</v>
      </c>
      <c r="AK276" s="137" t="s">
        <v>5054</v>
      </c>
      <c r="AL276" s="137" t="s">
        <v>5055</v>
      </c>
      <c r="AM276" s="138" t="s">
        <v>101</v>
      </c>
      <c r="AN276" s="137"/>
      <c r="AO276" s="20">
        <v>2.731407609E10</v>
      </c>
      <c r="AP276" s="20">
        <v>2.731407609E10</v>
      </c>
      <c r="AQ276" s="20">
        <v>0.0</v>
      </c>
      <c r="AR276" s="505">
        <v>2.731407609E10</v>
      </c>
      <c r="AS276" s="506" t="s">
        <v>2206</v>
      </c>
      <c r="AT276" s="506">
        <v>2.731407609E10</v>
      </c>
      <c r="AU276" s="506" t="s">
        <v>1751</v>
      </c>
      <c r="AV276" s="492">
        <v>2.0</v>
      </c>
      <c r="AW276" s="493">
        <v>0.1818</v>
      </c>
      <c r="AX276" s="494">
        <v>2.0</v>
      </c>
      <c r="AY276" s="493">
        <v>0.2</v>
      </c>
      <c r="AZ276" s="494">
        <v>1.0</v>
      </c>
      <c r="BA276" s="493">
        <v>0.0625</v>
      </c>
      <c r="BB276" s="494">
        <v>0.0</v>
      </c>
      <c r="BC276" s="493">
        <v>0.0</v>
      </c>
      <c r="BD276" s="494">
        <v>3.0</v>
      </c>
      <c r="BE276" s="493">
        <v>0.5</v>
      </c>
      <c r="BF276" s="494">
        <v>5.0</v>
      </c>
      <c r="BG276" s="495">
        <v>0.7143</v>
      </c>
      <c r="BH276" s="496">
        <v>11.0</v>
      </c>
      <c r="BI276" s="508">
        <v>0.25</v>
      </c>
      <c r="BJ276" s="509" t="s">
        <v>7900</v>
      </c>
      <c r="BK276" s="19" t="s">
        <v>109</v>
      </c>
      <c r="BL276" s="137" t="s">
        <v>83</v>
      </c>
      <c r="BM276" s="137" t="s">
        <v>743</v>
      </c>
      <c r="BN276" s="137" t="s">
        <v>102</v>
      </c>
      <c r="BO276" s="137"/>
      <c r="BP276" s="137"/>
      <c r="BQ276" s="137"/>
      <c r="BR276" s="137"/>
      <c r="BS276" s="137"/>
      <c r="BT276" s="137"/>
      <c r="BU276" s="140"/>
      <c r="BV276" s="45">
        <v>2.731407609E10</v>
      </c>
    </row>
    <row r="277" ht="15.75" customHeight="1">
      <c r="C277" s="502" t="s">
        <v>2545</v>
      </c>
      <c r="D277" s="20">
        <v>2.7272022262E10</v>
      </c>
      <c r="E277" s="137" t="s">
        <v>1760</v>
      </c>
      <c r="F277" s="137" t="s">
        <v>101</v>
      </c>
      <c r="G277" s="137"/>
      <c r="H277" s="137" t="s">
        <v>101</v>
      </c>
      <c r="I277" s="137"/>
      <c r="J277" s="137"/>
      <c r="K277" s="137" t="s">
        <v>8377</v>
      </c>
      <c r="L277" s="137" t="s">
        <v>8431</v>
      </c>
      <c r="M277" s="137" t="s">
        <v>42</v>
      </c>
      <c r="N277" s="503">
        <v>42.23835616438356</v>
      </c>
      <c r="O277" s="504">
        <v>43068.0</v>
      </c>
      <c r="P277" s="137" t="s">
        <v>12</v>
      </c>
      <c r="Q277" s="137" t="s">
        <v>8868</v>
      </c>
      <c r="R277" s="20" t="s">
        <v>34</v>
      </c>
      <c r="S277" s="138" t="s">
        <v>101</v>
      </c>
      <c r="T277" s="137" t="s">
        <v>7151</v>
      </c>
      <c r="U277" s="137" t="s">
        <v>7152</v>
      </c>
      <c r="V277" s="137" t="s">
        <v>4368</v>
      </c>
      <c r="W277" s="137" t="s">
        <v>101</v>
      </c>
      <c r="X277" s="137" t="s">
        <v>1762</v>
      </c>
      <c r="Y277" s="137">
        <v>0.0</v>
      </c>
      <c r="Z277" s="137" t="s">
        <v>605</v>
      </c>
      <c r="AA277" s="137" t="s">
        <v>1763</v>
      </c>
      <c r="AB277" s="137" t="s">
        <v>605</v>
      </c>
      <c r="AC277" s="137" t="s">
        <v>92</v>
      </c>
      <c r="AD277" s="137" t="s">
        <v>1764</v>
      </c>
      <c r="AE277" s="137">
        <v>0.0</v>
      </c>
      <c r="AF277" s="137" t="s">
        <v>7153</v>
      </c>
      <c r="AG277" s="137" t="s">
        <v>7154</v>
      </c>
      <c r="AH277" s="137">
        <v>0.0</v>
      </c>
      <c r="AI277" s="137">
        <v>0.0</v>
      </c>
      <c r="AJ277" s="137" t="s">
        <v>1765</v>
      </c>
      <c r="AK277" s="137" t="s">
        <v>7155</v>
      </c>
      <c r="AL277" s="137" t="s">
        <v>7156</v>
      </c>
      <c r="AM277" s="138" t="s">
        <v>101</v>
      </c>
      <c r="AN277" s="137"/>
      <c r="AO277" s="20">
        <v>2.7272022262E10</v>
      </c>
      <c r="AP277" s="20" t="s">
        <v>684</v>
      </c>
      <c r="AQ277" s="20" t="s">
        <v>102</v>
      </c>
      <c r="AR277" s="505">
        <v>2.7272022262E10</v>
      </c>
      <c r="AS277" s="506" t="s">
        <v>2545</v>
      </c>
      <c r="AT277" s="506">
        <v>2.7272022262E10</v>
      </c>
      <c r="AU277" s="506" t="s">
        <v>1760</v>
      </c>
      <c r="AV277" s="492">
        <v>2.0</v>
      </c>
      <c r="AW277" s="493">
        <v>0.1818</v>
      </c>
      <c r="AX277" s="494">
        <v>3.0</v>
      </c>
      <c r="AY277" s="493">
        <v>0.3</v>
      </c>
      <c r="AZ277" s="494">
        <v>4.0</v>
      </c>
      <c r="BA277" s="493">
        <v>0.25</v>
      </c>
      <c r="BB277" s="494">
        <v>0.0</v>
      </c>
      <c r="BC277" s="493">
        <v>0.0</v>
      </c>
      <c r="BD277" s="494">
        <v>3.0</v>
      </c>
      <c r="BE277" s="493">
        <v>0.5</v>
      </c>
      <c r="BF277" s="494">
        <v>1.0</v>
      </c>
      <c r="BG277" s="493">
        <v>0.1429</v>
      </c>
      <c r="BH277" s="496">
        <v>10.0</v>
      </c>
      <c r="BI277" s="508">
        <v>0.2381</v>
      </c>
      <c r="BJ277" s="509" t="s">
        <v>7900</v>
      </c>
      <c r="BK277" s="19" t="s">
        <v>8869</v>
      </c>
      <c r="BL277" s="137" t="s">
        <v>83</v>
      </c>
      <c r="BM277" s="137" t="s">
        <v>640</v>
      </c>
      <c r="BN277" s="137"/>
      <c r="BO277" s="137"/>
      <c r="BP277" s="137"/>
      <c r="BQ277" s="137"/>
      <c r="BR277" s="137"/>
      <c r="BS277" s="137"/>
      <c r="BT277" s="137"/>
      <c r="BU277" s="140"/>
      <c r="BV277" s="45">
        <v>2.7272022262E10</v>
      </c>
    </row>
    <row r="278" ht="15.75" customHeight="1">
      <c r="C278" s="502" t="s">
        <v>2420</v>
      </c>
      <c r="D278" s="20">
        <v>2.7136532303E10</v>
      </c>
      <c r="E278" s="137" t="s">
        <v>1766</v>
      </c>
      <c r="F278" s="137" t="s">
        <v>101</v>
      </c>
      <c r="G278" s="137" t="s">
        <v>630</v>
      </c>
      <c r="H278" s="137" t="s">
        <v>101</v>
      </c>
      <c r="I278" s="137" t="s">
        <v>883</v>
      </c>
      <c r="J278" s="137"/>
      <c r="K278" s="137" t="s">
        <v>8377</v>
      </c>
      <c r="L278" s="137" t="s">
        <v>8506</v>
      </c>
      <c r="M278" s="137" t="s">
        <v>60</v>
      </c>
      <c r="N278" s="503">
        <v>63.61917808219178</v>
      </c>
      <c r="O278" s="504">
        <v>39083.0</v>
      </c>
      <c r="P278" s="137" t="s">
        <v>21</v>
      </c>
      <c r="Q278" s="137" t="s">
        <v>13</v>
      </c>
      <c r="R278" s="20" t="s">
        <v>36</v>
      </c>
      <c r="S278" s="138" t="s">
        <v>101</v>
      </c>
      <c r="T278" s="137" t="e">
        <v>#N/A</v>
      </c>
      <c r="U278" s="137" t="e">
        <v>#N/A</v>
      </c>
      <c r="V278" s="137" t="e">
        <v>#N/A</v>
      </c>
      <c r="W278" s="137" t="e">
        <v>#N/A</v>
      </c>
      <c r="X278" s="137" t="e">
        <v>#N/A</v>
      </c>
      <c r="Y278" s="137" t="e">
        <v>#N/A</v>
      </c>
      <c r="Z278" s="137" t="e">
        <v>#N/A</v>
      </c>
      <c r="AA278" s="137" t="e">
        <v>#N/A</v>
      </c>
      <c r="AB278" s="137" t="e">
        <v>#N/A</v>
      </c>
      <c r="AC278" s="137" t="e">
        <v>#N/A</v>
      </c>
      <c r="AD278" s="137" t="e">
        <v>#N/A</v>
      </c>
      <c r="AE278" s="137" t="e">
        <v>#N/A</v>
      </c>
      <c r="AF278" s="137" t="e">
        <v>#N/A</v>
      </c>
      <c r="AG278" s="137" t="e">
        <v>#N/A</v>
      </c>
      <c r="AH278" s="137" t="e">
        <v>#N/A</v>
      </c>
      <c r="AI278" s="137" t="e">
        <v>#N/A</v>
      </c>
      <c r="AJ278" s="137" t="e">
        <v>#N/A</v>
      </c>
      <c r="AK278" s="137" t="e">
        <v>#N/A</v>
      </c>
      <c r="AL278" s="137" t="e">
        <v>#N/A</v>
      </c>
      <c r="AM278" s="138" t="s">
        <v>101</v>
      </c>
      <c r="AN278" s="137"/>
      <c r="AO278" s="20">
        <v>2.7136532303E10</v>
      </c>
      <c r="AP278" s="20">
        <v>2.7136532303E10</v>
      </c>
      <c r="AQ278" s="20">
        <v>0.0</v>
      </c>
      <c r="AR278" s="505">
        <v>2.7136532303E10</v>
      </c>
      <c r="AS278" s="506" t="s">
        <v>2420</v>
      </c>
      <c r="AT278" s="506">
        <v>2.7136532303E10</v>
      </c>
      <c r="AU278" s="506" t="s">
        <v>1766</v>
      </c>
      <c r="AV278" s="492">
        <v>2.0</v>
      </c>
      <c r="AW278" s="493">
        <v>0.1818</v>
      </c>
      <c r="AX278" s="494">
        <v>2.0</v>
      </c>
      <c r="AY278" s="493">
        <v>0.2</v>
      </c>
      <c r="AZ278" s="494">
        <v>3.0</v>
      </c>
      <c r="BA278" s="493">
        <v>0.1875</v>
      </c>
      <c r="BB278" s="494">
        <v>1.0</v>
      </c>
      <c r="BC278" s="493">
        <v>0.125</v>
      </c>
      <c r="BD278" s="494">
        <v>3.0</v>
      </c>
      <c r="BE278" s="493">
        <v>0.5</v>
      </c>
      <c r="BF278" s="494">
        <v>1.0</v>
      </c>
      <c r="BG278" s="493">
        <v>0.1429</v>
      </c>
      <c r="BH278" s="496">
        <v>9.0</v>
      </c>
      <c r="BI278" s="508">
        <v>0.2045</v>
      </c>
      <c r="BJ278" s="509" t="s">
        <v>7898</v>
      </c>
      <c r="BK278" s="19" t="s">
        <v>82</v>
      </c>
      <c r="BL278" s="137" t="s">
        <v>82</v>
      </c>
      <c r="BM278" s="137" t="s">
        <v>640</v>
      </c>
      <c r="BN278" s="137"/>
      <c r="BO278" s="137"/>
      <c r="BP278" s="137"/>
      <c r="BQ278" s="137"/>
      <c r="BR278" s="137"/>
      <c r="BS278" s="137"/>
      <c r="BT278" s="137"/>
      <c r="BU278" s="140"/>
      <c r="BV278" s="45" t="e">
        <v>#N/A</v>
      </c>
    </row>
    <row r="279" ht="15.75" customHeight="1">
      <c r="C279" s="502" t="s">
        <v>2304</v>
      </c>
      <c r="D279" s="20">
        <v>2.3281535404E10</v>
      </c>
      <c r="E279" s="137" t="s">
        <v>8075</v>
      </c>
      <c r="F279" s="137" t="s">
        <v>101</v>
      </c>
      <c r="G279" s="137" t="s">
        <v>780</v>
      </c>
      <c r="H279" s="137" t="s">
        <v>102</v>
      </c>
      <c r="I279" s="137"/>
      <c r="J279" s="137"/>
      <c r="K279" s="137" t="s">
        <v>8377</v>
      </c>
      <c r="L279" s="137" t="s">
        <v>8431</v>
      </c>
      <c r="M279" s="137" t="s">
        <v>8870</v>
      </c>
      <c r="N279" s="503">
        <v>41.156164383561645</v>
      </c>
      <c r="O279" s="504">
        <v>43282.0</v>
      </c>
      <c r="P279" s="137" t="s">
        <v>26</v>
      </c>
      <c r="Q279" s="137" t="s">
        <v>8465</v>
      </c>
      <c r="R279" s="20" t="s">
        <v>34</v>
      </c>
      <c r="S279" s="138" t="s">
        <v>8871</v>
      </c>
      <c r="T279" s="137" t="s">
        <v>5778</v>
      </c>
      <c r="U279" s="137" t="s">
        <v>5779</v>
      </c>
      <c r="V279" s="137" t="s">
        <v>5780</v>
      </c>
      <c r="W279" s="137" t="s">
        <v>101</v>
      </c>
      <c r="X279" s="137" t="s">
        <v>5781</v>
      </c>
      <c r="Y279" s="137" t="s">
        <v>738</v>
      </c>
      <c r="Z279" s="137" t="s">
        <v>605</v>
      </c>
      <c r="AA279" s="137" t="s">
        <v>5782</v>
      </c>
      <c r="AB279" s="137" t="s">
        <v>5783</v>
      </c>
      <c r="AC279" s="137" t="s">
        <v>743</v>
      </c>
      <c r="AD279" s="137" t="s">
        <v>5784</v>
      </c>
      <c r="AE279" s="137">
        <v>0.0</v>
      </c>
      <c r="AF279" s="137">
        <v>0.0</v>
      </c>
      <c r="AG279" s="137">
        <v>0.0</v>
      </c>
      <c r="AH279" s="137" t="s">
        <v>5785</v>
      </c>
      <c r="AI279" s="137">
        <v>0.0</v>
      </c>
      <c r="AJ279" s="137" t="s">
        <v>5786</v>
      </c>
      <c r="AK279" s="137" t="s">
        <v>5787</v>
      </c>
      <c r="AL279" s="137" t="s">
        <v>5788</v>
      </c>
      <c r="AM279" s="138" t="s">
        <v>101</v>
      </c>
      <c r="AN279" s="137"/>
      <c r="AO279" s="20">
        <v>2.3281535404E10</v>
      </c>
      <c r="AP279" s="20">
        <v>2.3281535404E10</v>
      </c>
      <c r="AQ279" s="20">
        <v>0.0</v>
      </c>
      <c r="AR279" s="505">
        <v>2.3281535404E10</v>
      </c>
      <c r="AS279" s="506" t="s">
        <v>2304</v>
      </c>
      <c r="AT279" s="506">
        <v>2.3281535404E10</v>
      </c>
      <c r="AU279" s="506" t="s">
        <v>8075</v>
      </c>
      <c r="AV279" s="492">
        <v>5.0</v>
      </c>
      <c r="AW279" s="493">
        <v>0.4545</v>
      </c>
      <c r="AX279" s="494">
        <v>3.0</v>
      </c>
      <c r="AY279" s="493">
        <v>0.3</v>
      </c>
      <c r="AZ279" s="494">
        <v>3.0</v>
      </c>
      <c r="BA279" s="493">
        <v>0.1875</v>
      </c>
      <c r="BB279" s="494">
        <v>1.0</v>
      </c>
      <c r="BC279" s="493">
        <v>0.125</v>
      </c>
      <c r="BD279" s="494">
        <v>2.0</v>
      </c>
      <c r="BE279" s="493">
        <v>0.3333</v>
      </c>
      <c r="BF279" s="494">
        <v>2.0</v>
      </c>
      <c r="BG279" s="493">
        <v>0.2857</v>
      </c>
      <c r="BH279" s="496">
        <v>13.0</v>
      </c>
      <c r="BI279" s="508">
        <v>0.3095</v>
      </c>
      <c r="BJ279" s="509" t="s">
        <v>7900</v>
      </c>
      <c r="BK279" s="19" t="s">
        <v>105</v>
      </c>
      <c r="BL279" s="137" t="s">
        <v>92</v>
      </c>
      <c r="BM279" s="137" t="s">
        <v>743</v>
      </c>
      <c r="BN279" s="137" t="s">
        <v>102</v>
      </c>
      <c r="BO279" s="137"/>
      <c r="BP279" s="137"/>
      <c r="BQ279" s="137"/>
      <c r="BR279" s="137"/>
      <c r="BS279" s="137"/>
      <c r="BT279" s="137"/>
      <c r="BU279" s="140"/>
      <c r="BV279" s="45">
        <v>2.3281535404E10</v>
      </c>
    </row>
    <row r="280" ht="15.75" customHeight="1">
      <c r="C280" s="502" t="s">
        <v>5998</v>
      </c>
      <c r="D280" s="20">
        <v>2.7330326404E10</v>
      </c>
      <c r="E280" s="137" t="s">
        <v>8087</v>
      </c>
      <c r="F280" s="137" t="s">
        <v>101</v>
      </c>
      <c r="G280" s="137"/>
      <c r="H280" s="137"/>
      <c r="I280" s="137"/>
      <c r="J280" s="137"/>
      <c r="K280" s="137" t="s">
        <v>8377</v>
      </c>
      <c r="L280" s="137" t="s">
        <v>8453</v>
      </c>
      <c r="M280" s="137" t="s">
        <v>53</v>
      </c>
      <c r="N280" s="503">
        <v>34.084931506849315</v>
      </c>
      <c r="O280" s="504">
        <v>42278.0</v>
      </c>
      <c r="P280" s="137" t="s">
        <v>28</v>
      </c>
      <c r="Q280" s="137" t="s">
        <v>8741</v>
      </c>
      <c r="R280" s="20" t="s">
        <v>34</v>
      </c>
      <c r="S280" s="138" t="s">
        <v>101</v>
      </c>
      <c r="T280" s="137" t="s">
        <v>6002</v>
      </c>
      <c r="U280" s="137" t="s">
        <v>6003</v>
      </c>
      <c r="V280" s="137" t="s">
        <v>6004</v>
      </c>
      <c r="W280" s="137" t="s">
        <v>101</v>
      </c>
      <c r="X280" s="137" t="s">
        <v>6005</v>
      </c>
      <c r="Y280" s="137" t="s">
        <v>6006</v>
      </c>
      <c r="Z280" s="137" t="s">
        <v>605</v>
      </c>
      <c r="AA280" s="137" t="s">
        <v>6007</v>
      </c>
      <c r="AB280" s="137">
        <v>0.0</v>
      </c>
      <c r="AC280" s="137" t="s">
        <v>1053</v>
      </c>
      <c r="AD280" s="137" t="s">
        <v>6008</v>
      </c>
      <c r="AE280" s="137">
        <v>0.0</v>
      </c>
      <c r="AF280" s="137">
        <v>0.0</v>
      </c>
      <c r="AG280" s="137">
        <v>0.0</v>
      </c>
      <c r="AH280" s="137">
        <v>0.0</v>
      </c>
      <c r="AI280" s="137">
        <v>0.0</v>
      </c>
      <c r="AJ280" s="137" t="s">
        <v>6009</v>
      </c>
      <c r="AK280" s="137" t="s">
        <v>6010</v>
      </c>
      <c r="AL280" s="137" t="s">
        <v>6011</v>
      </c>
      <c r="AM280" s="138" t="s">
        <v>101</v>
      </c>
      <c r="AN280" s="137"/>
      <c r="AO280" s="20">
        <v>2.7330326404E10</v>
      </c>
      <c r="AP280" s="20">
        <v>2.7330326404E10</v>
      </c>
      <c r="AQ280" s="20">
        <v>0.0</v>
      </c>
      <c r="AR280" s="505">
        <v>2.7330326404E10</v>
      </c>
      <c r="AS280" s="506" t="s">
        <v>5998</v>
      </c>
      <c r="AT280" s="506">
        <v>2.7330326404E10</v>
      </c>
      <c r="AU280" s="506" t="s">
        <v>8087</v>
      </c>
      <c r="AV280" s="492">
        <v>2.0</v>
      </c>
      <c r="AW280" s="493">
        <v>0.1818</v>
      </c>
      <c r="AX280" s="494">
        <v>3.0</v>
      </c>
      <c r="AY280" s="493">
        <v>0.3</v>
      </c>
      <c r="AZ280" s="494">
        <v>3.0</v>
      </c>
      <c r="BA280" s="493">
        <v>0.1875</v>
      </c>
      <c r="BB280" s="494">
        <v>3.0</v>
      </c>
      <c r="BC280" s="493">
        <v>0.375</v>
      </c>
      <c r="BD280" s="494">
        <v>2.0</v>
      </c>
      <c r="BE280" s="493">
        <v>0.3333</v>
      </c>
      <c r="BF280" s="494">
        <v>5.0</v>
      </c>
      <c r="BG280" s="495">
        <v>0.7143</v>
      </c>
      <c r="BH280" s="496">
        <v>15.0</v>
      </c>
      <c r="BI280" s="508">
        <v>0.3409</v>
      </c>
      <c r="BJ280" s="509" t="s">
        <v>7900</v>
      </c>
      <c r="BK280" s="19" t="s">
        <v>8872</v>
      </c>
      <c r="BL280" s="137" t="s">
        <v>1043</v>
      </c>
      <c r="BM280" s="137" t="s">
        <v>640</v>
      </c>
      <c r="BN280" s="137"/>
      <c r="BO280" s="137"/>
      <c r="BP280" s="137"/>
      <c r="BQ280" s="137"/>
      <c r="BR280" s="137"/>
      <c r="BS280" s="137"/>
      <c r="BT280" s="137"/>
      <c r="BU280" s="140"/>
      <c r="BV280" s="45">
        <v>2.7330326404E10</v>
      </c>
    </row>
    <row r="281" ht="15.75" customHeight="1">
      <c r="C281" s="502" t="s">
        <v>4434</v>
      </c>
      <c r="D281" s="20">
        <v>2.7178141118E10</v>
      </c>
      <c r="E281" s="137" t="s">
        <v>8093</v>
      </c>
      <c r="F281" s="137" t="s">
        <v>101</v>
      </c>
      <c r="G281" s="137" t="s">
        <v>780</v>
      </c>
      <c r="H281" s="137"/>
      <c r="I281" s="137" t="s">
        <v>883</v>
      </c>
      <c r="J281" s="137"/>
      <c r="K281" s="137" t="s">
        <v>8377</v>
      </c>
      <c r="L281" s="137" t="s">
        <v>8506</v>
      </c>
      <c r="M281" s="137" t="s">
        <v>42</v>
      </c>
      <c r="N281" s="503">
        <v>55.07945205479452</v>
      </c>
      <c r="O281" s="504">
        <v>35400.0</v>
      </c>
      <c r="P281" s="137" t="s">
        <v>12</v>
      </c>
      <c r="Q281" s="137" t="s">
        <v>8873</v>
      </c>
      <c r="R281" s="20" t="s">
        <v>34</v>
      </c>
      <c r="S281" s="138" t="s">
        <v>101</v>
      </c>
      <c r="T281" s="137" t="s">
        <v>4438</v>
      </c>
      <c r="U281" s="137" t="s">
        <v>4439</v>
      </c>
      <c r="V281" s="137" t="s">
        <v>4440</v>
      </c>
      <c r="W281" s="137" t="s">
        <v>102</v>
      </c>
      <c r="X281" s="137" t="s">
        <v>4441</v>
      </c>
      <c r="Y281" s="137">
        <v>0.0</v>
      </c>
      <c r="Z281" s="137" t="s">
        <v>610</v>
      </c>
      <c r="AA281" s="137" t="s">
        <v>4442</v>
      </c>
      <c r="AB281" s="137" t="s">
        <v>731</v>
      </c>
      <c r="AC281" s="137" t="s">
        <v>1300</v>
      </c>
      <c r="AD281" s="137" t="s">
        <v>4443</v>
      </c>
      <c r="AE281" s="137">
        <v>0.0</v>
      </c>
      <c r="AF281" s="137" t="s">
        <v>4444</v>
      </c>
      <c r="AG281" s="137" t="s">
        <v>4445</v>
      </c>
      <c r="AH281" s="137">
        <v>0.0</v>
      </c>
      <c r="AI281" s="137">
        <v>0.0</v>
      </c>
      <c r="AJ281" s="137" t="s">
        <v>4446</v>
      </c>
      <c r="AK281" s="137" t="s">
        <v>4447</v>
      </c>
      <c r="AL281" s="137" t="s">
        <v>4448</v>
      </c>
      <c r="AM281" s="138" t="s">
        <v>101</v>
      </c>
      <c r="AN281" s="137"/>
      <c r="AO281" s="20">
        <v>2.7178141118E10</v>
      </c>
      <c r="AP281" s="20">
        <v>2.7178141118E10</v>
      </c>
      <c r="AQ281" s="20">
        <v>0.0</v>
      </c>
      <c r="AR281" s="505">
        <v>2.7178141118E10</v>
      </c>
      <c r="AS281" s="506" t="s">
        <v>4434</v>
      </c>
      <c r="AT281" s="506">
        <v>2.7178141118E10</v>
      </c>
      <c r="AU281" s="506" t="s">
        <v>8093</v>
      </c>
      <c r="AV281" s="492">
        <v>1.0</v>
      </c>
      <c r="AW281" s="493">
        <v>0.0909</v>
      </c>
      <c r="AX281" s="494">
        <v>2.0</v>
      </c>
      <c r="AY281" s="493">
        <v>0.2</v>
      </c>
      <c r="AZ281" s="494">
        <v>5.0</v>
      </c>
      <c r="BA281" s="493">
        <v>0.3125</v>
      </c>
      <c r="BB281" s="494">
        <v>1.0</v>
      </c>
      <c r="BC281" s="493">
        <v>0.125</v>
      </c>
      <c r="BD281" s="494">
        <v>0.0</v>
      </c>
      <c r="BE281" s="493">
        <v>0.0</v>
      </c>
      <c r="BF281" s="494">
        <v>2.0</v>
      </c>
      <c r="BG281" s="493">
        <v>0.2857</v>
      </c>
      <c r="BH281" s="496">
        <v>7.0</v>
      </c>
      <c r="BI281" s="508">
        <v>0.1667</v>
      </c>
      <c r="BJ281" s="509" t="s">
        <v>7898</v>
      </c>
      <c r="BK281" s="19" t="s">
        <v>8874</v>
      </c>
      <c r="BL281" s="137" t="s">
        <v>1043</v>
      </c>
      <c r="BM281" s="137" t="s">
        <v>1300</v>
      </c>
      <c r="BN281" s="137" t="s">
        <v>102</v>
      </c>
      <c r="BO281" s="137"/>
      <c r="BP281" s="137"/>
      <c r="BQ281" s="137"/>
      <c r="BR281" s="137"/>
      <c r="BS281" s="137"/>
      <c r="BT281" s="137"/>
      <c r="BU281" s="140"/>
      <c r="BV281" s="45">
        <v>2.7178141118E10</v>
      </c>
    </row>
    <row r="282" ht="15.75" customHeight="1">
      <c r="C282" s="502" t="s">
        <v>239</v>
      </c>
      <c r="D282" s="20">
        <v>2.7319645042E10</v>
      </c>
      <c r="E282" s="137" t="s">
        <v>1767</v>
      </c>
      <c r="F282" s="137" t="s">
        <v>102</v>
      </c>
      <c r="G282" s="137"/>
      <c r="H282" s="137" t="s">
        <v>102</v>
      </c>
      <c r="I282" s="137"/>
      <c r="J282" s="137"/>
      <c r="K282" s="137" t="s">
        <v>8377</v>
      </c>
      <c r="L282" s="137" t="s">
        <v>8425</v>
      </c>
      <c r="M282" s="137" t="s">
        <v>62</v>
      </c>
      <c r="N282" s="503">
        <v>35.487671232876714</v>
      </c>
      <c r="O282" s="504">
        <v>40575.0</v>
      </c>
      <c r="P282" s="137" t="s">
        <v>9</v>
      </c>
      <c r="Q282" s="137" t="s">
        <v>8689</v>
      </c>
      <c r="R282" s="20" t="s">
        <v>34</v>
      </c>
      <c r="S282" s="138" t="s">
        <v>101</v>
      </c>
      <c r="T282" s="137" t="s">
        <v>4560</v>
      </c>
      <c r="U282" s="137" t="s">
        <v>4561</v>
      </c>
      <c r="V282" s="137" t="s">
        <v>4562</v>
      </c>
      <c r="W282" s="137" t="s">
        <v>102</v>
      </c>
      <c r="X282" s="137" t="s">
        <v>1769</v>
      </c>
      <c r="Y282" s="137" t="s">
        <v>792</v>
      </c>
      <c r="Z282" s="137" t="s">
        <v>605</v>
      </c>
      <c r="AA282" s="137" t="s">
        <v>605</v>
      </c>
      <c r="AB282" s="137" t="s">
        <v>4563</v>
      </c>
      <c r="AC282" s="137" t="s">
        <v>1773</v>
      </c>
      <c r="AD282" s="137" t="s">
        <v>1771</v>
      </c>
      <c r="AE282" s="137">
        <v>0.0</v>
      </c>
      <c r="AF282" s="137" t="s">
        <v>4564</v>
      </c>
      <c r="AG282" s="137">
        <v>0.0</v>
      </c>
      <c r="AH282" s="137">
        <v>0.0</v>
      </c>
      <c r="AI282" s="137">
        <v>0.0</v>
      </c>
      <c r="AJ282" s="137" t="s">
        <v>1772</v>
      </c>
      <c r="AK282" s="137" t="s">
        <v>4565</v>
      </c>
      <c r="AL282" s="137" t="s">
        <v>4566</v>
      </c>
      <c r="AM282" s="138" t="s">
        <v>101</v>
      </c>
      <c r="AN282" s="137"/>
      <c r="AO282" s="20">
        <v>2.7319645042E10</v>
      </c>
      <c r="AP282" s="20">
        <v>2.7319645042E10</v>
      </c>
      <c r="AQ282" s="20">
        <v>0.0</v>
      </c>
      <c r="AR282" s="505">
        <v>2.7319645042E10</v>
      </c>
      <c r="AS282" s="506" t="s">
        <v>239</v>
      </c>
      <c r="AT282" s="506">
        <v>2.7319645042E10</v>
      </c>
      <c r="AU282" s="506" t="s">
        <v>1767</v>
      </c>
      <c r="AV282" s="492">
        <v>6.0</v>
      </c>
      <c r="AW282" s="493">
        <v>0.5455</v>
      </c>
      <c r="AX282" s="494">
        <v>5.0</v>
      </c>
      <c r="AY282" s="493">
        <v>0.5</v>
      </c>
      <c r="AZ282" s="494">
        <v>9.0</v>
      </c>
      <c r="BA282" s="493">
        <v>0.5625</v>
      </c>
      <c r="BB282" s="494">
        <v>3.0</v>
      </c>
      <c r="BC282" s="493">
        <v>0.375</v>
      </c>
      <c r="BD282" s="494">
        <v>3.0</v>
      </c>
      <c r="BE282" s="493">
        <v>0.5</v>
      </c>
      <c r="BF282" s="494">
        <v>3.0</v>
      </c>
      <c r="BG282" s="493">
        <v>0.4286</v>
      </c>
      <c r="BH282" s="496">
        <v>22.0</v>
      </c>
      <c r="BI282" s="497">
        <v>0.5</v>
      </c>
      <c r="BJ282" s="507" t="s">
        <v>8421</v>
      </c>
      <c r="BK282" s="19" t="s">
        <v>8875</v>
      </c>
      <c r="BL282" s="137" t="s">
        <v>91</v>
      </c>
      <c r="BM282" s="137" t="s">
        <v>1773</v>
      </c>
      <c r="BN282" s="137"/>
      <c r="BO282" s="137"/>
      <c r="BP282" s="137"/>
      <c r="BQ282" s="137" t="s">
        <v>102</v>
      </c>
      <c r="BR282" s="137"/>
      <c r="BS282" s="137"/>
      <c r="BT282" s="137"/>
      <c r="BU282" s="140"/>
      <c r="BV282" s="45">
        <v>2.7319645042E10</v>
      </c>
    </row>
    <row r="283" ht="15.75" customHeight="1">
      <c r="C283" s="502" t="s">
        <v>4887</v>
      </c>
      <c r="D283" s="20">
        <v>2.7286305089E10</v>
      </c>
      <c r="E283" s="137" t="s">
        <v>8113</v>
      </c>
      <c r="F283" s="137" t="s">
        <v>101</v>
      </c>
      <c r="G283" s="137"/>
      <c r="H283" s="137"/>
      <c r="I283" s="137"/>
      <c r="J283" s="137"/>
      <c r="K283" s="137" t="s">
        <v>8377</v>
      </c>
      <c r="L283" s="137" t="s">
        <v>8442</v>
      </c>
      <c r="M283" s="137" t="s">
        <v>47</v>
      </c>
      <c r="N283" s="503">
        <v>40.54520547945206</v>
      </c>
      <c r="O283" s="504">
        <v>37767.0</v>
      </c>
      <c r="P283" s="137" t="s">
        <v>12</v>
      </c>
      <c r="Q283" s="137" t="s">
        <v>19</v>
      </c>
      <c r="R283" s="20" t="s">
        <v>34</v>
      </c>
      <c r="S283" s="138" t="s">
        <v>101</v>
      </c>
      <c r="T283" s="137" t="s">
        <v>4891</v>
      </c>
      <c r="U283" s="137" t="s">
        <v>4892</v>
      </c>
      <c r="V283" s="137" t="s">
        <v>4893</v>
      </c>
      <c r="W283" s="137" t="s">
        <v>102</v>
      </c>
      <c r="X283" s="137" t="s">
        <v>4894</v>
      </c>
      <c r="Y283" s="137" t="s">
        <v>4895</v>
      </c>
      <c r="Z283" s="137" t="s">
        <v>650</v>
      </c>
      <c r="AA283" s="137" t="s">
        <v>731</v>
      </c>
      <c r="AB283" s="137" t="s">
        <v>731</v>
      </c>
      <c r="AC283" s="137" t="s">
        <v>743</v>
      </c>
      <c r="AD283" s="137" t="s">
        <v>4896</v>
      </c>
      <c r="AE283" s="137">
        <v>0.0</v>
      </c>
      <c r="AF283" s="137" t="s">
        <v>4897</v>
      </c>
      <c r="AG283" s="137">
        <v>0.0</v>
      </c>
      <c r="AH283" s="137" t="s">
        <v>4898</v>
      </c>
      <c r="AI283" s="137">
        <v>0.0</v>
      </c>
      <c r="AJ283" s="137" t="s">
        <v>4899</v>
      </c>
      <c r="AK283" s="137" t="s">
        <v>4900</v>
      </c>
      <c r="AL283" s="137" t="s">
        <v>4901</v>
      </c>
      <c r="AM283" s="138" t="s">
        <v>101</v>
      </c>
      <c r="AN283" s="137"/>
      <c r="AO283" s="20">
        <v>2.7286305089E10</v>
      </c>
      <c r="AP283" s="20" t="s">
        <v>684</v>
      </c>
      <c r="AQ283" s="20" t="s">
        <v>102</v>
      </c>
      <c r="AR283" s="505">
        <v>2.7286305089E10</v>
      </c>
      <c r="AS283" s="506" t="s">
        <v>4887</v>
      </c>
      <c r="AT283" s="506">
        <v>2.7286305089E10</v>
      </c>
      <c r="AU283" s="506" t="s">
        <v>8113</v>
      </c>
      <c r="AV283" s="492">
        <v>0.0</v>
      </c>
      <c r="AW283" s="493">
        <v>0.0</v>
      </c>
      <c r="AX283" s="494">
        <v>1.0</v>
      </c>
      <c r="AY283" s="493">
        <v>0.1</v>
      </c>
      <c r="AZ283" s="494">
        <v>2.0</v>
      </c>
      <c r="BA283" s="493">
        <v>0.125</v>
      </c>
      <c r="BB283" s="494">
        <v>1.0</v>
      </c>
      <c r="BC283" s="493">
        <v>0.125</v>
      </c>
      <c r="BD283" s="494">
        <v>2.0</v>
      </c>
      <c r="BE283" s="493">
        <v>0.3333</v>
      </c>
      <c r="BF283" s="494">
        <v>3.0</v>
      </c>
      <c r="BG283" s="493">
        <v>0.4286</v>
      </c>
      <c r="BH283" s="496">
        <v>7.0</v>
      </c>
      <c r="BI283" s="508">
        <v>0.1667</v>
      </c>
      <c r="BJ283" s="509" t="s">
        <v>7898</v>
      </c>
      <c r="BK283" s="19" t="s">
        <v>8876</v>
      </c>
      <c r="BL283" s="137" t="s">
        <v>1043</v>
      </c>
      <c r="BM283" s="137" t="s">
        <v>743</v>
      </c>
      <c r="BN283" s="137" t="s">
        <v>102</v>
      </c>
      <c r="BO283" s="137"/>
      <c r="BP283" s="137"/>
      <c r="BQ283" s="137"/>
      <c r="BR283" s="137"/>
      <c r="BS283" s="137"/>
      <c r="BT283" s="137"/>
      <c r="BU283" s="140"/>
      <c r="BV283" s="45">
        <v>2.7286305089E10</v>
      </c>
    </row>
    <row r="284" ht="15.75" customHeight="1">
      <c r="C284" s="502" t="s">
        <v>3336</v>
      </c>
      <c r="D284" s="20">
        <v>2.7206377823E10</v>
      </c>
      <c r="E284" s="137" t="s">
        <v>1774</v>
      </c>
      <c r="F284" s="137" t="s">
        <v>101</v>
      </c>
      <c r="G284" s="137" t="s">
        <v>780</v>
      </c>
      <c r="H284" s="137" t="s">
        <v>101</v>
      </c>
      <c r="I284" s="137"/>
      <c r="J284" s="137"/>
      <c r="K284" s="137" t="s">
        <v>8377</v>
      </c>
      <c r="L284" s="137" t="s">
        <v>8506</v>
      </c>
      <c r="M284" s="137" t="s">
        <v>44</v>
      </c>
      <c r="N284" s="503">
        <v>52.33150684931507</v>
      </c>
      <c r="O284" s="504">
        <v>38709.0</v>
      </c>
      <c r="P284" s="137" t="s">
        <v>9</v>
      </c>
      <c r="Q284" s="137" t="s">
        <v>8426</v>
      </c>
      <c r="R284" s="20" t="s">
        <v>34</v>
      </c>
      <c r="S284" s="138" t="s">
        <v>101</v>
      </c>
      <c r="T284" s="137" t="s">
        <v>6929</v>
      </c>
      <c r="U284" s="137" t="s">
        <v>6930</v>
      </c>
      <c r="V284" s="137" t="s">
        <v>624</v>
      </c>
      <c r="W284" s="137" t="s">
        <v>101</v>
      </c>
      <c r="X284" s="137" t="s">
        <v>1776</v>
      </c>
      <c r="Y284" s="137" t="s">
        <v>1777</v>
      </c>
      <c r="Z284" s="137" t="s">
        <v>605</v>
      </c>
      <c r="AA284" s="137" t="s">
        <v>731</v>
      </c>
      <c r="AB284" s="137" t="s">
        <v>731</v>
      </c>
      <c r="AC284" s="137" t="s">
        <v>92</v>
      </c>
      <c r="AD284" s="137" t="s">
        <v>1778</v>
      </c>
      <c r="AE284" s="137">
        <v>0.0</v>
      </c>
      <c r="AF284" s="137">
        <v>0.0</v>
      </c>
      <c r="AG284" s="137">
        <v>0.0</v>
      </c>
      <c r="AH284" s="137" t="s">
        <v>6931</v>
      </c>
      <c r="AI284" s="137">
        <v>0.0</v>
      </c>
      <c r="AJ284" s="137" t="s">
        <v>1779</v>
      </c>
      <c r="AK284" s="137" t="s">
        <v>6932</v>
      </c>
      <c r="AL284" s="137" t="s">
        <v>6933</v>
      </c>
      <c r="AM284" s="138" t="s">
        <v>101</v>
      </c>
      <c r="AN284" s="137"/>
      <c r="AO284" s="20">
        <v>2.7206377823E10</v>
      </c>
      <c r="AP284" s="20">
        <v>2.7206377823E10</v>
      </c>
      <c r="AQ284" s="20">
        <v>0.0</v>
      </c>
      <c r="AR284" s="505">
        <v>2.7206377823E10</v>
      </c>
      <c r="AS284" s="506" t="s">
        <v>3336</v>
      </c>
      <c r="AT284" s="506">
        <v>2.7206377823E10</v>
      </c>
      <c r="AU284" s="506" t="s">
        <v>1774</v>
      </c>
      <c r="AV284" s="492">
        <v>3.0</v>
      </c>
      <c r="AW284" s="493">
        <v>0.2727</v>
      </c>
      <c r="AX284" s="494">
        <v>1.0</v>
      </c>
      <c r="AY284" s="493">
        <v>0.1</v>
      </c>
      <c r="AZ284" s="494">
        <v>3.0</v>
      </c>
      <c r="BA284" s="493">
        <v>0.1875</v>
      </c>
      <c r="BB284" s="494">
        <v>1.0</v>
      </c>
      <c r="BC284" s="493">
        <v>0.125</v>
      </c>
      <c r="BD284" s="494">
        <v>1.0</v>
      </c>
      <c r="BE284" s="493">
        <v>0.1667</v>
      </c>
      <c r="BF284" s="494">
        <v>3.0</v>
      </c>
      <c r="BG284" s="493">
        <v>0.4286</v>
      </c>
      <c r="BH284" s="496">
        <v>10.0</v>
      </c>
      <c r="BI284" s="508">
        <v>0.2273</v>
      </c>
      <c r="BJ284" s="509" t="s">
        <v>7900</v>
      </c>
      <c r="BK284" s="19" t="s">
        <v>8877</v>
      </c>
      <c r="BL284" s="137" t="s">
        <v>1043</v>
      </c>
      <c r="BM284" s="137" t="s">
        <v>640</v>
      </c>
      <c r="BN284" s="137"/>
      <c r="BO284" s="137"/>
      <c r="BP284" s="137"/>
      <c r="BQ284" s="137"/>
      <c r="BR284" s="137"/>
      <c r="BS284" s="137"/>
      <c r="BT284" s="137"/>
      <c r="BU284" s="140"/>
      <c r="BV284" s="45">
        <v>2.7206377823E10</v>
      </c>
    </row>
    <row r="285" ht="15.75" customHeight="1">
      <c r="C285" s="502" t="s">
        <v>192</v>
      </c>
      <c r="D285" s="20">
        <v>2.7331568894E10</v>
      </c>
      <c r="E285" s="137" t="s">
        <v>193</v>
      </c>
      <c r="F285" s="137" t="s">
        <v>101</v>
      </c>
      <c r="G285" s="137" t="s">
        <v>630</v>
      </c>
      <c r="H285" s="137"/>
      <c r="I285" s="137"/>
      <c r="J285" s="137"/>
      <c r="K285" s="137" t="s">
        <v>8377</v>
      </c>
      <c r="L285" s="137" t="s">
        <v>8419</v>
      </c>
      <c r="M285" s="137" t="s">
        <v>42</v>
      </c>
      <c r="N285" s="503">
        <v>33.964383561643835</v>
      </c>
      <c r="O285" s="504">
        <v>40619.0</v>
      </c>
      <c r="P285" s="137" t="s">
        <v>12</v>
      </c>
      <c r="Q285" s="137" t="s">
        <v>8878</v>
      </c>
      <c r="R285" s="20" t="s">
        <v>34</v>
      </c>
      <c r="S285" s="138" t="s">
        <v>101</v>
      </c>
      <c r="T285" s="137" t="s">
        <v>5657</v>
      </c>
      <c r="U285" s="137" t="s">
        <v>5658</v>
      </c>
      <c r="V285" s="137" t="s">
        <v>5659</v>
      </c>
      <c r="W285" s="137" t="s">
        <v>101</v>
      </c>
      <c r="X285" s="137" t="s">
        <v>1781</v>
      </c>
      <c r="Y285" s="137" t="s">
        <v>619</v>
      </c>
      <c r="Z285" s="137" t="s">
        <v>605</v>
      </c>
      <c r="AA285" s="137" t="s">
        <v>731</v>
      </c>
      <c r="AB285" s="137" t="s">
        <v>731</v>
      </c>
      <c r="AC285" s="137" t="s">
        <v>656</v>
      </c>
      <c r="AD285" s="137" t="s">
        <v>1782</v>
      </c>
      <c r="AE285" s="137">
        <v>0.0</v>
      </c>
      <c r="AF285" s="137" t="s">
        <v>619</v>
      </c>
      <c r="AG285" s="137" t="s">
        <v>619</v>
      </c>
      <c r="AH285" s="137" t="s">
        <v>5660</v>
      </c>
      <c r="AI285" s="137">
        <v>0.0</v>
      </c>
      <c r="AJ285" s="137" t="s">
        <v>1783</v>
      </c>
      <c r="AK285" s="137" t="s">
        <v>5661</v>
      </c>
      <c r="AL285" s="137" t="s">
        <v>5662</v>
      </c>
      <c r="AM285" s="138" t="s">
        <v>101</v>
      </c>
      <c r="AN285" s="137"/>
      <c r="AO285" s="20">
        <v>2.7331568894E10</v>
      </c>
      <c r="AP285" s="20">
        <v>2.7331568894E10</v>
      </c>
      <c r="AQ285" s="20">
        <v>0.0</v>
      </c>
      <c r="AR285" s="505">
        <v>2.7331568894E10</v>
      </c>
      <c r="AS285" s="506" t="s">
        <v>192</v>
      </c>
      <c r="AT285" s="506">
        <v>2.7331568894E10</v>
      </c>
      <c r="AU285" s="506" t="s">
        <v>193</v>
      </c>
      <c r="AV285" s="492">
        <v>8.0</v>
      </c>
      <c r="AW285" s="495">
        <v>0.7273</v>
      </c>
      <c r="AX285" s="494">
        <v>3.0</v>
      </c>
      <c r="AY285" s="493">
        <v>0.3</v>
      </c>
      <c r="AZ285" s="494">
        <v>8.0</v>
      </c>
      <c r="BA285" s="493">
        <v>0.5</v>
      </c>
      <c r="BB285" s="494">
        <v>5.0</v>
      </c>
      <c r="BC285" s="493">
        <v>0.625</v>
      </c>
      <c r="BD285" s="494">
        <v>3.0</v>
      </c>
      <c r="BE285" s="493">
        <v>0.5</v>
      </c>
      <c r="BF285" s="494">
        <v>4.0</v>
      </c>
      <c r="BG285" s="493">
        <v>0.5714</v>
      </c>
      <c r="BH285" s="496">
        <v>25.0</v>
      </c>
      <c r="BI285" s="497">
        <v>0.5952</v>
      </c>
      <c r="BJ285" s="507" t="s">
        <v>8403</v>
      </c>
      <c r="BK285" s="19" t="s">
        <v>8601</v>
      </c>
      <c r="BL285" s="137" t="s">
        <v>1043</v>
      </c>
      <c r="BM285" s="137" t="s">
        <v>656</v>
      </c>
      <c r="BN285" s="137"/>
      <c r="BO285" s="137"/>
      <c r="BP285" s="137"/>
      <c r="BQ285" s="137" t="s">
        <v>102</v>
      </c>
      <c r="BR285" s="137"/>
      <c r="BS285" s="137"/>
      <c r="BT285" s="137"/>
      <c r="BU285" s="140"/>
      <c r="BV285" s="45">
        <v>2.7331568894E10</v>
      </c>
    </row>
    <row r="286" ht="15.75" customHeight="1">
      <c r="C286" s="502" t="s">
        <v>8143</v>
      </c>
      <c r="D286" s="20">
        <v>2.741621988E10</v>
      </c>
      <c r="E286" s="137" t="s">
        <v>8144</v>
      </c>
      <c r="F286" s="137" t="s">
        <v>102</v>
      </c>
      <c r="G286" s="137"/>
      <c r="H286" s="137"/>
      <c r="I286" s="137"/>
      <c r="J286" s="137"/>
      <c r="K286" s="137" t="s">
        <v>8377</v>
      </c>
      <c r="L286" s="137" t="s">
        <v>8751</v>
      </c>
      <c r="M286" s="137" t="s">
        <v>42</v>
      </c>
      <c r="N286" s="503">
        <v>22.594520547945205</v>
      </c>
      <c r="O286" s="504">
        <v>43171.0</v>
      </c>
      <c r="P286" s="137" t="s">
        <v>12</v>
      </c>
      <c r="Q286" s="137" t="s">
        <v>8781</v>
      </c>
      <c r="R286" s="20" t="s">
        <v>34</v>
      </c>
      <c r="S286" s="138" t="s">
        <v>101</v>
      </c>
      <c r="T286" s="137" t="s">
        <v>5209</v>
      </c>
      <c r="U286" s="137" t="s">
        <v>5210</v>
      </c>
      <c r="V286" s="137" t="s">
        <v>5211</v>
      </c>
      <c r="W286" s="137" t="s">
        <v>101</v>
      </c>
      <c r="X286" s="137" t="s">
        <v>5212</v>
      </c>
      <c r="Y286" s="137" t="s">
        <v>5213</v>
      </c>
      <c r="Z286" s="137" t="s">
        <v>610</v>
      </c>
      <c r="AA286" s="137" t="s">
        <v>605</v>
      </c>
      <c r="AB286" s="137" t="s">
        <v>5214</v>
      </c>
      <c r="AC286" s="137" t="s">
        <v>639</v>
      </c>
      <c r="AD286" s="137" t="s">
        <v>5215</v>
      </c>
      <c r="AE286" s="137">
        <v>0.0</v>
      </c>
      <c r="AF286" s="137">
        <v>0.0</v>
      </c>
      <c r="AG286" s="137">
        <v>0.0</v>
      </c>
      <c r="AH286" s="137" t="s">
        <v>5216</v>
      </c>
      <c r="AI286" s="137">
        <v>0.0</v>
      </c>
      <c r="AJ286" s="137" t="s">
        <v>5217</v>
      </c>
      <c r="AK286" s="137" t="s">
        <v>5218</v>
      </c>
      <c r="AL286" s="137" t="s">
        <v>5219</v>
      </c>
      <c r="AM286" s="138" t="s">
        <v>101</v>
      </c>
      <c r="AN286" s="137"/>
      <c r="AO286" s="20">
        <v>2.741621988E10</v>
      </c>
      <c r="AP286" s="20">
        <v>2.741621988E10</v>
      </c>
      <c r="AQ286" s="20">
        <v>0.0</v>
      </c>
      <c r="AR286" s="505">
        <v>2.741621988E10</v>
      </c>
      <c r="AS286" s="506" t="s">
        <v>8143</v>
      </c>
      <c r="AT286" s="506">
        <v>2.741621988E10</v>
      </c>
      <c r="AU286" s="506" t="s">
        <v>8144</v>
      </c>
      <c r="AV286" s="492">
        <v>3.0</v>
      </c>
      <c r="AW286" s="493">
        <v>0.2727</v>
      </c>
      <c r="AX286" s="494">
        <v>2.0</v>
      </c>
      <c r="AY286" s="493">
        <v>0.2</v>
      </c>
      <c r="AZ286" s="494">
        <v>4.0</v>
      </c>
      <c r="BA286" s="493">
        <v>0.25</v>
      </c>
      <c r="BB286" s="494">
        <v>1.0</v>
      </c>
      <c r="BC286" s="493">
        <v>0.125</v>
      </c>
      <c r="BD286" s="494">
        <v>0.0</v>
      </c>
      <c r="BE286" s="493">
        <v>0.0</v>
      </c>
      <c r="BF286" s="494">
        <v>5.0</v>
      </c>
      <c r="BG286" s="495">
        <v>0.7143</v>
      </c>
      <c r="BH286" s="496">
        <v>11.0</v>
      </c>
      <c r="BI286" s="508">
        <v>0.25</v>
      </c>
      <c r="BJ286" s="509" t="s">
        <v>7900</v>
      </c>
      <c r="BK286" s="19" t="s">
        <v>8769</v>
      </c>
      <c r="BL286" s="137" t="s">
        <v>1043</v>
      </c>
      <c r="BM286" s="137" t="s">
        <v>639</v>
      </c>
      <c r="BN286" s="137"/>
      <c r="BO286" s="137" t="s">
        <v>102</v>
      </c>
      <c r="BP286" s="137" t="s">
        <v>102</v>
      </c>
      <c r="BQ286" s="137" t="s">
        <v>102</v>
      </c>
      <c r="BR286" s="137"/>
      <c r="BS286" s="137"/>
      <c r="BT286" s="137"/>
      <c r="BU286" s="140"/>
      <c r="BV286" s="45">
        <v>2.741621988E10</v>
      </c>
    </row>
    <row r="287" ht="15.75" customHeight="1">
      <c r="C287" s="502" t="s">
        <v>8146</v>
      </c>
      <c r="D287" s="20">
        <v>2.7256704841E10</v>
      </c>
      <c r="E287" s="137" t="s">
        <v>8147</v>
      </c>
      <c r="F287" s="137" t="s">
        <v>101</v>
      </c>
      <c r="G287" s="137"/>
      <c r="H287" s="137"/>
      <c r="I287" s="137"/>
      <c r="J287" s="137"/>
      <c r="K287" s="137" t="s">
        <v>8377</v>
      </c>
      <c r="L287" s="137" t="s">
        <v>8751</v>
      </c>
      <c r="M287" s="137" t="s">
        <v>42</v>
      </c>
      <c r="N287" s="503">
        <v>44.66849315068493</v>
      </c>
      <c r="O287" s="504">
        <v>39412.0</v>
      </c>
      <c r="P287" s="137" t="s">
        <v>12</v>
      </c>
      <c r="Q287" s="137" t="s">
        <v>8879</v>
      </c>
      <c r="R287" s="20" t="s">
        <v>34</v>
      </c>
      <c r="S287" s="138" t="s">
        <v>101</v>
      </c>
      <c r="T287" s="137" t="s">
        <v>5533</v>
      </c>
      <c r="U287" s="137" t="s">
        <v>5534</v>
      </c>
      <c r="V287" s="137" t="s">
        <v>5535</v>
      </c>
      <c r="W287" s="137" t="s">
        <v>102</v>
      </c>
      <c r="X287" s="137" t="s">
        <v>5536</v>
      </c>
      <c r="Y287" s="137" t="s">
        <v>792</v>
      </c>
      <c r="Z287" s="137" t="s">
        <v>605</v>
      </c>
      <c r="AA287" s="137" t="s">
        <v>605</v>
      </c>
      <c r="AB287" s="137" t="s">
        <v>605</v>
      </c>
      <c r="AC287" s="137" t="s">
        <v>639</v>
      </c>
      <c r="AD287" s="137" t="s">
        <v>5537</v>
      </c>
      <c r="AE287" s="137">
        <v>0.0</v>
      </c>
      <c r="AF287" s="137" t="s">
        <v>5538</v>
      </c>
      <c r="AG287" s="137">
        <v>0.0</v>
      </c>
      <c r="AH287" s="137">
        <v>0.0</v>
      </c>
      <c r="AI287" s="137">
        <v>0.0</v>
      </c>
      <c r="AJ287" s="137" t="s">
        <v>5539</v>
      </c>
      <c r="AK287" s="137" t="s">
        <v>5540</v>
      </c>
      <c r="AL287" s="137" t="s">
        <v>5541</v>
      </c>
      <c r="AM287" s="138" t="s">
        <v>101</v>
      </c>
      <c r="AN287" s="137"/>
      <c r="AO287" s="20">
        <v>2.7256704841E10</v>
      </c>
      <c r="AP287" s="20">
        <v>2.7256704841E10</v>
      </c>
      <c r="AQ287" s="20">
        <v>0.0</v>
      </c>
      <c r="AR287" s="505">
        <v>2.7256704841E10</v>
      </c>
      <c r="AS287" s="506" t="s">
        <v>8146</v>
      </c>
      <c r="AT287" s="506">
        <v>2.7256704841E10</v>
      </c>
      <c r="AU287" s="506" t="s">
        <v>8147</v>
      </c>
      <c r="AV287" s="492">
        <v>3.0</v>
      </c>
      <c r="AW287" s="493">
        <v>0.2727</v>
      </c>
      <c r="AX287" s="494">
        <v>2.0</v>
      </c>
      <c r="AY287" s="493">
        <v>0.2</v>
      </c>
      <c r="AZ287" s="494">
        <v>3.0</v>
      </c>
      <c r="BA287" s="493">
        <v>0.1875</v>
      </c>
      <c r="BB287" s="494">
        <v>2.0</v>
      </c>
      <c r="BC287" s="493">
        <v>0.25</v>
      </c>
      <c r="BD287" s="494">
        <v>0.0</v>
      </c>
      <c r="BE287" s="493">
        <v>0.0</v>
      </c>
      <c r="BF287" s="494">
        <v>3.0</v>
      </c>
      <c r="BG287" s="493">
        <v>0.4286</v>
      </c>
      <c r="BH287" s="496">
        <v>10.0</v>
      </c>
      <c r="BI287" s="508">
        <v>0.2273</v>
      </c>
      <c r="BJ287" s="509" t="s">
        <v>7900</v>
      </c>
      <c r="BK287" s="19" t="s">
        <v>8880</v>
      </c>
      <c r="BL287" s="137" t="s">
        <v>1043</v>
      </c>
      <c r="BM287" s="137" t="s">
        <v>639</v>
      </c>
      <c r="BN287" s="137"/>
      <c r="BO287" s="137" t="s">
        <v>102</v>
      </c>
      <c r="BP287" s="137" t="s">
        <v>102</v>
      </c>
      <c r="BQ287" s="137" t="s">
        <v>102</v>
      </c>
      <c r="BR287" s="137"/>
      <c r="BS287" s="137"/>
      <c r="BT287" s="137"/>
      <c r="BU287" s="140"/>
      <c r="BV287" s="45">
        <v>2.7256704841E10</v>
      </c>
    </row>
    <row r="288" ht="15.75" customHeight="1">
      <c r="C288" s="502" t="s">
        <v>5931</v>
      </c>
      <c r="D288" s="20">
        <v>2.7143042052E10</v>
      </c>
      <c r="E288" s="137" t="s">
        <v>8155</v>
      </c>
      <c r="F288" s="137" t="s">
        <v>101</v>
      </c>
      <c r="G288" s="137" t="s">
        <v>780</v>
      </c>
      <c r="H288" s="137"/>
      <c r="I288" s="137"/>
      <c r="J288" s="137"/>
      <c r="K288" s="137" t="s">
        <v>8377</v>
      </c>
      <c r="L288" s="137" t="s">
        <v>8419</v>
      </c>
      <c r="M288" s="137" t="s">
        <v>50</v>
      </c>
      <c r="N288" s="503">
        <v>60.55068493150685</v>
      </c>
      <c r="O288" s="504">
        <v>41456.0</v>
      </c>
      <c r="P288" s="137" t="s">
        <v>15</v>
      </c>
      <c r="Q288" s="137" t="s">
        <v>8</v>
      </c>
      <c r="R288" s="20" t="s">
        <v>38</v>
      </c>
      <c r="S288" s="138" t="s">
        <v>101</v>
      </c>
      <c r="T288" s="137" t="s">
        <v>5935</v>
      </c>
      <c r="U288" s="137" t="s">
        <v>5936</v>
      </c>
      <c r="V288" s="137" t="s">
        <v>5937</v>
      </c>
      <c r="W288" s="137" t="s">
        <v>101</v>
      </c>
      <c r="X288" s="137" t="s">
        <v>5938</v>
      </c>
      <c r="Y288" s="137" t="s">
        <v>5939</v>
      </c>
      <c r="Z288" s="137" t="s">
        <v>605</v>
      </c>
      <c r="AA288" s="137" t="s">
        <v>5940</v>
      </c>
      <c r="AB288" s="137" t="s">
        <v>731</v>
      </c>
      <c r="AC288" s="137" t="s">
        <v>743</v>
      </c>
      <c r="AD288" s="137" t="s">
        <v>5941</v>
      </c>
      <c r="AE288" s="137">
        <v>0.0</v>
      </c>
      <c r="AF288" s="137" t="s">
        <v>619</v>
      </c>
      <c r="AG288" s="137" t="s">
        <v>619</v>
      </c>
      <c r="AH288" s="137" t="s">
        <v>5942</v>
      </c>
      <c r="AI288" s="137">
        <v>0.0</v>
      </c>
      <c r="AJ288" s="137" t="s">
        <v>5943</v>
      </c>
      <c r="AK288" s="137" t="s">
        <v>5944</v>
      </c>
      <c r="AL288" s="137" t="s">
        <v>5945</v>
      </c>
      <c r="AM288" s="138" t="s">
        <v>102</v>
      </c>
      <c r="AN288" s="137" t="s">
        <v>816</v>
      </c>
      <c r="AO288" s="20">
        <v>2.7143042052E10</v>
      </c>
      <c r="AP288" s="20">
        <v>2.7143042052E10</v>
      </c>
      <c r="AQ288" s="20">
        <v>0.0</v>
      </c>
      <c r="AR288" s="505">
        <v>2.7143042052E10</v>
      </c>
      <c r="AS288" s="506" t="s">
        <v>5931</v>
      </c>
      <c r="AT288" s="506">
        <v>2.7143042052E10</v>
      </c>
      <c r="AU288" s="506" t="s">
        <v>8155</v>
      </c>
      <c r="AV288" s="492">
        <v>0.0</v>
      </c>
      <c r="AW288" s="493">
        <v>0.0</v>
      </c>
      <c r="AX288" s="494">
        <v>0.0</v>
      </c>
      <c r="AY288" s="493">
        <v>0.0</v>
      </c>
      <c r="AZ288" s="494">
        <v>1.0</v>
      </c>
      <c r="BA288" s="493">
        <v>0.0625</v>
      </c>
      <c r="BB288" s="494">
        <v>0.0</v>
      </c>
      <c r="BC288" s="493">
        <v>0.0</v>
      </c>
      <c r="BD288" s="494">
        <v>0.0</v>
      </c>
      <c r="BE288" s="493">
        <v>0.0</v>
      </c>
      <c r="BF288" s="494">
        <v>0.0</v>
      </c>
      <c r="BG288" s="493">
        <v>0.0</v>
      </c>
      <c r="BH288" s="496">
        <v>0.0</v>
      </c>
      <c r="BI288" s="508">
        <v>0.0</v>
      </c>
      <c r="BJ288" s="509" t="s">
        <v>7898</v>
      </c>
      <c r="BK288" s="19" t="s">
        <v>144</v>
      </c>
      <c r="BL288" s="137" t="s">
        <v>83</v>
      </c>
      <c r="BM288" s="137" t="s">
        <v>640</v>
      </c>
      <c r="BN288" s="137"/>
      <c r="BO288" s="137"/>
      <c r="BP288" s="137"/>
      <c r="BQ288" s="137"/>
      <c r="BR288" s="137"/>
      <c r="BS288" s="137"/>
      <c r="BT288" s="137"/>
      <c r="BU288" s="140"/>
      <c r="BV288" s="45">
        <v>2.7143042052E10</v>
      </c>
    </row>
    <row r="289" ht="15.75" customHeight="1">
      <c r="C289" s="502" t="s">
        <v>6764</v>
      </c>
      <c r="D289" s="20">
        <v>2.7230710312E10</v>
      </c>
      <c r="E289" s="137" t="s">
        <v>8165</v>
      </c>
      <c r="F289" s="137" t="s">
        <v>101</v>
      </c>
      <c r="G289" s="137"/>
      <c r="H289" s="137"/>
      <c r="I289" s="137"/>
      <c r="J289" s="137"/>
      <c r="K289" s="137" t="s">
        <v>8377</v>
      </c>
      <c r="L289" s="137" t="s">
        <v>8419</v>
      </c>
      <c r="M289" s="137" t="s">
        <v>44</v>
      </c>
      <c r="N289" s="503">
        <v>48.63835616438356</v>
      </c>
      <c r="O289" s="504">
        <v>39083.0</v>
      </c>
      <c r="P289" s="137" t="s">
        <v>15</v>
      </c>
      <c r="Q289" s="137" t="s">
        <v>8559</v>
      </c>
      <c r="R289" s="20" t="s">
        <v>34</v>
      </c>
      <c r="S289" s="138" t="s">
        <v>101</v>
      </c>
      <c r="T289" s="137" t="s">
        <v>6768</v>
      </c>
      <c r="U289" s="137" t="s">
        <v>6769</v>
      </c>
      <c r="V289" s="137" t="s">
        <v>6770</v>
      </c>
      <c r="W289" s="137" t="s">
        <v>101</v>
      </c>
      <c r="X289" s="137" t="s">
        <v>6771</v>
      </c>
      <c r="Y289" s="137" t="s">
        <v>6772</v>
      </c>
      <c r="Z289" s="137" t="s">
        <v>605</v>
      </c>
      <c r="AA289" s="137" t="s">
        <v>731</v>
      </c>
      <c r="AB289" s="137" t="s">
        <v>731</v>
      </c>
      <c r="AC289" s="137" t="s">
        <v>656</v>
      </c>
      <c r="AD289" s="137" t="s">
        <v>6773</v>
      </c>
      <c r="AE289" s="137">
        <v>0.0</v>
      </c>
      <c r="AF289" s="137" t="s">
        <v>619</v>
      </c>
      <c r="AG289" s="137" t="s">
        <v>6774</v>
      </c>
      <c r="AH289" s="137" t="s">
        <v>6775</v>
      </c>
      <c r="AI289" s="137">
        <v>0.0</v>
      </c>
      <c r="AJ289" s="137" t="s">
        <v>6776</v>
      </c>
      <c r="AK289" s="137" t="s">
        <v>6777</v>
      </c>
      <c r="AL289" s="137" t="s">
        <v>6778</v>
      </c>
      <c r="AM289" s="138" t="s">
        <v>101</v>
      </c>
      <c r="AN289" s="137"/>
      <c r="AO289" s="20">
        <v>2.7230710312E10</v>
      </c>
      <c r="AP289" s="20" t="s">
        <v>684</v>
      </c>
      <c r="AQ289" s="20" t="s">
        <v>102</v>
      </c>
      <c r="AR289" s="505">
        <v>2.7230710312E10</v>
      </c>
      <c r="AS289" s="506" t="s">
        <v>6764</v>
      </c>
      <c r="AT289" s="506">
        <v>2.7230710312E10</v>
      </c>
      <c r="AU289" s="506" t="s">
        <v>8165</v>
      </c>
      <c r="AV289" s="492">
        <v>1.0</v>
      </c>
      <c r="AW289" s="493">
        <v>0.0909</v>
      </c>
      <c r="AX289" s="494">
        <v>1.0</v>
      </c>
      <c r="AY289" s="493">
        <v>0.1</v>
      </c>
      <c r="AZ289" s="494">
        <v>3.0</v>
      </c>
      <c r="BA289" s="493">
        <v>0.1875</v>
      </c>
      <c r="BB289" s="494">
        <v>2.0</v>
      </c>
      <c r="BC289" s="493">
        <v>0.25</v>
      </c>
      <c r="BD289" s="494">
        <v>1.0</v>
      </c>
      <c r="BE289" s="493">
        <v>0.1667</v>
      </c>
      <c r="BF289" s="494">
        <v>3.0</v>
      </c>
      <c r="BG289" s="493">
        <v>0.4286</v>
      </c>
      <c r="BH289" s="496">
        <v>10.0</v>
      </c>
      <c r="BI289" s="508">
        <v>0.2381</v>
      </c>
      <c r="BJ289" s="509" t="s">
        <v>7900</v>
      </c>
      <c r="BK289" s="19" t="s">
        <v>8881</v>
      </c>
      <c r="BL289" s="137" t="s">
        <v>1043</v>
      </c>
      <c r="BM289" s="137" t="s">
        <v>640</v>
      </c>
      <c r="BN289" s="137"/>
      <c r="BO289" s="137"/>
      <c r="BP289" s="137"/>
      <c r="BQ289" s="137"/>
      <c r="BR289" s="137"/>
      <c r="BS289" s="137"/>
      <c r="BT289" s="137"/>
      <c r="BU289" s="140"/>
      <c r="BV289" s="45">
        <v>2.7230710312E10</v>
      </c>
    </row>
    <row r="290" ht="15.75" customHeight="1">
      <c r="C290" s="502" t="s">
        <v>5115</v>
      </c>
      <c r="D290" s="20">
        <v>2.72721817E10</v>
      </c>
      <c r="E290" s="137" t="s">
        <v>8169</v>
      </c>
      <c r="F290" s="137" t="s">
        <v>101</v>
      </c>
      <c r="G290" s="137"/>
      <c r="H290" s="137"/>
      <c r="I290" s="137"/>
      <c r="J290" s="137" t="s">
        <v>8882</v>
      </c>
      <c r="K290" s="137" t="s">
        <v>8377</v>
      </c>
      <c r="L290" s="137" t="s">
        <v>8419</v>
      </c>
      <c r="M290" s="137" t="s">
        <v>42</v>
      </c>
      <c r="N290" s="503">
        <v>42.31780821917808</v>
      </c>
      <c r="O290" s="504">
        <v>40196.0</v>
      </c>
      <c r="P290" s="137" t="s">
        <v>12</v>
      </c>
      <c r="Q290" s="137" t="s">
        <v>8883</v>
      </c>
      <c r="R290" s="20" t="s">
        <v>34</v>
      </c>
      <c r="S290" s="138" t="s">
        <v>101</v>
      </c>
      <c r="T290" s="137" t="s">
        <v>5119</v>
      </c>
      <c r="U290" s="137" t="s">
        <v>5120</v>
      </c>
      <c r="V290" s="137" t="s">
        <v>5121</v>
      </c>
      <c r="W290" s="137" t="s">
        <v>102</v>
      </c>
      <c r="X290" s="137" t="s">
        <v>5122</v>
      </c>
      <c r="Y290" s="137" t="s">
        <v>5123</v>
      </c>
      <c r="Z290" s="137" t="s">
        <v>605</v>
      </c>
      <c r="AA290" s="137" t="s">
        <v>605</v>
      </c>
      <c r="AB290" s="137" t="s">
        <v>605</v>
      </c>
      <c r="AC290" s="137" t="s">
        <v>639</v>
      </c>
      <c r="AD290" s="137" t="s">
        <v>5124</v>
      </c>
      <c r="AE290" s="137">
        <v>0.0</v>
      </c>
      <c r="AF290" s="137" t="s">
        <v>5125</v>
      </c>
      <c r="AG290" s="137" t="s">
        <v>619</v>
      </c>
      <c r="AH290" s="137" t="s">
        <v>5126</v>
      </c>
      <c r="AI290" s="137">
        <v>0.0</v>
      </c>
      <c r="AJ290" s="137" t="s">
        <v>5127</v>
      </c>
      <c r="AK290" s="137" t="s">
        <v>5128</v>
      </c>
      <c r="AL290" s="137" t="s">
        <v>5129</v>
      </c>
      <c r="AM290" s="138" t="s">
        <v>101</v>
      </c>
      <c r="AN290" s="137"/>
      <c r="AO290" s="20">
        <v>2.72721817E10</v>
      </c>
      <c r="AP290" s="20" t="s">
        <v>684</v>
      </c>
      <c r="AQ290" s="20" t="s">
        <v>102</v>
      </c>
      <c r="AR290" s="505">
        <v>2.72721817E10</v>
      </c>
      <c r="AS290" s="506" t="s">
        <v>5115</v>
      </c>
      <c r="AT290" s="506">
        <v>2.72721817E10</v>
      </c>
      <c r="AU290" s="506" t="s">
        <v>8169</v>
      </c>
      <c r="AV290" s="492">
        <v>3.0</v>
      </c>
      <c r="AW290" s="493">
        <v>0.2727</v>
      </c>
      <c r="AX290" s="494">
        <v>4.0</v>
      </c>
      <c r="AY290" s="493">
        <v>0.4</v>
      </c>
      <c r="AZ290" s="494">
        <v>3.0</v>
      </c>
      <c r="BA290" s="493">
        <v>0.1875</v>
      </c>
      <c r="BB290" s="494">
        <v>1.0</v>
      </c>
      <c r="BC290" s="493">
        <v>0.125</v>
      </c>
      <c r="BD290" s="494">
        <v>3.0</v>
      </c>
      <c r="BE290" s="493">
        <v>0.5</v>
      </c>
      <c r="BF290" s="494">
        <v>3.0</v>
      </c>
      <c r="BG290" s="493">
        <v>0.4286</v>
      </c>
      <c r="BH290" s="496">
        <v>13.0</v>
      </c>
      <c r="BI290" s="508">
        <v>0.3095</v>
      </c>
      <c r="BJ290" s="509" t="s">
        <v>7900</v>
      </c>
      <c r="BK290" s="19" t="s">
        <v>8884</v>
      </c>
      <c r="BL290" s="137" t="s">
        <v>92</v>
      </c>
      <c r="BM290" s="137" t="s">
        <v>639</v>
      </c>
      <c r="BN290" s="137"/>
      <c r="BO290" s="137" t="s">
        <v>102</v>
      </c>
      <c r="BP290" s="137" t="s">
        <v>102</v>
      </c>
      <c r="BQ290" s="137" t="s">
        <v>102</v>
      </c>
      <c r="BR290" s="137"/>
      <c r="BS290" s="137"/>
      <c r="BT290" s="137"/>
      <c r="BU290" s="140"/>
      <c r="BV290" s="45">
        <v>2.72721817E10</v>
      </c>
    </row>
    <row r="291" ht="15.75" customHeight="1">
      <c r="C291" s="502" t="s">
        <v>5816</v>
      </c>
      <c r="D291" s="20">
        <v>2.7347158491E10</v>
      </c>
      <c r="E291" s="137" t="s">
        <v>8171</v>
      </c>
      <c r="F291" s="137" t="s">
        <v>101</v>
      </c>
      <c r="G291" s="137"/>
      <c r="H291" s="137"/>
      <c r="I291" s="137"/>
      <c r="J291" s="137"/>
      <c r="K291" s="137" t="s">
        <v>8377</v>
      </c>
      <c r="L291" s="137" t="s">
        <v>8419</v>
      </c>
      <c r="M291" s="137" t="s">
        <v>64</v>
      </c>
      <c r="N291" s="503">
        <v>31.835616438356166</v>
      </c>
      <c r="O291" s="504">
        <v>40756.0</v>
      </c>
      <c r="P291" s="137" t="s">
        <v>9</v>
      </c>
      <c r="Q291" s="137" t="s">
        <v>16</v>
      </c>
      <c r="R291" s="20" t="s">
        <v>34</v>
      </c>
      <c r="S291" s="138" t="s">
        <v>101</v>
      </c>
      <c r="T291" s="137" t="s">
        <v>5819</v>
      </c>
      <c r="U291" s="137" t="s">
        <v>5820</v>
      </c>
      <c r="V291" s="137" t="s">
        <v>5821</v>
      </c>
      <c r="W291" s="137" t="s">
        <v>101</v>
      </c>
      <c r="X291" s="137" t="s">
        <v>5822</v>
      </c>
      <c r="Y291" s="137" t="s">
        <v>5823</v>
      </c>
      <c r="Z291" s="137" t="s">
        <v>605</v>
      </c>
      <c r="AA291" s="137" t="s">
        <v>5824</v>
      </c>
      <c r="AB291" s="137" t="s">
        <v>731</v>
      </c>
      <c r="AC291" s="137" t="s">
        <v>996</v>
      </c>
      <c r="AD291" s="137" t="s">
        <v>5825</v>
      </c>
      <c r="AE291" s="137">
        <v>0.0</v>
      </c>
      <c r="AF291" s="137" t="s">
        <v>619</v>
      </c>
      <c r="AG291" s="137" t="s">
        <v>619</v>
      </c>
      <c r="AH291" s="137" t="s">
        <v>5826</v>
      </c>
      <c r="AI291" s="137">
        <v>0.0</v>
      </c>
      <c r="AJ291" s="137" t="s">
        <v>5827</v>
      </c>
      <c r="AK291" s="137" t="s">
        <v>5828</v>
      </c>
      <c r="AL291" s="137" t="s">
        <v>5829</v>
      </c>
      <c r="AM291" s="138" t="s">
        <v>101</v>
      </c>
      <c r="AN291" s="137"/>
      <c r="AO291" s="20">
        <v>2.7347158491E10</v>
      </c>
      <c r="AP291" s="20">
        <v>2.7347158491E10</v>
      </c>
      <c r="AQ291" s="20">
        <v>0.0</v>
      </c>
      <c r="AR291" s="505">
        <v>2.7347158491E10</v>
      </c>
      <c r="AS291" s="506" t="s">
        <v>5816</v>
      </c>
      <c r="AT291" s="506">
        <v>2.7347158491E10</v>
      </c>
      <c r="AU291" s="506" t="s">
        <v>8171</v>
      </c>
      <c r="AV291" s="492">
        <v>7.0</v>
      </c>
      <c r="AW291" s="493">
        <v>0.6364</v>
      </c>
      <c r="AX291" s="494">
        <v>0.0</v>
      </c>
      <c r="AY291" s="493">
        <v>0.0</v>
      </c>
      <c r="AZ291" s="494">
        <v>1.0</v>
      </c>
      <c r="BA291" s="493">
        <v>0.0625</v>
      </c>
      <c r="BB291" s="494">
        <v>2.0</v>
      </c>
      <c r="BC291" s="493">
        <v>0.25</v>
      </c>
      <c r="BD291" s="494">
        <v>3.0</v>
      </c>
      <c r="BE291" s="493">
        <v>0.5</v>
      </c>
      <c r="BF291" s="494">
        <v>3.0</v>
      </c>
      <c r="BG291" s="493">
        <v>0.4286</v>
      </c>
      <c r="BH291" s="496">
        <v>14.0</v>
      </c>
      <c r="BI291" s="508">
        <v>0.3182</v>
      </c>
      <c r="BJ291" s="509" t="s">
        <v>7900</v>
      </c>
      <c r="BK291" s="19" t="s">
        <v>8885</v>
      </c>
      <c r="BL291" s="137" t="s">
        <v>92</v>
      </c>
      <c r="BM291" s="137" t="s">
        <v>640</v>
      </c>
      <c r="BN291" s="137"/>
      <c r="BO291" s="137"/>
      <c r="BP291" s="137"/>
      <c r="BQ291" s="137"/>
      <c r="BR291" s="137"/>
      <c r="BS291" s="137"/>
      <c r="BT291" s="137"/>
      <c r="BU291" s="140"/>
      <c r="BV291" s="45">
        <v>2.7347158491E10</v>
      </c>
    </row>
    <row r="292" ht="15.75" customHeight="1">
      <c r="C292" s="502" t="s">
        <v>2866</v>
      </c>
      <c r="D292" s="20">
        <v>2.7236963573E10</v>
      </c>
      <c r="E292" s="137" t="s">
        <v>1784</v>
      </c>
      <c r="F292" s="137" t="s">
        <v>101</v>
      </c>
      <c r="G292" s="137"/>
      <c r="H292" s="137" t="s">
        <v>102</v>
      </c>
      <c r="I292" s="137"/>
      <c r="J292" s="137"/>
      <c r="K292" s="137" t="s">
        <v>8377</v>
      </c>
      <c r="L292" s="137" t="s">
        <v>8751</v>
      </c>
      <c r="M292" s="137" t="s">
        <v>47</v>
      </c>
      <c r="N292" s="503">
        <v>47.24657534246575</v>
      </c>
      <c r="O292" s="504">
        <v>39387.0</v>
      </c>
      <c r="P292" s="137" t="s">
        <v>35</v>
      </c>
      <c r="Q292" s="137" t="s">
        <v>8886</v>
      </c>
      <c r="R292" s="20" t="s">
        <v>34</v>
      </c>
      <c r="S292" s="138" t="s">
        <v>101</v>
      </c>
      <c r="T292" s="137" t="s">
        <v>7025</v>
      </c>
      <c r="U292" s="137" t="s">
        <v>7026</v>
      </c>
      <c r="V292" s="137" t="s">
        <v>7027</v>
      </c>
      <c r="W292" s="137" t="s">
        <v>102</v>
      </c>
      <c r="X292" s="137" t="s">
        <v>1786</v>
      </c>
      <c r="Y292" s="137" t="s">
        <v>1787</v>
      </c>
      <c r="Z292" s="137" t="s">
        <v>605</v>
      </c>
      <c r="AA292" s="137" t="s">
        <v>605</v>
      </c>
      <c r="AB292" s="137" t="s">
        <v>7028</v>
      </c>
      <c r="AC292" s="137" t="s">
        <v>1464</v>
      </c>
      <c r="AD292" s="137" t="s">
        <v>1788</v>
      </c>
      <c r="AE292" s="137">
        <v>0.0</v>
      </c>
      <c r="AF292" s="137" t="s">
        <v>7029</v>
      </c>
      <c r="AG292" s="137" t="s">
        <v>7030</v>
      </c>
      <c r="AH292" s="137" t="s">
        <v>7031</v>
      </c>
      <c r="AI292" s="137">
        <v>0.0</v>
      </c>
      <c r="AJ292" s="137" t="s">
        <v>1789</v>
      </c>
      <c r="AK292" s="137" t="s">
        <v>7032</v>
      </c>
      <c r="AL292" s="137" t="s">
        <v>7033</v>
      </c>
      <c r="AM292" s="138" t="s">
        <v>101</v>
      </c>
      <c r="AN292" s="137"/>
      <c r="AO292" s="20">
        <v>2.7236963573E10</v>
      </c>
      <c r="AP292" s="20" t="s">
        <v>684</v>
      </c>
      <c r="AQ292" s="20" t="s">
        <v>102</v>
      </c>
      <c r="AR292" s="505">
        <v>2.7236963573E10</v>
      </c>
      <c r="AS292" s="506" t="s">
        <v>2866</v>
      </c>
      <c r="AT292" s="506">
        <v>2.7236963573E10</v>
      </c>
      <c r="AU292" s="506" t="s">
        <v>1784</v>
      </c>
      <c r="AV292" s="492">
        <v>1.0</v>
      </c>
      <c r="AW292" s="493">
        <v>0.0909</v>
      </c>
      <c r="AX292" s="494">
        <v>5.0</v>
      </c>
      <c r="AY292" s="493">
        <v>0.5</v>
      </c>
      <c r="AZ292" s="494">
        <v>5.0</v>
      </c>
      <c r="BA292" s="493">
        <v>0.3125</v>
      </c>
      <c r="BB292" s="494">
        <v>0.0</v>
      </c>
      <c r="BC292" s="493">
        <v>0.0</v>
      </c>
      <c r="BD292" s="494">
        <v>3.0</v>
      </c>
      <c r="BE292" s="493">
        <v>0.5</v>
      </c>
      <c r="BF292" s="494">
        <v>3.0</v>
      </c>
      <c r="BG292" s="493">
        <v>0.4286</v>
      </c>
      <c r="BH292" s="496">
        <v>13.0</v>
      </c>
      <c r="BI292" s="508">
        <v>0.3095</v>
      </c>
      <c r="BJ292" s="509" t="s">
        <v>7900</v>
      </c>
      <c r="BK292" s="19" t="s">
        <v>8887</v>
      </c>
      <c r="BL292" s="137" t="s">
        <v>92</v>
      </c>
      <c r="BM292" s="137" t="s">
        <v>640</v>
      </c>
      <c r="BN292" s="137"/>
      <c r="BO292" s="137"/>
      <c r="BP292" s="137"/>
      <c r="BQ292" s="137"/>
      <c r="BR292" s="137"/>
      <c r="BS292" s="137"/>
      <c r="BT292" s="137"/>
      <c r="BU292" s="140"/>
      <c r="BV292" s="45">
        <v>2.7236963573E10</v>
      </c>
    </row>
    <row r="293" ht="15.75" customHeight="1">
      <c r="C293" s="502" t="s">
        <v>2026</v>
      </c>
      <c r="D293" s="20">
        <v>2.7265493349E10</v>
      </c>
      <c r="E293" s="137" t="s">
        <v>1790</v>
      </c>
      <c r="F293" s="137" t="s">
        <v>101</v>
      </c>
      <c r="G293" s="137"/>
      <c r="H293" s="137"/>
      <c r="I293" s="137"/>
      <c r="J293" s="137"/>
      <c r="K293" s="137" t="s">
        <v>8377</v>
      </c>
      <c r="L293" s="137" t="s">
        <v>8419</v>
      </c>
      <c r="M293" s="137" t="s">
        <v>55</v>
      </c>
      <c r="N293" s="503">
        <v>43.18630136986302</v>
      </c>
      <c r="O293" s="504">
        <v>39326.0</v>
      </c>
      <c r="P293" s="137" t="s">
        <v>15</v>
      </c>
      <c r="Q293" s="137" t="s">
        <v>8</v>
      </c>
      <c r="R293" s="20" t="s">
        <v>34</v>
      </c>
      <c r="S293" s="138" t="s">
        <v>101</v>
      </c>
      <c r="T293" s="137" t="s">
        <v>6986</v>
      </c>
      <c r="U293" s="137" t="s">
        <v>6987</v>
      </c>
      <c r="V293" s="137" t="s">
        <v>6988</v>
      </c>
      <c r="W293" s="137" t="s">
        <v>101</v>
      </c>
      <c r="X293" s="137" t="s">
        <v>1793</v>
      </c>
      <c r="Y293" s="137" t="s">
        <v>729</v>
      </c>
      <c r="Z293" s="137" t="s">
        <v>605</v>
      </c>
      <c r="AA293" s="137" t="s">
        <v>731</v>
      </c>
      <c r="AB293" s="137" t="s">
        <v>731</v>
      </c>
      <c r="AC293" s="137" t="s">
        <v>639</v>
      </c>
      <c r="AD293" s="137" t="s">
        <v>1794</v>
      </c>
      <c r="AE293" s="137">
        <v>0.0</v>
      </c>
      <c r="AF293" s="137" t="s">
        <v>619</v>
      </c>
      <c r="AG293" s="137">
        <v>0.0</v>
      </c>
      <c r="AH293" s="137" t="s">
        <v>6989</v>
      </c>
      <c r="AI293" s="137">
        <v>0.0</v>
      </c>
      <c r="AJ293" s="137" t="s">
        <v>1795</v>
      </c>
      <c r="AK293" s="137" t="s">
        <v>6990</v>
      </c>
      <c r="AL293" s="137" t="s">
        <v>6991</v>
      </c>
      <c r="AM293" s="138" t="s">
        <v>101</v>
      </c>
      <c r="AN293" s="137"/>
      <c r="AO293" s="20">
        <v>2.7265493349E10</v>
      </c>
      <c r="AP293" s="20" t="s">
        <v>684</v>
      </c>
      <c r="AQ293" s="20" t="s">
        <v>102</v>
      </c>
      <c r="AR293" s="505">
        <v>2.7265493349E10</v>
      </c>
      <c r="AS293" s="506" t="s">
        <v>2026</v>
      </c>
      <c r="AT293" s="506">
        <v>2.7265493349E10</v>
      </c>
      <c r="AU293" s="506" t="s">
        <v>1790</v>
      </c>
      <c r="AV293" s="492">
        <v>1.0</v>
      </c>
      <c r="AW293" s="493">
        <v>0.0909</v>
      </c>
      <c r="AX293" s="494">
        <v>2.0</v>
      </c>
      <c r="AY293" s="493">
        <v>0.2</v>
      </c>
      <c r="AZ293" s="494">
        <v>3.0</v>
      </c>
      <c r="BA293" s="493">
        <v>0.1875</v>
      </c>
      <c r="BB293" s="494">
        <v>0.0</v>
      </c>
      <c r="BC293" s="493">
        <v>0.0</v>
      </c>
      <c r="BD293" s="494">
        <v>2.0</v>
      </c>
      <c r="BE293" s="493">
        <v>0.3333</v>
      </c>
      <c r="BF293" s="494">
        <v>0.0</v>
      </c>
      <c r="BG293" s="493">
        <v>0.0</v>
      </c>
      <c r="BH293" s="496">
        <v>5.0</v>
      </c>
      <c r="BI293" s="508">
        <v>0.119</v>
      </c>
      <c r="BJ293" s="509" t="s">
        <v>7898</v>
      </c>
      <c r="BK293" s="19" t="s">
        <v>8888</v>
      </c>
      <c r="BL293" s="137" t="s">
        <v>92</v>
      </c>
      <c r="BM293" s="137" t="s">
        <v>640</v>
      </c>
      <c r="BN293" s="137"/>
      <c r="BO293" s="137"/>
      <c r="BP293" s="137"/>
      <c r="BQ293" s="137"/>
      <c r="BR293" s="137"/>
      <c r="BS293" s="137"/>
      <c r="BT293" s="137"/>
      <c r="BU293" s="140"/>
      <c r="BV293" s="45">
        <v>2.7265493349E10</v>
      </c>
    </row>
    <row r="294" ht="15.75" customHeight="1">
      <c r="C294" s="502" t="s">
        <v>3309</v>
      </c>
      <c r="D294" s="20">
        <v>2.7271504719E10</v>
      </c>
      <c r="E294" s="137" t="s">
        <v>1796</v>
      </c>
      <c r="F294" s="137" t="s">
        <v>101</v>
      </c>
      <c r="G294" s="137"/>
      <c r="H294" s="137"/>
      <c r="I294" s="137"/>
      <c r="J294" s="137"/>
      <c r="K294" s="137"/>
      <c r="L294" s="137"/>
      <c r="M294" s="137" t="s">
        <v>8704</v>
      </c>
      <c r="N294" s="503">
        <v>42.276712328767125</v>
      </c>
      <c r="O294" s="504">
        <v>39920.0</v>
      </c>
      <c r="P294" s="137" t="s">
        <v>9</v>
      </c>
      <c r="Q294" s="137" t="s">
        <v>8674</v>
      </c>
      <c r="R294" s="20" t="s">
        <v>34</v>
      </c>
      <c r="S294" s="138" t="s">
        <v>101</v>
      </c>
      <c r="T294" s="137" t="s">
        <v>6273</v>
      </c>
      <c r="U294" s="137" t="s">
        <v>6274</v>
      </c>
      <c r="V294" s="137" t="s">
        <v>6275</v>
      </c>
      <c r="W294" s="137" t="s">
        <v>101</v>
      </c>
      <c r="X294" s="137" t="s">
        <v>1798</v>
      </c>
      <c r="Y294" s="137" t="s">
        <v>1799</v>
      </c>
      <c r="Z294" s="137" t="s">
        <v>605</v>
      </c>
      <c r="AA294" s="137" t="s">
        <v>731</v>
      </c>
      <c r="AB294" s="137">
        <v>0.0</v>
      </c>
      <c r="AC294" s="137" t="s">
        <v>639</v>
      </c>
      <c r="AD294" s="137" t="s">
        <v>1800</v>
      </c>
      <c r="AE294" s="137">
        <v>0.0</v>
      </c>
      <c r="AF294" s="137">
        <v>0.0</v>
      </c>
      <c r="AG294" s="137">
        <v>0.0</v>
      </c>
      <c r="AH294" s="137">
        <v>0.0</v>
      </c>
      <c r="AI294" s="137">
        <v>0.0</v>
      </c>
      <c r="AJ294" s="137" t="s">
        <v>1801</v>
      </c>
      <c r="AK294" s="137" t="s">
        <v>6276</v>
      </c>
      <c r="AL294" s="137" t="s">
        <v>6277</v>
      </c>
      <c r="AM294" s="138" t="s">
        <v>101</v>
      </c>
      <c r="AN294" s="137"/>
      <c r="AO294" s="20">
        <v>2.7271504719E10</v>
      </c>
      <c r="AP294" s="20">
        <v>2.7271504719E10</v>
      </c>
      <c r="AQ294" s="20">
        <v>0.0</v>
      </c>
      <c r="AR294" s="505">
        <v>2.7271504719E10</v>
      </c>
      <c r="AS294" s="506" t="s">
        <v>3309</v>
      </c>
      <c r="AT294" s="506">
        <v>2.7271504719E10</v>
      </c>
      <c r="AU294" s="506" t="s">
        <v>1796</v>
      </c>
      <c r="AV294" s="492">
        <v>2.0</v>
      </c>
      <c r="AW294" s="493">
        <v>0.1818</v>
      </c>
      <c r="AX294" s="494">
        <v>4.0</v>
      </c>
      <c r="AY294" s="493">
        <v>0.4</v>
      </c>
      <c r="AZ294" s="494">
        <v>3.0</v>
      </c>
      <c r="BA294" s="493">
        <v>0.1875</v>
      </c>
      <c r="BB294" s="494">
        <v>1.0</v>
      </c>
      <c r="BC294" s="493">
        <v>0.125</v>
      </c>
      <c r="BD294" s="494">
        <v>3.0</v>
      </c>
      <c r="BE294" s="493">
        <v>0.5</v>
      </c>
      <c r="BF294" s="494">
        <v>0.0</v>
      </c>
      <c r="BG294" s="493">
        <v>0.0</v>
      </c>
      <c r="BH294" s="496">
        <v>9.0</v>
      </c>
      <c r="BI294" s="508">
        <v>0.2045</v>
      </c>
      <c r="BJ294" s="509" t="s">
        <v>7898</v>
      </c>
      <c r="BK294" s="19" t="s">
        <v>8889</v>
      </c>
      <c r="BL294" s="137" t="s">
        <v>1043</v>
      </c>
      <c r="BM294" s="137" t="s">
        <v>640</v>
      </c>
      <c r="BN294" s="137"/>
      <c r="BO294" s="137"/>
      <c r="BP294" s="137"/>
      <c r="BQ294" s="137"/>
      <c r="BR294" s="137"/>
      <c r="BS294" s="137"/>
      <c r="BT294" s="137"/>
      <c r="BU294" s="140"/>
      <c r="BV294" s="45">
        <v>2.7271504719E10</v>
      </c>
    </row>
    <row r="295" ht="15.75" customHeight="1">
      <c r="C295" s="502" t="s">
        <v>6560</v>
      </c>
      <c r="D295" s="20">
        <v>2.7237715344E10</v>
      </c>
      <c r="E295" s="137" t="s">
        <v>8179</v>
      </c>
      <c r="F295" s="137" t="s">
        <v>101</v>
      </c>
      <c r="G295" s="137" t="s">
        <v>630</v>
      </c>
      <c r="H295" s="137" t="s">
        <v>102</v>
      </c>
      <c r="I295" s="137"/>
      <c r="J295" s="137"/>
      <c r="K295" s="137"/>
      <c r="L295" s="137"/>
      <c r="M295" s="137" t="s">
        <v>42</v>
      </c>
      <c r="N295" s="503">
        <v>47.38904109589041</v>
      </c>
      <c r="O295" s="504">
        <v>43683.0</v>
      </c>
      <c r="P295" s="137" t="s">
        <v>12</v>
      </c>
      <c r="Q295" s="137" t="s">
        <v>8890</v>
      </c>
      <c r="R295" s="20" t="s">
        <v>34</v>
      </c>
      <c r="S295" s="138" t="s">
        <v>101</v>
      </c>
      <c r="T295" s="137" t="s">
        <v>6564</v>
      </c>
      <c r="U295" s="137" t="s">
        <v>6565</v>
      </c>
      <c r="V295" s="137" t="s">
        <v>6566</v>
      </c>
      <c r="W295" s="137" t="s">
        <v>102</v>
      </c>
      <c r="X295" s="137" t="s">
        <v>6567</v>
      </c>
      <c r="Y295" s="137" t="s">
        <v>6568</v>
      </c>
      <c r="Z295" s="137" t="s">
        <v>605</v>
      </c>
      <c r="AA295" s="137" t="s">
        <v>619</v>
      </c>
      <c r="AB295" s="137" t="s">
        <v>6569</v>
      </c>
      <c r="AC295" s="137" t="s">
        <v>656</v>
      </c>
      <c r="AD295" s="137" t="s">
        <v>6570</v>
      </c>
      <c r="AE295" s="137">
        <v>0.0</v>
      </c>
      <c r="AF295" s="137" t="s">
        <v>6571</v>
      </c>
      <c r="AG295" s="137" t="s">
        <v>6572</v>
      </c>
      <c r="AH295" s="137" t="s">
        <v>6573</v>
      </c>
      <c r="AI295" s="137">
        <v>0.0</v>
      </c>
      <c r="AJ295" s="137" t="s">
        <v>6574</v>
      </c>
      <c r="AK295" s="137" t="s">
        <v>6575</v>
      </c>
      <c r="AL295" s="137" t="s">
        <v>6576</v>
      </c>
      <c r="AM295" s="138" t="s">
        <v>102</v>
      </c>
      <c r="AN295" s="137" t="s">
        <v>816</v>
      </c>
      <c r="AO295" s="20">
        <v>2.7237715344E10</v>
      </c>
      <c r="AP295" s="20">
        <v>2.7237715344E10</v>
      </c>
      <c r="AQ295" s="20">
        <v>0.0</v>
      </c>
      <c r="AR295" s="505">
        <v>2.7237715344E10</v>
      </c>
      <c r="AS295" s="506" t="s">
        <v>6560</v>
      </c>
      <c r="AT295" s="506">
        <v>2.7237715344E10</v>
      </c>
      <c r="AU295" s="506" t="s">
        <v>8179</v>
      </c>
      <c r="AV295" s="492">
        <v>2.0</v>
      </c>
      <c r="AW295" s="493">
        <v>0.1818</v>
      </c>
      <c r="AX295" s="494">
        <v>1.0</v>
      </c>
      <c r="AY295" s="493">
        <v>0.1</v>
      </c>
      <c r="AZ295" s="494">
        <v>0.0</v>
      </c>
      <c r="BA295" s="493">
        <v>0.0</v>
      </c>
      <c r="BB295" s="494">
        <v>1.0</v>
      </c>
      <c r="BC295" s="493">
        <v>0.125</v>
      </c>
      <c r="BD295" s="494">
        <v>2.0</v>
      </c>
      <c r="BE295" s="493">
        <v>0.3333</v>
      </c>
      <c r="BF295" s="494">
        <v>4.0</v>
      </c>
      <c r="BG295" s="493">
        <v>0.5714</v>
      </c>
      <c r="BH295" s="496">
        <v>9.0</v>
      </c>
      <c r="BI295" s="508">
        <v>0.2045</v>
      </c>
      <c r="BJ295" s="509" t="s">
        <v>7898</v>
      </c>
      <c r="BK295" s="19" t="s">
        <v>8891</v>
      </c>
      <c r="BL295" s="137" t="s">
        <v>92</v>
      </c>
      <c r="BM295" s="137" t="s">
        <v>640</v>
      </c>
      <c r="BN295" s="137"/>
      <c r="BO295" s="137"/>
      <c r="BP295" s="137"/>
      <c r="BQ295" s="137"/>
      <c r="BR295" s="137"/>
      <c r="BS295" s="137"/>
      <c r="BT295" s="137"/>
      <c r="BU295" s="140"/>
      <c r="BV295" s="45">
        <v>2.7237715344E10</v>
      </c>
    </row>
    <row r="296" ht="15.75" customHeight="1">
      <c r="C296" s="502" t="s">
        <v>2240</v>
      </c>
      <c r="D296" s="20">
        <v>2.7316932997E10</v>
      </c>
      <c r="E296" s="137" t="s">
        <v>1802</v>
      </c>
      <c r="F296" s="137" t="s">
        <v>101</v>
      </c>
      <c r="G296" s="137" t="s">
        <v>630</v>
      </c>
      <c r="H296" s="137" t="s">
        <v>102</v>
      </c>
      <c r="I296" s="137"/>
      <c r="J296" s="137"/>
      <c r="K296" s="137"/>
      <c r="L296" s="137"/>
      <c r="M296" s="137" t="s">
        <v>8892</v>
      </c>
      <c r="N296" s="503">
        <v>35.8054794520548</v>
      </c>
      <c r="O296" s="504">
        <v>39326.0</v>
      </c>
      <c r="P296" s="137" t="s">
        <v>15</v>
      </c>
      <c r="Q296" s="137" t="s">
        <v>8893</v>
      </c>
      <c r="R296" s="20" t="s">
        <v>34</v>
      </c>
      <c r="S296" s="138" t="s">
        <v>101</v>
      </c>
      <c r="T296" s="137" t="s">
        <v>6994</v>
      </c>
      <c r="U296" s="137" t="s">
        <v>6995</v>
      </c>
      <c r="V296" s="137" t="s">
        <v>6996</v>
      </c>
      <c r="W296" s="137" t="s">
        <v>101</v>
      </c>
      <c r="X296" s="137" t="s">
        <v>1804</v>
      </c>
      <c r="Y296" s="137" t="s">
        <v>1805</v>
      </c>
      <c r="Z296" s="137" t="s">
        <v>650</v>
      </c>
      <c r="AA296" s="137" t="s">
        <v>1806</v>
      </c>
      <c r="AB296" s="137" t="s">
        <v>6997</v>
      </c>
      <c r="AC296" s="137" t="s">
        <v>656</v>
      </c>
      <c r="AD296" s="137" t="s">
        <v>1807</v>
      </c>
      <c r="AE296" s="137">
        <v>0.0</v>
      </c>
      <c r="AF296" s="137">
        <v>0.0</v>
      </c>
      <c r="AG296" s="137">
        <v>0.0</v>
      </c>
      <c r="AH296" s="137">
        <v>0.0</v>
      </c>
      <c r="AI296" s="137">
        <v>0.0</v>
      </c>
      <c r="AJ296" s="137" t="s">
        <v>1808</v>
      </c>
      <c r="AK296" s="137" t="s">
        <v>6998</v>
      </c>
      <c r="AL296" s="137" t="s">
        <v>6999</v>
      </c>
      <c r="AM296" s="138" t="s">
        <v>101</v>
      </c>
      <c r="AN296" s="137"/>
      <c r="AO296" s="20">
        <v>2.7316932997E10</v>
      </c>
      <c r="AP296" s="20" t="s">
        <v>684</v>
      </c>
      <c r="AQ296" s="20" t="s">
        <v>102</v>
      </c>
      <c r="AR296" s="505">
        <v>2.7316932997E10</v>
      </c>
      <c r="AS296" s="506" t="s">
        <v>2240</v>
      </c>
      <c r="AT296" s="506">
        <v>2.7316932997E10</v>
      </c>
      <c r="AU296" s="506" t="s">
        <v>1802</v>
      </c>
      <c r="AV296" s="492">
        <v>1.0</v>
      </c>
      <c r="AW296" s="493">
        <v>0.0909</v>
      </c>
      <c r="AX296" s="494">
        <v>2.0</v>
      </c>
      <c r="AY296" s="493">
        <v>0.2</v>
      </c>
      <c r="AZ296" s="494">
        <v>2.0</v>
      </c>
      <c r="BA296" s="493">
        <v>0.125</v>
      </c>
      <c r="BB296" s="494">
        <v>1.0</v>
      </c>
      <c r="BC296" s="493">
        <v>0.125</v>
      </c>
      <c r="BD296" s="494">
        <v>3.0</v>
      </c>
      <c r="BE296" s="493">
        <v>0.5</v>
      </c>
      <c r="BF296" s="494">
        <v>4.0</v>
      </c>
      <c r="BG296" s="493">
        <v>0.5714</v>
      </c>
      <c r="BH296" s="496">
        <v>11.0</v>
      </c>
      <c r="BI296" s="508">
        <v>0.2619</v>
      </c>
      <c r="BJ296" s="509" t="s">
        <v>7900</v>
      </c>
      <c r="BK296" s="19" t="s">
        <v>8894</v>
      </c>
      <c r="BL296" s="137" t="s">
        <v>94</v>
      </c>
      <c r="BM296" s="137" t="s">
        <v>640</v>
      </c>
      <c r="BN296" s="137"/>
      <c r="BO296" s="137"/>
      <c r="BP296" s="137"/>
      <c r="BQ296" s="137"/>
      <c r="BR296" s="137"/>
      <c r="BS296" s="137"/>
      <c r="BT296" s="137"/>
      <c r="BU296" s="140"/>
      <c r="BV296" s="45">
        <v>2.7316932997E10</v>
      </c>
    </row>
    <row r="297" ht="15.75" customHeight="1">
      <c r="C297" s="502" t="s">
        <v>3457</v>
      </c>
      <c r="D297" s="20">
        <v>2.3262864944E10</v>
      </c>
      <c r="E297" s="137" t="s">
        <v>1809</v>
      </c>
      <c r="F297" s="137" t="s">
        <v>101</v>
      </c>
      <c r="G297" s="137" t="s">
        <v>780</v>
      </c>
      <c r="H297" s="137"/>
      <c r="I297" s="137"/>
      <c r="J297" s="137"/>
      <c r="K297" s="137"/>
      <c r="L297" s="137"/>
      <c r="M297" s="137" t="s">
        <v>64</v>
      </c>
      <c r="N297" s="503">
        <v>48.04383561643836</v>
      </c>
      <c r="O297" s="504">
        <v>39083.0</v>
      </c>
      <c r="P297" s="137" t="s">
        <v>9</v>
      </c>
      <c r="Q297" s="137" t="s">
        <v>8689</v>
      </c>
      <c r="R297" s="20" t="s">
        <v>34</v>
      </c>
      <c r="S297" s="138" t="s">
        <v>101</v>
      </c>
      <c r="T297" s="137" t="s">
        <v>6628</v>
      </c>
      <c r="U297" s="137" t="s">
        <v>6629</v>
      </c>
      <c r="V297" s="137" t="s">
        <v>6630</v>
      </c>
      <c r="W297" s="137" t="s">
        <v>101</v>
      </c>
      <c r="X297" s="137" t="s">
        <v>1811</v>
      </c>
      <c r="Y297" s="137" t="s">
        <v>1812</v>
      </c>
      <c r="Z297" s="137" t="s">
        <v>605</v>
      </c>
      <c r="AA297" s="137" t="s">
        <v>1813</v>
      </c>
      <c r="AB297" s="137">
        <v>0.0</v>
      </c>
      <c r="AC297" s="137" t="s">
        <v>656</v>
      </c>
      <c r="AD297" s="137" t="s">
        <v>1814</v>
      </c>
      <c r="AE297" s="137">
        <v>0.0</v>
      </c>
      <c r="AF297" s="137">
        <v>0.0</v>
      </c>
      <c r="AG297" s="137">
        <v>0.0</v>
      </c>
      <c r="AH297" s="137" t="s">
        <v>6631</v>
      </c>
      <c r="AI297" s="137">
        <v>0.0</v>
      </c>
      <c r="AJ297" s="137" t="s">
        <v>1815</v>
      </c>
      <c r="AK297" s="137" t="s">
        <v>6632</v>
      </c>
      <c r="AL297" s="137" t="s">
        <v>6633</v>
      </c>
      <c r="AM297" s="138" t="s">
        <v>101</v>
      </c>
      <c r="AN297" s="137"/>
      <c r="AO297" s="20">
        <v>2.3262864944E10</v>
      </c>
      <c r="AP297" s="20">
        <v>2.3262864944E10</v>
      </c>
      <c r="AQ297" s="20">
        <v>0.0</v>
      </c>
      <c r="AR297" s="505">
        <v>2.3262864944E10</v>
      </c>
      <c r="AS297" s="506" t="s">
        <v>3457</v>
      </c>
      <c r="AT297" s="506">
        <v>2.3262864944E10</v>
      </c>
      <c r="AU297" s="506" t="s">
        <v>1809</v>
      </c>
      <c r="AV297" s="492">
        <v>3.0</v>
      </c>
      <c r="AW297" s="493">
        <v>0.2727</v>
      </c>
      <c r="AX297" s="494">
        <v>1.0</v>
      </c>
      <c r="AY297" s="493">
        <v>0.1</v>
      </c>
      <c r="AZ297" s="494">
        <v>3.0</v>
      </c>
      <c r="BA297" s="493">
        <v>0.1875</v>
      </c>
      <c r="BB297" s="494">
        <v>0.0</v>
      </c>
      <c r="BC297" s="493">
        <v>0.0</v>
      </c>
      <c r="BD297" s="494">
        <v>1.0</v>
      </c>
      <c r="BE297" s="493">
        <v>0.1667</v>
      </c>
      <c r="BF297" s="494">
        <v>2.0</v>
      </c>
      <c r="BG297" s="493">
        <v>0.2857</v>
      </c>
      <c r="BH297" s="496">
        <v>7.0</v>
      </c>
      <c r="BI297" s="508">
        <v>0.1591</v>
      </c>
      <c r="BJ297" s="509" t="s">
        <v>7898</v>
      </c>
      <c r="BK297" s="19" t="s">
        <v>8895</v>
      </c>
      <c r="BL297" s="137" t="s">
        <v>92</v>
      </c>
      <c r="BM297" s="137" t="s">
        <v>640</v>
      </c>
      <c r="BN297" s="137"/>
      <c r="BO297" s="137"/>
      <c r="BP297" s="137"/>
      <c r="BQ297" s="137"/>
      <c r="BR297" s="137"/>
      <c r="BS297" s="137"/>
      <c r="BT297" s="137"/>
      <c r="BU297" s="140"/>
      <c r="BV297" s="45">
        <v>2.3262864944E10</v>
      </c>
    </row>
    <row r="298" ht="15.75" customHeight="1">
      <c r="C298" s="502" t="s">
        <v>7072</v>
      </c>
      <c r="D298" s="20">
        <v>2.72575109E10</v>
      </c>
      <c r="E298" s="137" t="s">
        <v>8896</v>
      </c>
      <c r="F298" s="137" t="s">
        <v>101</v>
      </c>
      <c r="G298" s="137" t="s">
        <v>630</v>
      </c>
      <c r="H298" s="137"/>
      <c r="I298" s="137" t="s">
        <v>883</v>
      </c>
      <c r="J298" s="137"/>
      <c r="K298" s="137"/>
      <c r="L298" s="137"/>
      <c r="M298" s="137" t="s">
        <v>50</v>
      </c>
      <c r="N298" s="503">
        <v>44.40547945205479</v>
      </c>
      <c r="O298" s="504">
        <v>38657.0</v>
      </c>
      <c r="P298" s="137" t="s">
        <v>28</v>
      </c>
      <c r="Q298" s="137" t="s">
        <v>8433</v>
      </c>
      <c r="R298" s="20" t="s">
        <v>34</v>
      </c>
      <c r="S298" s="138" t="s">
        <v>101</v>
      </c>
      <c r="T298" s="137" t="s">
        <v>7076</v>
      </c>
      <c r="U298" s="137" t="s">
        <v>7077</v>
      </c>
      <c r="V298" s="137" t="s">
        <v>7078</v>
      </c>
      <c r="W298" s="137" t="s">
        <v>101</v>
      </c>
      <c r="X298" s="137" t="s">
        <v>7079</v>
      </c>
      <c r="Y298" s="137" t="s">
        <v>7080</v>
      </c>
      <c r="Z298" s="137" t="s">
        <v>605</v>
      </c>
      <c r="AA298" s="137" t="s">
        <v>731</v>
      </c>
      <c r="AB298" s="137" t="s">
        <v>731</v>
      </c>
      <c r="AC298" s="137" t="s">
        <v>92</v>
      </c>
      <c r="AD298" s="137" t="s">
        <v>7081</v>
      </c>
      <c r="AE298" s="137">
        <v>0.0</v>
      </c>
      <c r="AF298" s="137">
        <v>0.0</v>
      </c>
      <c r="AG298" s="137">
        <v>0.0</v>
      </c>
      <c r="AH298" s="137" t="s">
        <v>7082</v>
      </c>
      <c r="AI298" s="137">
        <v>0.0</v>
      </c>
      <c r="AJ298" s="137" t="s">
        <v>7083</v>
      </c>
      <c r="AK298" s="137" t="s">
        <v>7084</v>
      </c>
      <c r="AL298" s="137" t="s">
        <v>7085</v>
      </c>
      <c r="AM298" s="138" t="s">
        <v>101</v>
      </c>
      <c r="AN298" s="137"/>
      <c r="AO298" s="20">
        <v>2.72575109E10</v>
      </c>
      <c r="AP298" s="20">
        <v>2.72575109E10</v>
      </c>
      <c r="AQ298" s="20">
        <v>0.0</v>
      </c>
      <c r="AR298" s="505">
        <v>2.72575109E10</v>
      </c>
      <c r="AS298" s="506" t="s">
        <v>7072</v>
      </c>
      <c r="AT298" s="506">
        <v>2.72575109E10</v>
      </c>
      <c r="AU298" s="506" t="s">
        <v>8896</v>
      </c>
      <c r="AV298" s="492">
        <v>1.0</v>
      </c>
      <c r="AW298" s="493">
        <v>0.0909</v>
      </c>
      <c r="AX298" s="494">
        <v>1.0</v>
      </c>
      <c r="AY298" s="493">
        <v>0.1</v>
      </c>
      <c r="AZ298" s="494">
        <v>3.0</v>
      </c>
      <c r="BA298" s="493">
        <v>0.1875</v>
      </c>
      <c r="BB298" s="494">
        <v>1.0</v>
      </c>
      <c r="BC298" s="493">
        <v>0.125</v>
      </c>
      <c r="BD298" s="494">
        <v>1.0</v>
      </c>
      <c r="BE298" s="493">
        <v>0.1667</v>
      </c>
      <c r="BF298" s="494">
        <v>5.0</v>
      </c>
      <c r="BG298" s="495">
        <v>0.7143</v>
      </c>
      <c r="BH298" s="496">
        <v>9.0</v>
      </c>
      <c r="BI298" s="508">
        <v>0.2045</v>
      </c>
      <c r="BJ298" s="509" t="s">
        <v>7898</v>
      </c>
      <c r="BK298" s="19" t="s">
        <v>8897</v>
      </c>
      <c r="BL298" s="137" t="s">
        <v>83</v>
      </c>
      <c r="BM298" s="137" t="s">
        <v>640</v>
      </c>
      <c r="BN298" s="137"/>
      <c r="BO298" s="137"/>
      <c r="BP298" s="137"/>
      <c r="BQ298" s="137"/>
      <c r="BR298" s="137"/>
      <c r="BS298" s="137"/>
      <c r="BT298" s="137"/>
      <c r="BU298" s="140"/>
      <c r="BV298" s="45">
        <v>2.72575109E10</v>
      </c>
    </row>
    <row r="299" ht="15.75" customHeight="1">
      <c r="C299" s="502" t="s">
        <v>6650</v>
      </c>
      <c r="D299" s="20">
        <v>2.7172451441E10</v>
      </c>
      <c r="E299" s="137" t="s">
        <v>8204</v>
      </c>
      <c r="F299" s="137" t="s">
        <v>101</v>
      </c>
      <c r="G299" s="137"/>
      <c r="H299" s="137"/>
      <c r="I299" s="137"/>
      <c r="J299" s="137"/>
      <c r="K299" s="137"/>
      <c r="L299" s="137"/>
      <c r="M299" s="137" t="s">
        <v>44</v>
      </c>
      <c r="N299" s="503">
        <v>57.54794520547945</v>
      </c>
      <c r="O299" s="504">
        <v>39448.0</v>
      </c>
      <c r="P299" s="137" t="s">
        <v>9</v>
      </c>
      <c r="Q299" s="137" t="s">
        <v>8898</v>
      </c>
      <c r="R299" s="20" t="s">
        <v>34</v>
      </c>
      <c r="S299" s="138" t="s">
        <v>101</v>
      </c>
      <c r="T299" s="137" t="s">
        <v>6654</v>
      </c>
      <c r="U299" s="137" t="s">
        <v>6655</v>
      </c>
      <c r="V299" s="137" t="s">
        <v>6656</v>
      </c>
      <c r="W299" s="137" t="s">
        <v>101</v>
      </c>
      <c r="X299" s="137" t="s">
        <v>6657</v>
      </c>
      <c r="Y299" s="137" t="s">
        <v>6658</v>
      </c>
      <c r="Z299" s="137" t="s">
        <v>605</v>
      </c>
      <c r="AA299" s="137" t="s">
        <v>731</v>
      </c>
      <c r="AB299" s="137" t="s">
        <v>731</v>
      </c>
      <c r="AC299" s="137" t="s">
        <v>92</v>
      </c>
      <c r="AD299" s="137" t="s">
        <v>6659</v>
      </c>
      <c r="AE299" s="137">
        <v>0.0</v>
      </c>
      <c r="AF299" s="137">
        <v>0.0</v>
      </c>
      <c r="AG299" s="137">
        <v>0.0</v>
      </c>
      <c r="AH299" s="137">
        <v>0.0</v>
      </c>
      <c r="AI299" s="137">
        <v>0.0</v>
      </c>
      <c r="AJ299" s="137" t="s">
        <v>6660</v>
      </c>
      <c r="AK299" s="137" t="s">
        <v>6661</v>
      </c>
      <c r="AL299" s="137" t="s">
        <v>6662</v>
      </c>
      <c r="AM299" s="138" t="s">
        <v>101</v>
      </c>
      <c r="AN299" s="137"/>
      <c r="AO299" s="20">
        <v>2.7172451441E10</v>
      </c>
      <c r="AP299" s="20" t="s">
        <v>684</v>
      </c>
      <c r="AQ299" s="20" t="s">
        <v>102</v>
      </c>
      <c r="AR299" s="505">
        <v>2.7172451441E10</v>
      </c>
      <c r="AS299" s="506" t="s">
        <v>6650</v>
      </c>
      <c r="AT299" s="506">
        <v>2.7172451441E10</v>
      </c>
      <c r="AU299" s="506" t="s">
        <v>8204</v>
      </c>
      <c r="AV299" s="492">
        <v>1.0</v>
      </c>
      <c r="AW299" s="493">
        <v>0.0909</v>
      </c>
      <c r="AX299" s="494">
        <v>2.0</v>
      </c>
      <c r="AY299" s="493">
        <v>0.2</v>
      </c>
      <c r="AZ299" s="494">
        <v>1.0</v>
      </c>
      <c r="BA299" s="493">
        <v>0.0625</v>
      </c>
      <c r="BB299" s="494">
        <v>0.0</v>
      </c>
      <c r="BC299" s="493">
        <v>0.0</v>
      </c>
      <c r="BD299" s="494">
        <v>1.0</v>
      </c>
      <c r="BE299" s="493">
        <v>0.1667</v>
      </c>
      <c r="BF299" s="494">
        <v>2.0</v>
      </c>
      <c r="BG299" s="493">
        <v>0.2857</v>
      </c>
      <c r="BH299" s="496">
        <v>5.0</v>
      </c>
      <c r="BI299" s="508">
        <v>0.119</v>
      </c>
      <c r="BJ299" s="509" t="s">
        <v>7898</v>
      </c>
      <c r="BK299" s="19" t="s">
        <v>105</v>
      </c>
      <c r="BL299" s="137" t="s">
        <v>92</v>
      </c>
      <c r="BM299" s="137" t="s">
        <v>640</v>
      </c>
      <c r="BN299" s="137"/>
      <c r="BO299" s="137"/>
      <c r="BP299" s="137"/>
      <c r="BQ299" s="137"/>
      <c r="BR299" s="137"/>
      <c r="BS299" s="137"/>
      <c r="BT299" s="137"/>
      <c r="BU299" s="140"/>
      <c r="BV299" s="45">
        <v>2.7172451441E10</v>
      </c>
    </row>
    <row r="300" ht="15.75" customHeight="1">
      <c r="C300" s="502" t="s">
        <v>524</v>
      </c>
      <c r="D300" s="20">
        <v>2.3269527544E10</v>
      </c>
      <c r="E300" s="137" t="s">
        <v>525</v>
      </c>
      <c r="F300" s="137" t="s">
        <v>101</v>
      </c>
      <c r="G300" s="137" t="s">
        <v>780</v>
      </c>
      <c r="H300" s="137"/>
      <c r="I300" s="137" t="s">
        <v>8899</v>
      </c>
      <c r="J300" s="137"/>
      <c r="K300" s="137"/>
      <c r="L300" s="137"/>
      <c r="M300" s="137" t="s">
        <v>55</v>
      </c>
      <c r="N300" s="503">
        <v>42.75068493150685</v>
      </c>
      <c r="O300" s="504">
        <v>41456.0</v>
      </c>
      <c r="P300" s="137" t="s">
        <v>15</v>
      </c>
      <c r="Q300" s="137" t="s">
        <v>8</v>
      </c>
      <c r="R300" s="20" t="s">
        <v>34</v>
      </c>
      <c r="S300" s="138" t="s">
        <v>101</v>
      </c>
      <c r="T300" s="137" t="s">
        <v>6456</v>
      </c>
      <c r="U300" s="137" t="s">
        <v>6457</v>
      </c>
      <c r="V300" s="137" t="s">
        <v>6458</v>
      </c>
      <c r="W300" s="137" t="s">
        <v>101</v>
      </c>
      <c r="X300" s="137" t="s">
        <v>1817</v>
      </c>
      <c r="Y300" s="137" t="s">
        <v>1818</v>
      </c>
      <c r="Z300" s="137" t="s">
        <v>650</v>
      </c>
      <c r="AA300" s="137" t="s">
        <v>1819</v>
      </c>
      <c r="AB300" s="137" t="s">
        <v>6459</v>
      </c>
      <c r="AC300" s="137" t="s">
        <v>656</v>
      </c>
      <c r="AD300" s="137" t="s">
        <v>1820</v>
      </c>
      <c r="AE300" s="137">
        <v>0.0</v>
      </c>
      <c r="AF300" s="137">
        <v>0.0</v>
      </c>
      <c r="AG300" s="137">
        <v>0.0</v>
      </c>
      <c r="AH300" s="137">
        <v>0.0</v>
      </c>
      <c r="AI300" s="137">
        <v>0.0</v>
      </c>
      <c r="AJ300" s="137" t="s">
        <v>1821</v>
      </c>
      <c r="AK300" s="137" t="s">
        <v>6460</v>
      </c>
      <c r="AL300" s="137" t="s">
        <v>6461</v>
      </c>
      <c r="AM300" s="138" t="s">
        <v>101</v>
      </c>
      <c r="AN300" s="137"/>
      <c r="AO300" s="20">
        <v>2.3269527544E10</v>
      </c>
      <c r="AP300" s="20">
        <v>2.3269527544E10</v>
      </c>
      <c r="AQ300" s="20">
        <v>0.0</v>
      </c>
      <c r="AR300" s="505">
        <v>2.3269527544E10</v>
      </c>
      <c r="AS300" s="506" t="s">
        <v>524</v>
      </c>
      <c r="AT300" s="506">
        <v>2.3269527544E10</v>
      </c>
      <c r="AU300" s="506" t="s">
        <v>525</v>
      </c>
      <c r="AV300" s="492">
        <v>3.0</v>
      </c>
      <c r="AW300" s="493">
        <v>0.2727</v>
      </c>
      <c r="AX300" s="494">
        <v>2.0</v>
      </c>
      <c r="AY300" s="493">
        <v>0.2</v>
      </c>
      <c r="AZ300" s="494">
        <v>4.0</v>
      </c>
      <c r="BA300" s="493">
        <v>0.25</v>
      </c>
      <c r="BB300" s="494">
        <v>4.0</v>
      </c>
      <c r="BC300" s="493">
        <v>0.5</v>
      </c>
      <c r="BD300" s="494">
        <v>3.0</v>
      </c>
      <c r="BE300" s="493">
        <v>0.5</v>
      </c>
      <c r="BF300" s="494">
        <v>2.0</v>
      </c>
      <c r="BG300" s="493">
        <v>0.2857</v>
      </c>
      <c r="BH300" s="496">
        <v>14.0</v>
      </c>
      <c r="BI300" s="508">
        <v>0.3182</v>
      </c>
      <c r="BJ300" s="509" t="s">
        <v>7900</v>
      </c>
      <c r="BK300" s="19" t="s">
        <v>8900</v>
      </c>
      <c r="BL300" s="137" t="s">
        <v>92</v>
      </c>
      <c r="BM300" s="137" t="s">
        <v>640</v>
      </c>
      <c r="BN300" s="137"/>
      <c r="BO300" s="137"/>
      <c r="BP300" s="137"/>
      <c r="BQ300" s="137"/>
      <c r="BR300" s="137"/>
      <c r="BS300" s="137"/>
      <c r="BT300" s="137"/>
      <c r="BU300" s="140"/>
      <c r="BV300" s="45">
        <v>2.3269527544E10</v>
      </c>
    </row>
    <row r="301" ht="15.75" customHeight="1">
      <c r="C301" s="502" t="s">
        <v>2619</v>
      </c>
      <c r="D301" s="20">
        <v>2.7208619379E10</v>
      </c>
      <c r="E301" s="137" t="s">
        <v>1823</v>
      </c>
      <c r="F301" s="137" t="s">
        <v>101</v>
      </c>
      <c r="G301" s="137"/>
      <c r="H301" s="137"/>
      <c r="I301" s="137"/>
      <c r="J301" s="137"/>
      <c r="K301" s="137"/>
      <c r="L301" s="137"/>
      <c r="M301" s="137" t="s">
        <v>42</v>
      </c>
      <c r="N301" s="503">
        <v>52.583561643835615</v>
      </c>
      <c r="O301" s="504">
        <v>38448.0</v>
      </c>
      <c r="P301" s="137" t="s">
        <v>12</v>
      </c>
      <c r="Q301" s="137" t="s">
        <v>8755</v>
      </c>
      <c r="R301" s="20" t="s">
        <v>34</v>
      </c>
      <c r="S301" s="138" t="s">
        <v>101</v>
      </c>
      <c r="T301" s="137" t="s">
        <v>8901</v>
      </c>
      <c r="U301" s="137" t="s">
        <v>8902</v>
      </c>
      <c r="V301" s="137" t="s">
        <v>8903</v>
      </c>
      <c r="W301" s="137" t="s">
        <v>101</v>
      </c>
      <c r="X301" s="137" t="s">
        <v>1661</v>
      </c>
      <c r="Y301" s="137" t="s">
        <v>649</v>
      </c>
      <c r="Z301" s="137" t="s">
        <v>650</v>
      </c>
      <c r="AA301" s="137" t="s">
        <v>731</v>
      </c>
      <c r="AB301" s="137" t="s">
        <v>731</v>
      </c>
      <c r="AC301" s="137" t="s">
        <v>92</v>
      </c>
      <c r="AD301" s="137" t="s">
        <v>1824</v>
      </c>
      <c r="AE301" s="137">
        <v>0.0</v>
      </c>
      <c r="AF301" s="137">
        <v>0.0</v>
      </c>
      <c r="AG301" s="137">
        <v>0.0</v>
      </c>
      <c r="AH301" s="137">
        <v>0.0</v>
      </c>
      <c r="AI301" s="137">
        <v>0.0</v>
      </c>
      <c r="AJ301" s="137" t="s">
        <v>1825</v>
      </c>
      <c r="AK301" s="137" t="s">
        <v>8904</v>
      </c>
      <c r="AL301" s="137" t="s">
        <v>8905</v>
      </c>
      <c r="AM301" s="138" t="s">
        <v>101</v>
      </c>
      <c r="AN301" s="137"/>
      <c r="AO301" s="20">
        <v>2.7208619379E10</v>
      </c>
      <c r="AP301" s="20">
        <v>2.7208619379E10</v>
      </c>
      <c r="AQ301" s="20">
        <v>0.0</v>
      </c>
      <c r="AR301" s="505">
        <v>2.7208619379E10</v>
      </c>
      <c r="AS301" s="506" t="s">
        <v>2619</v>
      </c>
      <c r="AT301" s="506">
        <v>2.7208619379E10</v>
      </c>
      <c r="AU301" s="506" t="s">
        <v>1823</v>
      </c>
      <c r="AV301" s="492">
        <v>2.0</v>
      </c>
      <c r="AW301" s="493">
        <v>0.1818</v>
      </c>
      <c r="AX301" s="494">
        <v>1.0</v>
      </c>
      <c r="AY301" s="493">
        <v>0.1</v>
      </c>
      <c r="AZ301" s="494">
        <v>3.0</v>
      </c>
      <c r="BA301" s="493">
        <v>0.1875</v>
      </c>
      <c r="BB301" s="494">
        <v>0.0</v>
      </c>
      <c r="BC301" s="493">
        <v>0.0</v>
      </c>
      <c r="BD301" s="494">
        <v>3.0</v>
      </c>
      <c r="BE301" s="493">
        <v>0.5</v>
      </c>
      <c r="BF301" s="494">
        <v>4.0</v>
      </c>
      <c r="BG301" s="493">
        <v>0.5714</v>
      </c>
      <c r="BH301" s="496">
        <v>12.0</v>
      </c>
      <c r="BI301" s="508">
        <v>0.2727</v>
      </c>
      <c r="BJ301" s="509" t="s">
        <v>7900</v>
      </c>
      <c r="BK301" s="19" t="s">
        <v>8601</v>
      </c>
      <c r="BL301" s="137" t="s">
        <v>1043</v>
      </c>
      <c r="BM301" s="137" t="s">
        <v>640</v>
      </c>
      <c r="BN301" s="137"/>
      <c r="BO301" s="137"/>
      <c r="BP301" s="137"/>
      <c r="BQ301" s="137"/>
      <c r="BR301" s="137"/>
      <c r="BS301" s="137"/>
      <c r="BT301" s="137"/>
      <c r="BU301" s="140"/>
      <c r="BV301" s="45">
        <v>2.7208619379E10</v>
      </c>
    </row>
    <row r="302" ht="15.75" customHeight="1">
      <c r="C302" s="502" t="s">
        <v>7034</v>
      </c>
      <c r="D302" s="20">
        <v>2.7176427103E10</v>
      </c>
      <c r="E302" s="137" t="s">
        <v>8219</v>
      </c>
      <c r="F302" s="137" t="s">
        <v>101</v>
      </c>
      <c r="G302" s="137" t="s">
        <v>630</v>
      </c>
      <c r="H302" s="137"/>
      <c r="I302" s="137" t="s">
        <v>8430</v>
      </c>
      <c r="J302" s="137"/>
      <c r="K302" s="137"/>
      <c r="L302" s="137"/>
      <c r="M302" s="137" t="s">
        <v>62</v>
      </c>
      <c r="N302" s="503">
        <v>57.49041095890411</v>
      </c>
      <c r="O302" s="504">
        <v>39083.0</v>
      </c>
      <c r="P302" s="137" t="s">
        <v>18</v>
      </c>
      <c r="Q302" s="137" t="s">
        <v>8611</v>
      </c>
      <c r="R302" s="20" t="s">
        <v>34</v>
      </c>
      <c r="S302" s="138" t="s">
        <v>101</v>
      </c>
      <c r="T302" s="137" t="s">
        <v>7038</v>
      </c>
      <c r="U302" s="137" t="s">
        <v>7039</v>
      </c>
      <c r="V302" s="137" t="s">
        <v>7040</v>
      </c>
      <c r="W302" s="137" t="s">
        <v>101</v>
      </c>
      <c r="X302" s="137" t="s">
        <v>7041</v>
      </c>
      <c r="Y302" s="137" t="s">
        <v>7042</v>
      </c>
      <c r="Z302" s="137" t="s">
        <v>610</v>
      </c>
      <c r="AA302" s="137" t="s">
        <v>7043</v>
      </c>
      <c r="AB302" s="137" t="s">
        <v>7044</v>
      </c>
      <c r="AC302" s="137" t="s">
        <v>639</v>
      </c>
      <c r="AD302" s="137" t="s">
        <v>7045</v>
      </c>
      <c r="AE302" s="137">
        <v>0.0</v>
      </c>
      <c r="AF302" s="137">
        <v>0.0</v>
      </c>
      <c r="AG302" s="137" t="s">
        <v>7046</v>
      </c>
      <c r="AH302" s="137">
        <v>0.0</v>
      </c>
      <c r="AI302" s="137">
        <v>0.0</v>
      </c>
      <c r="AJ302" s="137" t="s">
        <v>7047</v>
      </c>
      <c r="AK302" s="137" t="s">
        <v>7048</v>
      </c>
      <c r="AL302" s="137" t="s">
        <v>7049</v>
      </c>
      <c r="AM302" s="138" t="s">
        <v>101</v>
      </c>
      <c r="AN302" s="137"/>
      <c r="AO302" s="20">
        <v>2.7176427103E10</v>
      </c>
      <c r="AP302" s="20">
        <v>2.7176427103E10</v>
      </c>
      <c r="AQ302" s="20">
        <v>0.0</v>
      </c>
      <c r="AR302" s="505">
        <v>2.7176427103E10</v>
      </c>
      <c r="AS302" s="506" t="s">
        <v>7034</v>
      </c>
      <c r="AT302" s="506">
        <v>2.7176427103E10</v>
      </c>
      <c r="AU302" s="506" t="s">
        <v>8219</v>
      </c>
      <c r="AV302" s="492">
        <v>0.0</v>
      </c>
      <c r="AW302" s="493">
        <v>0.0</v>
      </c>
      <c r="AX302" s="494">
        <v>1.0</v>
      </c>
      <c r="AY302" s="493">
        <v>0.1</v>
      </c>
      <c r="AZ302" s="494">
        <v>0.0</v>
      </c>
      <c r="BA302" s="493">
        <v>0.0</v>
      </c>
      <c r="BB302" s="494">
        <v>1.0</v>
      </c>
      <c r="BC302" s="493">
        <v>0.125</v>
      </c>
      <c r="BD302" s="494">
        <v>2.0</v>
      </c>
      <c r="BE302" s="493">
        <v>0.3333</v>
      </c>
      <c r="BF302" s="494">
        <v>0.0</v>
      </c>
      <c r="BG302" s="493">
        <v>0.0</v>
      </c>
      <c r="BH302" s="496">
        <v>2.0</v>
      </c>
      <c r="BI302" s="508">
        <v>0.0455</v>
      </c>
      <c r="BJ302" s="509" t="s">
        <v>7898</v>
      </c>
      <c r="BK302" s="19" t="s">
        <v>8906</v>
      </c>
      <c r="BL302" s="137" t="s">
        <v>92</v>
      </c>
      <c r="BM302" s="137" t="s">
        <v>640</v>
      </c>
      <c r="BN302" s="137"/>
      <c r="BO302" s="137"/>
      <c r="BP302" s="137"/>
      <c r="BQ302" s="137"/>
      <c r="BR302" s="137"/>
      <c r="BS302" s="137"/>
      <c r="BT302" s="137"/>
      <c r="BU302" s="140"/>
      <c r="BV302" s="45">
        <v>2.7176427103E10</v>
      </c>
    </row>
    <row r="303" ht="15.75" customHeight="1">
      <c r="C303" s="502" t="s">
        <v>3288</v>
      </c>
      <c r="D303" s="20">
        <v>2.7941581426E10</v>
      </c>
      <c r="E303" s="137" t="s">
        <v>1826</v>
      </c>
      <c r="F303" s="137" t="s">
        <v>101</v>
      </c>
      <c r="G303" s="137" t="s">
        <v>780</v>
      </c>
      <c r="H303" s="137"/>
      <c r="I303" s="137"/>
      <c r="J303" s="137"/>
      <c r="K303" s="137"/>
      <c r="L303" s="137"/>
      <c r="M303" s="137" t="s">
        <v>8829</v>
      </c>
      <c r="N303" s="503">
        <v>50.35342465753425</v>
      </c>
      <c r="O303" s="504">
        <v>42826.0</v>
      </c>
      <c r="P303" s="137" t="s">
        <v>21</v>
      </c>
      <c r="Q303" s="137" t="s">
        <v>8592</v>
      </c>
      <c r="R303" s="20" t="s">
        <v>34</v>
      </c>
      <c r="S303" s="138" t="s">
        <v>101</v>
      </c>
      <c r="T303" s="137" t="s">
        <v>7087</v>
      </c>
      <c r="U303" s="137" t="s">
        <v>7088</v>
      </c>
      <c r="V303" s="137" t="s">
        <v>7089</v>
      </c>
      <c r="W303" s="137" t="s">
        <v>102</v>
      </c>
      <c r="X303" s="137" t="s">
        <v>1828</v>
      </c>
      <c r="Y303" s="137" t="s">
        <v>619</v>
      </c>
      <c r="Z303" s="137" t="s">
        <v>610</v>
      </c>
      <c r="AA303" s="137" t="s">
        <v>1829</v>
      </c>
      <c r="AB303" s="137">
        <v>0.0</v>
      </c>
      <c r="AC303" s="137" t="s">
        <v>811</v>
      </c>
      <c r="AD303" s="137" t="s">
        <v>1830</v>
      </c>
      <c r="AE303" s="137">
        <v>0.0</v>
      </c>
      <c r="AF303" s="137" t="s">
        <v>7090</v>
      </c>
      <c r="AG303" s="137">
        <v>0.0</v>
      </c>
      <c r="AH303" s="137">
        <v>0.0</v>
      </c>
      <c r="AI303" s="137">
        <v>0.0</v>
      </c>
      <c r="AJ303" s="137" t="s">
        <v>1831</v>
      </c>
      <c r="AK303" s="137" t="s">
        <v>7091</v>
      </c>
      <c r="AL303" s="137" t="s">
        <v>7092</v>
      </c>
      <c r="AM303" s="138" t="s">
        <v>101</v>
      </c>
      <c r="AN303" s="137"/>
      <c r="AO303" s="20">
        <v>2.7941581426E10</v>
      </c>
      <c r="AP303" s="20" t="s">
        <v>684</v>
      </c>
      <c r="AQ303" s="20" t="s">
        <v>102</v>
      </c>
      <c r="AR303" s="505">
        <v>2.7941581426E10</v>
      </c>
      <c r="AS303" s="506" t="s">
        <v>3288</v>
      </c>
      <c r="AT303" s="506">
        <v>2.7941581426E10</v>
      </c>
      <c r="AU303" s="506" t="s">
        <v>1826</v>
      </c>
      <c r="AV303" s="492">
        <v>0.0</v>
      </c>
      <c r="AW303" s="493">
        <v>0.0</v>
      </c>
      <c r="AX303" s="494">
        <v>3.0</v>
      </c>
      <c r="AY303" s="493">
        <v>0.3</v>
      </c>
      <c r="AZ303" s="494">
        <v>4.0</v>
      </c>
      <c r="BA303" s="493">
        <v>0.25</v>
      </c>
      <c r="BB303" s="494">
        <v>4.0</v>
      </c>
      <c r="BC303" s="493">
        <v>0.5</v>
      </c>
      <c r="BD303" s="494">
        <v>2.0</v>
      </c>
      <c r="BE303" s="493">
        <v>0.3333</v>
      </c>
      <c r="BF303" s="494">
        <v>3.0</v>
      </c>
      <c r="BG303" s="493">
        <v>0.4286</v>
      </c>
      <c r="BH303" s="496">
        <v>12.0</v>
      </c>
      <c r="BI303" s="508">
        <v>0.2857</v>
      </c>
      <c r="BJ303" s="509" t="s">
        <v>7900</v>
      </c>
      <c r="BK303" s="19" t="s">
        <v>8907</v>
      </c>
      <c r="BL303" s="137" t="s">
        <v>1043</v>
      </c>
      <c r="BM303" s="137" t="s">
        <v>640</v>
      </c>
      <c r="BN303" s="137"/>
      <c r="BO303" s="137"/>
      <c r="BP303" s="137"/>
      <c r="BQ303" s="137"/>
      <c r="BR303" s="137"/>
      <c r="BS303" s="137"/>
      <c r="BT303" s="137"/>
      <c r="BU303" s="140"/>
      <c r="BV303" s="45">
        <v>2.7941581426E10</v>
      </c>
    </row>
    <row r="304" ht="15.75" customHeight="1">
      <c r="C304" s="3" t="s">
        <v>450</v>
      </c>
      <c r="D304" s="3">
        <v>2.7291072521E10</v>
      </c>
      <c r="E304" s="46" t="s">
        <v>1832</v>
      </c>
      <c r="F304" s="46" t="s">
        <v>102</v>
      </c>
      <c r="G304" s="46" t="s">
        <v>630</v>
      </c>
      <c r="H304" s="46" t="s">
        <v>102</v>
      </c>
      <c r="I304" s="46" t="s">
        <v>883</v>
      </c>
      <c r="J304" s="46"/>
      <c r="K304" s="46"/>
      <c r="L304" s="46"/>
      <c r="M304" s="46" t="s">
        <v>47</v>
      </c>
      <c r="N304" s="516">
        <v>39.33150684931507</v>
      </c>
      <c r="O304" s="517">
        <v>37764.0</v>
      </c>
      <c r="P304" s="46" t="s">
        <v>12</v>
      </c>
      <c r="Q304" s="46" t="s">
        <v>8908</v>
      </c>
      <c r="R304" s="3" t="s">
        <v>34</v>
      </c>
      <c r="S304" s="85" t="s">
        <v>101</v>
      </c>
      <c r="T304" s="46" t="s">
        <v>6969</v>
      </c>
      <c r="U304" s="46" t="s">
        <v>6970</v>
      </c>
      <c r="V304" s="46" t="s">
        <v>6971</v>
      </c>
      <c r="W304" s="46" t="s">
        <v>102</v>
      </c>
      <c r="X304" s="46" t="s">
        <v>1835</v>
      </c>
      <c r="Y304" s="46" t="s">
        <v>1836</v>
      </c>
      <c r="Z304" s="46" t="s">
        <v>650</v>
      </c>
      <c r="AA304" s="46" t="s">
        <v>605</v>
      </c>
      <c r="AB304" s="46" t="s">
        <v>605</v>
      </c>
      <c r="AC304" s="46" t="s">
        <v>1021</v>
      </c>
      <c r="AD304" s="46" t="s">
        <v>1837</v>
      </c>
      <c r="AE304" s="46">
        <v>0.0</v>
      </c>
      <c r="AF304" s="46" t="s">
        <v>6972</v>
      </c>
      <c r="AG304" s="46">
        <v>0.0</v>
      </c>
      <c r="AH304" s="46" t="s">
        <v>6973</v>
      </c>
      <c r="AI304" s="46">
        <v>0.0</v>
      </c>
      <c r="AJ304" s="46" t="s">
        <v>1762</v>
      </c>
      <c r="AK304" s="46" t="s">
        <v>6974</v>
      </c>
      <c r="AL304" s="46" t="s">
        <v>6975</v>
      </c>
      <c r="AM304" s="85" t="s">
        <v>101</v>
      </c>
      <c r="AN304" s="46"/>
      <c r="AO304" s="3">
        <v>2.7291072521E10</v>
      </c>
      <c r="AP304" s="3">
        <v>2.7291072521E10</v>
      </c>
      <c r="AQ304" s="3">
        <v>0.0</v>
      </c>
      <c r="AR304" s="3">
        <v>2.7291072521E10</v>
      </c>
      <c r="AS304" s="3" t="s">
        <v>450</v>
      </c>
      <c r="AT304" s="3">
        <v>2.7291072521E10</v>
      </c>
      <c r="AU304" s="3" t="s">
        <v>1832</v>
      </c>
      <c r="AV304" s="518">
        <v>6.0</v>
      </c>
      <c r="AW304" s="519">
        <v>0.5455</v>
      </c>
      <c r="AX304" s="520">
        <v>4.0</v>
      </c>
      <c r="AY304" s="519">
        <v>0.4</v>
      </c>
      <c r="AZ304" s="520">
        <v>9.0</v>
      </c>
      <c r="BA304" s="519">
        <v>0.5625</v>
      </c>
      <c r="BB304" s="520">
        <v>5.0</v>
      </c>
      <c r="BC304" s="519">
        <v>0.625</v>
      </c>
      <c r="BD304" s="520">
        <v>3.0</v>
      </c>
      <c r="BE304" s="519">
        <v>0.5</v>
      </c>
      <c r="BF304" s="520">
        <v>6.0</v>
      </c>
      <c r="BG304" s="521">
        <v>0.8571</v>
      </c>
      <c r="BH304" s="522">
        <v>28.0</v>
      </c>
      <c r="BI304" s="523">
        <v>0.6364</v>
      </c>
      <c r="BJ304" s="524" t="s">
        <v>7903</v>
      </c>
      <c r="BK304" s="33" t="s">
        <v>8909</v>
      </c>
      <c r="BL304" s="155" t="s">
        <v>92</v>
      </c>
      <c r="BM304" s="155" t="s">
        <v>640</v>
      </c>
      <c r="BN304" s="155"/>
      <c r="BO304" s="155"/>
      <c r="BP304" s="155"/>
      <c r="BQ304" s="155"/>
      <c r="BR304" s="155"/>
      <c r="BS304" s="155"/>
      <c r="BT304" s="155"/>
      <c r="BU304" s="158"/>
      <c r="BV304" s="45">
        <v>2.7291072521E10</v>
      </c>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C$4:$BV$304"/>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20.88"/>
    <col customWidth="1" min="3" max="26" width="9.38"/>
  </cols>
  <sheetData>
    <row r="3">
      <c r="B3" s="45" t="s">
        <v>67</v>
      </c>
    </row>
    <row r="4">
      <c r="B4" s="45" t="s">
        <v>68</v>
      </c>
    </row>
    <row r="5">
      <c r="B5" s="45" t="s">
        <v>69</v>
      </c>
      <c r="E5" s="45" t="s">
        <v>70</v>
      </c>
    </row>
    <row r="6">
      <c r="B6" s="45" t="s">
        <v>40</v>
      </c>
    </row>
    <row r="7">
      <c r="B7" s="45" t="s">
        <v>1</v>
      </c>
    </row>
    <row r="8">
      <c r="B8" s="45" t="s">
        <v>71</v>
      </c>
    </row>
    <row r="9">
      <c r="B9" s="45" t="s">
        <v>72</v>
      </c>
    </row>
    <row r="15">
      <c r="B15" s="45" t="s">
        <v>73</v>
      </c>
    </row>
    <row r="16">
      <c r="B16" s="45" t="s">
        <v>74</v>
      </c>
    </row>
    <row r="17">
      <c r="B17" s="45" t="s">
        <v>75</v>
      </c>
    </row>
    <row r="18">
      <c r="B18" s="45" t="s">
        <v>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38"/>
    <col customWidth="1" min="2" max="2" width="16.25"/>
    <col customWidth="1" min="3" max="5" width="9.38"/>
    <col customWidth="1" min="6" max="6" width="27.38"/>
    <col customWidth="1" min="7" max="7" width="41.75"/>
    <col customWidth="1" min="8" max="8" width="15.25"/>
    <col customWidth="1" min="9" max="9" width="42.0"/>
    <col customWidth="1" min="10" max="10" width="37.75"/>
    <col customWidth="1" min="11" max="11" width="18.63"/>
    <col customWidth="1" min="12" max="12" width="21.63"/>
    <col customWidth="1" min="13" max="13" width="8.0"/>
    <col customWidth="1" min="14" max="14" width="43.5"/>
    <col customWidth="1" min="15" max="15" width="13.0"/>
    <col customWidth="1" min="16" max="16" width="8.5"/>
    <col customWidth="1" min="17" max="17" width="16.63"/>
    <col customWidth="1" min="18" max="18" width="8.5"/>
    <col customWidth="1" min="19" max="19" width="37.75"/>
    <col customWidth="1" min="20" max="20" width="133.13"/>
    <col customWidth="1" min="21" max="21" width="9.13"/>
    <col customWidth="1" min="22" max="22" width="5.63"/>
    <col customWidth="1" min="23" max="23" width="14.25"/>
    <col customWidth="1" min="24" max="24" width="8.38"/>
    <col customWidth="1" min="25" max="25" width="27.38"/>
    <col customWidth="1" min="26" max="26" width="11.75"/>
    <col customWidth="1" min="27" max="27" width="10.25"/>
    <col customWidth="1" min="28" max="28" width="8.63"/>
    <col customWidth="1" min="29" max="29" width="24.0"/>
    <col customWidth="1" min="30" max="30" width="13.63"/>
    <col customWidth="1" min="31" max="31" width="8.13"/>
    <col customWidth="1" min="32" max="32" width="19.38"/>
    <col customWidth="1" min="33" max="33" width="9.63"/>
    <col customWidth="1" min="34" max="34" width="9.88"/>
    <col customWidth="1" min="35" max="35" width="10.63"/>
    <col customWidth="1" min="36" max="36" width="7.75"/>
    <col customWidth="1" min="37" max="37" width="13.13"/>
    <col customWidth="1" min="38" max="38" width="8.63"/>
  </cols>
  <sheetData>
    <row r="1">
      <c r="B1" s="3"/>
    </row>
    <row r="2">
      <c r="B2" s="3"/>
      <c r="O2" s="45" t="s">
        <v>8676</v>
      </c>
      <c r="P2" s="45" t="s">
        <v>8910</v>
      </c>
    </row>
    <row r="3">
      <c r="B3" s="3" t="s">
        <v>8911</v>
      </c>
      <c r="O3" s="45" t="s">
        <v>8676</v>
      </c>
      <c r="P3" s="45" t="s">
        <v>2147</v>
      </c>
    </row>
    <row r="4">
      <c r="B4" s="3"/>
      <c r="O4" s="45" t="s">
        <v>8676</v>
      </c>
      <c r="P4" s="45" t="s">
        <v>8912</v>
      </c>
    </row>
    <row r="5">
      <c r="B5" s="3"/>
      <c r="O5" s="45" t="s">
        <v>8676</v>
      </c>
      <c r="P5" s="45" t="s">
        <v>8913</v>
      </c>
    </row>
    <row r="6">
      <c r="B6" s="3" t="s">
        <v>7208</v>
      </c>
      <c r="F6" s="525" t="s">
        <v>1932</v>
      </c>
      <c r="G6" s="526" t="s">
        <v>8914</v>
      </c>
      <c r="H6" s="526" t="s">
        <v>8915</v>
      </c>
      <c r="I6" s="526" t="s">
        <v>8916</v>
      </c>
      <c r="J6" s="526" t="s">
        <v>8917</v>
      </c>
      <c r="K6" s="526" t="s">
        <v>8918</v>
      </c>
      <c r="L6" s="526" t="s">
        <v>8919</v>
      </c>
      <c r="M6" s="526" t="s">
        <v>8920</v>
      </c>
      <c r="N6" s="526" t="s">
        <v>8921</v>
      </c>
      <c r="O6" s="526" t="s">
        <v>8922</v>
      </c>
      <c r="P6" s="526" t="s">
        <v>1933</v>
      </c>
      <c r="Q6" s="526" t="s">
        <v>8923</v>
      </c>
      <c r="R6" s="526" t="s">
        <v>8924</v>
      </c>
      <c r="S6" s="526" t="s">
        <v>8925</v>
      </c>
      <c r="T6" s="526" t="s">
        <v>8926</v>
      </c>
      <c r="U6" s="526" t="s">
        <v>8927</v>
      </c>
      <c r="V6" s="526" t="s">
        <v>8928</v>
      </c>
      <c r="W6" s="526" t="s">
        <v>8929</v>
      </c>
      <c r="X6" s="526" t="s">
        <v>8930</v>
      </c>
      <c r="Y6" s="526" t="s">
        <v>1935</v>
      </c>
      <c r="Z6" s="526" t="s">
        <v>1934</v>
      </c>
      <c r="AA6" s="526" t="s">
        <v>1936</v>
      </c>
      <c r="AB6" s="526" t="s">
        <v>8931</v>
      </c>
      <c r="AC6" s="526" t="s">
        <v>8932</v>
      </c>
      <c r="AD6" s="526" t="s">
        <v>8933</v>
      </c>
      <c r="AE6" s="526" t="s">
        <v>8934</v>
      </c>
      <c r="AF6" s="526" t="s">
        <v>8935</v>
      </c>
      <c r="AG6" s="526" t="s">
        <v>8936</v>
      </c>
      <c r="AH6" s="526" t="s">
        <v>8937</v>
      </c>
      <c r="AI6" s="526" t="s">
        <v>8938</v>
      </c>
      <c r="AJ6" s="526" t="s">
        <v>8939</v>
      </c>
      <c r="AK6" s="526" t="s">
        <v>8940</v>
      </c>
      <c r="AL6" s="527" t="s">
        <v>8941</v>
      </c>
    </row>
    <row r="7">
      <c r="B7" s="3">
        <v>2.0338500964E10</v>
      </c>
      <c r="F7" s="528" t="s">
        <v>15</v>
      </c>
      <c r="G7" s="268" t="s">
        <v>8942</v>
      </c>
      <c r="H7" s="268"/>
      <c r="I7" s="268" t="s">
        <v>8943</v>
      </c>
      <c r="J7" s="268" t="s">
        <v>8944</v>
      </c>
      <c r="K7" s="268"/>
      <c r="L7" s="268"/>
      <c r="M7" s="268">
        <v>2.101241E7</v>
      </c>
      <c r="N7" s="268" t="s">
        <v>8945</v>
      </c>
      <c r="O7" s="268" t="s">
        <v>8946</v>
      </c>
      <c r="P7" s="529" t="s">
        <v>8947</v>
      </c>
      <c r="Q7" s="268"/>
      <c r="R7" s="268" t="s">
        <v>102</v>
      </c>
      <c r="S7" s="268" t="s">
        <v>8948</v>
      </c>
      <c r="T7" s="268" t="s">
        <v>8949</v>
      </c>
      <c r="U7" s="268">
        <v>32.0</v>
      </c>
      <c r="V7" s="268">
        <v>32.0</v>
      </c>
      <c r="W7" s="268">
        <v>1.0</v>
      </c>
      <c r="X7" s="268"/>
      <c r="Y7" s="268" t="s">
        <v>8950</v>
      </c>
      <c r="Z7" s="268" t="s">
        <v>8951</v>
      </c>
      <c r="AA7" s="268" t="s">
        <v>8952</v>
      </c>
      <c r="AB7" s="268" t="s">
        <v>101</v>
      </c>
      <c r="AC7" s="268" t="s">
        <v>8953</v>
      </c>
      <c r="AD7" s="268"/>
      <c r="AE7" s="268">
        <v>25.0</v>
      </c>
      <c r="AF7" s="268" t="s">
        <v>8954</v>
      </c>
      <c r="AG7" s="268">
        <v>43809.0</v>
      </c>
      <c r="AH7" s="268">
        <v>767011.0</v>
      </c>
      <c r="AI7" s="268" t="s">
        <v>8955</v>
      </c>
      <c r="AJ7" s="268"/>
      <c r="AK7" s="268" t="s">
        <v>8956</v>
      </c>
      <c r="AL7" s="269" t="s">
        <v>8946</v>
      </c>
    </row>
    <row r="8">
      <c r="B8" s="3">
        <v>2.7234634513E10</v>
      </c>
      <c r="F8" s="528" t="s">
        <v>15</v>
      </c>
      <c r="G8" s="268" t="s">
        <v>8942</v>
      </c>
      <c r="H8" s="268"/>
      <c r="I8" s="268" t="s">
        <v>8943</v>
      </c>
      <c r="J8" s="268" t="s">
        <v>8957</v>
      </c>
      <c r="K8" s="268"/>
      <c r="L8" s="268"/>
      <c r="M8" s="268">
        <v>2.1012413E7</v>
      </c>
      <c r="N8" s="268" t="s">
        <v>8958</v>
      </c>
      <c r="O8" s="268" t="s">
        <v>8946</v>
      </c>
      <c r="P8" s="529" t="s">
        <v>8959</v>
      </c>
      <c r="Q8" s="268"/>
      <c r="R8" s="268" t="s">
        <v>102</v>
      </c>
      <c r="S8" s="268" t="s">
        <v>8960</v>
      </c>
      <c r="T8" s="268" t="s">
        <v>8961</v>
      </c>
      <c r="U8" s="268">
        <v>30.0</v>
      </c>
      <c r="V8" s="268">
        <v>30.0</v>
      </c>
      <c r="W8" s="268">
        <v>1.0</v>
      </c>
      <c r="X8" s="268"/>
      <c r="Y8" s="268" t="s">
        <v>8962</v>
      </c>
      <c r="Z8" s="268" t="s">
        <v>8963</v>
      </c>
      <c r="AA8" s="268" t="s">
        <v>8964</v>
      </c>
      <c r="AB8" s="268" t="s">
        <v>101</v>
      </c>
      <c r="AC8" s="268" t="s">
        <v>8965</v>
      </c>
      <c r="AD8" s="268"/>
      <c r="AE8" s="268">
        <v>25.0</v>
      </c>
      <c r="AF8" s="268" t="s">
        <v>8954</v>
      </c>
      <c r="AG8" s="268">
        <v>44128.0</v>
      </c>
      <c r="AH8" s="268">
        <v>767011.0</v>
      </c>
      <c r="AI8" s="268" t="s">
        <v>8955</v>
      </c>
      <c r="AJ8" s="268"/>
      <c r="AK8" s="268" t="s">
        <v>8956</v>
      </c>
      <c r="AL8" s="269" t="s">
        <v>8946</v>
      </c>
    </row>
    <row r="9">
      <c r="B9" s="3">
        <v>2.7331559674E10</v>
      </c>
      <c r="F9" s="528" t="s">
        <v>15</v>
      </c>
      <c r="G9" s="268" t="s">
        <v>8942</v>
      </c>
      <c r="H9" s="268"/>
      <c r="I9" s="268" t="s">
        <v>8943</v>
      </c>
      <c r="J9" s="268"/>
      <c r="K9" s="268"/>
      <c r="L9" s="268"/>
      <c r="M9" s="268">
        <v>2.10124E7</v>
      </c>
      <c r="N9" s="268" t="s">
        <v>8966</v>
      </c>
      <c r="O9" s="268" t="s">
        <v>8967</v>
      </c>
      <c r="P9" s="529" t="s">
        <v>8968</v>
      </c>
      <c r="Q9" s="268"/>
      <c r="R9" s="268" t="s">
        <v>102</v>
      </c>
      <c r="S9" s="268" t="s">
        <v>8969</v>
      </c>
      <c r="T9" s="268" t="s">
        <v>8970</v>
      </c>
      <c r="U9" s="268">
        <v>8.0</v>
      </c>
      <c r="V9" s="268">
        <v>8.0</v>
      </c>
      <c r="W9" s="268">
        <v>1.0</v>
      </c>
      <c r="X9" s="268"/>
      <c r="Y9" s="268" t="s">
        <v>8971</v>
      </c>
      <c r="Z9" s="268" t="s">
        <v>8972</v>
      </c>
      <c r="AA9" s="268" t="s">
        <v>8973</v>
      </c>
      <c r="AB9" s="268" t="s">
        <v>101</v>
      </c>
      <c r="AC9" s="268" t="s">
        <v>8974</v>
      </c>
      <c r="AD9" s="268"/>
      <c r="AE9" s="268">
        <v>25.0</v>
      </c>
      <c r="AF9" s="268" t="s">
        <v>8954</v>
      </c>
      <c r="AG9" s="268">
        <v>43862.0</v>
      </c>
      <c r="AH9" s="268">
        <v>767011.0</v>
      </c>
      <c r="AI9" s="268" t="s">
        <v>8975</v>
      </c>
      <c r="AJ9" s="268"/>
      <c r="AK9" s="268" t="s">
        <v>8956</v>
      </c>
      <c r="AL9" s="269" t="s">
        <v>8976</v>
      </c>
    </row>
    <row r="10">
      <c r="B10" s="3">
        <v>2.7264108042E10</v>
      </c>
      <c r="F10" s="528" t="s">
        <v>15</v>
      </c>
      <c r="G10" s="268" t="s">
        <v>8942</v>
      </c>
      <c r="H10" s="268"/>
      <c r="I10" s="268" t="s">
        <v>8977</v>
      </c>
      <c r="J10" s="268" t="s">
        <v>8978</v>
      </c>
      <c r="K10" s="268"/>
      <c r="L10" s="268"/>
      <c r="M10" s="268">
        <v>2.1010092E7</v>
      </c>
      <c r="N10" s="268" t="s">
        <v>8979</v>
      </c>
      <c r="O10" s="268" t="s">
        <v>8946</v>
      </c>
      <c r="P10" s="529" t="s">
        <v>8980</v>
      </c>
      <c r="Q10" s="268"/>
      <c r="R10" s="268" t="s">
        <v>102</v>
      </c>
      <c r="S10" s="268" t="s">
        <v>8981</v>
      </c>
      <c r="T10" s="268" t="s">
        <v>8982</v>
      </c>
      <c r="U10" s="268">
        <v>7.0</v>
      </c>
      <c r="V10" s="268">
        <v>7.0</v>
      </c>
      <c r="W10" s="268">
        <v>1.0</v>
      </c>
      <c r="X10" s="268"/>
      <c r="Y10" s="268" t="s">
        <v>8983</v>
      </c>
      <c r="Z10" s="268" t="s">
        <v>8984</v>
      </c>
      <c r="AA10" s="268" t="s">
        <v>8985</v>
      </c>
      <c r="AB10" s="268" t="s">
        <v>101</v>
      </c>
      <c r="AC10" s="268" t="s">
        <v>8986</v>
      </c>
      <c r="AD10" s="268"/>
      <c r="AE10" s="268">
        <v>25.0</v>
      </c>
      <c r="AF10" s="268" t="s">
        <v>8954</v>
      </c>
      <c r="AG10" s="268">
        <v>43831.0</v>
      </c>
      <c r="AH10" s="268">
        <v>767011.0</v>
      </c>
      <c r="AI10" s="268" t="s">
        <v>8955</v>
      </c>
      <c r="AJ10" s="268"/>
      <c r="AK10" s="268" t="s">
        <v>8956</v>
      </c>
      <c r="AL10" s="269" t="s">
        <v>8946</v>
      </c>
    </row>
    <row r="11">
      <c r="B11" s="3">
        <v>2.7223414309E10</v>
      </c>
      <c r="F11" s="528" t="s">
        <v>15</v>
      </c>
      <c r="G11" s="268" t="s">
        <v>8942</v>
      </c>
      <c r="H11" s="268"/>
      <c r="I11" s="268" t="s">
        <v>8977</v>
      </c>
      <c r="J11" s="268" t="s">
        <v>8987</v>
      </c>
      <c r="K11" s="268"/>
      <c r="L11" s="268"/>
      <c r="M11" s="268">
        <v>2.10112E7</v>
      </c>
      <c r="N11" s="268" t="s">
        <v>8988</v>
      </c>
      <c r="O11" s="268" t="s">
        <v>8946</v>
      </c>
      <c r="P11" s="529" t="s">
        <v>8989</v>
      </c>
      <c r="Q11" s="268"/>
      <c r="R11" s="268" t="s">
        <v>102</v>
      </c>
      <c r="S11" s="268" t="s">
        <v>8990</v>
      </c>
      <c r="T11" s="268" t="s">
        <v>8991</v>
      </c>
      <c r="U11" s="268">
        <v>18.0</v>
      </c>
      <c r="V11" s="268">
        <v>18.0</v>
      </c>
      <c r="W11" s="268">
        <v>1.0</v>
      </c>
      <c r="X11" s="268"/>
      <c r="Y11" s="268" t="s">
        <v>8992</v>
      </c>
      <c r="Z11" s="268" t="s">
        <v>8993</v>
      </c>
      <c r="AA11" s="268" t="s">
        <v>8994</v>
      </c>
      <c r="AB11" s="268" t="s">
        <v>101</v>
      </c>
      <c r="AC11" s="268" t="s">
        <v>8995</v>
      </c>
      <c r="AD11" s="268"/>
      <c r="AE11" s="268">
        <v>25.0</v>
      </c>
      <c r="AF11" s="268" t="s">
        <v>8954</v>
      </c>
      <c r="AG11" s="268">
        <v>44256.0</v>
      </c>
      <c r="AH11" s="268">
        <v>767011.0</v>
      </c>
      <c r="AI11" s="268" t="s">
        <v>8955</v>
      </c>
      <c r="AJ11" s="268"/>
      <c r="AK11" s="268" t="s">
        <v>8956</v>
      </c>
      <c r="AL11" s="269" t="s">
        <v>8946</v>
      </c>
    </row>
    <row r="12">
      <c r="B12" s="3">
        <v>2.7362769278E10</v>
      </c>
      <c r="F12" s="528" t="s">
        <v>15</v>
      </c>
      <c r="G12" s="268" t="s">
        <v>8942</v>
      </c>
      <c r="H12" s="268"/>
      <c r="I12" s="268" t="s">
        <v>8977</v>
      </c>
      <c r="J12" s="268" t="s">
        <v>8996</v>
      </c>
      <c r="K12" s="268"/>
      <c r="L12" s="268"/>
      <c r="M12" s="268">
        <v>2.1012411E7</v>
      </c>
      <c r="N12" s="268" t="s">
        <v>8997</v>
      </c>
      <c r="O12" s="268" t="s">
        <v>8946</v>
      </c>
      <c r="P12" s="529" t="s">
        <v>8998</v>
      </c>
      <c r="Q12" s="268"/>
      <c r="R12" s="268" t="s">
        <v>102</v>
      </c>
      <c r="S12" s="268" t="s">
        <v>8999</v>
      </c>
      <c r="T12" s="268" t="s">
        <v>9000</v>
      </c>
      <c r="U12" s="268">
        <v>4.0</v>
      </c>
      <c r="V12" s="268">
        <v>4.0</v>
      </c>
      <c r="W12" s="268">
        <v>1.0</v>
      </c>
      <c r="X12" s="268"/>
      <c r="Y12" s="268"/>
      <c r="Z12" s="268"/>
      <c r="AA12" s="268"/>
      <c r="AB12" s="268"/>
      <c r="AC12" s="268"/>
      <c r="AD12" s="268"/>
      <c r="AE12" s="268"/>
      <c r="AF12" s="268"/>
      <c r="AG12" s="268"/>
      <c r="AH12" s="268"/>
      <c r="AI12" s="268"/>
      <c r="AJ12" s="268"/>
      <c r="AK12" s="268" t="s">
        <v>8956</v>
      </c>
      <c r="AL12" s="269" t="s">
        <v>8946</v>
      </c>
    </row>
    <row r="13">
      <c r="B13" s="3">
        <v>2.7331741693E10</v>
      </c>
      <c r="F13" s="528" t="s">
        <v>15</v>
      </c>
      <c r="G13" s="268" t="s">
        <v>8942</v>
      </c>
      <c r="H13" s="268"/>
      <c r="I13" s="268" t="s">
        <v>8977</v>
      </c>
      <c r="J13" s="268"/>
      <c r="K13" s="268"/>
      <c r="L13" s="268"/>
      <c r="M13" s="268">
        <v>2.1012418E7</v>
      </c>
      <c r="N13" s="268" t="s">
        <v>9001</v>
      </c>
      <c r="O13" s="268" t="s">
        <v>8967</v>
      </c>
      <c r="P13" s="529" t="s">
        <v>9002</v>
      </c>
      <c r="Q13" s="268"/>
      <c r="R13" s="268" t="s">
        <v>102</v>
      </c>
      <c r="S13" s="268" t="s">
        <v>9003</v>
      </c>
      <c r="T13" s="268" t="s">
        <v>9004</v>
      </c>
      <c r="U13" s="268">
        <v>7.0</v>
      </c>
      <c r="V13" s="268">
        <v>7.0</v>
      </c>
      <c r="W13" s="268">
        <v>1.0</v>
      </c>
      <c r="X13" s="268"/>
      <c r="Y13" s="268" t="s">
        <v>9005</v>
      </c>
      <c r="Z13" s="268" t="s">
        <v>9006</v>
      </c>
      <c r="AA13" s="268" t="s">
        <v>9007</v>
      </c>
      <c r="AB13" s="268" t="s">
        <v>101</v>
      </c>
      <c r="AC13" s="268" t="s">
        <v>9008</v>
      </c>
      <c r="AD13" s="268"/>
      <c r="AE13" s="268">
        <v>25.0</v>
      </c>
      <c r="AF13" s="268" t="s">
        <v>8954</v>
      </c>
      <c r="AG13" s="268">
        <v>44228.0</v>
      </c>
      <c r="AH13" s="268">
        <v>767011.0</v>
      </c>
      <c r="AI13" s="268" t="s">
        <v>8975</v>
      </c>
      <c r="AJ13" s="268"/>
      <c r="AK13" s="268" t="s">
        <v>8956</v>
      </c>
      <c r="AL13" s="269" t="s">
        <v>8976</v>
      </c>
    </row>
    <row r="14">
      <c r="B14" s="3">
        <v>2.7327591083E10</v>
      </c>
      <c r="F14" s="528" t="s">
        <v>15</v>
      </c>
      <c r="G14" s="268" t="s">
        <v>8942</v>
      </c>
      <c r="H14" s="268"/>
      <c r="I14" s="268" t="s">
        <v>9009</v>
      </c>
      <c r="J14" s="268" t="s">
        <v>9010</v>
      </c>
      <c r="K14" s="268"/>
      <c r="L14" s="268"/>
      <c r="M14" s="268">
        <v>2.1012412E7</v>
      </c>
      <c r="N14" s="268" t="s">
        <v>9011</v>
      </c>
      <c r="O14" s="268" t="s">
        <v>8946</v>
      </c>
      <c r="P14" s="529" t="s">
        <v>9012</v>
      </c>
      <c r="Q14" s="268"/>
      <c r="R14" s="268" t="s">
        <v>102</v>
      </c>
      <c r="S14" s="268" t="s">
        <v>9013</v>
      </c>
      <c r="T14" s="268" t="s">
        <v>9014</v>
      </c>
      <c r="U14" s="268">
        <v>18.0</v>
      </c>
      <c r="V14" s="268">
        <v>18.0</v>
      </c>
      <c r="W14" s="268">
        <v>1.0</v>
      </c>
      <c r="X14" s="268"/>
      <c r="Y14" s="268" t="s">
        <v>9015</v>
      </c>
      <c r="Z14" s="268" t="s">
        <v>9016</v>
      </c>
      <c r="AA14" s="268" t="s">
        <v>9017</v>
      </c>
      <c r="AB14" s="268" t="s">
        <v>101</v>
      </c>
      <c r="AC14" s="268" t="s">
        <v>9018</v>
      </c>
      <c r="AD14" s="268"/>
      <c r="AE14" s="268">
        <v>25.0</v>
      </c>
      <c r="AF14" s="268" t="s">
        <v>8954</v>
      </c>
      <c r="AG14" s="268">
        <v>44197.0</v>
      </c>
      <c r="AH14" s="268">
        <v>767011.0</v>
      </c>
      <c r="AI14" s="268" t="s">
        <v>8955</v>
      </c>
      <c r="AJ14" s="268"/>
      <c r="AK14" s="268" t="s">
        <v>8956</v>
      </c>
      <c r="AL14" s="269" t="s">
        <v>8946</v>
      </c>
    </row>
    <row r="15">
      <c r="B15" s="3">
        <v>2.7295011349E10</v>
      </c>
      <c r="F15" s="528" t="s">
        <v>15</v>
      </c>
      <c r="G15" s="268" t="s">
        <v>8942</v>
      </c>
      <c r="H15" s="268"/>
      <c r="I15" s="268" t="s">
        <v>9009</v>
      </c>
      <c r="J15" s="268" t="s">
        <v>9019</v>
      </c>
      <c r="K15" s="268"/>
      <c r="L15" s="268"/>
      <c r="M15" s="268">
        <v>6.80113E7</v>
      </c>
      <c r="N15" s="268" t="s">
        <v>9020</v>
      </c>
      <c r="O15" s="268" t="s">
        <v>8946</v>
      </c>
      <c r="P15" s="529" t="s">
        <v>163</v>
      </c>
      <c r="Q15" s="268"/>
      <c r="R15" s="268" t="s">
        <v>102</v>
      </c>
      <c r="S15" s="268" t="s">
        <v>9021</v>
      </c>
      <c r="T15" s="268" t="s">
        <v>9022</v>
      </c>
      <c r="U15" s="268">
        <v>16.0</v>
      </c>
      <c r="V15" s="268">
        <v>16.0</v>
      </c>
      <c r="W15" s="268">
        <v>1.0</v>
      </c>
      <c r="X15" s="268"/>
      <c r="Y15" s="268" t="s">
        <v>9023</v>
      </c>
      <c r="Z15" s="268" t="s">
        <v>9024</v>
      </c>
      <c r="AA15" s="268" t="s">
        <v>9025</v>
      </c>
      <c r="AB15" s="268" t="s">
        <v>101</v>
      </c>
      <c r="AC15" s="268" t="s">
        <v>9026</v>
      </c>
      <c r="AD15" s="268"/>
      <c r="AE15" s="268">
        <v>25.0</v>
      </c>
      <c r="AF15" s="268" t="s">
        <v>8954</v>
      </c>
      <c r="AG15" s="268">
        <v>44256.0</v>
      </c>
      <c r="AH15" s="268">
        <v>767011.0</v>
      </c>
      <c r="AI15" s="268" t="s">
        <v>8955</v>
      </c>
      <c r="AJ15" s="268"/>
      <c r="AK15" s="268" t="s">
        <v>8956</v>
      </c>
      <c r="AL15" s="269" t="s">
        <v>8946</v>
      </c>
    </row>
    <row r="16">
      <c r="B16" s="3">
        <v>2.7224318907E10</v>
      </c>
      <c r="F16" s="528" t="s">
        <v>15</v>
      </c>
      <c r="G16" s="268" t="s">
        <v>8942</v>
      </c>
      <c r="H16" s="268"/>
      <c r="I16" s="268" t="s">
        <v>9009</v>
      </c>
      <c r="J16" s="268"/>
      <c r="K16" s="268"/>
      <c r="L16" s="268"/>
      <c r="M16" s="268">
        <v>2.10126E7</v>
      </c>
      <c r="N16" s="268" t="s">
        <v>9027</v>
      </c>
      <c r="O16" s="268" t="s">
        <v>8967</v>
      </c>
      <c r="P16" s="529" t="s">
        <v>9028</v>
      </c>
      <c r="Q16" s="268"/>
      <c r="R16" s="268" t="s">
        <v>102</v>
      </c>
      <c r="S16" s="268" t="s">
        <v>9029</v>
      </c>
      <c r="T16" s="268" t="s">
        <v>9030</v>
      </c>
      <c r="U16" s="268">
        <v>15.0</v>
      </c>
      <c r="V16" s="268">
        <v>15.0</v>
      </c>
      <c r="W16" s="268">
        <v>1.0</v>
      </c>
      <c r="X16" s="268"/>
      <c r="Y16" s="268" t="s">
        <v>9005</v>
      </c>
      <c r="Z16" s="268" t="s">
        <v>9006</v>
      </c>
      <c r="AA16" s="268" t="s">
        <v>9031</v>
      </c>
      <c r="AB16" s="268" t="s">
        <v>101</v>
      </c>
      <c r="AC16" s="268" t="s">
        <v>9032</v>
      </c>
      <c r="AD16" s="268"/>
      <c r="AE16" s="268">
        <v>25.0</v>
      </c>
      <c r="AF16" s="268" t="s">
        <v>8954</v>
      </c>
      <c r="AG16" s="268">
        <v>43809.0</v>
      </c>
      <c r="AH16" s="268">
        <v>767011.0</v>
      </c>
      <c r="AI16" s="268" t="s">
        <v>8975</v>
      </c>
      <c r="AJ16" s="268"/>
      <c r="AK16" s="268" t="s">
        <v>8956</v>
      </c>
      <c r="AL16" s="269" t="s">
        <v>8976</v>
      </c>
    </row>
    <row r="17">
      <c r="B17" s="3">
        <v>2.7109610998E10</v>
      </c>
      <c r="F17" s="528" t="s">
        <v>15</v>
      </c>
      <c r="G17" s="268" t="s">
        <v>8942</v>
      </c>
      <c r="H17" s="268"/>
      <c r="I17" s="268"/>
      <c r="J17" s="268" t="s">
        <v>9033</v>
      </c>
      <c r="K17" s="268"/>
      <c r="L17" s="268"/>
      <c r="M17" s="268">
        <v>2.03902E7</v>
      </c>
      <c r="N17" s="268" t="s">
        <v>9034</v>
      </c>
      <c r="O17" s="268" t="s">
        <v>8946</v>
      </c>
      <c r="P17" s="529" t="s">
        <v>9035</v>
      </c>
      <c r="Q17" s="268"/>
      <c r="R17" s="268" t="s">
        <v>102</v>
      </c>
      <c r="S17" s="268" t="s">
        <v>9036</v>
      </c>
      <c r="T17" s="268" t="s">
        <v>9037</v>
      </c>
      <c r="U17" s="268">
        <v>56.0</v>
      </c>
      <c r="V17" s="268">
        <v>56.0</v>
      </c>
      <c r="W17" s="268">
        <v>1.0</v>
      </c>
      <c r="X17" s="268"/>
      <c r="Y17" s="268" t="s">
        <v>9038</v>
      </c>
      <c r="Z17" s="268" t="s">
        <v>9039</v>
      </c>
      <c r="AA17" s="268" t="s">
        <v>9040</v>
      </c>
      <c r="AB17" s="268" t="s">
        <v>101</v>
      </c>
      <c r="AC17" s="268" t="s">
        <v>9041</v>
      </c>
      <c r="AD17" s="268"/>
      <c r="AE17" s="268">
        <v>25.0</v>
      </c>
      <c r="AF17" s="268" t="s">
        <v>8954</v>
      </c>
      <c r="AG17" s="268">
        <v>44152.0</v>
      </c>
      <c r="AH17" s="268">
        <v>767011.0</v>
      </c>
      <c r="AI17" s="268" t="s">
        <v>8955</v>
      </c>
      <c r="AJ17" s="268"/>
      <c r="AK17" s="268" t="s">
        <v>8956</v>
      </c>
      <c r="AL17" s="269" t="s">
        <v>8946</v>
      </c>
    </row>
    <row r="18">
      <c r="B18" s="3">
        <v>2.736268073E10</v>
      </c>
      <c r="F18" s="528" t="s">
        <v>15</v>
      </c>
      <c r="G18" s="268" t="s">
        <v>8942</v>
      </c>
      <c r="H18" s="268"/>
      <c r="I18" s="268"/>
      <c r="J18" s="268" t="s">
        <v>9042</v>
      </c>
      <c r="K18" s="268"/>
      <c r="L18" s="268"/>
      <c r="M18" s="268">
        <v>2.1010091E7</v>
      </c>
      <c r="N18" s="268" t="s">
        <v>9043</v>
      </c>
      <c r="O18" s="268" t="s">
        <v>8946</v>
      </c>
      <c r="P18" s="529" t="s">
        <v>230</v>
      </c>
      <c r="Q18" s="268"/>
      <c r="R18" s="268" t="s">
        <v>102</v>
      </c>
      <c r="S18" s="268" t="s">
        <v>9044</v>
      </c>
      <c r="T18" s="268" t="s">
        <v>9045</v>
      </c>
      <c r="U18" s="268">
        <v>27.0</v>
      </c>
      <c r="V18" s="268">
        <v>27.0</v>
      </c>
      <c r="W18" s="268">
        <v>42.0</v>
      </c>
      <c r="X18" s="268"/>
      <c r="Y18" s="268" t="s">
        <v>9046</v>
      </c>
      <c r="Z18" s="268" t="s">
        <v>9047</v>
      </c>
      <c r="AA18" s="268" t="s">
        <v>9048</v>
      </c>
      <c r="AB18" s="268" t="s">
        <v>101</v>
      </c>
      <c r="AC18" s="268" t="s">
        <v>9049</v>
      </c>
      <c r="AD18" s="268"/>
      <c r="AE18" s="268">
        <v>25.0</v>
      </c>
      <c r="AF18" s="268" t="s">
        <v>8954</v>
      </c>
      <c r="AG18" s="268">
        <v>43809.0</v>
      </c>
      <c r="AH18" s="268">
        <v>767011.0</v>
      </c>
      <c r="AI18" s="268" t="s">
        <v>8955</v>
      </c>
      <c r="AJ18" s="268"/>
      <c r="AK18" s="268" t="s">
        <v>8956</v>
      </c>
      <c r="AL18" s="269" t="s">
        <v>8946</v>
      </c>
    </row>
    <row r="19">
      <c r="B19" s="3">
        <v>2.7256964363E10</v>
      </c>
      <c r="F19" s="528" t="s">
        <v>15</v>
      </c>
      <c r="G19" s="268" t="s">
        <v>8942</v>
      </c>
      <c r="H19" s="268"/>
      <c r="I19" s="268"/>
      <c r="J19" s="268" t="s">
        <v>9050</v>
      </c>
      <c r="K19" s="268"/>
      <c r="L19" s="268"/>
      <c r="M19" s="268">
        <v>2.18402E7</v>
      </c>
      <c r="N19" s="268" t="s">
        <v>9051</v>
      </c>
      <c r="O19" s="268" t="s">
        <v>8946</v>
      </c>
      <c r="P19" s="529" t="s">
        <v>9052</v>
      </c>
      <c r="Q19" s="268" t="s">
        <v>9053</v>
      </c>
      <c r="R19" s="268" t="s">
        <v>102</v>
      </c>
      <c r="S19" s="268" t="s">
        <v>9054</v>
      </c>
      <c r="T19" s="268" t="s">
        <v>9055</v>
      </c>
      <c r="U19" s="268">
        <v>59.0</v>
      </c>
      <c r="V19" s="268">
        <v>59.0</v>
      </c>
      <c r="W19" s="268">
        <v>57.0</v>
      </c>
      <c r="X19" s="268"/>
      <c r="Y19" s="268" t="s">
        <v>9056</v>
      </c>
      <c r="Z19" s="268" t="s">
        <v>9057</v>
      </c>
      <c r="AA19" s="268" t="s">
        <v>9058</v>
      </c>
      <c r="AB19" s="268" t="s">
        <v>101</v>
      </c>
      <c r="AC19" s="268" t="s">
        <v>9059</v>
      </c>
      <c r="AD19" s="268"/>
      <c r="AE19" s="268">
        <v>25.0</v>
      </c>
      <c r="AF19" s="268" t="s">
        <v>8954</v>
      </c>
      <c r="AG19" s="268">
        <v>44013.0</v>
      </c>
      <c r="AH19" s="268">
        <v>767011.0</v>
      </c>
      <c r="AI19" s="268" t="s">
        <v>8955</v>
      </c>
      <c r="AJ19" s="268"/>
      <c r="AK19" s="268" t="s">
        <v>8676</v>
      </c>
      <c r="AL19" s="269" t="s">
        <v>8946</v>
      </c>
    </row>
    <row r="20">
      <c r="B20" s="3">
        <v>2.731064994E10</v>
      </c>
      <c r="F20" s="528" t="s">
        <v>15</v>
      </c>
      <c r="G20" s="268" t="s">
        <v>8942</v>
      </c>
      <c r="H20" s="268"/>
      <c r="I20" s="268"/>
      <c r="J20" s="268" t="s">
        <v>9060</v>
      </c>
      <c r="K20" s="268"/>
      <c r="L20" s="268"/>
      <c r="M20" s="268">
        <v>2.18403E7</v>
      </c>
      <c r="N20" s="268" t="s">
        <v>8478</v>
      </c>
      <c r="O20" s="268" t="s">
        <v>8946</v>
      </c>
      <c r="P20" s="529" t="s">
        <v>8912</v>
      </c>
      <c r="Q20" s="268" t="s">
        <v>9053</v>
      </c>
      <c r="R20" s="268" t="s">
        <v>102</v>
      </c>
      <c r="S20" s="268" t="s">
        <v>9061</v>
      </c>
      <c r="T20" s="268" t="s">
        <v>9062</v>
      </c>
      <c r="U20" s="268">
        <v>92.0</v>
      </c>
      <c r="V20" s="268">
        <v>92.0</v>
      </c>
      <c r="W20" s="268">
        <v>150.0</v>
      </c>
      <c r="X20" s="268"/>
      <c r="Y20" s="268" t="s">
        <v>9063</v>
      </c>
      <c r="Z20" s="268" t="s">
        <v>9064</v>
      </c>
      <c r="AA20" s="268" t="s">
        <v>9065</v>
      </c>
      <c r="AB20" s="268" t="s">
        <v>101</v>
      </c>
      <c r="AC20" s="268" t="s">
        <v>9066</v>
      </c>
      <c r="AD20" s="268"/>
      <c r="AE20" s="268">
        <v>25.0</v>
      </c>
      <c r="AF20" s="268" t="s">
        <v>8954</v>
      </c>
      <c r="AG20" s="268">
        <v>43809.0</v>
      </c>
      <c r="AH20" s="268">
        <v>767011.0</v>
      </c>
      <c r="AI20" s="268" t="s">
        <v>8955</v>
      </c>
      <c r="AJ20" s="268"/>
      <c r="AK20" s="268" t="s">
        <v>8676</v>
      </c>
      <c r="AL20" s="269" t="s">
        <v>8946</v>
      </c>
    </row>
    <row r="21" ht="15.75" customHeight="1">
      <c r="B21" s="3">
        <v>2.3304679654E10</v>
      </c>
      <c r="F21" s="528" t="s">
        <v>15</v>
      </c>
      <c r="G21" s="268" t="s">
        <v>8942</v>
      </c>
      <c r="H21" s="268"/>
      <c r="I21" s="268"/>
      <c r="J21" s="268" t="s">
        <v>9067</v>
      </c>
      <c r="K21" s="268"/>
      <c r="L21" s="268"/>
      <c r="M21" s="268">
        <v>2.18404E7</v>
      </c>
      <c r="N21" s="268" t="s">
        <v>27</v>
      </c>
      <c r="O21" s="268" t="s">
        <v>8946</v>
      </c>
      <c r="P21" s="529" t="s">
        <v>2147</v>
      </c>
      <c r="Q21" s="268" t="s">
        <v>9053</v>
      </c>
      <c r="R21" s="268" t="s">
        <v>102</v>
      </c>
      <c r="S21" s="268" t="s">
        <v>9068</v>
      </c>
      <c r="T21" s="268" t="s">
        <v>9069</v>
      </c>
      <c r="U21" s="268">
        <v>26.0</v>
      </c>
      <c r="V21" s="268">
        <v>26.0</v>
      </c>
      <c r="W21" s="268"/>
      <c r="X21" s="268"/>
      <c r="Y21" s="268" t="s">
        <v>9070</v>
      </c>
      <c r="Z21" s="268" t="s">
        <v>9071</v>
      </c>
      <c r="AA21" s="268" t="s">
        <v>9072</v>
      </c>
      <c r="AB21" s="268" t="s">
        <v>101</v>
      </c>
      <c r="AC21" s="268" t="s">
        <v>9066</v>
      </c>
      <c r="AD21" s="268"/>
      <c r="AE21" s="268">
        <v>25.0</v>
      </c>
      <c r="AF21" s="268" t="s">
        <v>8954</v>
      </c>
      <c r="AG21" s="268">
        <v>43809.0</v>
      </c>
      <c r="AH21" s="268">
        <v>767011.0</v>
      </c>
      <c r="AI21" s="268" t="s">
        <v>8955</v>
      </c>
      <c r="AJ21" s="268"/>
      <c r="AK21" s="268" t="s">
        <v>8676</v>
      </c>
      <c r="AL21" s="269" t="s">
        <v>8946</v>
      </c>
    </row>
    <row r="22" ht="15.75" customHeight="1">
      <c r="B22" s="3">
        <v>2.7273731291E10</v>
      </c>
      <c r="F22" s="528" t="s">
        <v>15</v>
      </c>
      <c r="G22" s="268" t="s">
        <v>8942</v>
      </c>
      <c r="H22" s="268"/>
      <c r="I22" s="268"/>
      <c r="J22" s="268" t="s">
        <v>9073</v>
      </c>
      <c r="K22" s="268"/>
      <c r="L22" s="268"/>
      <c r="M22" s="268">
        <v>2.18405E7</v>
      </c>
      <c r="N22" s="268" t="s">
        <v>9074</v>
      </c>
      <c r="O22" s="268" t="s">
        <v>8946</v>
      </c>
      <c r="P22" s="529" t="s">
        <v>9075</v>
      </c>
      <c r="Q22" s="268"/>
      <c r="R22" s="268"/>
      <c r="S22" s="268" t="s">
        <v>9076</v>
      </c>
      <c r="T22" s="268" t="s">
        <v>9077</v>
      </c>
      <c r="U22" s="268">
        <v>25.0</v>
      </c>
      <c r="V22" s="268">
        <v>25.0</v>
      </c>
      <c r="W22" s="268">
        <v>1.0</v>
      </c>
      <c r="X22" s="268"/>
      <c r="Y22" s="268" t="s">
        <v>9078</v>
      </c>
      <c r="Z22" s="268" t="s">
        <v>9079</v>
      </c>
      <c r="AA22" s="268" t="s">
        <v>9080</v>
      </c>
      <c r="AB22" s="268" t="s">
        <v>101</v>
      </c>
      <c r="AC22" s="268" t="s">
        <v>9081</v>
      </c>
      <c r="AD22" s="268"/>
      <c r="AE22" s="268">
        <v>61.0</v>
      </c>
      <c r="AF22" s="268" t="s">
        <v>9082</v>
      </c>
      <c r="AG22" s="268">
        <v>44090.0</v>
      </c>
      <c r="AH22" s="268">
        <v>767011.0</v>
      </c>
      <c r="AI22" s="268" t="s">
        <v>9083</v>
      </c>
      <c r="AJ22" s="268"/>
      <c r="AK22" s="268" t="s">
        <v>8676</v>
      </c>
      <c r="AL22" s="269" t="s">
        <v>8946</v>
      </c>
    </row>
    <row r="23" ht="15.75" customHeight="1">
      <c r="B23" s="3">
        <v>2.7290532081E10</v>
      </c>
      <c r="F23" s="528" t="s">
        <v>15</v>
      </c>
      <c r="G23" s="268" t="s">
        <v>8942</v>
      </c>
      <c r="H23" s="268"/>
      <c r="I23" s="268"/>
      <c r="J23" s="268" t="s">
        <v>9084</v>
      </c>
      <c r="K23" s="268"/>
      <c r="L23" s="268"/>
      <c r="M23" s="268">
        <v>2.1842E7</v>
      </c>
      <c r="N23" s="268" t="s">
        <v>9085</v>
      </c>
      <c r="O23" s="268" t="s">
        <v>8946</v>
      </c>
      <c r="P23" s="529" t="s">
        <v>8910</v>
      </c>
      <c r="Q23" s="268"/>
      <c r="R23" s="268" t="s">
        <v>102</v>
      </c>
      <c r="S23" s="268" t="s">
        <v>9086</v>
      </c>
      <c r="T23" s="268" t="s">
        <v>9087</v>
      </c>
      <c r="U23" s="268">
        <v>36.0</v>
      </c>
      <c r="V23" s="268">
        <v>36.0</v>
      </c>
      <c r="W23" s="268">
        <v>1.0</v>
      </c>
      <c r="X23" s="268"/>
      <c r="Y23" s="268" t="s">
        <v>9088</v>
      </c>
      <c r="Z23" s="268" t="s">
        <v>9089</v>
      </c>
      <c r="AA23" s="268" t="s">
        <v>9090</v>
      </c>
      <c r="AB23" s="268" t="s">
        <v>101</v>
      </c>
      <c r="AC23" s="268" t="s">
        <v>9066</v>
      </c>
      <c r="AD23" s="268"/>
      <c r="AE23" s="268">
        <v>25.0</v>
      </c>
      <c r="AF23" s="268" t="s">
        <v>8954</v>
      </c>
      <c r="AG23" s="268">
        <v>43809.0</v>
      </c>
      <c r="AH23" s="268">
        <v>767011.0</v>
      </c>
      <c r="AI23" s="268" t="s">
        <v>8955</v>
      </c>
      <c r="AJ23" s="268"/>
      <c r="AK23" s="268" t="s">
        <v>8676</v>
      </c>
      <c r="AL23" s="269" t="s">
        <v>8946</v>
      </c>
    </row>
    <row r="24" ht="15.75" customHeight="1">
      <c r="B24" s="3">
        <v>2.7304682561E10</v>
      </c>
      <c r="F24" s="528" t="s">
        <v>15</v>
      </c>
      <c r="G24" s="268" t="s">
        <v>8942</v>
      </c>
      <c r="H24" s="268"/>
      <c r="I24" s="268"/>
      <c r="J24" s="268"/>
      <c r="K24" s="268"/>
      <c r="L24" s="268"/>
      <c r="M24" s="268">
        <v>2.1012414E7</v>
      </c>
      <c r="N24" s="268" t="s">
        <v>9091</v>
      </c>
      <c r="O24" s="268" t="s">
        <v>9092</v>
      </c>
      <c r="P24" s="529" t="s">
        <v>1570</v>
      </c>
      <c r="Q24" s="268"/>
      <c r="R24" s="268" t="s">
        <v>102</v>
      </c>
      <c r="S24" s="268" t="s">
        <v>9093</v>
      </c>
      <c r="T24" s="268" t="s">
        <v>9094</v>
      </c>
      <c r="U24" s="268">
        <v>67.0</v>
      </c>
      <c r="V24" s="268">
        <v>67.0</v>
      </c>
      <c r="W24" s="268">
        <v>1.0</v>
      </c>
      <c r="X24" s="268"/>
      <c r="Y24" s="268" t="s">
        <v>9095</v>
      </c>
      <c r="Z24" s="268" t="s">
        <v>9096</v>
      </c>
      <c r="AA24" s="268" t="s">
        <v>9097</v>
      </c>
      <c r="AB24" s="268" t="s">
        <v>101</v>
      </c>
      <c r="AC24" s="268" t="s">
        <v>9098</v>
      </c>
      <c r="AD24" s="268"/>
      <c r="AE24" s="268">
        <v>25.0</v>
      </c>
      <c r="AF24" s="268" t="s">
        <v>8954</v>
      </c>
      <c r="AG24" s="268">
        <v>43809.0</v>
      </c>
      <c r="AH24" s="268">
        <v>767011.0</v>
      </c>
      <c r="AI24" s="268" t="s">
        <v>9099</v>
      </c>
      <c r="AJ24" s="268"/>
      <c r="AK24" s="268" t="s">
        <v>8956</v>
      </c>
      <c r="AL24" s="269" t="s">
        <v>9092</v>
      </c>
    </row>
    <row r="25" ht="15.75" customHeight="1">
      <c r="B25" s="3">
        <v>2.7367362982E10</v>
      </c>
      <c r="F25" s="528" t="s">
        <v>15</v>
      </c>
      <c r="G25" s="268" t="s">
        <v>8942</v>
      </c>
      <c r="H25" s="268"/>
      <c r="I25" s="268"/>
      <c r="J25" s="268"/>
      <c r="K25" s="268"/>
      <c r="L25" s="268"/>
      <c r="M25" s="268">
        <v>2.184E7</v>
      </c>
      <c r="N25" s="268" t="s">
        <v>9100</v>
      </c>
      <c r="O25" s="268" t="s">
        <v>9101</v>
      </c>
      <c r="P25" s="529" t="s">
        <v>9102</v>
      </c>
      <c r="Q25" s="268"/>
      <c r="R25" s="268" t="s">
        <v>102</v>
      </c>
      <c r="S25" s="268" t="s">
        <v>9103</v>
      </c>
      <c r="T25" s="268" t="s">
        <v>9104</v>
      </c>
      <c r="U25" s="268">
        <v>14.0</v>
      </c>
      <c r="V25" s="268">
        <v>14.0</v>
      </c>
      <c r="W25" s="268"/>
      <c r="X25" s="268"/>
      <c r="Y25" s="268" t="s">
        <v>9105</v>
      </c>
      <c r="Z25" s="268" t="s">
        <v>9106</v>
      </c>
      <c r="AA25" s="268" t="s">
        <v>9107</v>
      </c>
      <c r="AB25" s="268" t="s">
        <v>101</v>
      </c>
      <c r="AC25" s="268" t="s">
        <v>9108</v>
      </c>
      <c r="AD25" s="268"/>
      <c r="AE25" s="268">
        <v>25.0</v>
      </c>
      <c r="AF25" s="268" t="s">
        <v>8954</v>
      </c>
      <c r="AG25" s="268">
        <v>43831.0</v>
      </c>
      <c r="AH25" s="268">
        <v>767011.0</v>
      </c>
      <c r="AI25" s="268" t="s">
        <v>8975</v>
      </c>
      <c r="AJ25" s="268"/>
      <c r="AK25" s="268" t="s">
        <v>8676</v>
      </c>
      <c r="AL25" s="269" t="s">
        <v>8976</v>
      </c>
    </row>
    <row r="26" ht="15.75" customHeight="1">
      <c r="B26" s="3">
        <v>2.724053905E10</v>
      </c>
      <c r="F26" s="528" t="s">
        <v>15</v>
      </c>
      <c r="G26" s="268" t="s">
        <v>8942</v>
      </c>
      <c r="H26" s="268"/>
      <c r="I26" s="268"/>
      <c r="J26" s="268"/>
      <c r="K26" s="268"/>
      <c r="L26" s="268"/>
      <c r="M26" s="268">
        <v>2.184002E7</v>
      </c>
      <c r="N26" s="268" t="s">
        <v>9109</v>
      </c>
      <c r="O26" s="268" t="s">
        <v>9110</v>
      </c>
      <c r="P26" s="529" t="s">
        <v>9111</v>
      </c>
      <c r="Q26" s="268"/>
      <c r="R26" s="268"/>
      <c r="S26" s="268" t="s">
        <v>9112</v>
      </c>
      <c r="T26" s="268" t="s">
        <v>9113</v>
      </c>
      <c r="U26" s="268">
        <v>7.0</v>
      </c>
      <c r="V26" s="268">
        <v>7.0</v>
      </c>
      <c r="W26" s="268">
        <v>8.0</v>
      </c>
      <c r="X26" s="268"/>
      <c r="Y26" s="268" t="s">
        <v>9114</v>
      </c>
      <c r="Z26" s="268" t="s">
        <v>9115</v>
      </c>
      <c r="AA26" s="268" t="s">
        <v>9116</v>
      </c>
      <c r="AB26" s="268" t="s">
        <v>101</v>
      </c>
      <c r="AC26" s="268" t="s">
        <v>9117</v>
      </c>
      <c r="AD26" s="268"/>
      <c r="AE26" s="268">
        <v>25.0</v>
      </c>
      <c r="AF26" s="268" t="s">
        <v>8954</v>
      </c>
      <c r="AG26" s="268">
        <v>43809.0</v>
      </c>
      <c r="AH26" s="268">
        <v>767011.0</v>
      </c>
      <c r="AI26" s="268" t="s">
        <v>9118</v>
      </c>
      <c r="AJ26" s="268"/>
      <c r="AK26" s="268" t="s">
        <v>8676</v>
      </c>
      <c r="AL26" s="269" t="s">
        <v>8946</v>
      </c>
    </row>
    <row r="27" ht="15.75" customHeight="1">
      <c r="B27" s="3">
        <v>2.7240537988E10</v>
      </c>
      <c r="F27" s="528" t="s">
        <v>18</v>
      </c>
      <c r="G27" s="268"/>
      <c r="H27" s="268"/>
      <c r="I27" s="268"/>
      <c r="J27" s="268" t="s">
        <v>9119</v>
      </c>
      <c r="K27" s="268"/>
      <c r="L27" s="268"/>
      <c r="M27" s="268">
        <v>6.0500001E7</v>
      </c>
      <c r="N27" s="268" t="s">
        <v>9120</v>
      </c>
      <c r="O27" s="268" t="s">
        <v>8946</v>
      </c>
      <c r="P27" s="529" t="s">
        <v>3063</v>
      </c>
      <c r="Q27" s="268"/>
      <c r="R27" s="268"/>
      <c r="S27" s="268" t="s">
        <v>9121</v>
      </c>
      <c r="T27" s="268" t="s">
        <v>9122</v>
      </c>
      <c r="U27" s="268">
        <v>0.0</v>
      </c>
      <c r="V27" s="268">
        <v>0.0</v>
      </c>
      <c r="W27" s="268">
        <v>1.0</v>
      </c>
      <c r="X27" s="268"/>
      <c r="Y27" s="268"/>
      <c r="Z27" s="268"/>
      <c r="AA27" s="268"/>
      <c r="AB27" s="268"/>
      <c r="AC27" s="268"/>
      <c r="AD27" s="268"/>
      <c r="AE27" s="268"/>
      <c r="AF27" s="268"/>
      <c r="AG27" s="268"/>
      <c r="AH27" s="268"/>
      <c r="AI27" s="268"/>
      <c r="AJ27" s="268"/>
      <c r="AK27" s="268" t="s">
        <v>1189</v>
      </c>
      <c r="AL27" s="269" t="s">
        <v>8946</v>
      </c>
    </row>
    <row r="28" ht="15.75" customHeight="1">
      <c r="B28" s="3">
        <v>2.7225313771E10</v>
      </c>
      <c r="F28" s="528" t="s">
        <v>18</v>
      </c>
      <c r="G28" s="268"/>
      <c r="H28" s="268"/>
      <c r="I28" s="268"/>
      <c r="J28" s="268" t="s">
        <v>9123</v>
      </c>
      <c r="K28" s="268"/>
      <c r="L28" s="268"/>
      <c r="M28" s="268">
        <v>6.050001E7</v>
      </c>
      <c r="N28" s="268" t="s">
        <v>9124</v>
      </c>
      <c r="O28" s="268" t="s">
        <v>8946</v>
      </c>
      <c r="P28" s="529" t="s">
        <v>9125</v>
      </c>
      <c r="Q28" s="268" t="s">
        <v>9126</v>
      </c>
      <c r="R28" s="268" t="s">
        <v>102</v>
      </c>
      <c r="S28" s="268" t="s">
        <v>9127</v>
      </c>
      <c r="T28" s="268" t="s">
        <v>9128</v>
      </c>
      <c r="U28" s="268">
        <v>50.0</v>
      </c>
      <c r="V28" s="268">
        <v>50.0</v>
      </c>
      <c r="W28" s="268">
        <v>69.0</v>
      </c>
      <c r="X28" s="268"/>
      <c r="Y28" s="268" t="s">
        <v>9129</v>
      </c>
      <c r="Z28" s="268" t="s">
        <v>9130</v>
      </c>
      <c r="AA28" s="268" t="s">
        <v>9131</v>
      </c>
      <c r="AB28" s="268" t="s">
        <v>101</v>
      </c>
      <c r="AC28" s="268" t="s">
        <v>9132</v>
      </c>
      <c r="AD28" s="268"/>
      <c r="AE28" s="268">
        <v>25.0</v>
      </c>
      <c r="AF28" s="268" t="s">
        <v>8954</v>
      </c>
      <c r="AG28" s="268">
        <v>43809.0</v>
      </c>
      <c r="AH28" s="268">
        <v>767011.0</v>
      </c>
      <c r="AI28" s="268" t="s">
        <v>8955</v>
      </c>
      <c r="AJ28" s="268"/>
      <c r="AK28" s="268" t="s">
        <v>1189</v>
      </c>
      <c r="AL28" s="269" t="s">
        <v>8946</v>
      </c>
    </row>
    <row r="29" ht="15.75" customHeight="1">
      <c r="B29" s="3">
        <v>2.7364011631E10</v>
      </c>
      <c r="F29" s="528" t="s">
        <v>18</v>
      </c>
      <c r="G29" s="268"/>
      <c r="H29" s="268"/>
      <c r="I29" s="268"/>
      <c r="J29" s="268" t="s">
        <v>9123</v>
      </c>
      <c r="K29" s="268"/>
      <c r="L29" s="268"/>
      <c r="M29" s="268">
        <v>6.05201E7</v>
      </c>
      <c r="N29" s="268" t="s">
        <v>9133</v>
      </c>
      <c r="O29" s="268" t="s">
        <v>9134</v>
      </c>
      <c r="P29" s="529" t="s">
        <v>9125</v>
      </c>
      <c r="Q29" s="268" t="s">
        <v>9135</v>
      </c>
      <c r="R29" s="268"/>
      <c r="S29" s="268" t="s">
        <v>9136</v>
      </c>
      <c r="T29" s="268" t="s">
        <v>9137</v>
      </c>
      <c r="U29" s="268">
        <v>40.0</v>
      </c>
      <c r="V29" s="268">
        <v>40.0</v>
      </c>
      <c r="W29" s="268"/>
      <c r="X29" s="268"/>
      <c r="Y29" s="268" t="s">
        <v>9138</v>
      </c>
      <c r="Z29" s="268" t="s">
        <v>9139</v>
      </c>
      <c r="AA29" s="268" t="s">
        <v>9140</v>
      </c>
      <c r="AB29" s="268" t="s">
        <v>101</v>
      </c>
      <c r="AC29" s="268" t="s">
        <v>9132</v>
      </c>
      <c r="AD29" s="268"/>
      <c r="AE29" s="268">
        <v>25.0</v>
      </c>
      <c r="AF29" s="268" t="s">
        <v>8954</v>
      </c>
      <c r="AG29" s="268">
        <v>43809.0</v>
      </c>
      <c r="AH29" s="268">
        <v>767011.0</v>
      </c>
      <c r="AI29" s="268" t="s">
        <v>9141</v>
      </c>
      <c r="AJ29" s="268"/>
      <c r="AK29" s="268" t="s">
        <v>1189</v>
      </c>
      <c r="AL29" s="269" t="s">
        <v>9134</v>
      </c>
    </row>
    <row r="30" ht="15.75" customHeight="1">
      <c r="B30" s="3">
        <v>2.7321973995E10</v>
      </c>
      <c r="F30" s="528" t="s">
        <v>18</v>
      </c>
      <c r="G30" s="268"/>
      <c r="H30" s="268"/>
      <c r="I30" s="268"/>
      <c r="J30" s="268" t="s">
        <v>9142</v>
      </c>
      <c r="K30" s="268"/>
      <c r="L30" s="268"/>
      <c r="M30" s="268">
        <v>6.050002E7</v>
      </c>
      <c r="N30" s="268" t="s">
        <v>9143</v>
      </c>
      <c r="O30" s="268" t="s">
        <v>8946</v>
      </c>
      <c r="P30" s="529" t="s">
        <v>9144</v>
      </c>
      <c r="Q30" s="268" t="s">
        <v>9126</v>
      </c>
      <c r="R30" s="268" t="s">
        <v>102</v>
      </c>
      <c r="S30" s="268" t="s">
        <v>9145</v>
      </c>
      <c r="T30" s="268" t="s">
        <v>9146</v>
      </c>
      <c r="U30" s="268">
        <v>6.0</v>
      </c>
      <c r="V30" s="268">
        <v>6.0</v>
      </c>
      <c r="W30" s="268"/>
      <c r="X30" s="268"/>
      <c r="Y30" s="268" t="s">
        <v>9147</v>
      </c>
      <c r="Z30" s="268" t="s">
        <v>9148</v>
      </c>
      <c r="AA30" s="268" t="s">
        <v>9149</v>
      </c>
      <c r="AB30" s="268" t="s">
        <v>101</v>
      </c>
      <c r="AC30" s="268" t="s">
        <v>9132</v>
      </c>
      <c r="AD30" s="268"/>
      <c r="AE30" s="268">
        <v>25.0</v>
      </c>
      <c r="AF30" s="268" t="s">
        <v>8954</v>
      </c>
      <c r="AG30" s="268">
        <v>43809.0</v>
      </c>
      <c r="AH30" s="268">
        <v>767011.0</v>
      </c>
      <c r="AI30" s="268" t="s">
        <v>8955</v>
      </c>
      <c r="AJ30" s="268"/>
      <c r="AK30" s="268" t="s">
        <v>1189</v>
      </c>
      <c r="AL30" s="269" t="s">
        <v>8946</v>
      </c>
    </row>
    <row r="31" ht="15.75" customHeight="1">
      <c r="B31" s="3">
        <v>2.720521735E10</v>
      </c>
      <c r="F31" s="528" t="s">
        <v>18</v>
      </c>
      <c r="G31" s="268"/>
      <c r="H31" s="268"/>
      <c r="I31" s="268"/>
      <c r="J31" s="268" t="s">
        <v>9142</v>
      </c>
      <c r="K31" s="268"/>
      <c r="L31" s="268"/>
      <c r="M31" s="268">
        <v>6.0500021E7</v>
      </c>
      <c r="N31" s="268" t="s">
        <v>9150</v>
      </c>
      <c r="O31" s="268" t="s">
        <v>9134</v>
      </c>
      <c r="P31" s="529" t="s">
        <v>9144</v>
      </c>
      <c r="Q31" s="268" t="s">
        <v>9135</v>
      </c>
      <c r="R31" s="268"/>
      <c r="S31" s="268" t="s">
        <v>9151</v>
      </c>
      <c r="T31" s="268" t="s">
        <v>9152</v>
      </c>
      <c r="U31" s="268">
        <v>13.0</v>
      </c>
      <c r="V31" s="268">
        <v>13.0</v>
      </c>
      <c r="W31" s="268"/>
      <c r="X31" s="268"/>
      <c r="Y31" s="268" t="s">
        <v>9153</v>
      </c>
      <c r="Z31" s="268" t="s">
        <v>9154</v>
      </c>
      <c r="AA31" s="268" t="s">
        <v>9155</v>
      </c>
      <c r="AB31" s="268" t="s">
        <v>101</v>
      </c>
      <c r="AC31" s="268" t="s">
        <v>9132</v>
      </c>
      <c r="AD31" s="268"/>
      <c r="AE31" s="268">
        <v>25.0</v>
      </c>
      <c r="AF31" s="268" t="s">
        <v>8954</v>
      </c>
      <c r="AG31" s="268">
        <v>43809.0</v>
      </c>
      <c r="AH31" s="268">
        <v>767011.0</v>
      </c>
      <c r="AI31" s="268" t="s">
        <v>9141</v>
      </c>
      <c r="AJ31" s="268"/>
      <c r="AK31" s="268" t="s">
        <v>1189</v>
      </c>
      <c r="AL31" s="269" t="s">
        <v>9134</v>
      </c>
    </row>
    <row r="32" ht="15.75" customHeight="1">
      <c r="B32" s="3">
        <v>2.7301839729E10</v>
      </c>
      <c r="F32" s="528" t="s">
        <v>18</v>
      </c>
      <c r="G32" s="268"/>
      <c r="H32" s="268"/>
      <c r="I32" s="268"/>
      <c r="J32" s="268" t="s">
        <v>9156</v>
      </c>
      <c r="K32" s="268"/>
      <c r="L32" s="268"/>
      <c r="M32" s="268">
        <v>6.050003E7</v>
      </c>
      <c r="N32" s="268" t="s">
        <v>9157</v>
      </c>
      <c r="O32" s="268" t="s">
        <v>8946</v>
      </c>
      <c r="P32" s="529" t="s">
        <v>9158</v>
      </c>
      <c r="Q32" s="268" t="s">
        <v>9126</v>
      </c>
      <c r="R32" s="268" t="s">
        <v>102</v>
      </c>
      <c r="S32" s="268" t="s">
        <v>9159</v>
      </c>
      <c r="T32" s="268" t="s">
        <v>9160</v>
      </c>
      <c r="U32" s="268">
        <v>54.0</v>
      </c>
      <c r="V32" s="268">
        <v>54.0</v>
      </c>
      <c r="W32" s="268">
        <v>213.0</v>
      </c>
      <c r="X32" s="268"/>
      <c r="Y32" s="268" t="s">
        <v>9161</v>
      </c>
      <c r="Z32" s="268" t="s">
        <v>9162</v>
      </c>
      <c r="AA32" s="268" t="s">
        <v>9163</v>
      </c>
      <c r="AB32" s="268" t="s">
        <v>101</v>
      </c>
      <c r="AC32" s="268" t="s">
        <v>9132</v>
      </c>
      <c r="AD32" s="268"/>
      <c r="AE32" s="268">
        <v>25.0</v>
      </c>
      <c r="AF32" s="268" t="s">
        <v>8954</v>
      </c>
      <c r="AG32" s="268">
        <v>43809.0</v>
      </c>
      <c r="AH32" s="268">
        <v>767011.0</v>
      </c>
      <c r="AI32" s="268" t="s">
        <v>8955</v>
      </c>
      <c r="AJ32" s="268"/>
      <c r="AK32" s="268" t="s">
        <v>1189</v>
      </c>
      <c r="AL32" s="269" t="s">
        <v>8946</v>
      </c>
    </row>
    <row r="33" ht="15.75" customHeight="1">
      <c r="B33" s="3">
        <v>2.7251428048E10</v>
      </c>
      <c r="F33" s="528" t="s">
        <v>18</v>
      </c>
      <c r="G33" s="268"/>
      <c r="H33" s="268"/>
      <c r="I33" s="268"/>
      <c r="J33" s="268" t="s">
        <v>9156</v>
      </c>
      <c r="K33" s="268"/>
      <c r="L33" s="268"/>
      <c r="M33" s="268">
        <v>6.0500031E7</v>
      </c>
      <c r="N33" s="268" t="s">
        <v>9164</v>
      </c>
      <c r="O33" s="268" t="s">
        <v>9134</v>
      </c>
      <c r="P33" s="529" t="s">
        <v>9158</v>
      </c>
      <c r="Q33" s="268"/>
      <c r="R33" s="268"/>
      <c r="S33" s="268" t="s">
        <v>9165</v>
      </c>
      <c r="T33" s="268" t="s">
        <v>9166</v>
      </c>
      <c r="U33" s="268">
        <v>20.0</v>
      </c>
      <c r="V33" s="268">
        <v>20.0</v>
      </c>
      <c r="W33" s="268">
        <v>1.0</v>
      </c>
      <c r="X33" s="268"/>
      <c r="Y33" s="268" t="s">
        <v>9167</v>
      </c>
      <c r="Z33" s="268" t="s">
        <v>9168</v>
      </c>
      <c r="AA33" s="268" t="s">
        <v>9169</v>
      </c>
      <c r="AB33" s="268" t="s">
        <v>101</v>
      </c>
      <c r="AC33" s="268" t="s">
        <v>9132</v>
      </c>
      <c r="AD33" s="268"/>
      <c r="AE33" s="268">
        <v>25.0</v>
      </c>
      <c r="AF33" s="268" t="s">
        <v>8954</v>
      </c>
      <c r="AG33" s="268">
        <v>43809.0</v>
      </c>
      <c r="AH33" s="268">
        <v>767011.0</v>
      </c>
      <c r="AI33" s="268" t="s">
        <v>9141</v>
      </c>
      <c r="AJ33" s="268"/>
      <c r="AK33" s="268" t="s">
        <v>1189</v>
      </c>
      <c r="AL33" s="269" t="s">
        <v>9134</v>
      </c>
    </row>
    <row r="34" ht="15.75" customHeight="1">
      <c r="B34" s="3">
        <v>2.7185516879E10</v>
      </c>
      <c r="F34" s="528" t="s">
        <v>18</v>
      </c>
      <c r="G34" s="268"/>
      <c r="H34" s="268"/>
      <c r="I34" s="268"/>
      <c r="J34" s="268" t="s">
        <v>9156</v>
      </c>
      <c r="K34" s="268"/>
      <c r="L34" s="268"/>
      <c r="M34" s="268">
        <v>6.0500032E7</v>
      </c>
      <c r="N34" s="268" t="s">
        <v>9170</v>
      </c>
      <c r="O34" s="268" t="s">
        <v>9134</v>
      </c>
      <c r="P34" s="529" t="s">
        <v>9158</v>
      </c>
      <c r="Q34" s="268"/>
      <c r="R34" s="268"/>
      <c r="S34" s="268" t="s">
        <v>9171</v>
      </c>
      <c r="T34" s="268" t="s">
        <v>9172</v>
      </c>
      <c r="U34" s="268">
        <v>0.0</v>
      </c>
      <c r="V34" s="268">
        <v>0.0</v>
      </c>
      <c r="W34" s="268">
        <v>1.0</v>
      </c>
      <c r="X34" s="268"/>
      <c r="Y34" s="268"/>
      <c r="Z34" s="268"/>
      <c r="AA34" s="268"/>
      <c r="AB34" s="268"/>
      <c r="AC34" s="268"/>
      <c r="AD34" s="268"/>
      <c r="AE34" s="268"/>
      <c r="AF34" s="268"/>
      <c r="AG34" s="268"/>
      <c r="AH34" s="268"/>
      <c r="AI34" s="268"/>
      <c r="AJ34" s="268"/>
      <c r="AK34" s="268" t="s">
        <v>1189</v>
      </c>
      <c r="AL34" s="269" t="s">
        <v>9134</v>
      </c>
    </row>
    <row r="35" ht="15.75" customHeight="1">
      <c r="B35" s="3">
        <v>2.7357997947E10</v>
      </c>
      <c r="F35" s="528" t="s">
        <v>18</v>
      </c>
      <c r="G35" s="268"/>
      <c r="H35" s="268"/>
      <c r="I35" s="268"/>
      <c r="J35" s="268" t="s">
        <v>9156</v>
      </c>
      <c r="K35" s="268"/>
      <c r="L35" s="268"/>
      <c r="M35" s="268">
        <v>6.0500033E7</v>
      </c>
      <c r="N35" s="268" t="s">
        <v>9173</v>
      </c>
      <c r="O35" s="268" t="s">
        <v>9134</v>
      </c>
      <c r="P35" s="529" t="s">
        <v>9158</v>
      </c>
      <c r="Q35" s="268" t="s">
        <v>9135</v>
      </c>
      <c r="R35" s="268"/>
      <c r="S35" s="268" t="s">
        <v>9174</v>
      </c>
      <c r="T35" s="268" t="s">
        <v>9175</v>
      </c>
      <c r="U35" s="268">
        <v>140.0</v>
      </c>
      <c r="V35" s="268">
        <v>140.0</v>
      </c>
      <c r="W35" s="268"/>
      <c r="X35" s="268"/>
      <c r="Y35" s="268" t="s">
        <v>9176</v>
      </c>
      <c r="Z35" s="268" t="s">
        <v>9177</v>
      </c>
      <c r="AA35" s="268" t="s">
        <v>9178</v>
      </c>
      <c r="AB35" s="268" t="s">
        <v>101</v>
      </c>
      <c r="AC35" s="268" t="s">
        <v>9132</v>
      </c>
      <c r="AD35" s="268"/>
      <c r="AE35" s="268">
        <v>25.0</v>
      </c>
      <c r="AF35" s="268" t="s">
        <v>8954</v>
      </c>
      <c r="AG35" s="268">
        <v>43809.0</v>
      </c>
      <c r="AH35" s="268">
        <v>767011.0</v>
      </c>
      <c r="AI35" s="268" t="s">
        <v>9141</v>
      </c>
      <c r="AJ35" s="268"/>
      <c r="AK35" s="268" t="s">
        <v>1189</v>
      </c>
      <c r="AL35" s="269" t="s">
        <v>9134</v>
      </c>
    </row>
    <row r="36" ht="15.75" customHeight="1">
      <c r="B36" s="3">
        <v>2.3244587364E10</v>
      </c>
      <c r="F36" s="528" t="s">
        <v>18</v>
      </c>
      <c r="G36" s="268"/>
      <c r="H36" s="268"/>
      <c r="I36" s="268"/>
      <c r="J36" s="268" t="s">
        <v>9179</v>
      </c>
      <c r="K36" s="268"/>
      <c r="L36" s="268"/>
      <c r="M36" s="268">
        <v>6.052E7</v>
      </c>
      <c r="N36" s="268" t="s">
        <v>8643</v>
      </c>
      <c r="O36" s="268" t="s">
        <v>8946</v>
      </c>
      <c r="P36" s="529" t="s">
        <v>3063</v>
      </c>
      <c r="Q36" s="268" t="s">
        <v>943</v>
      </c>
      <c r="R36" s="268" t="s">
        <v>102</v>
      </c>
      <c r="S36" s="268" t="s">
        <v>9180</v>
      </c>
      <c r="T36" s="268" t="s">
        <v>9181</v>
      </c>
      <c r="U36" s="268">
        <v>215.0</v>
      </c>
      <c r="V36" s="268">
        <v>217.0</v>
      </c>
      <c r="W36" s="268">
        <v>1640.0</v>
      </c>
      <c r="X36" s="268"/>
      <c r="Y36" s="268" t="s">
        <v>9182</v>
      </c>
      <c r="Z36" s="268" t="s">
        <v>9183</v>
      </c>
      <c r="AA36" s="268" t="s">
        <v>9184</v>
      </c>
      <c r="AB36" s="268" t="s">
        <v>101</v>
      </c>
      <c r="AC36" s="268" t="s">
        <v>9132</v>
      </c>
      <c r="AD36" s="268"/>
      <c r="AE36" s="268">
        <v>25.0</v>
      </c>
      <c r="AF36" s="268" t="s">
        <v>8954</v>
      </c>
      <c r="AG36" s="268">
        <v>43809.0</v>
      </c>
      <c r="AH36" s="268">
        <v>767011.0</v>
      </c>
      <c r="AI36" s="268" t="s">
        <v>9185</v>
      </c>
      <c r="AJ36" s="268"/>
      <c r="AK36" s="268" t="s">
        <v>1189</v>
      </c>
      <c r="AL36" s="269" t="s">
        <v>8946</v>
      </c>
    </row>
    <row r="37" ht="15.75" customHeight="1">
      <c r="B37" s="3">
        <v>2.727540419E10</v>
      </c>
      <c r="F37" s="528" t="s">
        <v>18</v>
      </c>
      <c r="G37" s="268"/>
      <c r="H37" s="268"/>
      <c r="I37" s="268"/>
      <c r="J37" s="268" t="s">
        <v>9179</v>
      </c>
      <c r="K37" s="268"/>
      <c r="L37" s="268"/>
      <c r="M37" s="268">
        <v>6.052E7</v>
      </c>
      <c r="N37" s="268" t="s">
        <v>8643</v>
      </c>
      <c r="O37" s="268" t="s">
        <v>8946</v>
      </c>
      <c r="P37" s="529" t="s">
        <v>3063</v>
      </c>
      <c r="Q37" s="268" t="s">
        <v>943</v>
      </c>
      <c r="R37" s="268" t="s">
        <v>102</v>
      </c>
      <c r="S37" s="268" t="s">
        <v>9180</v>
      </c>
      <c r="T37" s="268" t="s">
        <v>9181</v>
      </c>
      <c r="U37" s="268">
        <v>215.0</v>
      </c>
      <c r="V37" s="268">
        <v>217.0</v>
      </c>
      <c r="W37" s="268">
        <v>1640.0</v>
      </c>
      <c r="X37" s="268"/>
      <c r="Y37" s="268" t="s">
        <v>9186</v>
      </c>
      <c r="Z37" s="268" t="s">
        <v>9187</v>
      </c>
      <c r="AA37" s="268" t="s">
        <v>9188</v>
      </c>
      <c r="AB37" s="268" t="s">
        <v>101</v>
      </c>
      <c r="AC37" s="268" t="s">
        <v>9132</v>
      </c>
      <c r="AD37" s="268"/>
      <c r="AE37" s="268">
        <v>25.0</v>
      </c>
      <c r="AF37" s="268" t="s">
        <v>8954</v>
      </c>
      <c r="AG37" s="268">
        <v>43809.0</v>
      </c>
      <c r="AH37" s="268">
        <v>767011.0</v>
      </c>
      <c r="AI37" s="268" t="s">
        <v>8955</v>
      </c>
      <c r="AJ37" s="268"/>
      <c r="AK37" s="268" t="s">
        <v>1189</v>
      </c>
      <c r="AL37" s="269" t="s">
        <v>8946</v>
      </c>
    </row>
    <row r="38" ht="15.75" customHeight="1">
      <c r="B38" s="3">
        <v>2.7245863999E10</v>
      </c>
      <c r="F38" s="528" t="s">
        <v>18</v>
      </c>
      <c r="G38" s="268"/>
      <c r="H38" s="268"/>
      <c r="I38" s="268"/>
      <c r="J38" s="268" t="s">
        <v>9179</v>
      </c>
      <c r="K38" s="268"/>
      <c r="L38" s="268"/>
      <c r="M38" s="268">
        <v>6.050005E7</v>
      </c>
      <c r="N38" s="268" t="s">
        <v>9189</v>
      </c>
      <c r="O38" s="268" t="s">
        <v>9134</v>
      </c>
      <c r="P38" s="529" t="s">
        <v>3063</v>
      </c>
      <c r="Q38" s="268"/>
      <c r="R38" s="268"/>
      <c r="S38" s="268" t="s">
        <v>9190</v>
      </c>
      <c r="T38" s="268" t="s">
        <v>9191</v>
      </c>
      <c r="U38" s="268">
        <v>19.0</v>
      </c>
      <c r="V38" s="268">
        <v>19.0</v>
      </c>
      <c r="W38" s="268">
        <v>1.0</v>
      </c>
      <c r="X38" s="268"/>
      <c r="Y38" s="268" t="s">
        <v>9192</v>
      </c>
      <c r="Z38" s="268" t="s">
        <v>9193</v>
      </c>
      <c r="AA38" s="268" t="s">
        <v>9194</v>
      </c>
      <c r="AB38" s="268" t="s">
        <v>101</v>
      </c>
      <c r="AC38" s="268" t="s">
        <v>9132</v>
      </c>
      <c r="AD38" s="268"/>
      <c r="AE38" s="268">
        <v>25.0</v>
      </c>
      <c r="AF38" s="268" t="s">
        <v>8954</v>
      </c>
      <c r="AG38" s="268">
        <v>43809.0</v>
      </c>
      <c r="AH38" s="268">
        <v>767011.0</v>
      </c>
      <c r="AI38" s="268" t="s">
        <v>9141</v>
      </c>
      <c r="AJ38" s="268"/>
      <c r="AK38" s="268" t="s">
        <v>1189</v>
      </c>
      <c r="AL38" s="269" t="s">
        <v>9134</v>
      </c>
    </row>
    <row r="39" ht="15.75" customHeight="1">
      <c r="B39" s="3">
        <v>2.7290423053E10</v>
      </c>
      <c r="F39" s="528" t="s">
        <v>18</v>
      </c>
      <c r="G39" s="268"/>
      <c r="H39" s="268"/>
      <c r="I39" s="268"/>
      <c r="J39" s="268" t="s">
        <v>9179</v>
      </c>
      <c r="K39" s="268"/>
      <c r="L39" s="268"/>
      <c r="M39" s="268">
        <v>6.0520003E7</v>
      </c>
      <c r="N39" s="268" t="s">
        <v>9195</v>
      </c>
      <c r="O39" s="268" t="s">
        <v>9134</v>
      </c>
      <c r="P39" s="529" t="s">
        <v>3063</v>
      </c>
      <c r="Q39" s="268" t="s">
        <v>943</v>
      </c>
      <c r="R39" s="268"/>
      <c r="S39" s="268" t="s">
        <v>9196</v>
      </c>
      <c r="T39" s="268" t="s">
        <v>9197</v>
      </c>
      <c r="U39" s="268">
        <v>8.0</v>
      </c>
      <c r="V39" s="268">
        <v>9.0</v>
      </c>
      <c r="W39" s="268"/>
      <c r="X39" s="268"/>
      <c r="Y39" s="268"/>
      <c r="Z39" s="268"/>
      <c r="AA39" s="268"/>
      <c r="AB39" s="268"/>
      <c r="AC39" s="268"/>
      <c r="AD39" s="268"/>
      <c r="AE39" s="268"/>
      <c r="AF39" s="268"/>
      <c r="AG39" s="268"/>
      <c r="AH39" s="268"/>
      <c r="AI39" s="268"/>
      <c r="AJ39" s="268"/>
      <c r="AK39" s="268" t="s">
        <v>1189</v>
      </c>
      <c r="AL39" s="269" t="s">
        <v>9134</v>
      </c>
    </row>
    <row r="40" ht="15.75" customHeight="1">
      <c r="B40" s="3">
        <v>2.72575109E10</v>
      </c>
      <c r="F40" s="528" t="s">
        <v>18</v>
      </c>
      <c r="G40" s="268"/>
      <c r="H40" s="268"/>
      <c r="I40" s="268"/>
      <c r="J40" s="268" t="s">
        <v>9179</v>
      </c>
      <c r="K40" s="268"/>
      <c r="L40" s="268"/>
      <c r="M40" s="268">
        <v>6.05202E7</v>
      </c>
      <c r="N40" s="268" t="s">
        <v>9198</v>
      </c>
      <c r="O40" s="268" t="s">
        <v>9134</v>
      </c>
      <c r="P40" s="529" t="s">
        <v>3063</v>
      </c>
      <c r="Q40" s="268" t="s">
        <v>9135</v>
      </c>
      <c r="R40" s="268"/>
      <c r="S40" s="268" t="s">
        <v>9199</v>
      </c>
      <c r="T40" s="268" t="s">
        <v>9200</v>
      </c>
      <c r="U40" s="268">
        <v>159.0</v>
      </c>
      <c r="V40" s="268">
        <v>159.0</v>
      </c>
      <c r="W40" s="268"/>
      <c r="X40" s="268"/>
      <c r="Y40" s="268" t="s">
        <v>9201</v>
      </c>
      <c r="Z40" s="268" t="s">
        <v>9202</v>
      </c>
      <c r="AA40" s="268" t="s">
        <v>9203</v>
      </c>
      <c r="AB40" s="268" t="s">
        <v>101</v>
      </c>
      <c r="AC40" s="268" t="s">
        <v>9132</v>
      </c>
      <c r="AD40" s="268"/>
      <c r="AE40" s="268">
        <v>25.0</v>
      </c>
      <c r="AF40" s="268" t="s">
        <v>8954</v>
      </c>
      <c r="AG40" s="268">
        <v>43809.0</v>
      </c>
      <c r="AH40" s="268">
        <v>767011.0</v>
      </c>
      <c r="AI40" s="268" t="s">
        <v>9141</v>
      </c>
      <c r="AJ40" s="268"/>
      <c r="AK40" s="268" t="s">
        <v>1189</v>
      </c>
      <c r="AL40" s="269" t="s">
        <v>9134</v>
      </c>
    </row>
    <row r="41" ht="15.75" customHeight="1">
      <c r="B41" s="3">
        <v>2.7325171729E10</v>
      </c>
      <c r="F41" s="528" t="s">
        <v>18</v>
      </c>
      <c r="G41" s="268"/>
      <c r="H41" s="268"/>
      <c r="I41" s="268"/>
      <c r="J41" s="268" t="s">
        <v>9179</v>
      </c>
      <c r="K41" s="268"/>
      <c r="L41" s="268"/>
      <c r="M41" s="268">
        <v>6.05203E7</v>
      </c>
      <c r="N41" s="268" t="s">
        <v>9204</v>
      </c>
      <c r="O41" s="268" t="s">
        <v>9134</v>
      </c>
      <c r="P41" s="529" t="s">
        <v>3063</v>
      </c>
      <c r="Q41" s="268" t="s">
        <v>9135</v>
      </c>
      <c r="R41" s="268"/>
      <c r="S41" s="268" t="s">
        <v>9205</v>
      </c>
      <c r="T41" s="268" t="s">
        <v>9206</v>
      </c>
      <c r="U41" s="268">
        <v>59.0</v>
      </c>
      <c r="V41" s="268">
        <v>59.0</v>
      </c>
      <c r="W41" s="268"/>
      <c r="X41" s="268"/>
      <c r="Y41" s="268" t="s">
        <v>9207</v>
      </c>
      <c r="Z41" s="268" t="s">
        <v>9208</v>
      </c>
      <c r="AA41" s="268" t="s">
        <v>9209</v>
      </c>
      <c r="AB41" s="268" t="s">
        <v>101</v>
      </c>
      <c r="AC41" s="268" t="s">
        <v>9132</v>
      </c>
      <c r="AD41" s="268"/>
      <c r="AE41" s="268">
        <v>25.0</v>
      </c>
      <c r="AF41" s="268" t="s">
        <v>8954</v>
      </c>
      <c r="AG41" s="268">
        <v>43809.0</v>
      </c>
      <c r="AH41" s="268">
        <v>767011.0</v>
      </c>
      <c r="AI41" s="268" t="s">
        <v>9141</v>
      </c>
      <c r="AJ41" s="268"/>
      <c r="AK41" s="268" t="s">
        <v>1189</v>
      </c>
      <c r="AL41" s="269" t="s">
        <v>9134</v>
      </c>
    </row>
    <row r="42" ht="15.75" customHeight="1">
      <c r="B42" s="3">
        <v>2.3278234924E10</v>
      </c>
      <c r="F42" s="528" t="s">
        <v>18</v>
      </c>
      <c r="G42" s="268"/>
      <c r="H42" s="268"/>
      <c r="I42" s="268"/>
      <c r="J42" s="268" t="s">
        <v>9179</v>
      </c>
      <c r="K42" s="268"/>
      <c r="L42" s="268"/>
      <c r="M42" s="268">
        <v>6.05204E7</v>
      </c>
      <c r="N42" s="268" t="s">
        <v>9210</v>
      </c>
      <c r="O42" s="268" t="s">
        <v>9134</v>
      </c>
      <c r="P42" s="529" t="s">
        <v>3063</v>
      </c>
      <c r="Q42" s="268" t="s">
        <v>9135</v>
      </c>
      <c r="R42" s="268"/>
      <c r="S42" s="268" t="s">
        <v>9211</v>
      </c>
      <c r="T42" s="268" t="s">
        <v>9212</v>
      </c>
      <c r="U42" s="268">
        <v>138.0</v>
      </c>
      <c r="V42" s="268">
        <v>138.0</v>
      </c>
      <c r="W42" s="268"/>
      <c r="X42" s="268"/>
      <c r="Y42" s="268" t="s">
        <v>9213</v>
      </c>
      <c r="Z42" s="268" t="s">
        <v>9214</v>
      </c>
      <c r="AA42" s="268" t="s">
        <v>9215</v>
      </c>
      <c r="AB42" s="268" t="s">
        <v>101</v>
      </c>
      <c r="AC42" s="268" t="s">
        <v>9216</v>
      </c>
      <c r="AD42" s="268"/>
      <c r="AE42" s="268">
        <v>25.0</v>
      </c>
      <c r="AF42" s="268" t="s">
        <v>8954</v>
      </c>
      <c r="AG42" s="268">
        <v>44166.0</v>
      </c>
      <c r="AH42" s="268">
        <v>767011.0</v>
      </c>
      <c r="AI42" s="268" t="s">
        <v>9141</v>
      </c>
      <c r="AJ42" s="268"/>
      <c r="AK42" s="268" t="s">
        <v>1189</v>
      </c>
      <c r="AL42" s="269" t="s">
        <v>9134</v>
      </c>
    </row>
    <row r="43" ht="15.75" customHeight="1">
      <c r="B43" s="3">
        <v>2.7299225513E10</v>
      </c>
      <c r="F43" s="528" t="s">
        <v>18</v>
      </c>
      <c r="G43" s="268"/>
      <c r="H43" s="268"/>
      <c r="I43" s="268"/>
      <c r="J43" s="268" t="s">
        <v>9179</v>
      </c>
      <c r="K43" s="268"/>
      <c r="L43" s="268"/>
      <c r="M43" s="268">
        <v>6.05205E7</v>
      </c>
      <c r="N43" s="268" t="s">
        <v>9217</v>
      </c>
      <c r="O43" s="268" t="s">
        <v>9134</v>
      </c>
      <c r="P43" s="529" t="s">
        <v>3063</v>
      </c>
      <c r="Q43" s="268" t="s">
        <v>9135</v>
      </c>
      <c r="R43" s="268"/>
      <c r="S43" s="268" t="s">
        <v>9218</v>
      </c>
      <c r="T43" s="268" t="s">
        <v>9219</v>
      </c>
      <c r="U43" s="268">
        <v>105.0</v>
      </c>
      <c r="V43" s="268">
        <v>105.0</v>
      </c>
      <c r="W43" s="268"/>
      <c r="X43" s="268"/>
      <c r="Y43" s="268" t="s">
        <v>9220</v>
      </c>
      <c r="Z43" s="268" t="s">
        <v>9221</v>
      </c>
      <c r="AA43" s="268" t="s">
        <v>9222</v>
      </c>
      <c r="AB43" s="268" t="s">
        <v>101</v>
      </c>
      <c r="AC43" s="268" t="s">
        <v>9132</v>
      </c>
      <c r="AD43" s="268"/>
      <c r="AE43" s="268">
        <v>25.0</v>
      </c>
      <c r="AF43" s="268" t="s">
        <v>8954</v>
      </c>
      <c r="AG43" s="268">
        <v>43809.0</v>
      </c>
      <c r="AH43" s="268">
        <v>767011.0</v>
      </c>
      <c r="AI43" s="268" t="s">
        <v>9141</v>
      </c>
      <c r="AJ43" s="268"/>
      <c r="AK43" s="268" t="s">
        <v>1189</v>
      </c>
      <c r="AL43" s="269" t="s">
        <v>9134</v>
      </c>
    </row>
    <row r="44" ht="15.75" customHeight="1">
      <c r="B44" s="3">
        <v>2.7267563239E10</v>
      </c>
      <c r="F44" s="528" t="s">
        <v>18</v>
      </c>
      <c r="G44" s="268"/>
      <c r="H44" s="268"/>
      <c r="I44" s="268"/>
      <c r="J44" s="268" t="s">
        <v>9179</v>
      </c>
      <c r="K44" s="268"/>
      <c r="L44" s="268"/>
      <c r="M44" s="268">
        <v>6.05206E7</v>
      </c>
      <c r="N44" s="268" t="s">
        <v>9223</v>
      </c>
      <c r="O44" s="268" t="s">
        <v>9134</v>
      </c>
      <c r="P44" s="529" t="s">
        <v>3063</v>
      </c>
      <c r="Q44" s="268" t="s">
        <v>9135</v>
      </c>
      <c r="R44" s="268"/>
      <c r="S44" s="268" t="s">
        <v>9224</v>
      </c>
      <c r="T44" s="268" t="s">
        <v>9225</v>
      </c>
      <c r="U44" s="268">
        <v>460.0</v>
      </c>
      <c r="V44" s="268">
        <v>461.0</v>
      </c>
      <c r="W44" s="268"/>
      <c r="X44" s="268"/>
      <c r="Y44" s="268" t="s">
        <v>9226</v>
      </c>
      <c r="Z44" s="268" t="s">
        <v>9227</v>
      </c>
      <c r="AA44" s="268" t="s">
        <v>9228</v>
      </c>
      <c r="AB44" s="268" t="s">
        <v>101</v>
      </c>
      <c r="AC44" s="268" t="s">
        <v>9132</v>
      </c>
      <c r="AD44" s="268"/>
      <c r="AE44" s="268">
        <v>25.0</v>
      </c>
      <c r="AF44" s="268" t="s">
        <v>8954</v>
      </c>
      <c r="AG44" s="268">
        <v>43809.0</v>
      </c>
      <c r="AH44" s="268">
        <v>767011.0</v>
      </c>
      <c r="AI44" s="268" t="s">
        <v>9141</v>
      </c>
      <c r="AJ44" s="268"/>
      <c r="AK44" s="268" t="s">
        <v>1189</v>
      </c>
      <c r="AL44" s="269" t="s">
        <v>9134</v>
      </c>
    </row>
    <row r="45" ht="15.75" customHeight="1">
      <c r="B45" s="3">
        <v>2.7275193645E10</v>
      </c>
      <c r="F45" s="528" t="s">
        <v>18</v>
      </c>
      <c r="G45" s="268"/>
      <c r="H45" s="268"/>
      <c r="I45" s="268"/>
      <c r="J45" s="268" t="s">
        <v>9179</v>
      </c>
      <c r="K45" s="268"/>
      <c r="L45" s="268"/>
      <c r="M45" s="268">
        <v>6.05207E7</v>
      </c>
      <c r="N45" s="268" t="s">
        <v>9229</v>
      </c>
      <c r="O45" s="268" t="s">
        <v>9134</v>
      </c>
      <c r="P45" s="529" t="s">
        <v>3063</v>
      </c>
      <c r="Q45" s="268" t="s">
        <v>9135</v>
      </c>
      <c r="R45" s="268"/>
      <c r="S45" s="268" t="s">
        <v>9230</v>
      </c>
      <c r="T45" s="268" t="s">
        <v>9231</v>
      </c>
      <c r="U45" s="268">
        <v>339.0</v>
      </c>
      <c r="V45" s="268">
        <v>339.0</v>
      </c>
      <c r="W45" s="268"/>
      <c r="X45" s="268"/>
      <c r="Y45" s="268" t="s">
        <v>9232</v>
      </c>
      <c r="Z45" s="268" t="s">
        <v>9233</v>
      </c>
      <c r="AA45" s="268" t="s">
        <v>9234</v>
      </c>
      <c r="AB45" s="268" t="s">
        <v>101</v>
      </c>
      <c r="AC45" s="268" t="s">
        <v>9216</v>
      </c>
      <c r="AD45" s="268"/>
      <c r="AE45" s="268">
        <v>25.0</v>
      </c>
      <c r="AF45" s="268" t="s">
        <v>8954</v>
      </c>
      <c r="AG45" s="268">
        <v>44166.0</v>
      </c>
      <c r="AH45" s="268">
        <v>767011.0</v>
      </c>
      <c r="AI45" s="268" t="s">
        <v>9141</v>
      </c>
      <c r="AJ45" s="268"/>
      <c r="AK45" s="268" t="s">
        <v>1189</v>
      </c>
      <c r="AL45" s="269" t="s">
        <v>9134</v>
      </c>
    </row>
    <row r="46" ht="15.75" customHeight="1">
      <c r="B46" s="3">
        <v>2.7241103108E10</v>
      </c>
      <c r="F46" s="528" t="s">
        <v>18</v>
      </c>
      <c r="G46" s="268"/>
      <c r="H46" s="268"/>
      <c r="I46" s="268"/>
      <c r="J46" s="268" t="s">
        <v>9179</v>
      </c>
      <c r="K46" s="268"/>
      <c r="L46" s="268"/>
      <c r="M46" s="268">
        <v>6.05208E7</v>
      </c>
      <c r="N46" s="268" t="s">
        <v>9235</v>
      </c>
      <c r="O46" s="268" t="s">
        <v>9134</v>
      </c>
      <c r="P46" s="529" t="s">
        <v>3063</v>
      </c>
      <c r="Q46" s="268" t="s">
        <v>9135</v>
      </c>
      <c r="R46" s="268"/>
      <c r="S46" s="268" t="s">
        <v>9236</v>
      </c>
      <c r="T46" s="268" t="s">
        <v>9237</v>
      </c>
      <c r="U46" s="268">
        <v>24.0</v>
      </c>
      <c r="V46" s="268">
        <v>24.0</v>
      </c>
      <c r="W46" s="268"/>
      <c r="X46" s="268"/>
      <c r="Y46" s="268" t="s">
        <v>9238</v>
      </c>
      <c r="Z46" s="268" t="s">
        <v>9239</v>
      </c>
      <c r="AA46" s="268" t="s">
        <v>9240</v>
      </c>
      <c r="AB46" s="268" t="s">
        <v>101</v>
      </c>
      <c r="AC46" s="268" t="s">
        <v>9132</v>
      </c>
      <c r="AD46" s="268"/>
      <c r="AE46" s="268">
        <v>25.0</v>
      </c>
      <c r="AF46" s="268" t="s">
        <v>8954</v>
      </c>
      <c r="AG46" s="268">
        <v>43809.0</v>
      </c>
      <c r="AH46" s="268">
        <v>767011.0</v>
      </c>
      <c r="AI46" s="268" t="s">
        <v>9141</v>
      </c>
      <c r="AJ46" s="268"/>
      <c r="AK46" s="268" t="s">
        <v>1189</v>
      </c>
      <c r="AL46" s="269" t="s">
        <v>9134</v>
      </c>
    </row>
    <row r="47" ht="15.75" customHeight="1">
      <c r="B47" s="3">
        <v>2.7334083425E10</v>
      </c>
      <c r="F47" s="528" t="s">
        <v>18</v>
      </c>
      <c r="G47" s="268"/>
      <c r="H47" s="268"/>
      <c r="I47" s="268"/>
      <c r="J47" s="268" t="s">
        <v>9241</v>
      </c>
      <c r="K47" s="268"/>
      <c r="L47" s="268"/>
      <c r="M47" s="268">
        <v>6.083E7</v>
      </c>
      <c r="N47" s="268" t="s">
        <v>9242</v>
      </c>
      <c r="O47" s="268" t="s">
        <v>8946</v>
      </c>
      <c r="P47" s="529" t="s">
        <v>9243</v>
      </c>
      <c r="Q47" s="268"/>
      <c r="R47" s="268" t="s">
        <v>102</v>
      </c>
      <c r="S47" s="268" t="s">
        <v>9244</v>
      </c>
      <c r="T47" s="268" t="s">
        <v>9245</v>
      </c>
      <c r="U47" s="268">
        <v>228.0</v>
      </c>
      <c r="V47" s="268">
        <v>228.0</v>
      </c>
      <c r="W47" s="268">
        <v>421.0</v>
      </c>
      <c r="X47" s="268"/>
      <c r="Y47" s="268" t="s">
        <v>9246</v>
      </c>
      <c r="Z47" s="268" t="s">
        <v>9247</v>
      </c>
      <c r="AA47" s="268" t="s">
        <v>9248</v>
      </c>
      <c r="AB47" s="268" t="s">
        <v>101</v>
      </c>
      <c r="AC47" s="268" t="s">
        <v>9132</v>
      </c>
      <c r="AD47" s="268"/>
      <c r="AE47" s="268">
        <v>25.0</v>
      </c>
      <c r="AF47" s="268" t="s">
        <v>8954</v>
      </c>
      <c r="AG47" s="268">
        <v>43809.0</v>
      </c>
      <c r="AH47" s="268">
        <v>767011.0</v>
      </c>
      <c r="AI47" s="268" t="s">
        <v>8955</v>
      </c>
      <c r="AJ47" s="268"/>
      <c r="AK47" s="268" t="s">
        <v>1189</v>
      </c>
      <c r="AL47" s="269" t="s">
        <v>8946</v>
      </c>
    </row>
    <row r="48" ht="15.75" customHeight="1">
      <c r="B48" s="3">
        <v>2.723205876E10</v>
      </c>
      <c r="F48" s="528" t="s">
        <v>18</v>
      </c>
      <c r="G48" s="268"/>
      <c r="H48" s="268"/>
      <c r="I48" s="268"/>
      <c r="J48" s="268" t="s">
        <v>9241</v>
      </c>
      <c r="K48" s="268"/>
      <c r="L48" s="268"/>
      <c r="M48" s="268">
        <v>6.08301E7</v>
      </c>
      <c r="N48" s="268" t="s">
        <v>9249</v>
      </c>
      <c r="O48" s="268" t="s">
        <v>9134</v>
      </c>
      <c r="P48" s="529" t="s">
        <v>9243</v>
      </c>
      <c r="Q48" s="268" t="s">
        <v>9135</v>
      </c>
      <c r="R48" s="268"/>
      <c r="S48" s="268" t="s">
        <v>9250</v>
      </c>
      <c r="T48" s="268" t="s">
        <v>9251</v>
      </c>
      <c r="U48" s="268">
        <v>2.0</v>
      </c>
      <c r="V48" s="268">
        <v>2.0</v>
      </c>
      <c r="W48" s="268"/>
      <c r="X48" s="268"/>
      <c r="Y48" s="268" t="s">
        <v>9252</v>
      </c>
      <c r="Z48" s="268" t="s">
        <v>9253</v>
      </c>
      <c r="AA48" s="268" t="s">
        <v>9254</v>
      </c>
      <c r="AB48" s="268" t="s">
        <v>101</v>
      </c>
      <c r="AC48" s="268" t="s">
        <v>9132</v>
      </c>
      <c r="AD48" s="268"/>
      <c r="AE48" s="268">
        <v>25.0</v>
      </c>
      <c r="AF48" s="268" t="s">
        <v>8954</v>
      </c>
      <c r="AG48" s="268">
        <v>43809.0</v>
      </c>
      <c r="AH48" s="268">
        <v>767011.0</v>
      </c>
      <c r="AI48" s="268" t="s">
        <v>9141</v>
      </c>
      <c r="AJ48" s="268"/>
      <c r="AK48" s="268" t="s">
        <v>1189</v>
      </c>
      <c r="AL48" s="269" t="s">
        <v>9134</v>
      </c>
    </row>
    <row r="49" ht="15.75" customHeight="1">
      <c r="B49" s="3">
        <v>2.7227060552E10</v>
      </c>
      <c r="F49" s="528" t="s">
        <v>18</v>
      </c>
      <c r="G49" s="268"/>
      <c r="H49" s="268"/>
      <c r="I49" s="268"/>
      <c r="J49" s="268" t="s">
        <v>9241</v>
      </c>
      <c r="K49" s="268"/>
      <c r="L49" s="268"/>
      <c r="M49" s="268">
        <v>6.08302E7</v>
      </c>
      <c r="N49" s="268" t="s">
        <v>9255</v>
      </c>
      <c r="O49" s="268" t="s">
        <v>9134</v>
      </c>
      <c r="P49" s="529" t="s">
        <v>9243</v>
      </c>
      <c r="Q49" s="268" t="s">
        <v>9135</v>
      </c>
      <c r="R49" s="268"/>
      <c r="S49" s="268" t="s">
        <v>9256</v>
      </c>
      <c r="T49" s="268" t="s">
        <v>9257</v>
      </c>
      <c r="U49" s="268">
        <v>1.0</v>
      </c>
      <c r="V49" s="268">
        <v>2.0</v>
      </c>
      <c r="W49" s="268"/>
      <c r="X49" s="268"/>
      <c r="Y49" s="268" t="s">
        <v>9258</v>
      </c>
      <c r="Z49" s="268" t="s">
        <v>9259</v>
      </c>
      <c r="AA49" s="268" t="s">
        <v>9260</v>
      </c>
      <c r="AB49" s="268" t="s">
        <v>101</v>
      </c>
      <c r="AC49" s="268" t="s">
        <v>9132</v>
      </c>
      <c r="AD49" s="268"/>
      <c r="AE49" s="268">
        <v>25.0</v>
      </c>
      <c r="AF49" s="268" t="s">
        <v>8954</v>
      </c>
      <c r="AG49" s="268">
        <v>43809.0</v>
      </c>
      <c r="AH49" s="268">
        <v>767011.0</v>
      </c>
      <c r="AI49" s="268" t="s">
        <v>9141</v>
      </c>
      <c r="AJ49" s="268"/>
      <c r="AK49" s="268" t="s">
        <v>1189</v>
      </c>
      <c r="AL49" s="269" t="s">
        <v>9134</v>
      </c>
    </row>
    <row r="50" ht="15.75" customHeight="1">
      <c r="B50" s="3">
        <v>2.7146164302E10</v>
      </c>
      <c r="F50" s="528" t="s">
        <v>18</v>
      </c>
      <c r="G50" s="268"/>
      <c r="H50" s="268"/>
      <c r="I50" s="268"/>
      <c r="J50" s="268" t="s">
        <v>9241</v>
      </c>
      <c r="K50" s="268"/>
      <c r="L50" s="268"/>
      <c r="M50" s="268">
        <v>6.08303E7</v>
      </c>
      <c r="N50" s="268" t="s">
        <v>9261</v>
      </c>
      <c r="O50" s="268" t="s">
        <v>9134</v>
      </c>
      <c r="P50" s="529" t="s">
        <v>9243</v>
      </c>
      <c r="Q50" s="268" t="s">
        <v>9135</v>
      </c>
      <c r="R50" s="268"/>
      <c r="S50" s="268" t="s">
        <v>9262</v>
      </c>
      <c r="T50" s="268" t="s">
        <v>9263</v>
      </c>
      <c r="U50" s="268">
        <v>1.0</v>
      </c>
      <c r="V50" s="268">
        <v>2.0</v>
      </c>
      <c r="W50" s="268"/>
      <c r="X50" s="268"/>
      <c r="Y50" s="268" t="s">
        <v>9264</v>
      </c>
      <c r="Z50" s="268" t="s">
        <v>9265</v>
      </c>
      <c r="AA50" s="268" t="s">
        <v>9266</v>
      </c>
      <c r="AB50" s="268" t="s">
        <v>101</v>
      </c>
      <c r="AC50" s="268" t="s">
        <v>9132</v>
      </c>
      <c r="AD50" s="268"/>
      <c r="AE50" s="268">
        <v>25.0</v>
      </c>
      <c r="AF50" s="268" t="s">
        <v>8954</v>
      </c>
      <c r="AG50" s="268">
        <v>43809.0</v>
      </c>
      <c r="AH50" s="268">
        <v>767011.0</v>
      </c>
      <c r="AI50" s="268" t="s">
        <v>9141</v>
      </c>
      <c r="AJ50" s="268"/>
      <c r="AK50" s="268" t="s">
        <v>1189</v>
      </c>
      <c r="AL50" s="269" t="s">
        <v>9134</v>
      </c>
    </row>
    <row r="51" ht="15.75" customHeight="1">
      <c r="B51" s="3">
        <v>2.7326395671E10</v>
      </c>
      <c r="F51" s="528" t="s">
        <v>18</v>
      </c>
      <c r="G51" s="268"/>
      <c r="H51" s="268"/>
      <c r="I51" s="268"/>
      <c r="J51" s="268" t="s">
        <v>9241</v>
      </c>
      <c r="K51" s="268"/>
      <c r="L51" s="268"/>
      <c r="M51" s="268">
        <v>6.08304E7</v>
      </c>
      <c r="N51" s="268" t="s">
        <v>9267</v>
      </c>
      <c r="O51" s="268" t="s">
        <v>9134</v>
      </c>
      <c r="P51" s="529" t="s">
        <v>9243</v>
      </c>
      <c r="Q51" s="268" t="s">
        <v>9135</v>
      </c>
      <c r="R51" s="268"/>
      <c r="S51" s="268" t="s">
        <v>9268</v>
      </c>
      <c r="T51" s="268" t="s">
        <v>9269</v>
      </c>
      <c r="U51" s="268">
        <v>2.0</v>
      </c>
      <c r="V51" s="268">
        <v>3.0</v>
      </c>
      <c r="W51" s="268"/>
      <c r="X51" s="268"/>
      <c r="Y51" s="268" t="s">
        <v>9270</v>
      </c>
      <c r="Z51" s="268" t="s">
        <v>9271</v>
      </c>
      <c r="AA51" s="268" t="s">
        <v>9272</v>
      </c>
      <c r="AB51" s="268" t="s">
        <v>101</v>
      </c>
      <c r="AC51" s="268" t="s">
        <v>9132</v>
      </c>
      <c r="AD51" s="268"/>
      <c r="AE51" s="268">
        <v>25.0</v>
      </c>
      <c r="AF51" s="268" t="s">
        <v>8954</v>
      </c>
      <c r="AG51" s="268">
        <v>43809.0</v>
      </c>
      <c r="AH51" s="268">
        <v>767011.0</v>
      </c>
      <c r="AI51" s="268" t="s">
        <v>9141</v>
      </c>
      <c r="AJ51" s="268"/>
      <c r="AK51" s="268" t="s">
        <v>1189</v>
      </c>
      <c r="AL51" s="269" t="s">
        <v>9134</v>
      </c>
    </row>
    <row r="52" ht="15.75" customHeight="1">
      <c r="B52" s="3">
        <v>2.7324026237E10</v>
      </c>
      <c r="F52" s="528" t="s">
        <v>18</v>
      </c>
      <c r="G52" s="268"/>
      <c r="H52" s="268"/>
      <c r="I52" s="268"/>
      <c r="J52" s="268" t="s">
        <v>9273</v>
      </c>
      <c r="K52" s="268"/>
      <c r="L52" s="268"/>
      <c r="M52" s="268">
        <v>6.095E7</v>
      </c>
      <c r="N52" s="268" t="s">
        <v>9274</v>
      </c>
      <c r="O52" s="268" t="s">
        <v>8946</v>
      </c>
      <c r="P52" s="529" t="s">
        <v>9275</v>
      </c>
      <c r="Q52" s="268" t="s">
        <v>943</v>
      </c>
      <c r="R52" s="268" t="s">
        <v>102</v>
      </c>
      <c r="S52" s="268" t="s">
        <v>9276</v>
      </c>
      <c r="T52" s="268" t="s">
        <v>9277</v>
      </c>
      <c r="U52" s="268">
        <v>43.0</v>
      </c>
      <c r="V52" s="268">
        <v>43.0</v>
      </c>
      <c r="W52" s="268">
        <v>38.0</v>
      </c>
      <c r="X52" s="268"/>
      <c r="Y52" s="268" t="s">
        <v>9278</v>
      </c>
      <c r="Z52" s="268" t="s">
        <v>9279</v>
      </c>
      <c r="AA52" s="268" t="s">
        <v>9280</v>
      </c>
      <c r="AB52" s="268" t="s">
        <v>101</v>
      </c>
      <c r="AC52" s="268" t="s">
        <v>9132</v>
      </c>
      <c r="AD52" s="268"/>
      <c r="AE52" s="268">
        <v>25.0</v>
      </c>
      <c r="AF52" s="268" t="s">
        <v>8954</v>
      </c>
      <c r="AG52" s="268">
        <v>43809.0</v>
      </c>
      <c r="AH52" s="268">
        <v>767011.0</v>
      </c>
      <c r="AI52" s="268" t="s">
        <v>8955</v>
      </c>
      <c r="AJ52" s="268"/>
      <c r="AK52" s="268" t="s">
        <v>1189</v>
      </c>
      <c r="AL52" s="269" t="s">
        <v>8946</v>
      </c>
    </row>
    <row r="53" ht="15.75" customHeight="1">
      <c r="B53" s="3">
        <v>2.3216575164E10</v>
      </c>
      <c r="F53" s="528" t="s">
        <v>18</v>
      </c>
      <c r="G53" s="268"/>
      <c r="H53" s="268"/>
      <c r="I53" s="268"/>
      <c r="J53" s="268"/>
      <c r="K53" s="268"/>
      <c r="L53" s="268"/>
      <c r="M53" s="268">
        <v>6.05E7</v>
      </c>
      <c r="N53" s="268" t="s">
        <v>8504</v>
      </c>
      <c r="O53" s="268" t="s">
        <v>9281</v>
      </c>
      <c r="P53" s="529" t="s">
        <v>1189</v>
      </c>
      <c r="Q53" s="268" t="s">
        <v>943</v>
      </c>
      <c r="R53" s="268" t="s">
        <v>102</v>
      </c>
      <c r="S53" s="268" t="s">
        <v>9282</v>
      </c>
      <c r="T53" s="268" t="s">
        <v>9283</v>
      </c>
      <c r="U53" s="268">
        <v>64.0</v>
      </c>
      <c r="V53" s="268">
        <v>64.0</v>
      </c>
      <c r="W53" s="268"/>
      <c r="X53" s="268"/>
      <c r="Y53" s="268" t="s">
        <v>9284</v>
      </c>
      <c r="Z53" s="268" t="s">
        <v>9285</v>
      </c>
      <c r="AA53" s="268" t="s">
        <v>9286</v>
      </c>
      <c r="AB53" s="268" t="s">
        <v>101</v>
      </c>
      <c r="AC53" s="268" t="s">
        <v>9287</v>
      </c>
      <c r="AD53" s="268"/>
      <c r="AE53" s="268">
        <v>25.0</v>
      </c>
      <c r="AF53" s="268" t="s">
        <v>8954</v>
      </c>
      <c r="AG53" s="268">
        <v>43809.0</v>
      </c>
      <c r="AH53" s="268">
        <v>767011.0</v>
      </c>
      <c r="AI53" s="268" t="s">
        <v>8975</v>
      </c>
      <c r="AJ53" s="268"/>
      <c r="AK53" s="268" t="s">
        <v>1189</v>
      </c>
      <c r="AL53" s="269" t="s">
        <v>8976</v>
      </c>
    </row>
    <row r="54" ht="15.75" customHeight="1">
      <c r="B54" s="3">
        <v>2.7258550116E10</v>
      </c>
      <c r="F54" s="528" t="s">
        <v>18</v>
      </c>
      <c r="G54" s="268"/>
      <c r="H54" s="268"/>
      <c r="I54" s="268"/>
      <c r="J54" s="268"/>
      <c r="K54" s="268"/>
      <c r="L54" s="268"/>
      <c r="M54" s="268">
        <v>6.050006E7</v>
      </c>
      <c r="N54" s="268" t="s">
        <v>9288</v>
      </c>
      <c r="O54" s="268" t="s">
        <v>9134</v>
      </c>
      <c r="P54" s="529" t="s">
        <v>1189</v>
      </c>
      <c r="Q54" s="268" t="s">
        <v>9135</v>
      </c>
      <c r="R54" s="268"/>
      <c r="S54" s="268" t="s">
        <v>9289</v>
      </c>
      <c r="T54" s="268" t="s">
        <v>9290</v>
      </c>
      <c r="U54" s="268">
        <v>161.0</v>
      </c>
      <c r="V54" s="268">
        <v>161.0</v>
      </c>
      <c r="W54" s="268"/>
      <c r="X54" s="268"/>
      <c r="Y54" s="268" t="s">
        <v>9291</v>
      </c>
      <c r="Z54" s="268" t="s">
        <v>9292</v>
      </c>
      <c r="AA54" s="268" t="s">
        <v>9293</v>
      </c>
      <c r="AB54" s="268" t="s">
        <v>101</v>
      </c>
      <c r="AC54" s="268" t="s">
        <v>9132</v>
      </c>
      <c r="AD54" s="268"/>
      <c r="AE54" s="268">
        <v>25.0</v>
      </c>
      <c r="AF54" s="268" t="s">
        <v>8954</v>
      </c>
      <c r="AG54" s="268">
        <v>43809.0</v>
      </c>
      <c r="AH54" s="268">
        <v>767011.0</v>
      </c>
      <c r="AI54" s="268" t="s">
        <v>9141</v>
      </c>
      <c r="AJ54" s="268"/>
      <c r="AK54" s="268" t="s">
        <v>1189</v>
      </c>
      <c r="AL54" s="269" t="s">
        <v>9134</v>
      </c>
    </row>
    <row r="55" ht="15.75" customHeight="1">
      <c r="B55" s="3">
        <v>2.7335092614E10</v>
      </c>
      <c r="F55" s="530" t="s">
        <v>18</v>
      </c>
      <c r="G55" s="283"/>
      <c r="H55" s="283"/>
      <c r="I55" s="283"/>
      <c r="J55" s="283"/>
      <c r="K55" s="283"/>
      <c r="L55" s="283"/>
      <c r="M55" s="283">
        <v>6.0501E7</v>
      </c>
      <c r="N55" s="283" t="s">
        <v>9294</v>
      </c>
      <c r="O55" s="283" t="s">
        <v>9110</v>
      </c>
      <c r="P55" s="531" t="s">
        <v>9295</v>
      </c>
      <c r="Q55" s="283" t="s">
        <v>9126</v>
      </c>
      <c r="R55" s="283"/>
      <c r="S55" s="283" t="s">
        <v>9296</v>
      </c>
      <c r="T55" s="283" t="s">
        <v>9297</v>
      </c>
      <c r="U55" s="283">
        <v>28.0</v>
      </c>
      <c r="V55" s="283">
        <v>28.0</v>
      </c>
      <c r="W55" s="283">
        <v>31.0</v>
      </c>
      <c r="X55" s="283"/>
      <c r="Y55" s="283" t="s">
        <v>9298</v>
      </c>
      <c r="Z55" s="283" t="s">
        <v>9299</v>
      </c>
      <c r="AA55" s="283" t="s">
        <v>9300</v>
      </c>
      <c r="AB55" s="283" t="s">
        <v>101</v>
      </c>
      <c r="AC55" s="283" t="s">
        <v>9301</v>
      </c>
      <c r="AD55" s="283"/>
      <c r="AE55" s="283">
        <v>25.0</v>
      </c>
      <c r="AF55" s="283" t="s">
        <v>8954</v>
      </c>
      <c r="AG55" s="283">
        <v>43809.0</v>
      </c>
      <c r="AH55" s="283">
        <v>767011.0</v>
      </c>
      <c r="AI55" s="283" t="s">
        <v>9118</v>
      </c>
      <c r="AJ55" s="283"/>
      <c r="AK55" s="283" t="s">
        <v>1189</v>
      </c>
      <c r="AL55" s="285" t="s">
        <v>8946</v>
      </c>
    </row>
    <row r="56" ht="15.75" customHeight="1">
      <c r="B56" s="3">
        <v>2.7253749399E10</v>
      </c>
    </row>
    <row r="57" ht="15.75" customHeight="1">
      <c r="B57" s="3">
        <v>2.7254779496E10</v>
      </c>
    </row>
    <row r="58" ht="15.75" customHeight="1">
      <c r="B58" s="3">
        <v>2.7320714643E10</v>
      </c>
    </row>
    <row r="59" ht="15.75" customHeight="1">
      <c r="B59" s="3">
        <v>2.7174527364E10</v>
      </c>
    </row>
    <row r="60" ht="15.75" customHeight="1">
      <c r="B60" s="3">
        <v>2.727498382E10</v>
      </c>
    </row>
    <row r="61" ht="15.75" customHeight="1">
      <c r="B61" s="3">
        <v>2.7206377823E10</v>
      </c>
    </row>
    <row r="62" ht="15.75" customHeight="1">
      <c r="B62" s="3">
        <v>2.7351224679E10</v>
      </c>
    </row>
    <row r="63" ht="15.75" customHeight="1">
      <c r="B63" s="3">
        <v>2.7144956198E10</v>
      </c>
    </row>
    <row r="64" ht="15.75" customHeight="1">
      <c r="B64" s="3">
        <v>2.7271991458E10</v>
      </c>
    </row>
    <row r="65" ht="15.75" customHeight="1">
      <c r="B65" s="3">
        <v>2.7248566553E10</v>
      </c>
    </row>
    <row r="66" ht="15.75" customHeight="1">
      <c r="B66" s="3">
        <v>2.7309158712E10</v>
      </c>
    </row>
    <row r="67" ht="15.75" customHeight="1">
      <c r="B67" s="3">
        <v>2.7227960707E10</v>
      </c>
    </row>
    <row r="68" ht="15.75" customHeight="1">
      <c r="B68" s="3">
        <v>2.7169377311E10</v>
      </c>
    </row>
    <row r="69" ht="15.75" customHeight="1">
      <c r="B69" s="3">
        <v>2.7263125458E10</v>
      </c>
    </row>
    <row r="70" ht="15.75" customHeight="1">
      <c r="B70" s="3">
        <v>2.72367131E10</v>
      </c>
    </row>
    <row r="71" ht="15.75" customHeight="1">
      <c r="B71" s="3">
        <v>2.7266895017E10</v>
      </c>
    </row>
    <row r="72" ht="15.75" customHeight="1">
      <c r="B72" s="3">
        <v>2.3224945094E10</v>
      </c>
    </row>
    <row r="73" ht="15.75" customHeight="1">
      <c r="B73" s="3">
        <v>2.7203808572E10</v>
      </c>
    </row>
    <row r="74" ht="15.75" customHeight="1">
      <c r="B74" s="3">
        <v>2.7136532303E10</v>
      </c>
    </row>
    <row r="75" ht="15.75" customHeight="1">
      <c r="B75" s="3">
        <v>2.7232340431E10</v>
      </c>
    </row>
    <row r="76" ht="15.75" customHeight="1">
      <c r="B76" s="3">
        <v>2.3262864944E10</v>
      </c>
    </row>
    <row r="77" ht="15.75" customHeight="1">
      <c r="B77" s="3">
        <v>2.7321523299E10</v>
      </c>
    </row>
    <row r="78" ht="15.75" customHeight="1">
      <c r="B78" s="3">
        <v>2.7277035222E10</v>
      </c>
    </row>
    <row r="79" ht="15.75" customHeight="1">
      <c r="B79" s="3">
        <v>2.3330434244E10</v>
      </c>
    </row>
    <row r="80" ht="15.75" customHeight="1">
      <c r="B80" s="3">
        <v>2.7396457046E10</v>
      </c>
    </row>
    <row r="81" ht="15.75" customHeight="1">
      <c r="B81" s="3">
        <v>2.7324031311E10</v>
      </c>
    </row>
    <row r="82" ht="15.75" customHeight="1">
      <c r="B82" s="3">
        <v>2.7169395948E10</v>
      </c>
    </row>
    <row r="83" ht="15.75" customHeight="1">
      <c r="B83" s="3">
        <v>2.7351422217E10</v>
      </c>
    </row>
    <row r="84" ht="15.75" customHeight="1">
      <c r="B84" s="3">
        <v>2.7258250457E10</v>
      </c>
    </row>
    <row r="85" ht="15.75" customHeight="1">
      <c r="B85" s="3">
        <v>2.7263286214E10</v>
      </c>
    </row>
    <row r="86" ht="15.75" customHeight="1">
      <c r="B86" s="3">
        <v>2.7277163212E10</v>
      </c>
    </row>
    <row r="87" ht="15.75" customHeight="1">
      <c r="B87" s="3">
        <v>2.7347504683E10</v>
      </c>
    </row>
    <row r="88" ht="15.75" customHeight="1">
      <c r="B88" s="3">
        <v>2.7257695552E10</v>
      </c>
    </row>
    <row r="89" ht="15.75" customHeight="1">
      <c r="B89" s="3">
        <v>2.7298676589E10</v>
      </c>
    </row>
    <row r="90" ht="15.75" customHeight="1">
      <c r="B90" s="3">
        <v>2.7141512698E10</v>
      </c>
    </row>
    <row r="91" ht="15.75" customHeight="1">
      <c r="B91" s="3">
        <v>2.7319645042E10</v>
      </c>
    </row>
    <row r="92" ht="15.75" customHeight="1">
      <c r="B92" s="3">
        <v>2.7351613888E10</v>
      </c>
    </row>
    <row r="93" ht="15.75" customHeight="1">
      <c r="B93" s="3">
        <v>2.7299192011E10</v>
      </c>
    </row>
    <row r="94" ht="15.75" customHeight="1">
      <c r="B94" s="3">
        <v>2.7232358896E10</v>
      </c>
    </row>
    <row r="95" ht="15.75" customHeight="1">
      <c r="B95" s="3">
        <v>2.7322525279E10</v>
      </c>
    </row>
    <row r="96" ht="15.75" customHeight="1">
      <c r="B96" s="3">
        <v>2.731407609E10</v>
      </c>
    </row>
    <row r="97" ht="15.75" customHeight="1">
      <c r="B97" s="3">
        <v>2.7339963644E10</v>
      </c>
    </row>
    <row r="98" ht="15.75" customHeight="1">
      <c r="B98" s="3">
        <v>2.7321653559E10</v>
      </c>
    </row>
    <row r="99" ht="15.75" customHeight="1">
      <c r="B99" s="3">
        <v>2.7313764805E10</v>
      </c>
    </row>
    <row r="100" ht="15.75" customHeight="1">
      <c r="B100" s="3">
        <v>2.3269527544E10</v>
      </c>
    </row>
    <row r="101" ht="15.75" customHeight="1">
      <c r="B101" s="3">
        <v>2.3209220784E10</v>
      </c>
    </row>
    <row r="102" ht="15.75" customHeight="1">
      <c r="B102" s="3">
        <v>2.7261915087E10</v>
      </c>
    </row>
    <row r="103" ht="15.75" customHeight="1">
      <c r="B103" s="3">
        <v>2.7120944822E10</v>
      </c>
    </row>
    <row r="104" ht="15.75" customHeight="1">
      <c r="B104" s="3">
        <v>2.7166891111E10</v>
      </c>
    </row>
    <row r="105" ht="15.75" customHeight="1">
      <c r="B105" s="3">
        <v>2.7367019846E10</v>
      </c>
    </row>
    <row r="106" ht="15.75" customHeight="1">
      <c r="B106" s="3">
        <v>2.7327646066E10</v>
      </c>
    </row>
    <row r="107" ht="15.75" customHeight="1">
      <c r="B107" s="3">
        <v>2.7240365036E10</v>
      </c>
    </row>
    <row r="108" ht="15.75" customHeight="1">
      <c r="B108" s="3">
        <v>2.7332197199E10</v>
      </c>
    </row>
    <row r="109" ht="15.75" customHeight="1">
      <c r="B109" s="3">
        <v>2.3282061414E10</v>
      </c>
    </row>
    <row r="110" ht="15.75" customHeight="1">
      <c r="B110" s="3">
        <v>2.7272222466E10</v>
      </c>
    </row>
    <row r="111" ht="15.75" customHeight="1">
      <c r="B111" s="3">
        <v>2.7314652822E10</v>
      </c>
    </row>
    <row r="112" ht="15.75" customHeight="1">
      <c r="B112" s="3">
        <v>2.7935234951E10</v>
      </c>
    </row>
    <row r="113" ht="15.75" customHeight="1">
      <c r="B113" s="3">
        <v>2.7277450076E10</v>
      </c>
    </row>
    <row r="114" ht="15.75" customHeight="1">
      <c r="B114" s="3">
        <v>2.3277163624E10</v>
      </c>
    </row>
    <row r="115" ht="15.75" customHeight="1">
      <c r="B115" s="3">
        <v>2.7272828917E10</v>
      </c>
    </row>
    <row r="116" ht="15.75" customHeight="1">
      <c r="B116" s="3">
        <v>2.3329969134E10</v>
      </c>
    </row>
    <row r="117" ht="15.75" customHeight="1">
      <c r="B117" s="3">
        <v>2.3316044824E10</v>
      </c>
    </row>
    <row r="118" ht="15.75" customHeight="1">
      <c r="B118" s="3">
        <v>2.7286593718E10</v>
      </c>
    </row>
    <row r="119" ht="15.75" customHeight="1">
      <c r="B119" s="3">
        <v>2.7287561615E10</v>
      </c>
    </row>
    <row r="120" ht="15.75" customHeight="1">
      <c r="B120" s="3">
        <v>2.7279271926E10</v>
      </c>
    </row>
    <row r="121" ht="15.75" customHeight="1">
      <c r="B121" s="3">
        <v>2.3277793954E10</v>
      </c>
    </row>
    <row r="122" ht="15.75" customHeight="1">
      <c r="B122" s="3">
        <v>2.730352919E10</v>
      </c>
    </row>
    <row r="123" ht="15.75" customHeight="1">
      <c r="B123" s="3">
        <v>2.3233749974E10</v>
      </c>
    </row>
    <row r="124" ht="15.75" customHeight="1">
      <c r="B124" s="3">
        <v>2.7268013828E10</v>
      </c>
    </row>
    <row r="125" ht="15.75" customHeight="1">
      <c r="B125" s="3">
        <v>2.7224934292E10</v>
      </c>
    </row>
    <row r="126" ht="15.75" customHeight="1">
      <c r="B126" s="3">
        <v>2.7208619379E10</v>
      </c>
    </row>
    <row r="127" ht="15.75" customHeight="1">
      <c r="B127" s="3">
        <v>2.7300830671E10</v>
      </c>
    </row>
    <row r="128" ht="15.75" customHeight="1">
      <c r="B128" s="3">
        <v>2.7278606487E10</v>
      </c>
    </row>
    <row r="129" ht="15.75" customHeight="1">
      <c r="B129" s="3">
        <v>2.7297307849E10</v>
      </c>
    </row>
    <row r="130" ht="15.75" customHeight="1">
      <c r="B130" s="3">
        <v>2.7292500772E10</v>
      </c>
    </row>
    <row r="131" ht="15.75" customHeight="1">
      <c r="B131" s="3">
        <v>2.732032089E10</v>
      </c>
    </row>
    <row r="132" ht="15.75" customHeight="1">
      <c r="B132" s="3">
        <v>2.7235100105E10</v>
      </c>
    </row>
    <row r="133" ht="15.75" customHeight="1">
      <c r="B133" s="3">
        <v>2.7284610623E10</v>
      </c>
    </row>
    <row r="134" ht="15.75" customHeight="1">
      <c r="B134" s="3">
        <v>2.7214946098E10</v>
      </c>
    </row>
    <row r="135" ht="15.75" customHeight="1">
      <c r="B135" s="3">
        <v>2.7242936944E10</v>
      </c>
    </row>
    <row r="136" ht="15.75" customHeight="1">
      <c r="B136" s="3">
        <v>2.3242277694E10</v>
      </c>
    </row>
    <row r="137" ht="15.75" customHeight="1">
      <c r="B137" s="3">
        <v>2.7215757507E10</v>
      </c>
    </row>
    <row r="138" ht="15.75" customHeight="1">
      <c r="B138" s="3">
        <v>2.7307247572E10</v>
      </c>
    </row>
    <row r="139" ht="15.75" customHeight="1">
      <c r="B139" s="3">
        <v>2.7332197199E10</v>
      </c>
    </row>
    <row r="140" ht="15.75" customHeight="1">
      <c r="B140" s="3">
        <v>2.7255988471E10</v>
      </c>
    </row>
    <row r="141" ht="15.75" customHeight="1">
      <c r="B141" s="3">
        <v>2.7185973692E10</v>
      </c>
    </row>
    <row r="142" ht="15.75" customHeight="1">
      <c r="B142" s="3">
        <v>2.3262753514E10</v>
      </c>
    </row>
    <row r="143" ht="15.75" customHeight="1">
      <c r="B143" s="3">
        <v>2.725249146E10</v>
      </c>
    </row>
    <row r="144" ht="15.75" customHeight="1">
      <c r="B144" s="3">
        <v>2.728589795E10</v>
      </c>
    </row>
    <row r="145" ht="15.75" customHeight="1">
      <c r="B145" s="3">
        <v>2.3251202044E10</v>
      </c>
    </row>
    <row r="146" ht="15.75" customHeight="1">
      <c r="B146" s="3">
        <v>2.7945094252E10</v>
      </c>
    </row>
    <row r="147" ht="15.75" customHeight="1">
      <c r="B147" s="3">
        <v>2.7291072521E10</v>
      </c>
    </row>
    <row r="148" ht="15.75" customHeight="1">
      <c r="B148" s="3">
        <v>2.7247396468E10</v>
      </c>
    </row>
    <row r="149" ht="15.75" customHeight="1">
      <c r="B149" s="3">
        <v>2.7286231018E10</v>
      </c>
    </row>
    <row r="150" ht="15.75" customHeight="1">
      <c r="B150" s="3">
        <v>2.7308210257E10</v>
      </c>
    </row>
    <row r="151" ht="15.75" customHeight="1">
      <c r="B151" s="3">
        <v>2.7316625202E10</v>
      </c>
    </row>
    <row r="152" ht="15.75" customHeight="1">
      <c r="B152" s="3">
        <v>2.733529867E10</v>
      </c>
    </row>
    <row r="153" ht="15.75" customHeight="1">
      <c r="B153" s="3">
        <v>2.7272423445E10</v>
      </c>
    </row>
    <row r="154" ht="15.75" customHeight="1">
      <c r="B154" s="3">
        <v>2.7272810988E10</v>
      </c>
    </row>
    <row r="155" ht="15.75" customHeight="1">
      <c r="B155" s="3">
        <v>2.7280785534E10</v>
      </c>
    </row>
    <row r="156" ht="15.75" customHeight="1">
      <c r="B156" s="3">
        <v>2.7171627252E10</v>
      </c>
    </row>
    <row r="157" ht="15.75" customHeight="1">
      <c r="B157" s="3">
        <v>2.7172552973E10</v>
      </c>
    </row>
    <row r="158" ht="15.75" customHeight="1">
      <c r="B158" s="3">
        <v>2.7325336922E10</v>
      </c>
    </row>
    <row r="159" ht="15.75" customHeight="1">
      <c r="B159" s="3">
        <v>2.7379315688E10</v>
      </c>
    </row>
    <row r="160" ht="15.75" customHeight="1">
      <c r="B160" s="3">
        <v>2.736158737E10</v>
      </c>
    </row>
    <row r="161" ht="15.75" customHeight="1">
      <c r="B161" s="3">
        <v>2.7241550503E10</v>
      </c>
    </row>
    <row r="162" ht="15.75" customHeight="1">
      <c r="B162" s="3">
        <v>2.7334988584E10</v>
      </c>
    </row>
    <row r="163" ht="15.75" customHeight="1">
      <c r="B163" s="3">
        <v>2.734929913E10</v>
      </c>
    </row>
    <row r="164" ht="15.75" customHeight="1">
      <c r="B164" s="3">
        <v>2.7320283529E10</v>
      </c>
    </row>
    <row r="165" ht="15.75" customHeight="1">
      <c r="B165" s="3">
        <v>2.7323411269E10</v>
      </c>
    </row>
    <row r="166" ht="15.75" customHeight="1">
      <c r="B166" s="3">
        <v>2.7209576436E10</v>
      </c>
    </row>
    <row r="167" ht="15.75" customHeight="1">
      <c r="B167" s="3">
        <v>2.7256704841E10</v>
      </c>
    </row>
    <row r="168" ht="15.75" customHeight="1">
      <c r="B168" s="3">
        <v>2.7373746342E10</v>
      </c>
    </row>
    <row r="169" ht="15.75" customHeight="1">
      <c r="B169" s="3">
        <v>2.7172552973E10</v>
      </c>
    </row>
    <row r="170" ht="15.75" customHeight="1">
      <c r="B170" s="3">
        <v>2.7266905721E10</v>
      </c>
    </row>
    <row r="171" ht="15.75" customHeight="1">
      <c r="B171" s="3">
        <v>2.7301684466E10</v>
      </c>
    </row>
    <row r="172" ht="15.75" customHeight="1">
      <c r="B172" s="3">
        <v>2.7248054404E10</v>
      </c>
    </row>
    <row r="173" ht="15.75" customHeight="1">
      <c r="B173" s="3">
        <v>2.7343085856E10</v>
      </c>
    </row>
    <row r="174" ht="15.75" customHeight="1">
      <c r="B174" s="3">
        <v>2.7240834761E10</v>
      </c>
    </row>
    <row r="175" ht="15.75" customHeight="1">
      <c r="B175" s="3">
        <v>2.7254359152E10</v>
      </c>
    </row>
    <row r="176" ht="15.75" customHeight="1">
      <c r="B176" s="3">
        <v>2.7286972379E10</v>
      </c>
    </row>
    <row r="177" ht="15.75" customHeight="1">
      <c r="B177" s="3">
        <v>2.720775526E10</v>
      </c>
    </row>
    <row r="178" ht="15.75" customHeight="1">
      <c r="B178" s="3">
        <v>2.7348739242E10</v>
      </c>
    </row>
    <row r="179" ht="15.75" customHeight="1">
      <c r="B179" s="3">
        <v>2.7271504719E10</v>
      </c>
    </row>
    <row r="180" ht="15.75" customHeight="1">
      <c r="B180" s="3">
        <v>2.7372044867E10</v>
      </c>
    </row>
    <row r="181" ht="15.75" customHeight="1">
      <c r="B181" s="3">
        <v>2.7368759509E10</v>
      </c>
    </row>
    <row r="182" ht="15.75" customHeight="1">
      <c r="B182" s="3">
        <v>2.7347158491E10</v>
      </c>
    </row>
    <row r="183" ht="15.75" customHeight="1">
      <c r="B183" s="3">
        <v>2.7293158032E10</v>
      </c>
    </row>
    <row r="184" ht="15.75" customHeight="1">
      <c r="B184" s="3">
        <v>2.7259977156E10</v>
      </c>
    </row>
    <row r="185" ht="15.75" customHeight="1">
      <c r="B185" s="3">
        <v>2.7314236764E10</v>
      </c>
    </row>
    <row r="186" ht="15.75" customHeight="1">
      <c r="B186" s="3">
        <v>2.7288606191E10</v>
      </c>
    </row>
    <row r="187" ht="15.75" customHeight="1">
      <c r="B187" s="3">
        <v>2.7285062387E10</v>
      </c>
    </row>
    <row r="188" ht="15.75" customHeight="1">
      <c r="B188" s="3">
        <v>2.7272152662E10</v>
      </c>
    </row>
    <row r="189" ht="15.75" customHeight="1">
      <c r="B189" s="3">
        <v>2.7308864826E10</v>
      </c>
    </row>
    <row r="190" ht="15.75" customHeight="1">
      <c r="B190" s="3">
        <v>2.7294967058E10</v>
      </c>
    </row>
    <row r="191" ht="15.75" customHeight="1">
      <c r="B191" s="3">
        <v>2.7237715344E10</v>
      </c>
    </row>
    <row r="192" ht="15.75" customHeight="1">
      <c r="B192" s="3">
        <v>2.7262822961E10</v>
      </c>
    </row>
    <row r="193" ht="15.75" customHeight="1">
      <c r="B193" s="3">
        <v>2.7282307575E10</v>
      </c>
    </row>
    <row r="194" ht="15.75" customHeight="1">
      <c r="B194" s="3">
        <v>2.7180790387E10</v>
      </c>
    </row>
    <row r="195" ht="15.75" customHeight="1">
      <c r="B195" s="3">
        <v>2.7169390776E10</v>
      </c>
    </row>
    <row r="196" ht="15.75" customHeight="1">
      <c r="B196" s="3">
        <v>2.7330866751E10</v>
      </c>
    </row>
    <row r="197" ht="15.75" customHeight="1">
      <c r="B197" s="3">
        <v>2.7293176855E10</v>
      </c>
    </row>
    <row r="198" ht="15.75" customHeight="1">
      <c r="B198" s="3">
        <v>2.3174398534E10</v>
      </c>
    </row>
    <row r="199" ht="15.75" customHeight="1">
      <c r="B199" s="3">
        <v>2.7304098118E10</v>
      </c>
    </row>
    <row r="200" ht="15.75" customHeight="1">
      <c r="B200" s="3">
        <v>2.7293939433E10</v>
      </c>
    </row>
    <row r="201" ht="15.75" customHeight="1">
      <c r="B201" s="3">
        <v>2.7229797188E10</v>
      </c>
    </row>
    <row r="202" ht="15.75" customHeight="1">
      <c r="B202" s="3">
        <v>2.732112301E10</v>
      </c>
    </row>
    <row r="203" ht="15.75" customHeight="1">
      <c r="B203" s="3">
        <v>2.7415611485E10</v>
      </c>
    </row>
    <row r="204" ht="15.75" customHeight="1">
      <c r="B204" s="3">
        <v>2.3188845584E10</v>
      </c>
    </row>
    <row r="205" ht="15.75" customHeight="1">
      <c r="B205" s="3">
        <v>2.7359962156E10</v>
      </c>
    </row>
    <row r="206" ht="15.75" customHeight="1">
      <c r="B206" s="3">
        <v>2.7308770066E10</v>
      </c>
    </row>
    <row r="207" ht="15.75" customHeight="1">
      <c r="B207" s="3">
        <v>2.7332595895E10</v>
      </c>
    </row>
    <row r="208" ht="15.75" customHeight="1">
      <c r="B208" s="3">
        <v>2.3303686584E10</v>
      </c>
    </row>
    <row r="209" ht="15.75" customHeight="1">
      <c r="B209" s="3">
        <v>2.7328456902E10</v>
      </c>
    </row>
    <row r="210" ht="15.75" customHeight="1">
      <c r="B210" s="3">
        <v>2.7295917968E10</v>
      </c>
    </row>
    <row r="211" ht="15.75" customHeight="1">
      <c r="B211" s="3">
        <v>2.7390628515E10</v>
      </c>
    </row>
    <row r="212" ht="15.75" customHeight="1">
      <c r="B212" s="3">
        <v>2.730236829E10</v>
      </c>
    </row>
    <row r="213" ht="15.75" customHeight="1">
      <c r="B213" s="3">
        <v>2.7373758766E10</v>
      </c>
    </row>
    <row r="214" ht="15.75" customHeight="1">
      <c r="B214" s="3">
        <v>2.718857769E10</v>
      </c>
    </row>
    <row r="215" ht="15.75" customHeight="1">
      <c r="B215" s="3">
        <v>2.7234717265E10</v>
      </c>
    </row>
    <row r="216" ht="15.75" customHeight="1">
      <c r="B216" s="3">
        <v>2.7286957663E10</v>
      </c>
    </row>
    <row r="217" ht="15.75" customHeight="1">
      <c r="B217" s="3">
        <v>2.3237288564E10</v>
      </c>
    </row>
    <row r="218" ht="15.75" customHeight="1">
      <c r="B218" s="3">
        <v>2.7330326404E10</v>
      </c>
    </row>
    <row r="219" ht="15.75" customHeight="1">
      <c r="B219" s="3">
        <v>2.7289875692E10</v>
      </c>
    </row>
    <row r="220" ht="15.75" customHeight="1">
      <c r="B220" s="3">
        <v>2.7176427103E10</v>
      </c>
    </row>
    <row r="221" ht="15.75" customHeight="1">
      <c r="B221" s="3">
        <v>2.7396457682E10</v>
      </c>
    </row>
    <row r="222" ht="15.75" customHeight="1">
      <c r="B222" s="3">
        <v>2.741621988E10</v>
      </c>
    </row>
    <row r="223" ht="15.75" customHeight="1">
      <c r="B223" s="3">
        <v>2.7312247556E10</v>
      </c>
    </row>
    <row r="224" ht="15.75" customHeight="1">
      <c r="B224" s="3">
        <v>2.7277894683E10</v>
      </c>
    </row>
    <row r="225" ht="15.75" customHeight="1">
      <c r="B225" s="3">
        <v>2.7250519201E10</v>
      </c>
    </row>
    <row r="226" ht="15.75" customHeight="1">
      <c r="B226" s="3">
        <v>2.716638734E10</v>
      </c>
    </row>
    <row r="227" ht="15.75" customHeight="1">
      <c r="B227" s="3">
        <v>2.7253049419E10</v>
      </c>
    </row>
    <row r="228" ht="15.75" customHeight="1">
      <c r="B228" s="3">
        <v>2.3347136484E10</v>
      </c>
    </row>
    <row r="229" ht="15.75" customHeight="1">
      <c r="B229" s="3">
        <v>2.7358057786E10</v>
      </c>
    </row>
    <row r="230" ht="15.75" customHeight="1">
      <c r="B230" s="3">
        <v>2.7313765429E10</v>
      </c>
    </row>
    <row r="231" ht="15.75" customHeight="1">
      <c r="B231" s="3">
        <v>2.7249976682E10</v>
      </c>
    </row>
    <row r="232" ht="15.75" customHeight="1">
      <c r="B232" s="3">
        <v>2.7336420852E10</v>
      </c>
    </row>
    <row r="233" ht="15.75" customHeight="1">
      <c r="B233" s="3">
        <v>2.3269660384E10</v>
      </c>
    </row>
    <row r="234" ht="15.75" customHeight="1">
      <c r="B234" s="3">
        <v>2.7345334934E10</v>
      </c>
    </row>
    <row r="235" ht="15.75" customHeight="1">
      <c r="B235" s="3">
        <v>2.7331568894E10</v>
      </c>
    </row>
    <row r="236" ht="15.75" customHeight="1">
      <c r="B236" s="3">
        <v>2.7338336743E10</v>
      </c>
    </row>
    <row r="237" ht="15.75" customHeight="1">
      <c r="B237" s="3">
        <v>2.7353698473E10</v>
      </c>
    </row>
    <row r="238" ht="15.75" customHeight="1">
      <c r="B238" s="3">
        <v>2.7345388007E10</v>
      </c>
    </row>
    <row r="239" ht="15.75" customHeight="1">
      <c r="B239" s="3">
        <v>2.7248386148E10</v>
      </c>
    </row>
    <row r="240" ht="15.75" customHeight="1">
      <c r="B240" s="3">
        <v>2.7288617363E10</v>
      </c>
    </row>
    <row r="241" ht="15.75" customHeight="1">
      <c r="B241" s="3">
        <v>2.7232978355E10</v>
      </c>
    </row>
    <row r="242" ht="15.75" customHeight="1">
      <c r="B242" s="3">
        <v>2.3283256804E10</v>
      </c>
    </row>
    <row r="243" ht="15.75" customHeight="1">
      <c r="B243" s="3">
        <v>2.3281535404E10</v>
      </c>
    </row>
    <row r="244" ht="15.75" customHeight="1">
      <c r="B244" s="3">
        <v>2.7178141118E10</v>
      </c>
    </row>
    <row r="245" ht="15.75" customHeight="1">
      <c r="B245" s="3">
        <v>2.731651745E10</v>
      </c>
    </row>
    <row r="246" ht="15.75" customHeight="1">
      <c r="B246" s="3">
        <v>2.7213130116E10</v>
      </c>
    </row>
    <row r="247" ht="15.75" customHeight="1">
      <c r="B247" s="3">
        <v>2.7203222411E10</v>
      </c>
    </row>
    <row r="248" ht="15.75" customHeight="1">
      <c r="B248" s="3">
        <v>2.3189020384E10</v>
      </c>
    </row>
    <row r="249" ht="15.75" customHeight="1">
      <c r="B249" s="3">
        <v>2.7929310824E10</v>
      </c>
    </row>
    <row r="250" ht="15.75" customHeight="1">
      <c r="B250" s="3">
        <v>2.7303540712E10</v>
      </c>
    </row>
    <row r="251" ht="15.75" customHeight="1">
      <c r="B251" s="3">
        <v>2.7143042052E10</v>
      </c>
    </row>
    <row r="252" ht="15.75" customHeight="1">
      <c r="B252" s="3">
        <v>2.7938820193E10</v>
      </c>
    </row>
    <row r="253" ht="15.75" customHeight="1">
      <c r="B253" s="3">
        <v>2.7382666203E10</v>
      </c>
    </row>
    <row r="254" ht="15.75" customHeight="1">
      <c r="B254" s="3">
        <v>2.7269880487E10</v>
      </c>
    </row>
    <row r="255" ht="15.75" customHeight="1">
      <c r="B255" s="3">
        <v>2.7162885133E10</v>
      </c>
    </row>
    <row r="256" ht="15.75" customHeight="1">
      <c r="B256" s="3">
        <v>2.7251974603E10</v>
      </c>
    </row>
    <row r="257" ht="15.75" customHeight="1">
      <c r="B257" s="3">
        <v>2.7221577553E10</v>
      </c>
    </row>
    <row r="258" ht="15.75" customHeight="1">
      <c r="B258" s="3">
        <v>2.727150906E10</v>
      </c>
    </row>
    <row r="259" ht="15.75" customHeight="1">
      <c r="B259" s="3">
        <v>2.7405133984E10</v>
      </c>
    </row>
    <row r="260" ht="15.75" customHeight="1">
      <c r="B260" s="3">
        <v>2.7186087297E10</v>
      </c>
    </row>
    <row r="261" ht="15.75" customHeight="1">
      <c r="B261" s="3">
        <v>2.7316047853E10</v>
      </c>
    </row>
    <row r="262" ht="15.75" customHeight="1">
      <c r="B262" s="3">
        <v>2.726326645E10</v>
      </c>
    </row>
    <row r="263" ht="15.75" customHeight="1">
      <c r="B263" s="3">
        <v>2.7286305089E10</v>
      </c>
    </row>
    <row r="264" ht="15.75" customHeight="1">
      <c r="B264" s="3">
        <v>2.7268007542E10</v>
      </c>
    </row>
    <row r="265" ht="15.75" customHeight="1">
      <c r="B265" s="3">
        <v>2.7236963573E10</v>
      </c>
    </row>
    <row r="266" ht="15.75" customHeight="1">
      <c r="B266" s="3">
        <v>2.7239684926E10</v>
      </c>
    </row>
    <row r="267" ht="15.75" customHeight="1">
      <c r="B267" s="3">
        <v>2.738154149E10</v>
      </c>
    </row>
    <row r="268" ht="15.75" customHeight="1">
      <c r="B268" s="3">
        <v>2.7286306913E10</v>
      </c>
    </row>
    <row r="269" ht="15.75" customHeight="1">
      <c r="B269" s="3">
        <v>2.7352020317E10</v>
      </c>
    </row>
    <row r="270" ht="15.75" customHeight="1">
      <c r="B270" s="3">
        <v>2.7249832338E10</v>
      </c>
    </row>
    <row r="271" ht="15.75" customHeight="1">
      <c r="B271" s="3">
        <v>2.7238471406E10</v>
      </c>
    </row>
    <row r="272" ht="15.75" customHeight="1">
      <c r="B272" s="3">
        <v>2.7171107003E10</v>
      </c>
    </row>
    <row r="273" ht="15.75" customHeight="1">
      <c r="B273" s="3">
        <v>2.7354775781E10</v>
      </c>
    </row>
    <row r="274" ht="15.75" customHeight="1">
      <c r="B274" s="3">
        <v>2.72721817E10</v>
      </c>
    </row>
    <row r="275" ht="15.75" customHeight="1">
      <c r="B275" s="3">
        <v>2.7266883124E10</v>
      </c>
    </row>
    <row r="276" ht="15.75" customHeight="1">
      <c r="B276" s="3">
        <v>2.7221718424E10</v>
      </c>
    </row>
    <row r="277" ht="15.75" customHeight="1">
      <c r="B277" s="3">
        <v>2.7309431087E10</v>
      </c>
    </row>
    <row r="278" ht="15.75" customHeight="1">
      <c r="B278" s="3">
        <v>2.3283706214E10</v>
      </c>
    </row>
    <row r="279" ht="15.75" customHeight="1">
      <c r="B279" s="3">
        <v>2.7316932997E10</v>
      </c>
    </row>
    <row r="280" ht="15.75" customHeight="1">
      <c r="B280" s="3">
        <v>2.7266161862E10</v>
      </c>
    </row>
    <row r="281" ht="15.75" customHeight="1">
      <c r="B281" s="3">
        <v>2.7230667611E10</v>
      </c>
    </row>
    <row r="282" ht="15.75" customHeight="1">
      <c r="B282" s="3">
        <v>2.7265493349E10</v>
      </c>
    </row>
    <row r="283" ht="15.75" customHeight="1">
      <c r="B283" s="3">
        <v>2.7402404391E10</v>
      </c>
    </row>
    <row r="284" ht="15.75" customHeight="1">
      <c r="B284" s="3">
        <v>2.7304016855E10</v>
      </c>
    </row>
    <row r="285" ht="15.75" customHeight="1">
      <c r="B285" s="3">
        <v>2.7272022262E10</v>
      </c>
    </row>
    <row r="286" ht="15.75" customHeight="1">
      <c r="B286" s="3">
        <v>2.7233824769E10</v>
      </c>
    </row>
    <row r="287" ht="15.75" customHeight="1">
      <c r="B287" s="3">
        <v>2.7172451441E10</v>
      </c>
    </row>
    <row r="288" ht="15.75" customHeight="1">
      <c r="B288" s="3">
        <v>2.7296756917E10</v>
      </c>
    </row>
    <row r="289" ht="15.75" customHeight="1">
      <c r="B289" s="3">
        <v>2.7294655978E10</v>
      </c>
    </row>
    <row r="290" ht="15.75" customHeight="1">
      <c r="B290" s="3">
        <v>2.7229829527E10</v>
      </c>
    </row>
    <row r="291" ht="15.75" customHeight="1">
      <c r="B291" s="3">
        <v>2.7186457795E10</v>
      </c>
    </row>
    <row r="292" ht="15.75" customHeight="1">
      <c r="B292" s="3">
        <v>2.7229927413E10</v>
      </c>
    </row>
    <row r="293" ht="15.75" customHeight="1">
      <c r="B293" s="3">
        <v>2.3277561964E10</v>
      </c>
    </row>
    <row r="294" ht="15.75" customHeight="1">
      <c r="B294" s="3">
        <v>2.3284536134E10</v>
      </c>
    </row>
    <row r="295" ht="15.75" customHeight="1">
      <c r="B295" s="3">
        <v>2.72448214E10</v>
      </c>
    </row>
    <row r="296" ht="15.75" customHeight="1">
      <c r="B296" s="3">
        <v>2.7230710312E10</v>
      </c>
    </row>
    <row r="297" ht="15.75" customHeight="1">
      <c r="B297" s="3">
        <v>2.7308041757E10</v>
      </c>
    </row>
    <row r="298" ht="15.75" customHeight="1">
      <c r="B298" s="3">
        <v>2.7261888918E10</v>
      </c>
    </row>
    <row r="299" ht="15.75" customHeight="1">
      <c r="B299" s="3">
        <v>2.729578049E10</v>
      </c>
    </row>
    <row r="300" ht="15.75" customHeight="1">
      <c r="B300" s="3">
        <v>2.7171996568E10</v>
      </c>
    </row>
    <row r="301" ht="15.75" customHeight="1">
      <c r="B301" s="3">
        <v>2.7218539853E10</v>
      </c>
    </row>
    <row r="302" ht="15.75" customHeight="1">
      <c r="B302" s="3">
        <v>2.7242131407E10</v>
      </c>
    </row>
    <row r="303" ht="15.75" customHeight="1">
      <c r="B303" s="3">
        <v>2.7309262781E10</v>
      </c>
    </row>
    <row r="304" ht="15.75" customHeight="1">
      <c r="B304" s="3">
        <v>2.7190755539E10</v>
      </c>
    </row>
    <row r="305" ht="15.75" customHeight="1">
      <c r="B305" s="3">
        <v>2.7941581426E10</v>
      </c>
    </row>
    <row r="306" ht="15.75" customHeight="1">
      <c r="B306" s="3">
        <v>2.735319699E10</v>
      </c>
    </row>
    <row r="307" ht="15.75" customHeight="1">
      <c r="B307" s="3">
        <v>2.7211397638E10</v>
      </c>
    </row>
    <row r="308" ht="15.75" customHeight="1">
      <c r="B308" s="3">
        <v>2.7938857135E10</v>
      </c>
    </row>
    <row r="309" ht="15.75" customHeight="1">
      <c r="B309" s="3">
        <v>2.7304016855E10</v>
      </c>
    </row>
    <row r="310" ht="15.75" customHeight="1">
      <c r="B310" s="3"/>
    </row>
    <row r="311" ht="15.75" customHeight="1">
      <c r="B311" s="3"/>
    </row>
    <row r="312" ht="15.75" customHeight="1">
      <c r="B312" s="3"/>
    </row>
    <row r="313" ht="15.75" customHeight="1">
      <c r="B313" s="3"/>
    </row>
    <row r="314" ht="15.75" customHeight="1">
      <c r="B314" s="3"/>
    </row>
    <row r="315" ht="15.75" customHeight="1">
      <c r="B315" s="3"/>
    </row>
    <row r="316" ht="15.75" customHeight="1">
      <c r="B316" s="3"/>
    </row>
    <row r="317" ht="15.75" customHeight="1">
      <c r="B317" s="3"/>
    </row>
    <row r="318" ht="15.75" customHeight="1">
      <c r="B318" s="3"/>
    </row>
    <row r="319" ht="15.75" customHeight="1">
      <c r="B319" s="3"/>
    </row>
    <row r="320" ht="15.75" customHeight="1">
      <c r="B320" s="3"/>
    </row>
    <row r="321" ht="15.75" customHeight="1">
      <c r="B321" s="3"/>
    </row>
    <row r="322" ht="15.75" customHeight="1">
      <c r="B322" s="3"/>
    </row>
    <row r="323" ht="15.75" customHeight="1">
      <c r="B323" s="3"/>
    </row>
    <row r="324" ht="15.75" customHeight="1">
      <c r="B324" s="3"/>
    </row>
    <row r="325" ht="15.75" customHeight="1">
      <c r="B325" s="3"/>
    </row>
    <row r="326" ht="15.75" customHeight="1">
      <c r="B326" s="3"/>
    </row>
    <row r="327" ht="15.75" customHeight="1">
      <c r="B327" s="3"/>
    </row>
    <row r="328" ht="15.75" customHeight="1">
      <c r="B328" s="3"/>
    </row>
    <row r="329" ht="15.75" customHeight="1">
      <c r="B329" s="3"/>
    </row>
    <row r="330" ht="15.75" customHeight="1">
      <c r="B330" s="3"/>
    </row>
    <row r="331" ht="15.75" customHeight="1">
      <c r="B331" s="3"/>
    </row>
    <row r="332" ht="15.75" customHeight="1">
      <c r="B332" s="3"/>
    </row>
    <row r="333" ht="15.75" customHeight="1">
      <c r="B333" s="3"/>
    </row>
    <row r="334" ht="15.75" customHeight="1">
      <c r="B334" s="3"/>
    </row>
    <row r="335" ht="15.75" customHeight="1">
      <c r="B335" s="3"/>
    </row>
    <row r="336" ht="15.75" customHeight="1">
      <c r="B336" s="3"/>
    </row>
    <row r="337" ht="15.75" customHeight="1">
      <c r="B337" s="3"/>
    </row>
    <row r="338" ht="15.75" customHeight="1">
      <c r="B338" s="3"/>
    </row>
    <row r="339" ht="15.75" customHeight="1">
      <c r="B339" s="3"/>
    </row>
    <row r="340" ht="15.75" customHeight="1">
      <c r="B340" s="3"/>
    </row>
    <row r="341" ht="15.75" customHeight="1">
      <c r="B341" s="3"/>
    </row>
    <row r="342" ht="15.75" customHeight="1">
      <c r="B342" s="3"/>
    </row>
    <row r="343" ht="15.75" customHeight="1">
      <c r="B343" s="3"/>
    </row>
    <row r="344" ht="15.75" customHeight="1">
      <c r="B344" s="3"/>
    </row>
    <row r="345" ht="15.75" customHeight="1">
      <c r="B345" s="3"/>
    </row>
    <row r="346" ht="15.75" customHeight="1">
      <c r="B346" s="3"/>
    </row>
    <row r="347" ht="15.75" customHeight="1">
      <c r="B347" s="3"/>
    </row>
    <row r="348" ht="15.75" customHeight="1">
      <c r="B348" s="3"/>
    </row>
    <row r="349" ht="15.75" customHeight="1">
      <c r="B349" s="3"/>
    </row>
    <row r="350" ht="15.75" customHeight="1">
      <c r="B350" s="3"/>
    </row>
    <row r="351" ht="15.75" customHeight="1">
      <c r="B351" s="3"/>
    </row>
    <row r="352" ht="15.75" customHeight="1">
      <c r="B352" s="3"/>
    </row>
    <row r="353" ht="15.75" customHeight="1">
      <c r="B353" s="3"/>
    </row>
    <row r="354" ht="15.75" customHeight="1">
      <c r="B354" s="3"/>
    </row>
    <row r="355" ht="15.75" customHeight="1">
      <c r="B355" s="3"/>
    </row>
    <row r="356" ht="15.75" customHeight="1">
      <c r="B356" s="3"/>
    </row>
    <row r="357" ht="15.75" customHeight="1">
      <c r="B357" s="3"/>
    </row>
    <row r="358" ht="15.75" customHeight="1">
      <c r="B358" s="3"/>
    </row>
    <row r="359" ht="15.75" customHeight="1">
      <c r="B359" s="3"/>
    </row>
    <row r="360" ht="15.75" customHeight="1">
      <c r="B360" s="3"/>
    </row>
    <row r="361" ht="15.75" customHeight="1">
      <c r="B361" s="3"/>
    </row>
    <row r="362" ht="15.75" customHeight="1">
      <c r="B362" s="3"/>
    </row>
    <row r="363" ht="15.75" customHeight="1">
      <c r="B363" s="3"/>
    </row>
    <row r="364" ht="15.75" customHeight="1">
      <c r="B364" s="3"/>
    </row>
    <row r="365" ht="15.75" customHeight="1">
      <c r="B365" s="3"/>
    </row>
    <row r="366" ht="15.75" customHeight="1">
      <c r="B366" s="3"/>
    </row>
    <row r="367" ht="15.75" customHeight="1">
      <c r="B367" s="3"/>
    </row>
    <row r="368" ht="15.75" customHeight="1">
      <c r="B368" s="3"/>
    </row>
    <row r="369" ht="15.75" customHeight="1">
      <c r="B369" s="3"/>
    </row>
    <row r="370" ht="15.75" customHeight="1">
      <c r="B370" s="3"/>
    </row>
    <row r="371" ht="15.75" customHeight="1">
      <c r="B371" s="3"/>
    </row>
    <row r="372" ht="15.75" customHeight="1">
      <c r="B372" s="3"/>
    </row>
    <row r="373" ht="15.75" customHeight="1">
      <c r="B373" s="3"/>
    </row>
    <row r="374" ht="15.75" customHeight="1">
      <c r="B374" s="3"/>
    </row>
    <row r="375" ht="15.75" customHeight="1">
      <c r="B375" s="3"/>
    </row>
    <row r="376" ht="15.75" customHeight="1">
      <c r="B376" s="3"/>
    </row>
    <row r="377" ht="15.75" customHeight="1">
      <c r="B377" s="3"/>
    </row>
    <row r="378" ht="15.75" customHeight="1">
      <c r="B378" s="3"/>
    </row>
    <row r="379" ht="15.75" customHeight="1">
      <c r="B379" s="3"/>
    </row>
    <row r="380" ht="15.75" customHeight="1">
      <c r="B380" s="3"/>
    </row>
    <row r="381" ht="15.75" customHeight="1">
      <c r="B381" s="3"/>
    </row>
    <row r="382" ht="15.75" customHeight="1">
      <c r="B382" s="3"/>
    </row>
    <row r="383" ht="15.75" customHeight="1">
      <c r="B383" s="3"/>
    </row>
    <row r="384" ht="15.75" customHeight="1">
      <c r="B384" s="3"/>
    </row>
    <row r="385" ht="15.75" customHeight="1">
      <c r="B385" s="3"/>
    </row>
    <row r="386" ht="15.75" customHeight="1">
      <c r="B386" s="3"/>
    </row>
    <row r="387" ht="15.75" customHeight="1">
      <c r="B387" s="3"/>
    </row>
    <row r="388" ht="15.75" customHeight="1">
      <c r="B388" s="3"/>
    </row>
    <row r="389" ht="15.75" customHeight="1">
      <c r="B389" s="3"/>
    </row>
    <row r="390" ht="15.75" customHeight="1">
      <c r="B390" s="3"/>
    </row>
    <row r="391" ht="15.75" customHeight="1">
      <c r="B391" s="3"/>
    </row>
    <row r="392" ht="15.75" customHeight="1">
      <c r="B392" s="3"/>
    </row>
    <row r="393" ht="15.75" customHeight="1">
      <c r="B393" s="3"/>
    </row>
    <row r="394" ht="15.75" customHeight="1">
      <c r="B394" s="3"/>
    </row>
    <row r="395" ht="15.75" customHeight="1">
      <c r="B395" s="3"/>
    </row>
    <row r="396" ht="15.75" customHeight="1">
      <c r="B396" s="3"/>
    </row>
    <row r="397" ht="15.75" customHeight="1">
      <c r="B397" s="3"/>
    </row>
    <row r="398" ht="15.75" customHeight="1">
      <c r="B398" s="3"/>
    </row>
    <row r="399" ht="15.75" customHeight="1">
      <c r="B399" s="3"/>
    </row>
    <row r="400" ht="15.75" customHeight="1">
      <c r="B400" s="3"/>
    </row>
    <row r="401" ht="15.75" customHeight="1">
      <c r="B401" s="3"/>
    </row>
    <row r="402" ht="15.75" customHeight="1">
      <c r="B402" s="3"/>
    </row>
    <row r="403" ht="15.75" customHeight="1">
      <c r="B403" s="3"/>
    </row>
    <row r="404" ht="15.75" customHeight="1">
      <c r="B404" s="3"/>
    </row>
    <row r="405" ht="15.75" customHeight="1">
      <c r="B405" s="3"/>
    </row>
    <row r="406" ht="15.75" customHeight="1">
      <c r="B406" s="3"/>
    </row>
    <row r="407" ht="15.75" customHeight="1">
      <c r="B407" s="3"/>
    </row>
    <row r="408" ht="15.75" customHeight="1">
      <c r="B408" s="3"/>
    </row>
    <row r="409" ht="15.75" customHeight="1">
      <c r="B409" s="3"/>
    </row>
    <row r="410" ht="15.75" customHeight="1">
      <c r="B410" s="3"/>
    </row>
    <row r="411" ht="15.75" customHeight="1">
      <c r="B411" s="3"/>
    </row>
    <row r="412" ht="15.75" customHeight="1">
      <c r="B412" s="3"/>
    </row>
    <row r="413" ht="15.75" customHeight="1">
      <c r="B413" s="3"/>
    </row>
    <row r="414" ht="15.75" customHeight="1">
      <c r="B414" s="3"/>
    </row>
    <row r="415" ht="15.75" customHeight="1">
      <c r="B415" s="3"/>
    </row>
    <row r="416" ht="15.75" customHeight="1">
      <c r="B416" s="3"/>
    </row>
    <row r="417" ht="15.75" customHeight="1">
      <c r="B417" s="3"/>
    </row>
    <row r="418" ht="15.75" customHeight="1">
      <c r="B418" s="3"/>
    </row>
    <row r="419" ht="15.75" customHeight="1">
      <c r="B419" s="3"/>
    </row>
    <row r="420" ht="15.75" customHeight="1">
      <c r="B420" s="3"/>
    </row>
    <row r="421" ht="15.75" customHeight="1">
      <c r="B421" s="3"/>
    </row>
    <row r="422" ht="15.75" customHeight="1">
      <c r="B422" s="3"/>
    </row>
    <row r="423" ht="15.75" customHeight="1">
      <c r="B423" s="3"/>
    </row>
    <row r="424" ht="15.75" customHeight="1">
      <c r="B424" s="3"/>
    </row>
    <row r="425" ht="15.75" customHeight="1">
      <c r="B425" s="3"/>
    </row>
    <row r="426" ht="15.75" customHeight="1">
      <c r="B426" s="3"/>
    </row>
    <row r="427" ht="15.75" customHeight="1">
      <c r="B427" s="3"/>
    </row>
    <row r="428" ht="15.75" customHeight="1">
      <c r="B428" s="3"/>
    </row>
    <row r="429" ht="15.75" customHeight="1">
      <c r="B429" s="3"/>
    </row>
    <row r="430" ht="15.75" customHeight="1">
      <c r="B430" s="3"/>
    </row>
    <row r="431" ht="15.75" customHeight="1">
      <c r="B431" s="3"/>
    </row>
    <row r="432" ht="15.75" customHeight="1">
      <c r="B432" s="3"/>
    </row>
    <row r="433" ht="15.75" customHeight="1">
      <c r="B433" s="3"/>
    </row>
    <row r="434" ht="15.75" customHeight="1">
      <c r="B434" s="3"/>
    </row>
    <row r="435" ht="15.75" customHeight="1">
      <c r="B435" s="3"/>
    </row>
    <row r="436" ht="15.75" customHeight="1">
      <c r="B436" s="3"/>
    </row>
    <row r="437" ht="15.75" customHeight="1">
      <c r="B437" s="3"/>
    </row>
    <row r="438" ht="15.75" customHeight="1">
      <c r="B438" s="3"/>
    </row>
    <row r="439" ht="15.75" customHeight="1">
      <c r="B439" s="3"/>
    </row>
    <row r="440" ht="15.75" customHeight="1">
      <c r="B440" s="3"/>
    </row>
    <row r="441" ht="15.75" customHeight="1">
      <c r="B441" s="3"/>
    </row>
    <row r="442" ht="15.75" customHeight="1">
      <c r="B442" s="3"/>
    </row>
    <row r="443" ht="15.75" customHeight="1">
      <c r="B443" s="3"/>
    </row>
    <row r="444" ht="15.75" customHeight="1">
      <c r="B444" s="3"/>
    </row>
    <row r="445" ht="15.75" customHeight="1">
      <c r="B445" s="3"/>
    </row>
    <row r="446" ht="15.75" customHeight="1">
      <c r="B446" s="3"/>
    </row>
    <row r="447" ht="15.75" customHeight="1">
      <c r="B447" s="3"/>
    </row>
    <row r="448" ht="15.75" customHeight="1">
      <c r="B448" s="3"/>
    </row>
    <row r="449" ht="15.75" customHeight="1">
      <c r="B449" s="3"/>
    </row>
    <row r="450" ht="15.75" customHeight="1">
      <c r="B450" s="3"/>
    </row>
    <row r="451" ht="15.75" customHeight="1">
      <c r="B451" s="3"/>
    </row>
    <row r="452" ht="15.75" customHeight="1">
      <c r="B452" s="3"/>
    </row>
    <row r="453" ht="15.75" customHeight="1">
      <c r="B453" s="3"/>
    </row>
    <row r="454" ht="15.75" customHeight="1">
      <c r="B454" s="3"/>
    </row>
    <row r="455" ht="15.75" customHeight="1">
      <c r="B455" s="3"/>
    </row>
    <row r="456" ht="15.75" customHeight="1">
      <c r="B456" s="3"/>
    </row>
    <row r="457" ht="15.75" customHeight="1">
      <c r="B457" s="3"/>
    </row>
    <row r="458" ht="15.75" customHeight="1">
      <c r="B458" s="3"/>
    </row>
    <row r="459" ht="15.75" customHeight="1">
      <c r="B459" s="3"/>
    </row>
    <row r="460" ht="15.75" customHeight="1">
      <c r="B460" s="3"/>
    </row>
    <row r="461" ht="15.75" customHeight="1">
      <c r="B461" s="3"/>
    </row>
    <row r="462" ht="15.75" customHeight="1">
      <c r="B462" s="3"/>
    </row>
    <row r="463" ht="15.75" customHeight="1">
      <c r="B463" s="3"/>
    </row>
    <row r="464" ht="15.75" customHeight="1">
      <c r="B464" s="3"/>
    </row>
    <row r="465" ht="15.75" customHeight="1">
      <c r="B465" s="3"/>
    </row>
    <row r="466" ht="15.75" customHeight="1">
      <c r="B466" s="3"/>
    </row>
    <row r="467" ht="15.75" customHeight="1">
      <c r="B467" s="3"/>
    </row>
    <row r="468" ht="15.75" customHeight="1">
      <c r="B468" s="3"/>
    </row>
    <row r="469" ht="15.75" customHeight="1">
      <c r="B469" s="3"/>
    </row>
    <row r="470" ht="15.75" customHeight="1">
      <c r="B470" s="3"/>
    </row>
    <row r="471" ht="15.75" customHeight="1">
      <c r="B471" s="3"/>
    </row>
    <row r="472" ht="15.75" customHeight="1">
      <c r="B472" s="3"/>
    </row>
    <row r="473" ht="15.75" customHeight="1">
      <c r="B473" s="3"/>
    </row>
    <row r="474" ht="15.75" customHeight="1">
      <c r="B474" s="3"/>
    </row>
    <row r="475" ht="15.75" customHeight="1">
      <c r="B475" s="3"/>
    </row>
    <row r="476" ht="15.75" customHeight="1">
      <c r="B476" s="3"/>
    </row>
    <row r="477" ht="15.75" customHeight="1">
      <c r="B477" s="3"/>
    </row>
    <row r="478" ht="15.75" customHeight="1">
      <c r="B478" s="3"/>
    </row>
    <row r="479" ht="15.75" customHeight="1">
      <c r="B479" s="3"/>
    </row>
    <row r="480" ht="15.75" customHeight="1">
      <c r="B480" s="3"/>
    </row>
    <row r="481" ht="15.75" customHeight="1">
      <c r="B481" s="3"/>
    </row>
    <row r="482" ht="15.75" customHeight="1">
      <c r="B482" s="3"/>
    </row>
    <row r="483" ht="15.75" customHeight="1">
      <c r="B483" s="3"/>
    </row>
    <row r="484" ht="15.75" customHeight="1">
      <c r="B484" s="3"/>
    </row>
    <row r="485" ht="15.75" customHeight="1">
      <c r="B485" s="3"/>
    </row>
    <row r="486" ht="15.75" customHeight="1">
      <c r="B486" s="3"/>
    </row>
    <row r="487" ht="15.75" customHeight="1">
      <c r="B487" s="3"/>
    </row>
    <row r="488" ht="15.75" customHeight="1">
      <c r="B488" s="3"/>
    </row>
    <row r="489" ht="15.75" customHeight="1">
      <c r="B489" s="3"/>
    </row>
    <row r="490" ht="15.75" customHeight="1">
      <c r="B490" s="3"/>
    </row>
    <row r="491" ht="15.75" customHeight="1">
      <c r="B491" s="3"/>
    </row>
    <row r="492" ht="15.75" customHeight="1">
      <c r="B492" s="3"/>
    </row>
    <row r="493" ht="15.75" customHeight="1">
      <c r="B493" s="3"/>
    </row>
    <row r="494" ht="15.75" customHeight="1">
      <c r="B494" s="3"/>
    </row>
    <row r="495" ht="15.75" customHeight="1">
      <c r="B495" s="3"/>
    </row>
    <row r="496" ht="15.75" customHeight="1">
      <c r="B496" s="3"/>
    </row>
    <row r="497" ht="15.75" customHeight="1">
      <c r="B497" s="3"/>
    </row>
    <row r="498" ht="15.75" customHeight="1">
      <c r="B498" s="3"/>
    </row>
    <row r="499" ht="15.75" customHeight="1">
      <c r="B499" s="3"/>
    </row>
    <row r="500" ht="15.75" customHeight="1">
      <c r="B500" s="3"/>
    </row>
    <row r="501" ht="15.75" customHeight="1">
      <c r="B501" s="3"/>
    </row>
    <row r="502" ht="15.75" customHeight="1">
      <c r="B502" s="3"/>
    </row>
    <row r="503" ht="15.75" customHeight="1">
      <c r="B503" s="3"/>
    </row>
    <row r="504" ht="15.75" customHeight="1">
      <c r="B504" s="3"/>
    </row>
    <row r="505" ht="15.75" customHeight="1">
      <c r="B505" s="3"/>
    </row>
    <row r="506" ht="15.75" customHeight="1">
      <c r="B506" s="3"/>
    </row>
    <row r="507" ht="15.75" customHeight="1">
      <c r="B507" s="3"/>
    </row>
    <row r="508" ht="15.75" customHeight="1">
      <c r="B508" s="3"/>
    </row>
    <row r="509" ht="15.75" customHeight="1">
      <c r="B509" s="3"/>
    </row>
    <row r="510" ht="15.75" customHeight="1">
      <c r="B510" s="3"/>
    </row>
    <row r="511" ht="15.75" customHeight="1">
      <c r="B511" s="3"/>
    </row>
    <row r="512" ht="15.75" customHeight="1">
      <c r="B512" s="3"/>
    </row>
    <row r="513" ht="15.75" customHeight="1">
      <c r="B513" s="3"/>
    </row>
    <row r="514" ht="15.75" customHeight="1">
      <c r="B514" s="3"/>
    </row>
    <row r="515" ht="15.75" customHeight="1">
      <c r="B515" s="3"/>
    </row>
    <row r="516" ht="15.75" customHeight="1">
      <c r="B516" s="3"/>
    </row>
    <row r="517" ht="15.75" customHeight="1">
      <c r="B517" s="3"/>
    </row>
    <row r="518" ht="15.75" customHeight="1">
      <c r="B518" s="3"/>
    </row>
    <row r="519" ht="15.75" customHeight="1">
      <c r="B519" s="3"/>
    </row>
    <row r="520" ht="15.75" customHeight="1">
      <c r="B520" s="3"/>
    </row>
    <row r="521" ht="15.75" customHeight="1">
      <c r="B521" s="3"/>
    </row>
    <row r="522" ht="15.75" customHeight="1">
      <c r="B522" s="3"/>
    </row>
    <row r="523" ht="15.75" customHeight="1">
      <c r="B523" s="3"/>
    </row>
    <row r="524" ht="15.75" customHeight="1">
      <c r="B524" s="3"/>
    </row>
    <row r="525" ht="15.75" customHeight="1">
      <c r="B525" s="3"/>
    </row>
    <row r="526" ht="15.75" customHeight="1">
      <c r="B526" s="3"/>
    </row>
    <row r="527" ht="15.75" customHeight="1">
      <c r="B527" s="3"/>
    </row>
    <row r="528" ht="15.75" customHeight="1">
      <c r="B528" s="3"/>
    </row>
    <row r="529" ht="15.75" customHeight="1">
      <c r="B529" s="3"/>
    </row>
    <row r="530" ht="15.75" customHeight="1">
      <c r="B530" s="3"/>
    </row>
    <row r="531" ht="15.75" customHeight="1">
      <c r="B531" s="3"/>
    </row>
    <row r="532" ht="15.75" customHeight="1">
      <c r="B532" s="3"/>
    </row>
    <row r="533" ht="15.75" customHeight="1">
      <c r="B533" s="3"/>
    </row>
    <row r="534" ht="15.75" customHeight="1">
      <c r="B534" s="3"/>
    </row>
    <row r="535" ht="15.75" customHeight="1">
      <c r="B535" s="3"/>
    </row>
    <row r="536" ht="15.75" customHeight="1">
      <c r="B536" s="3"/>
    </row>
    <row r="537" ht="15.75" customHeight="1">
      <c r="B537" s="3"/>
    </row>
    <row r="538" ht="15.75" customHeight="1">
      <c r="B538" s="3"/>
    </row>
    <row r="539" ht="15.75" customHeight="1">
      <c r="B539" s="3"/>
    </row>
    <row r="540" ht="15.75" customHeight="1">
      <c r="B540" s="3"/>
    </row>
    <row r="541" ht="15.75" customHeight="1">
      <c r="B541" s="3"/>
    </row>
    <row r="542" ht="15.75" customHeight="1">
      <c r="B542" s="3"/>
    </row>
    <row r="543" ht="15.75" customHeight="1">
      <c r="B543" s="3"/>
    </row>
    <row r="544" ht="15.75" customHeight="1">
      <c r="B544" s="3"/>
    </row>
    <row r="545" ht="15.75" customHeight="1">
      <c r="B545" s="3"/>
    </row>
    <row r="546" ht="15.75" customHeight="1">
      <c r="B546" s="3"/>
    </row>
    <row r="547" ht="15.75" customHeight="1">
      <c r="B547" s="3"/>
    </row>
    <row r="548" ht="15.75" customHeight="1">
      <c r="B548" s="3"/>
    </row>
    <row r="549" ht="15.75" customHeight="1">
      <c r="B549" s="3"/>
    </row>
    <row r="550" ht="15.75" customHeight="1">
      <c r="B550" s="3"/>
    </row>
    <row r="551" ht="15.75" customHeight="1">
      <c r="B551" s="3"/>
    </row>
    <row r="552" ht="15.75" customHeight="1">
      <c r="B552" s="3"/>
    </row>
    <row r="553" ht="15.75" customHeight="1">
      <c r="B553" s="3"/>
    </row>
    <row r="554" ht="15.75" customHeight="1">
      <c r="B554" s="3"/>
    </row>
    <row r="555" ht="15.75" customHeight="1">
      <c r="B555" s="3"/>
    </row>
    <row r="556" ht="15.75" customHeight="1">
      <c r="B556" s="3"/>
    </row>
    <row r="557" ht="15.75" customHeight="1">
      <c r="B557" s="3"/>
    </row>
    <row r="558" ht="15.75" customHeight="1">
      <c r="B558" s="3"/>
    </row>
    <row r="559" ht="15.75" customHeight="1">
      <c r="B559" s="3"/>
    </row>
    <row r="560" ht="15.75" customHeight="1">
      <c r="B560" s="3"/>
    </row>
    <row r="561" ht="15.75" customHeight="1">
      <c r="B561" s="3"/>
    </row>
    <row r="562" ht="15.75" customHeight="1">
      <c r="B562" s="3"/>
    </row>
    <row r="563" ht="15.75" customHeight="1">
      <c r="B563" s="3"/>
    </row>
    <row r="564" ht="15.75" customHeight="1">
      <c r="B564" s="3"/>
    </row>
    <row r="565" ht="15.75" customHeight="1">
      <c r="B565" s="3"/>
    </row>
    <row r="566" ht="15.75" customHeight="1">
      <c r="B566" s="3"/>
    </row>
    <row r="567" ht="15.75" customHeight="1">
      <c r="B567" s="3"/>
    </row>
    <row r="568" ht="15.75" customHeight="1">
      <c r="B568" s="3"/>
    </row>
    <row r="569" ht="15.75" customHeight="1">
      <c r="B569" s="3"/>
    </row>
    <row r="570" ht="15.75" customHeight="1">
      <c r="B570" s="3"/>
    </row>
    <row r="571" ht="15.75" customHeight="1">
      <c r="B571" s="3"/>
    </row>
    <row r="572" ht="15.75" customHeight="1">
      <c r="B572" s="3"/>
    </row>
    <row r="573" ht="15.75" customHeight="1">
      <c r="B573" s="3"/>
    </row>
    <row r="574" ht="15.75" customHeight="1">
      <c r="B574" s="3"/>
    </row>
    <row r="575" ht="15.75" customHeight="1">
      <c r="B575" s="3"/>
    </row>
    <row r="576" ht="15.75" customHeight="1">
      <c r="B576" s="3"/>
    </row>
    <row r="577" ht="15.75" customHeight="1">
      <c r="B577" s="3"/>
    </row>
    <row r="578" ht="15.75" customHeight="1">
      <c r="B578" s="3"/>
    </row>
    <row r="579" ht="15.75" customHeight="1">
      <c r="B579" s="3"/>
    </row>
    <row r="580" ht="15.75" customHeight="1">
      <c r="B580" s="3"/>
    </row>
    <row r="581" ht="15.75" customHeight="1">
      <c r="B581" s="3"/>
    </row>
    <row r="582" ht="15.75" customHeight="1">
      <c r="B582" s="3"/>
    </row>
    <row r="583" ht="15.75" customHeight="1">
      <c r="B583" s="3"/>
    </row>
    <row r="584" ht="15.75" customHeight="1">
      <c r="B584" s="3"/>
    </row>
    <row r="585" ht="15.75" customHeight="1">
      <c r="B585" s="3"/>
    </row>
    <row r="586" ht="15.75" customHeight="1">
      <c r="B586" s="3"/>
    </row>
    <row r="587" ht="15.75" customHeight="1">
      <c r="B587" s="3"/>
    </row>
    <row r="588" ht="15.75" customHeight="1">
      <c r="B588" s="3"/>
    </row>
    <row r="589" ht="15.75" customHeight="1">
      <c r="B589" s="3"/>
    </row>
    <row r="590" ht="15.75" customHeight="1">
      <c r="B590" s="3"/>
    </row>
    <row r="591" ht="15.75" customHeight="1">
      <c r="B591" s="3"/>
    </row>
    <row r="592" ht="15.75" customHeight="1">
      <c r="B592" s="3"/>
    </row>
    <row r="593" ht="15.75" customHeight="1">
      <c r="B593" s="3"/>
    </row>
    <row r="594" ht="15.75" customHeight="1">
      <c r="B594" s="3"/>
    </row>
    <row r="595" ht="15.75" customHeight="1">
      <c r="B595" s="3"/>
    </row>
    <row r="596" ht="15.75" customHeight="1">
      <c r="B596" s="3"/>
    </row>
    <row r="597" ht="15.75" customHeight="1">
      <c r="B597" s="3"/>
    </row>
    <row r="598" ht="15.75" customHeight="1">
      <c r="B598" s="3"/>
    </row>
    <row r="599" ht="15.75" customHeight="1">
      <c r="B599" s="3"/>
    </row>
    <row r="600" ht="15.75" customHeight="1">
      <c r="B600" s="3"/>
    </row>
    <row r="601" ht="15.75" customHeight="1">
      <c r="B601" s="3"/>
    </row>
    <row r="602" ht="15.75" customHeight="1">
      <c r="B602" s="3"/>
    </row>
    <row r="603" ht="15.75" customHeight="1">
      <c r="B603" s="3"/>
    </row>
    <row r="604" ht="15.75" customHeight="1">
      <c r="B604" s="3"/>
    </row>
    <row r="605" ht="15.75" customHeight="1">
      <c r="B605" s="3"/>
    </row>
    <row r="606" ht="15.75" customHeight="1">
      <c r="B606" s="3"/>
    </row>
    <row r="607" ht="15.75" customHeight="1">
      <c r="B607" s="3"/>
    </row>
    <row r="608" ht="15.75" customHeight="1">
      <c r="B608" s="3"/>
    </row>
    <row r="609" ht="15.75" customHeight="1">
      <c r="B609" s="3"/>
    </row>
    <row r="610" ht="15.75" customHeight="1">
      <c r="B610" s="3"/>
    </row>
    <row r="611" ht="15.75" customHeight="1">
      <c r="B611" s="3"/>
    </row>
    <row r="612" ht="15.75" customHeight="1">
      <c r="B612" s="3"/>
    </row>
    <row r="613" ht="15.75" customHeight="1">
      <c r="B613" s="3"/>
    </row>
    <row r="614" ht="15.75" customHeight="1">
      <c r="B614" s="3"/>
    </row>
    <row r="615" ht="15.75" customHeight="1">
      <c r="B615" s="3"/>
    </row>
    <row r="616" ht="15.75" customHeight="1">
      <c r="B616" s="3"/>
    </row>
    <row r="617" ht="15.75" customHeight="1">
      <c r="B617" s="3"/>
    </row>
    <row r="618" ht="15.75" customHeight="1">
      <c r="B618" s="3"/>
    </row>
    <row r="619" ht="15.75" customHeight="1">
      <c r="B619" s="3"/>
    </row>
    <row r="620" ht="15.75" customHeight="1">
      <c r="B620" s="3"/>
    </row>
    <row r="621" ht="15.75" customHeight="1">
      <c r="B621" s="3"/>
    </row>
    <row r="622" ht="15.75" customHeight="1">
      <c r="B622" s="3"/>
    </row>
    <row r="623" ht="15.75" customHeight="1">
      <c r="B623" s="3"/>
    </row>
    <row r="624" ht="15.75" customHeight="1">
      <c r="B624" s="3"/>
    </row>
    <row r="625" ht="15.75" customHeight="1">
      <c r="B625" s="3"/>
    </row>
    <row r="626" ht="15.75" customHeight="1">
      <c r="B626" s="3"/>
    </row>
    <row r="627" ht="15.75" customHeight="1">
      <c r="B627" s="3"/>
    </row>
    <row r="628" ht="15.75" customHeight="1">
      <c r="B628" s="3"/>
    </row>
    <row r="629" ht="15.75" customHeight="1">
      <c r="B629" s="3"/>
    </row>
    <row r="630" ht="15.75" customHeight="1">
      <c r="B630" s="3"/>
    </row>
    <row r="631" ht="15.75" customHeight="1">
      <c r="B631" s="3"/>
    </row>
    <row r="632" ht="15.75" customHeight="1">
      <c r="B632" s="3"/>
    </row>
    <row r="633" ht="15.75" customHeight="1">
      <c r="B633" s="3"/>
    </row>
    <row r="634" ht="15.75" customHeight="1">
      <c r="B634" s="3"/>
    </row>
    <row r="635" ht="15.75" customHeight="1">
      <c r="B635" s="3"/>
    </row>
    <row r="636" ht="15.75" customHeight="1">
      <c r="B636" s="3"/>
    </row>
    <row r="637" ht="15.75" customHeight="1">
      <c r="B637" s="3"/>
    </row>
    <row r="638" ht="15.75" customHeight="1">
      <c r="B638" s="3"/>
    </row>
    <row r="639" ht="15.75" customHeight="1">
      <c r="B639" s="3"/>
    </row>
    <row r="640" ht="15.75" customHeight="1">
      <c r="B640" s="3"/>
    </row>
    <row r="641" ht="15.75" customHeight="1">
      <c r="B641" s="3"/>
    </row>
    <row r="642" ht="15.75" customHeight="1">
      <c r="B642" s="3"/>
    </row>
    <row r="643" ht="15.75" customHeight="1">
      <c r="B643" s="3"/>
    </row>
    <row r="644" ht="15.75" customHeight="1">
      <c r="B644" s="3"/>
    </row>
    <row r="645" ht="15.75" customHeight="1">
      <c r="B645" s="3"/>
    </row>
    <row r="646" ht="15.75" customHeight="1">
      <c r="B646" s="3"/>
    </row>
    <row r="647" ht="15.75" customHeight="1">
      <c r="B647" s="3"/>
    </row>
    <row r="648" ht="15.75" customHeight="1">
      <c r="B648" s="3"/>
    </row>
    <row r="649" ht="15.75" customHeight="1">
      <c r="B649" s="3"/>
    </row>
    <row r="650" ht="15.75" customHeight="1">
      <c r="B650" s="3"/>
    </row>
    <row r="651" ht="15.75" customHeight="1">
      <c r="B651" s="3"/>
    </row>
    <row r="652" ht="15.75" customHeight="1">
      <c r="B652" s="3"/>
    </row>
    <row r="653" ht="15.75" customHeight="1">
      <c r="B653" s="3"/>
    </row>
    <row r="654" ht="15.75" customHeight="1">
      <c r="B654" s="3"/>
    </row>
    <row r="655" ht="15.75" customHeight="1">
      <c r="B655" s="3"/>
    </row>
    <row r="656" ht="15.75" customHeight="1">
      <c r="B656" s="3"/>
    </row>
    <row r="657" ht="15.75" customHeight="1">
      <c r="B657" s="3"/>
    </row>
    <row r="658" ht="15.75" customHeight="1">
      <c r="B658" s="3"/>
    </row>
    <row r="659" ht="15.75" customHeight="1">
      <c r="B659" s="3"/>
    </row>
    <row r="660" ht="15.75" customHeight="1">
      <c r="B660" s="3"/>
    </row>
    <row r="661" ht="15.75" customHeight="1">
      <c r="B661" s="3"/>
    </row>
    <row r="662" ht="15.75" customHeight="1">
      <c r="B662" s="3"/>
    </row>
    <row r="663" ht="15.75" customHeight="1">
      <c r="B663" s="3"/>
    </row>
    <row r="664" ht="15.75" customHeight="1">
      <c r="B664" s="3"/>
    </row>
    <row r="665" ht="15.75" customHeight="1">
      <c r="B665" s="3"/>
    </row>
    <row r="666" ht="15.75" customHeight="1">
      <c r="B666" s="3"/>
    </row>
    <row r="667" ht="15.75" customHeight="1">
      <c r="B667" s="3"/>
    </row>
    <row r="668" ht="15.75" customHeight="1">
      <c r="B668" s="3"/>
    </row>
    <row r="669" ht="15.75" customHeight="1">
      <c r="B669" s="3"/>
    </row>
    <row r="670" ht="15.75" customHeight="1">
      <c r="B670" s="3"/>
    </row>
    <row r="671" ht="15.75" customHeight="1">
      <c r="B671" s="3"/>
    </row>
    <row r="672" ht="15.75" customHeight="1">
      <c r="B672" s="3"/>
    </row>
    <row r="673" ht="15.75" customHeight="1">
      <c r="B673" s="3"/>
    </row>
    <row r="674" ht="15.75" customHeight="1">
      <c r="B674" s="3"/>
    </row>
    <row r="675" ht="15.75" customHeight="1">
      <c r="B675" s="3"/>
    </row>
    <row r="676" ht="15.75" customHeight="1">
      <c r="B676" s="3"/>
    </row>
    <row r="677" ht="15.75" customHeight="1">
      <c r="B677" s="3"/>
    </row>
    <row r="678" ht="15.75" customHeight="1">
      <c r="B678" s="3"/>
    </row>
    <row r="679" ht="15.75" customHeight="1">
      <c r="B679" s="3"/>
    </row>
    <row r="680" ht="15.75" customHeight="1">
      <c r="B680" s="3"/>
    </row>
    <row r="681" ht="15.75" customHeight="1">
      <c r="B681" s="3"/>
    </row>
    <row r="682" ht="15.75" customHeight="1">
      <c r="B682" s="3"/>
    </row>
    <row r="683" ht="15.75" customHeight="1">
      <c r="B683" s="3"/>
    </row>
    <row r="684" ht="15.75" customHeight="1">
      <c r="B684" s="3"/>
    </row>
    <row r="685" ht="15.75" customHeight="1">
      <c r="B685" s="3"/>
    </row>
    <row r="686" ht="15.75" customHeight="1">
      <c r="B686" s="3"/>
    </row>
    <row r="687" ht="15.75" customHeight="1">
      <c r="B687" s="3"/>
    </row>
    <row r="688" ht="15.75" customHeight="1">
      <c r="B688" s="3"/>
    </row>
    <row r="689" ht="15.75" customHeight="1">
      <c r="B689" s="3"/>
    </row>
    <row r="690" ht="15.75" customHeight="1">
      <c r="B690" s="3"/>
    </row>
    <row r="691" ht="15.75" customHeight="1">
      <c r="B691" s="3"/>
    </row>
    <row r="692" ht="15.75" customHeight="1">
      <c r="B692" s="3"/>
    </row>
    <row r="693" ht="15.75" customHeight="1">
      <c r="B693" s="3"/>
    </row>
    <row r="694" ht="15.75" customHeight="1">
      <c r="B694" s="3"/>
    </row>
    <row r="695" ht="15.75" customHeight="1">
      <c r="B695" s="3"/>
    </row>
    <row r="696" ht="15.75" customHeight="1">
      <c r="B696" s="3"/>
    </row>
    <row r="697" ht="15.75" customHeight="1">
      <c r="B697" s="3"/>
    </row>
    <row r="698" ht="15.75" customHeight="1">
      <c r="B698" s="3"/>
    </row>
    <row r="699" ht="15.75" customHeight="1">
      <c r="B699" s="3"/>
    </row>
    <row r="700" ht="15.75" customHeight="1">
      <c r="B700" s="3"/>
    </row>
    <row r="701" ht="15.75" customHeight="1">
      <c r="B701" s="3"/>
    </row>
    <row r="702" ht="15.75" customHeight="1">
      <c r="B702" s="3"/>
    </row>
    <row r="703" ht="15.75" customHeight="1">
      <c r="B703" s="3"/>
    </row>
    <row r="704" ht="15.75" customHeight="1">
      <c r="B704" s="3"/>
    </row>
    <row r="705" ht="15.75" customHeight="1">
      <c r="B705" s="3"/>
    </row>
    <row r="706" ht="15.75" customHeight="1">
      <c r="B706" s="3"/>
    </row>
    <row r="707" ht="15.75" customHeight="1">
      <c r="B707" s="3"/>
    </row>
    <row r="708" ht="15.75" customHeight="1">
      <c r="B708" s="3"/>
    </row>
    <row r="709" ht="15.75" customHeight="1">
      <c r="B709" s="3"/>
    </row>
    <row r="710" ht="15.75" customHeight="1">
      <c r="B710" s="3"/>
    </row>
    <row r="711" ht="15.75" customHeight="1">
      <c r="B711" s="3"/>
    </row>
    <row r="712" ht="15.75" customHeight="1">
      <c r="B712" s="3"/>
    </row>
    <row r="713" ht="15.75" customHeight="1">
      <c r="B713" s="3"/>
    </row>
    <row r="714" ht="15.75" customHeight="1">
      <c r="B714" s="3"/>
    </row>
    <row r="715" ht="15.75" customHeight="1">
      <c r="B715" s="3"/>
    </row>
    <row r="716" ht="15.75" customHeight="1">
      <c r="B716" s="3"/>
    </row>
    <row r="717" ht="15.75" customHeight="1">
      <c r="B717" s="3"/>
    </row>
    <row r="718" ht="15.75" customHeight="1">
      <c r="B718" s="3"/>
    </row>
    <row r="719" ht="15.75" customHeight="1">
      <c r="B719" s="3"/>
    </row>
    <row r="720" ht="15.75" customHeight="1">
      <c r="B720" s="3"/>
    </row>
    <row r="721" ht="15.75" customHeight="1">
      <c r="B721" s="3"/>
    </row>
    <row r="722" ht="15.75" customHeight="1">
      <c r="B722" s="3"/>
    </row>
    <row r="723" ht="15.75" customHeight="1">
      <c r="B723" s="3"/>
    </row>
    <row r="724" ht="15.75" customHeight="1">
      <c r="B724" s="3"/>
    </row>
    <row r="725" ht="15.75" customHeight="1">
      <c r="B725" s="3"/>
    </row>
    <row r="726" ht="15.75" customHeight="1">
      <c r="B726" s="3"/>
    </row>
    <row r="727" ht="15.75" customHeight="1">
      <c r="B727" s="3"/>
    </row>
    <row r="728" ht="15.75" customHeight="1">
      <c r="B728" s="3"/>
    </row>
    <row r="729" ht="15.75" customHeight="1">
      <c r="B729" s="3"/>
    </row>
    <row r="730" ht="15.75" customHeight="1">
      <c r="B730" s="3"/>
    </row>
    <row r="731" ht="15.75" customHeight="1">
      <c r="B731" s="3"/>
    </row>
    <row r="732" ht="15.75" customHeight="1">
      <c r="B732" s="3"/>
    </row>
    <row r="733" ht="15.75" customHeight="1">
      <c r="B733" s="3"/>
    </row>
    <row r="734" ht="15.75" customHeight="1">
      <c r="B734" s="3"/>
    </row>
    <row r="735" ht="15.75" customHeight="1">
      <c r="B735" s="3"/>
    </row>
    <row r="736" ht="15.75" customHeight="1">
      <c r="B736" s="3"/>
    </row>
    <row r="737" ht="15.75" customHeight="1">
      <c r="B737" s="3"/>
    </row>
    <row r="738" ht="15.75" customHeight="1">
      <c r="B738" s="3"/>
    </row>
    <row r="739" ht="15.75" customHeight="1">
      <c r="B739" s="3"/>
    </row>
    <row r="740" ht="15.75" customHeight="1">
      <c r="B740" s="3"/>
    </row>
    <row r="741" ht="15.75" customHeight="1">
      <c r="B741" s="3"/>
    </row>
    <row r="742" ht="15.75" customHeight="1">
      <c r="B742" s="3"/>
    </row>
    <row r="743" ht="15.75" customHeight="1">
      <c r="B743" s="3"/>
    </row>
    <row r="744" ht="15.75" customHeight="1">
      <c r="B744" s="3"/>
    </row>
    <row r="745" ht="15.75" customHeight="1">
      <c r="B745" s="3"/>
    </row>
    <row r="746" ht="15.75" customHeight="1">
      <c r="B746" s="3"/>
    </row>
    <row r="747" ht="15.75" customHeight="1">
      <c r="B747" s="3"/>
    </row>
    <row r="748" ht="15.75" customHeight="1">
      <c r="B748" s="3"/>
    </row>
    <row r="749" ht="15.75" customHeight="1">
      <c r="B749" s="3"/>
    </row>
    <row r="750" ht="15.75" customHeight="1">
      <c r="B750" s="3"/>
    </row>
    <row r="751" ht="15.75" customHeight="1">
      <c r="B751" s="3"/>
    </row>
    <row r="752" ht="15.75" customHeight="1">
      <c r="B752" s="3"/>
    </row>
    <row r="753" ht="15.75" customHeight="1">
      <c r="B753" s="3"/>
    </row>
    <row r="754" ht="15.75" customHeight="1">
      <c r="B754" s="3"/>
    </row>
    <row r="755" ht="15.75" customHeight="1">
      <c r="B755" s="3"/>
    </row>
    <row r="756" ht="15.75" customHeight="1">
      <c r="B756" s="3"/>
    </row>
    <row r="757" ht="15.75" customHeight="1">
      <c r="B757" s="3"/>
    </row>
    <row r="758" ht="15.75" customHeight="1">
      <c r="B758" s="3"/>
    </row>
    <row r="759" ht="15.75" customHeight="1">
      <c r="B759" s="3"/>
    </row>
    <row r="760" ht="15.75" customHeight="1">
      <c r="B760" s="3"/>
    </row>
    <row r="761" ht="15.75" customHeight="1">
      <c r="B761" s="3"/>
    </row>
    <row r="762" ht="15.75" customHeight="1">
      <c r="B762" s="3"/>
    </row>
    <row r="763" ht="15.75" customHeight="1">
      <c r="B763" s="3"/>
    </row>
    <row r="764" ht="15.75" customHeight="1">
      <c r="B764" s="3"/>
    </row>
    <row r="765" ht="15.75" customHeight="1">
      <c r="B765" s="3"/>
    </row>
    <row r="766" ht="15.75" customHeight="1">
      <c r="B766" s="3"/>
    </row>
    <row r="767" ht="15.75" customHeight="1">
      <c r="B767" s="3"/>
    </row>
    <row r="768" ht="15.75" customHeight="1">
      <c r="B768" s="3"/>
    </row>
    <row r="769" ht="15.75" customHeight="1">
      <c r="B769" s="3"/>
    </row>
    <row r="770" ht="15.75" customHeight="1">
      <c r="B770" s="3"/>
    </row>
    <row r="771" ht="15.75" customHeight="1">
      <c r="B771" s="3"/>
    </row>
    <row r="772" ht="15.75" customHeight="1">
      <c r="B772" s="3"/>
    </row>
    <row r="773" ht="15.75" customHeight="1">
      <c r="B773" s="3"/>
    </row>
    <row r="774" ht="15.75" customHeight="1">
      <c r="B774" s="3"/>
    </row>
    <row r="775" ht="15.75" customHeight="1">
      <c r="B775" s="3"/>
    </row>
    <row r="776" ht="15.75" customHeight="1">
      <c r="B776" s="3"/>
    </row>
    <row r="777" ht="15.75" customHeight="1">
      <c r="B777" s="3"/>
    </row>
    <row r="778" ht="15.75" customHeight="1">
      <c r="B778" s="3"/>
    </row>
    <row r="779" ht="15.75" customHeight="1">
      <c r="B779" s="3"/>
    </row>
    <row r="780" ht="15.75" customHeight="1">
      <c r="B780" s="3"/>
    </row>
    <row r="781" ht="15.75" customHeight="1">
      <c r="B781" s="3"/>
    </row>
    <row r="782" ht="15.75" customHeight="1">
      <c r="B782" s="3"/>
    </row>
    <row r="783" ht="15.75" customHeight="1">
      <c r="B783" s="3"/>
    </row>
    <row r="784" ht="15.75" customHeight="1">
      <c r="B784" s="3"/>
    </row>
    <row r="785" ht="15.75" customHeight="1">
      <c r="B785" s="3"/>
    </row>
    <row r="786" ht="15.75" customHeight="1">
      <c r="B786" s="3"/>
    </row>
    <row r="787" ht="15.75" customHeight="1">
      <c r="B787" s="3"/>
    </row>
    <row r="788" ht="15.75" customHeight="1">
      <c r="B788" s="3"/>
    </row>
    <row r="789" ht="15.75" customHeight="1">
      <c r="B789" s="3"/>
    </row>
    <row r="790" ht="15.75" customHeight="1">
      <c r="B790" s="3"/>
    </row>
    <row r="791" ht="15.75" customHeight="1">
      <c r="B791" s="3"/>
    </row>
    <row r="792" ht="15.75" customHeight="1">
      <c r="B792" s="3"/>
    </row>
    <row r="793" ht="15.75" customHeight="1">
      <c r="B793" s="3"/>
    </row>
    <row r="794" ht="15.75" customHeight="1">
      <c r="B794" s="3"/>
    </row>
    <row r="795" ht="15.75" customHeight="1">
      <c r="B795" s="3"/>
    </row>
    <row r="796" ht="15.75" customHeight="1">
      <c r="B796" s="3"/>
    </row>
    <row r="797" ht="15.75" customHeight="1">
      <c r="B797" s="3"/>
    </row>
    <row r="798" ht="15.75" customHeight="1">
      <c r="B798" s="3"/>
    </row>
    <row r="799" ht="15.75" customHeight="1">
      <c r="B799" s="3"/>
    </row>
    <row r="800" ht="15.75" customHeight="1">
      <c r="B800" s="3"/>
    </row>
    <row r="801" ht="15.75" customHeight="1">
      <c r="B801" s="3"/>
    </row>
    <row r="802" ht="15.75" customHeight="1">
      <c r="B802" s="3"/>
    </row>
    <row r="803" ht="15.75" customHeight="1">
      <c r="B803" s="3"/>
    </row>
    <row r="804" ht="15.75" customHeight="1">
      <c r="B804" s="3"/>
    </row>
    <row r="805" ht="15.75" customHeight="1">
      <c r="B805" s="3"/>
    </row>
    <row r="806" ht="15.75" customHeight="1">
      <c r="B806" s="3"/>
    </row>
    <row r="807" ht="15.75" customHeight="1">
      <c r="B807" s="3"/>
    </row>
    <row r="808" ht="15.75" customHeight="1">
      <c r="B808" s="3"/>
    </row>
    <row r="809" ht="15.75" customHeight="1">
      <c r="B809" s="3"/>
    </row>
    <row r="810" ht="15.75" customHeight="1">
      <c r="B810" s="3"/>
    </row>
    <row r="811" ht="15.75" customHeight="1">
      <c r="B811" s="3"/>
    </row>
    <row r="812" ht="15.75" customHeight="1">
      <c r="B812" s="3"/>
    </row>
    <row r="813" ht="15.75" customHeight="1">
      <c r="B813" s="3"/>
    </row>
    <row r="814" ht="15.75" customHeight="1">
      <c r="B814" s="3"/>
    </row>
    <row r="815" ht="15.75" customHeight="1">
      <c r="B815" s="3"/>
    </row>
    <row r="816" ht="15.75" customHeight="1">
      <c r="B816" s="3"/>
    </row>
    <row r="817" ht="15.75" customHeight="1">
      <c r="B817" s="3"/>
    </row>
    <row r="818" ht="15.75" customHeight="1">
      <c r="B818" s="3"/>
    </row>
    <row r="819" ht="15.75" customHeight="1">
      <c r="B819" s="3"/>
    </row>
    <row r="820" ht="15.75" customHeight="1">
      <c r="B820" s="3"/>
    </row>
    <row r="821" ht="15.75" customHeight="1">
      <c r="B821" s="3"/>
    </row>
    <row r="822" ht="15.75" customHeight="1">
      <c r="B822" s="3"/>
    </row>
    <row r="823" ht="15.75" customHeight="1">
      <c r="B823" s="3"/>
    </row>
    <row r="824" ht="15.75" customHeight="1">
      <c r="B824" s="3"/>
    </row>
    <row r="825" ht="15.75" customHeight="1">
      <c r="B825" s="3"/>
    </row>
    <row r="826" ht="15.75" customHeight="1">
      <c r="B826" s="3"/>
    </row>
    <row r="827" ht="15.75" customHeight="1">
      <c r="B827" s="3"/>
    </row>
    <row r="828" ht="15.75" customHeight="1">
      <c r="B828" s="3"/>
    </row>
    <row r="829" ht="15.75" customHeight="1">
      <c r="B829" s="3"/>
    </row>
    <row r="830" ht="15.75" customHeight="1">
      <c r="B830" s="3"/>
    </row>
    <row r="831" ht="15.75" customHeight="1">
      <c r="B831" s="3"/>
    </row>
    <row r="832" ht="15.75" customHeight="1">
      <c r="B832" s="3"/>
    </row>
    <row r="833" ht="15.75" customHeight="1">
      <c r="B833" s="3"/>
    </row>
    <row r="834" ht="15.75" customHeight="1">
      <c r="B834" s="3"/>
    </row>
    <row r="835" ht="15.75" customHeight="1">
      <c r="B835" s="3"/>
    </row>
    <row r="836" ht="15.75" customHeight="1">
      <c r="B836" s="3"/>
    </row>
    <row r="837" ht="15.75" customHeight="1">
      <c r="B837" s="3"/>
    </row>
    <row r="838" ht="15.75" customHeight="1">
      <c r="B838" s="3"/>
    </row>
    <row r="839" ht="15.75" customHeight="1">
      <c r="B839" s="3"/>
    </row>
    <row r="840" ht="15.75" customHeight="1">
      <c r="B840" s="3"/>
    </row>
    <row r="841" ht="15.75" customHeight="1">
      <c r="B841" s="3"/>
    </row>
    <row r="842" ht="15.75" customHeight="1">
      <c r="B842" s="3"/>
    </row>
    <row r="843" ht="15.75" customHeight="1">
      <c r="B843" s="3"/>
    </row>
    <row r="844" ht="15.75" customHeight="1">
      <c r="B844" s="3"/>
    </row>
    <row r="845" ht="15.75" customHeight="1">
      <c r="B845" s="3"/>
    </row>
    <row r="846" ht="15.75" customHeight="1">
      <c r="B846" s="3"/>
    </row>
    <row r="847" ht="15.75" customHeight="1">
      <c r="B847" s="3"/>
    </row>
    <row r="848" ht="15.75" customHeight="1">
      <c r="B848" s="3"/>
    </row>
    <row r="849" ht="15.75" customHeight="1">
      <c r="B849" s="3"/>
    </row>
    <row r="850" ht="15.75" customHeight="1">
      <c r="B850" s="3"/>
    </row>
    <row r="851" ht="15.75" customHeight="1">
      <c r="B851" s="3"/>
    </row>
    <row r="852" ht="15.75" customHeight="1">
      <c r="B852" s="3"/>
    </row>
    <row r="853" ht="15.75" customHeight="1">
      <c r="B853" s="3"/>
    </row>
    <row r="854" ht="15.75" customHeight="1">
      <c r="B854" s="3"/>
    </row>
    <row r="855" ht="15.75" customHeight="1">
      <c r="B855" s="3"/>
    </row>
    <row r="856" ht="15.75" customHeight="1">
      <c r="B856" s="3"/>
    </row>
    <row r="857" ht="15.75" customHeight="1">
      <c r="B857" s="3"/>
    </row>
    <row r="858" ht="15.75" customHeight="1">
      <c r="B858" s="3"/>
    </row>
    <row r="859" ht="15.75" customHeight="1">
      <c r="B859" s="3"/>
    </row>
    <row r="860" ht="15.75" customHeight="1">
      <c r="B860" s="3"/>
    </row>
    <row r="861" ht="15.75" customHeight="1">
      <c r="B861" s="3"/>
    </row>
    <row r="862" ht="15.75" customHeight="1">
      <c r="B862" s="3"/>
    </row>
    <row r="863" ht="15.75" customHeight="1">
      <c r="B863" s="3"/>
    </row>
    <row r="864" ht="15.75" customHeight="1">
      <c r="B864" s="3"/>
    </row>
    <row r="865" ht="15.75" customHeight="1">
      <c r="B865" s="3"/>
    </row>
    <row r="866" ht="15.75" customHeight="1">
      <c r="B866" s="3"/>
    </row>
    <row r="867" ht="15.75" customHeight="1">
      <c r="B867" s="3"/>
    </row>
    <row r="868" ht="15.75" customHeight="1">
      <c r="B868" s="3"/>
    </row>
    <row r="869" ht="15.75" customHeight="1">
      <c r="B869" s="3"/>
    </row>
    <row r="870" ht="15.75" customHeight="1">
      <c r="B870" s="3"/>
    </row>
    <row r="871" ht="15.75" customHeight="1">
      <c r="B871" s="3"/>
    </row>
    <row r="872" ht="15.75" customHeight="1">
      <c r="B872" s="3"/>
    </row>
    <row r="873" ht="15.75" customHeight="1">
      <c r="B873" s="3"/>
    </row>
    <row r="874" ht="15.75" customHeight="1">
      <c r="B874" s="3"/>
    </row>
    <row r="875" ht="15.75" customHeight="1">
      <c r="B875" s="3"/>
    </row>
    <row r="876" ht="15.75" customHeight="1">
      <c r="B876" s="3"/>
    </row>
    <row r="877" ht="15.75" customHeight="1">
      <c r="B877" s="3"/>
    </row>
    <row r="878" ht="15.75" customHeight="1">
      <c r="B878" s="3"/>
    </row>
    <row r="879" ht="15.75" customHeight="1">
      <c r="B879" s="3"/>
    </row>
    <row r="880" ht="15.75" customHeight="1">
      <c r="B880" s="3"/>
    </row>
    <row r="881" ht="15.75" customHeight="1">
      <c r="B881" s="3"/>
    </row>
    <row r="882" ht="15.75" customHeight="1">
      <c r="B882" s="3"/>
    </row>
    <row r="883" ht="15.75" customHeight="1">
      <c r="B883" s="3"/>
    </row>
    <row r="884" ht="15.75" customHeight="1">
      <c r="B884" s="3"/>
    </row>
    <row r="885" ht="15.75" customHeight="1">
      <c r="B885" s="3"/>
    </row>
    <row r="886" ht="15.75" customHeight="1">
      <c r="B886" s="3"/>
    </row>
    <row r="887" ht="15.75" customHeight="1">
      <c r="B887" s="3"/>
    </row>
    <row r="888" ht="15.75" customHeight="1">
      <c r="B888" s="3"/>
    </row>
    <row r="889" ht="15.75" customHeight="1">
      <c r="B889" s="3"/>
    </row>
    <row r="890" ht="15.75" customHeight="1">
      <c r="B890" s="3"/>
    </row>
    <row r="891" ht="15.75" customHeight="1">
      <c r="B891" s="3"/>
    </row>
    <row r="892" ht="15.75" customHeight="1">
      <c r="B892" s="3"/>
    </row>
    <row r="893" ht="15.75" customHeight="1">
      <c r="B893" s="3"/>
    </row>
    <row r="894" ht="15.75" customHeight="1">
      <c r="B894" s="3"/>
    </row>
    <row r="895" ht="15.75" customHeight="1">
      <c r="B895" s="3"/>
    </row>
    <row r="896" ht="15.75" customHeight="1">
      <c r="B896" s="3"/>
    </row>
    <row r="897" ht="15.75" customHeight="1">
      <c r="B897" s="3"/>
    </row>
    <row r="898" ht="15.75" customHeight="1">
      <c r="B898" s="3"/>
    </row>
    <row r="899" ht="15.75" customHeight="1">
      <c r="B899" s="3"/>
    </row>
    <row r="900" ht="15.75" customHeight="1">
      <c r="B900" s="3"/>
    </row>
    <row r="901" ht="15.75" customHeight="1">
      <c r="B901" s="3"/>
    </row>
    <row r="902" ht="15.75" customHeight="1">
      <c r="B902" s="3"/>
    </row>
    <row r="903" ht="15.75" customHeight="1">
      <c r="B903" s="3"/>
    </row>
    <row r="904" ht="15.75" customHeight="1">
      <c r="B904" s="3"/>
    </row>
    <row r="905" ht="15.75" customHeight="1">
      <c r="B905" s="3"/>
    </row>
    <row r="906" ht="15.75" customHeight="1">
      <c r="B906" s="3"/>
    </row>
    <row r="907" ht="15.75" customHeight="1">
      <c r="B907" s="3"/>
    </row>
    <row r="908" ht="15.75" customHeight="1">
      <c r="B908" s="3"/>
    </row>
    <row r="909" ht="15.75" customHeight="1">
      <c r="B909" s="3"/>
    </row>
    <row r="910" ht="15.75" customHeight="1">
      <c r="B910" s="3"/>
    </row>
    <row r="911" ht="15.75" customHeight="1">
      <c r="B911" s="3"/>
    </row>
    <row r="912" ht="15.75" customHeight="1">
      <c r="B912" s="3"/>
    </row>
    <row r="913" ht="15.75" customHeight="1">
      <c r="B913" s="3"/>
    </row>
    <row r="914" ht="15.75" customHeight="1">
      <c r="B914" s="3"/>
    </row>
    <row r="915" ht="15.75" customHeight="1">
      <c r="B915" s="3"/>
    </row>
    <row r="916" ht="15.75" customHeight="1">
      <c r="B916" s="3"/>
    </row>
    <row r="917" ht="15.75" customHeight="1">
      <c r="B917" s="3"/>
    </row>
    <row r="918" ht="15.75" customHeight="1">
      <c r="B918" s="3"/>
    </row>
    <row r="919" ht="15.75" customHeight="1">
      <c r="B919" s="3"/>
    </row>
    <row r="920" ht="15.75" customHeight="1">
      <c r="B920" s="3"/>
    </row>
    <row r="921" ht="15.75" customHeight="1">
      <c r="B921" s="3"/>
    </row>
    <row r="922" ht="15.75" customHeight="1">
      <c r="B922" s="3"/>
    </row>
    <row r="923" ht="15.75" customHeight="1">
      <c r="B923" s="3"/>
    </row>
    <row r="924" ht="15.75" customHeight="1">
      <c r="B924" s="3"/>
    </row>
    <row r="925" ht="15.75" customHeight="1">
      <c r="B925" s="3"/>
    </row>
    <row r="926" ht="15.75" customHeight="1">
      <c r="B926" s="3"/>
    </row>
    <row r="927" ht="15.75" customHeight="1">
      <c r="B927" s="3"/>
    </row>
    <row r="928" ht="15.75" customHeight="1">
      <c r="B928" s="3"/>
    </row>
    <row r="929" ht="15.75" customHeight="1">
      <c r="B929" s="3"/>
    </row>
    <row r="930" ht="15.75" customHeight="1">
      <c r="B930" s="3"/>
    </row>
    <row r="931" ht="15.75" customHeight="1">
      <c r="B931" s="3"/>
    </row>
    <row r="932" ht="15.75" customHeight="1">
      <c r="B932" s="3"/>
    </row>
    <row r="933" ht="15.75" customHeight="1">
      <c r="B933" s="3"/>
    </row>
    <row r="934" ht="15.75" customHeight="1">
      <c r="B934" s="3"/>
    </row>
    <row r="935" ht="15.75" customHeight="1">
      <c r="B935" s="3"/>
    </row>
    <row r="936" ht="15.75" customHeight="1">
      <c r="B936" s="3"/>
    </row>
    <row r="937" ht="15.75" customHeight="1">
      <c r="B937" s="3"/>
    </row>
    <row r="938" ht="15.75" customHeight="1">
      <c r="B938" s="3"/>
    </row>
    <row r="939" ht="15.75" customHeight="1">
      <c r="B939" s="3"/>
    </row>
    <row r="940" ht="15.75" customHeight="1">
      <c r="B940" s="3"/>
    </row>
    <row r="941" ht="15.75" customHeight="1">
      <c r="B941" s="3"/>
    </row>
    <row r="942" ht="15.75" customHeight="1">
      <c r="B942" s="3"/>
    </row>
    <row r="943" ht="15.75" customHeight="1">
      <c r="B943" s="3"/>
    </row>
    <row r="944" ht="15.75" customHeight="1">
      <c r="B944" s="3"/>
    </row>
    <row r="945" ht="15.75" customHeight="1">
      <c r="B945" s="3"/>
    </row>
    <row r="946" ht="15.75" customHeight="1">
      <c r="B946" s="3"/>
    </row>
    <row r="947" ht="15.75" customHeight="1">
      <c r="B947" s="3"/>
    </row>
    <row r="948" ht="15.75" customHeight="1">
      <c r="B948" s="3"/>
    </row>
    <row r="949" ht="15.75" customHeight="1">
      <c r="B949" s="3"/>
    </row>
    <row r="950" ht="15.75" customHeight="1">
      <c r="B950" s="3"/>
    </row>
    <row r="951" ht="15.75" customHeight="1">
      <c r="B951" s="3"/>
    </row>
    <row r="952" ht="15.75" customHeight="1">
      <c r="B952" s="3"/>
    </row>
    <row r="953" ht="15.75" customHeight="1">
      <c r="B953" s="3"/>
    </row>
    <row r="954" ht="15.75" customHeight="1">
      <c r="B954" s="3"/>
    </row>
    <row r="955" ht="15.75" customHeight="1">
      <c r="B955" s="3"/>
    </row>
    <row r="956" ht="15.75" customHeight="1">
      <c r="B956" s="3"/>
    </row>
    <row r="957" ht="15.75" customHeight="1">
      <c r="B957" s="3"/>
    </row>
    <row r="958" ht="15.75" customHeight="1">
      <c r="B958" s="3"/>
    </row>
    <row r="959" ht="15.75" customHeight="1">
      <c r="B959" s="3"/>
    </row>
    <row r="960" ht="15.75" customHeight="1">
      <c r="B960" s="3"/>
    </row>
    <row r="961" ht="15.75" customHeight="1">
      <c r="B961" s="3"/>
    </row>
    <row r="962" ht="15.75" customHeight="1">
      <c r="B962" s="3"/>
    </row>
    <row r="963" ht="15.75" customHeight="1">
      <c r="B963" s="3"/>
    </row>
    <row r="964" ht="15.75" customHeight="1">
      <c r="B964" s="3"/>
    </row>
    <row r="965" ht="15.75" customHeight="1">
      <c r="B965" s="3"/>
    </row>
    <row r="966" ht="15.75" customHeight="1">
      <c r="B966" s="3"/>
    </row>
    <row r="967" ht="15.75" customHeight="1">
      <c r="B967" s="3"/>
    </row>
    <row r="968" ht="15.75" customHeight="1">
      <c r="B968" s="3"/>
    </row>
    <row r="969" ht="15.75" customHeight="1">
      <c r="B969" s="3"/>
    </row>
    <row r="970" ht="15.75" customHeight="1">
      <c r="B970" s="3"/>
    </row>
    <row r="971" ht="15.75" customHeight="1">
      <c r="B971" s="3"/>
    </row>
    <row r="972" ht="15.75" customHeight="1">
      <c r="B972" s="3"/>
    </row>
    <row r="973" ht="15.75" customHeight="1">
      <c r="B973" s="3"/>
    </row>
    <row r="974" ht="15.75" customHeight="1">
      <c r="B974" s="3"/>
    </row>
    <row r="975" ht="15.75" customHeight="1">
      <c r="B975" s="3"/>
    </row>
    <row r="976" ht="15.75" customHeight="1">
      <c r="B976" s="3"/>
    </row>
    <row r="977" ht="15.75" customHeight="1">
      <c r="B977" s="3"/>
    </row>
    <row r="978" ht="15.75" customHeight="1">
      <c r="B978" s="3"/>
    </row>
    <row r="979" ht="15.75" customHeight="1">
      <c r="B979" s="3"/>
    </row>
    <row r="980" ht="15.75" customHeight="1">
      <c r="B980" s="3"/>
    </row>
    <row r="981" ht="15.75" customHeight="1">
      <c r="B981" s="3"/>
    </row>
    <row r="982" ht="15.75" customHeight="1">
      <c r="B982" s="3"/>
    </row>
    <row r="983" ht="15.75" customHeight="1">
      <c r="B983" s="3"/>
    </row>
    <row r="984" ht="15.75" customHeight="1">
      <c r="B984" s="3"/>
    </row>
    <row r="985" ht="15.75" customHeight="1">
      <c r="B985" s="3"/>
    </row>
    <row r="986" ht="15.75" customHeight="1">
      <c r="B986" s="3"/>
    </row>
    <row r="987" ht="15.75" customHeight="1">
      <c r="B987" s="3"/>
    </row>
    <row r="988" ht="15.75" customHeight="1">
      <c r="B988" s="3"/>
    </row>
    <row r="989" ht="15.75" customHeight="1">
      <c r="B989" s="3"/>
    </row>
    <row r="990" ht="15.75" customHeight="1">
      <c r="B990" s="3"/>
    </row>
    <row r="991" ht="15.75" customHeight="1">
      <c r="B991" s="3"/>
    </row>
    <row r="992" ht="15.75" customHeight="1">
      <c r="B992" s="3"/>
    </row>
    <row r="993" ht="15.75" customHeight="1">
      <c r="B993" s="3"/>
    </row>
    <row r="994" ht="15.75" customHeight="1">
      <c r="B994" s="3"/>
    </row>
    <row r="995" ht="15.75" customHeight="1">
      <c r="B995" s="3"/>
    </row>
    <row r="996" ht="15.75" customHeight="1">
      <c r="B996" s="3"/>
    </row>
    <row r="997" ht="15.75" customHeight="1">
      <c r="B997" s="3"/>
    </row>
    <row r="998" ht="15.75" customHeight="1">
      <c r="B998" s="3"/>
    </row>
    <row r="999" ht="15.75" customHeight="1">
      <c r="B999" s="3"/>
    </row>
    <row r="1000" ht="15.75" customHeight="1">
      <c r="B1000" s="3"/>
    </row>
  </sheetData>
  <autoFilter ref="$F$6:$AL$6"/>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15.0"/>
    <col customWidth="1" min="3" max="26" width="9.38"/>
  </cols>
  <sheetData>
    <row r="3">
      <c r="A3" s="46" t="s">
        <v>77</v>
      </c>
      <c r="B3" s="45" t="s">
        <v>78</v>
      </c>
    </row>
    <row r="4">
      <c r="A4" s="47" t="s">
        <v>43</v>
      </c>
      <c r="B4" s="3">
        <v>219.0</v>
      </c>
    </row>
    <row r="5">
      <c r="A5" s="47" t="s">
        <v>46</v>
      </c>
      <c r="B5" s="3">
        <v>54.0</v>
      </c>
    </row>
    <row r="6">
      <c r="A6" s="47" t="s">
        <v>49</v>
      </c>
      <c r="B6" s="3">
        <v>34.0</v>
      </c>
    </row>
    <row r="7">
      <c r="A7" s="47" t="s">
        <v>52</v>
      </c>
      <c r="B7" s="3">
        <v>28.0</v>
      </c>
    </row>
    <row r="8">
      <c r="A8" s="47" t="s">
        <v>54</v>
      </c>
      <c r="B8" s="3">
        <v>13.0</v>
      </c>
    </row>
    <row r="9">
      <c r="A9" s="47" t="s">
        <v>56</v>
      </c>
      <c r="B9" s="3">
        <v>5.0</v>
      </c>
    </row>
    <row r="10">
      <c r="A10" s="47" t="s">
        <v>59</v>
      </c>
      <c r="B10" s="3">
        <v>3.0</v>
      </c>
    </row>
    <row r="11">
      <c r="A11" s="47" t="s">
        <v>79</v>
      </c>
      <c r="B11" s="3">
        <v>1.0</v>
      </c>
    </row>
    <row r="12">
      <c r="A12" s="47" t="s">
        <v>7</v>
      </c>
      <c r="B12" s="3">
        <v>357.0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63"/>
    <col customWidth="1" min="2" max="2" width="5.38"/>
    <col customWidth="1" min="3" max="6" width="5.75"/>
    <col customWidth="1" min="7" max="7" width="11.0"/>
    <col customWidth="1" min="8" max="26" width="9.38"/>
  </cols>
  <sheetData>
    <row r="3">
      <c r="A3" s="46" t="s">
        <v>80</v>
      </c>
      <c r="B3" s="46" t="s">
        <v>81</v>
      </c>
    </row>
    <row r="4">
      <c r="A4" s="46" t="s">
        <v>77</v>
      </c>
      <c r="B4" s="45" t="s">
        <v>11</v>
      </c>
      <c r="C4" s="45" t="s">
        <v>14</v>
      </c>
      <c r="D4" s="45" t="s">
        <v>17</v>
      </c>
      <c r="E4" s="45" t="s">
        <v>20</v>
      </c>
      <c r="F4" s="45" t="s">
        <v>23</v>
      </c>
      <c r="G4" s="45" t="s">
        <v>7</v>
      </c>
    </row>
    <row r="5">
      <c r="A5" s="47" t="s">
        <v>82</v>
      </c>
      <c r="B5" s="46">
        <v>3.0</v>
      </c>
      <c r="C5" s="46">
        <v>10.0</v>
      </c>
      <c r="D5" s="46">
        <v>11.0</v>
      </c>
      <c r="E5" s="46">
        <v>1.0</v>
      </c>
      <c r="F5" s="46">
        <v>2.0</v>
      </c>
      <c r="G5" s="46">
        <v>27.0</v>
      </c>
    </row>
    <row r="6">
      <c r="A6" s="47" t="s">
        <v>83</v>
      </c>
      <c r="B6" s="46">
        <v>2.0</v>
      </c>
      <c r="C6" s="46">
        <v>13.0</v>
      </c>
      <c r="D6" s="46">
        <v>22.0</v>
      </c>
      <c r="E6" s="46">
        <v>8.0</v>
      </c>
      <c r="F6" s="46">
        <v>2.0</v>
      </c>
      <c r="G6" s="46">
        <v>47.0</v>
      </c>
    </row>
    <row r="7">
      <c r="A7" s="47" t="s">
        <v>84</v>
      </c>
      <c r="B7" s="46"/>
      <c r="C7" s="46">
        <v>2.0</v>
      </c>
      <c r="D7" s="46"/>
      <c r="E7" s="46">
        <v>2.0</v>
      </c>
      <c r="F7" s="46">
        <v>1.0</v>
      </c>
      <c r="G7" s="46">
        <v>5.0</v>
      </c>
    </row>
    <row r="8">
      <c r="A8" s="47" t="s">
        <v>85</v>
      </c>
      <c r="B8" s="46">
        <v>1.0</v>
      </c>
      <c r="C8" s="46">
        <v>4.0</v>
      </c>
      <c r="D8" s="46">
        <v>7.0</v>
      </c>
      <c r="E8" s="46">
        <v>1.0</v>
      </c>
      <c r="F8" s="46"/>
      <c r="G8" s="46">
        <v>13.0</v>
      </c>
    </row>
    <row r="9">
      <c r="A9" s="47" t="s">
        <v>86</v>
      </c>
      <c r="B9" s="46"/>
      <c r="C9" s="46">
        <v>1.0</v>
      </c>
      <c r="D9" s="46">
        <v>6.0</v>
      </c>
      <c r="E9" s="46">
        <v>4.0</v>
      </c>
      <c r="F9" s="46"/>
      <c r="G9" s="46">
        <v>11.0</v>
      </c>
    </row>
    <row r="10">
      <c r="A10" s="47" t="s">
        <v>87</v>
      </c>
      <c r="B10" s="46">
        <v>1.0</v>
      </c>
      <c r="C10" s="46">
        <v>3.0</v>
      </c>
      <c r="D10" s="46">
        <v>2.0</v>
      </c>
      <c r="E10" s="46"/>
      <c r="F10" s="46"/>
      <c r="G10" s="46">
        <v>6.0</v>
      </c>
    </row>
    <row r="11">
      <c r="A11" s="47" t="s">
        <v>88</v>
      </c>
      <c r="B11" s="46"/>
      <c r="C11" s="46"/>
      <c r="D11" s="46">
        <v>2.0</v>
      </c>
      <c r="E11" s="46">
        <v>1.0</v>
      </c>
      <c r="F11" s="46"/>
      <c r="G11" s="46">
        <v>3.0</v>
      </c>
    </row>
    <row r="12">
      <c r="A12" s="47" t="s">
        <v>89</v>
      </c>
      <c r="B12" s="46"/>
      <c r="C12" s="46">
        <v>2.0</v>
      </c>
      <c r="D12" s="46"/>
      <c r="E12" s="46"/>
      <c r="F12" s="46"/>
      <c r="G12" s="46">
        <v>2.0</v>
      </c>
    </row>
    <row r="13">
      <c r="A13" s="47" t="s">
        <v>90</v>
      </c>
      <c r="B13" s="46">
        <v>1.0</v>
      </c>
      <c r="C13" s="46"/>
      <c r="D13" s="46"/>
      <c r="E13" s="46"/>
      <c r="F13" s="46"/>
      <c r="G13" s="46">
        <v>1.0</v>
      </c>
    </row>
    <row r="14">
      <c r="A14" s="47" t="s">
        <v>91</v>
      </c>
      <c r="B14" s="46"/>
      <c r="C14" s="46">
        <v>5.0</v>
      </c>
      <c r="D14" s="46">
        <v>6.0</v>
      </c>
      <c r="E14" s="46">
        <v>7.0</v>
      </c>
      <c r="F14" s="46"/>
      <c r="G14" s="46">
        <v>18.0</v>
      </c>
    </row>
    <row r="15">
      <c r="A15" s="47" t="s">
        <v>92</v>
      </c>
      <c r="B15" s="46">
        <v>15.0</v>
      </c>
      <c r="C15" s="46">
        <v>64.0</v>
      </c>
      <c r="D15" s="46">
        <v>71.0</v>
      </c>
      <c r="E15" s="46">
        <v>23.0</v>
      </c>
      <c r="F15" s="46">
        <v>4.0</v>
      </c>
      <c r="G15" s="46">
        <v>177.0</v>
      </c>
    </row>
    <row r="16">
      <c r="A16" s="47" t="s">
        <v>93</v>
      </c>
      <c r="B16" s="46"/>
      <c r="C16" s="46">
        <v>2.0</v>
      </c>
      <c r="D16" s="46">
        <v>2.0</v>
      </c>
      <c r="E16" s="46"/>
      <c r="F16" s="46"/>
      <c r="G16" s="46">
        <v>4.0</v>
      </c>
    </row>
    <row r="17">
      <c r="A17" s="47" t="s">
        <v>94</v>
      </c>
      <c r="B17" s="46">
        <v>1.0</v>
      </c>
      <c r="C17" s="46">
        <v>5.0</v>
      </c>
      <c r="D17" s="46">
        <v>4.0</v>
      </c>
      <c r="E17" s="46"/>
      <c r="F17" s="46"/>
      <c r="G17" s="46">
        <v>10.0</v>
      </c>
    </row>
    <row r="18">
      <c r="A18" s="47" t="s">
        <v>95</v>
      </c>
      <c r="B18" s="48">
        <v>1.0</v>
      </c>
      <c r="C18" s="48">
        <v>9.0</v>
      </c>
      <c r="D18" s="46">
        <v>6.0</v>
      </c>
      <c r="E18" s="46">
        <v>1.0</v>
      </c>
      <c r="F18" s="46"/>
      <c r="G18" s="46">
        <v>17.0</v>
      </c>
    </row>
    <row r="19">
      <c r="A19" s="47" t="s">
        <v>96</v>
      </c>
      <c r="B19" s="46"/>
      <c r="C19" s="46"/>
      <c r="D19" s="46">
        <v>2.0</v>
      </c>
      <c r="E19" s="46"/>
      <c r="F19" s="46"/>
      <c r="G19" s="46">
        <v>2.0</v>
      </c>
    </row>
    <row r="20">
      <c r="A20" s="47" t="s">
        <v>97</v>
      </c>
      <c r="B20" s="46"/>
      <c r="C20" s="46"/>
      <c r="D20" s="46">
        <v>1.0</v>
      </c>
      <c r="E20" s="46"/>
      <c r="F20" s="46"/>
      <c r="G20" s="46">
        <v>1.0</v>
      </c>
    </row>
    <row r="21" ht="15.75" customHeight="1">
      <c r="A21" s="47" t="s">
        <v>7</v>
      </c>
      <c r="B21" s="46">
        <v>25.0</v>
      </c>
      <c r="C21" s="46">
        <v>120.0</v>
      </c>
      <c r="D21" s="46">
        <v>142.0</v>
      </c>
      <c r="E21" s="46">
        <v>48.0</v>
      </c>
      <c r="F21" s="46">
        <v>9.0</v>
      </c>
      <c r="G21" s="46">
        <v>344.0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67.25"/>
    <col customWidth="1" min="3" max="3" width="3.5"/>
    <col customWidth="1" min="4" max="7" width="9.38"/>
    <col customWidth="1" min="8" max="8" width="18.63"/>
    <col customWidth="1" min="9" max="13" width="9.38"/>
    <col customWidth="1" min="14" max="14" width="18.63"/>
    <col customWidth="1" min="15" max="26" width="9.38"/>
  </cols>
  <sheetData>
    <row r="1">
      <c r="A1" s="45" t="s">
        <v>98</v>
      </c>
      <c r="B1" s="45" t="s">
        <v>99</v>
      </c>
      <c r="C1" s="45" t="s">
        <v>100</v>
      </c>
      <c r="D1" s="45" t="s">
        <v>101</v>
      </c>
      <c r="H1" s="45" t="s">
        <v>99</v>
      </c>
      <c r="P1" s="43"/>
      <c r="Q1" s="43"/>
      <c r="R1" s="43"/>
      <c r="S1" s="43"/>
    </row>
    <row r="2">
      <c r="A2" s="45" t="s">
        <v>82</v>
      </c>
      <c r="B2" s="45" t="s">
        <v>82</v>
      </c>
      <c r="C2" s="45">
        <f>COUNTIF(#REF!,Hoja1!A2)</f>
        <v>0</v>
      </c>
      <c r="D2" s="45" t="s">
        <v>102</v>
      </c>
      <c r="E2" s="45">
        <f>COUNTIF('Base Madre Proyecto Mujeres TIC'!AH:AH,Hoja1!B2)</f>
        <v>11</v>
      </c>
      <c r="H2" s="45" t="s">
        <v>83</v>
      </c>
      <c r="I2" s="45">
        <v>21.0</v>
      </c>
      <c r="N2" s="45" t="s">
        <v>99</v>
      </c>
      <c r="O2" s="45">
        <f>SUM(O3:O16)</f>
        <v>159</v>
      </c>
      <c r="P2" s="43" t="s">
        <v>61</v>
      </c>
      <c r="Q2" s="43" t="s">
        <v>63</v>
      </c>
      <c r="R2" s="43" t="s">
        <v>65</v>
      </c>
      <c r="S2" s="43" t="s">
        <v>66</v>
      </c>
    </row>
    <row r="3">
      <c r="A3" s="45" t="s">
        <v>103</v>
      </c>
      <c r="B3" s="45" t="s">
        <v>95</v>
      </c>
      <c r="C3" s="45">
        <f>COUNTIF(#REF!,Hoja1!A3)</f>
        <v>0</v>
      </c>
      <c r="D3" s="45" t="s">
        <v>102</v>
      </c>
      <c r="E3" s="45">
        <f>COUNTIF('Base Madre Proyecto Mujeres TIC'!AH:AH,Hoja1!B3)</f>
        <v>8</v>
      </c>
      <c r="H3" s="45" t="s">
        <v>82</v>
      </c>
      <c r="I3" s="45">
        <v>19.0</v>
      </c>
      <c r="N3" s="45" t="s">
        <v>83</v>
      </c>
      <c r="O3" s="45">
        <f>COUNTIF('Base Madre Proyecto Mujeres TIC'!AH:AH,Hoja1!N3)</f>
        <v>28</v>
      </c>
      <c r="P3" s="3">
        <f>COUNTIFS('Base Madre Proyecto Mujeres TIC'!$AH:$AH,Hoja1!$N3,'Base Madre Proyecto Mujeres TIC'!AJ:AJ,"SI")</f>
        <v>6</v>
      </c>
      <c r="Q3" s="3">
        <f>COUNTIFS('Base Madre Proyecto Mujeres TIC'!$AH:$AH,Hoja1!$N3,'Base Madre Proyecto Mujeres TIC'!AK:AK,"SI")</f>
        <v>4</v>
      </c>
      <c r="R3" s="3">
        <f>COUNTIFS('Base Madre Proyecto Mujeres TIC'!$AH:$AH,Hoja1!$N3,'Base Madre Proyecto Mujeres TIC'!AL:AL,"SI")</f>
        <v>3</v>
      </c>
      <c r="S3" s="3">
        <f>COUNTIFS('Base Madre Proyecto Mujeres TIC'!$AH:$AH,Hoja1!$N3,'Base Madre Proyecto Mujeres TIC'!AM:AM,"SI")</f>
        <v>9</v>
      </c>
    </row>
    <row r="4">
      <c r="A4" s="45" t="s">
        <v>104</v>
      </c>
      <c r="B4" s="45" t="s">
        <v>95</v>
      </c>
      <c r="C4" s="45">
        <f>COUNTIF(#REF!,Hoja1!A4)</f>
        <v>0</v>
      </c>
      <c r="D4" s="45" t="s">
        <v>102</v>
      </c>
      <c r="E4" s="45">
        <f>COUNTIF('Base Madre Proyecto Mujeres TIC'!AH:AH,Hoja1!B4)</f>
        <v>8</v>
      </c>
      <c r="H4" s="45" t="s">
        <v>92</v>
      </c>
      <c r="I4" s="45">
        <v>19.0</v>
      </c>
      <c r="N4" s="45" t="s">
        <v>82</v>
      </c>
      <c r="O4" s="45">
        <f>COUNTIF('Base Madre Proyecto Mujeres TIC'!AH:AH,Hoja1!N4)</f>
        <v>11</v>
      </c>
      <c r="P4" s="3">
        <f>COUNTIFS('Base Madre Proyecto Mujeres TIC'!AH:AH,Hoja1!$N4,'Base Madre Proyecto Mujeres TIC'!AJ:AJ,"SI")</f>
        <v>3</v>
      </c>
      <c r="Q4" s="3">
        <f>COUNTIFS('Base Madre Proyecto Mujeres TIC'!$AH:$AH,Hoja1!$N4,'Base Madre Proyecto Mujeres TIC'!AK:AK,"SI")</f>
        <v>3</v>
      </c>
      <c r="R4" s="3">
        <f>COUNTIFS('Base Madre Proyecto Mujeres TIC'!$AH:$AH,Hoja1!$N4,'Base Madre Proyecto Mujeres TIC'!AL:AL,"SI")</f>
        <v>2</v>
      </c>
      <c r="S4" s="3">
        <f>COUNTIFS('Base Madre Proyecto Mujeres TIC'!$AH:$AH,Hoja1!$N4,'Base Madre Proyecto Mujeres TIC'!AM:AM,"SI")</f>
        <v>4</v>
      </c>
    </row>
    <row r="5">
      <c r="A5" s="45" t="s">
        <v>84</v>
      </c>
      <c r="B5" s="45" t="s">
        <v>84</v>
      </c>
      <c r="C5" s="45">
        <f>COUNTIF(#REF!,Hoja1!A5)</f>
        <v>0</v>
      </c>
      <c r="D5" s="45" t="s">
        <v>102</v>
      </c>
      <c r="E5" s="45">
        <f>COUNTIF('Base Madre Proyecto Mujeres TIC'!AH:AH,Hoja1!B5)</f>
        <v>3</v>
      </c>
      <c r="H5" s="45" t="s">
        <v>86</v>
      </c>
      <c r="I5" s="45">
        <v>8.0</v>
      </c>
      <c r="N5" s="45" t="s">
        <v>91</v>
      </c>
      <c r="O5" s="45">
        <f>COUNTIF('Base Madre Proyecto Mujeres TIC'!AH:AH,Hoja1!N5)</f>
        <v>8</v>
      </c>
      <c r="P5" s="3">
        <f>COUNTIFS('Base Madre Proyecto Mujeres TIC'!AH:AH,Hoja1!$N5,'Base Madre Proyecto Mujeres TIC'!AJ:AJ,"SI")</f>
        <v>2</v>
      </c>
      <c r="Q5" s="3">
        <f>COUNTIFS('Base Madre Proyecto Mujeres TIC'!$AH:$AH,Hoja1!$N5,'Base Madre Proyecto Mujeres TIC'!AK:AK,"SI")</f>
        <v>2</v>
      </c>
      <c r="R5" s="3">
        <f>COUNTIFS('Base Madre Proyecto Mujeres TIC'!$AH:$AH,Hoja1!$N5,'Base Madre Proyecto Mujeres TIC'!AL:AL,"SI")</f>
        <v>1</v>
      </c>
      <c r="S5" s="3">
        <f>COUNTIFS('Base Madre Proyecto Mujeres TIC'!$AH:$AH,Hoja1!$N5,'Base Madre Proyecto Mujeres TIC'!AM:AM,"SI")</f>
        <v>5</v>
      </c>
    </row>
    <row r="6">
      <c r="A6" s="45" t="s">
        <v>105</v>
      </c>
      <c r="B6" s="45" t="s">
        <v>92</v>
      </c>
      <c r="C6" s="45">
        <f>COUNTIF(#REF!,Hoja1!A6)</f>
        <v>0</v>
      </c>
      <c r="D6" s="45" t="s">
        <v>101</v>
      </c>
      <c r="E6" s="45">
        <f>COUNTIF('Base Madre Proyecto Mujeres TIC'!AH:AH,Hoja1!B6)</f>
        <v>72</v>
      </c>
      <c r="H6" s="45" t="s">
        <v>85</v>
      </c>
      <c r="I6" s="45">
        <v>8.0</v>
      </c>
      <c r="N6" s="45" t="s">
        <v>95</v>
      </c>
      <c r="O6" s="45">
        <f>COUNTIF('Base Madre Proyecto Mujeres TIC'!AH:AH,Hoja1!N6)</f>
        <v>8</v>
      </c>
      <c r="P6" s="3">
        <f>COUNTIFS('Base Madre Proyecto Mujeres TIC'!AH:AH,Hoja1!$N6,'Base Madre Proyecto Mujeres TIC'!AJ:AJ,"SI")</f>
        <v>1</v>
      </c>
      <c r="Q6" s="3">
        <f>COUNTIFS('Base Madre Proyecto Mujeres TIC'!$AH:$AH,Hoja1!$N6,'Base Madre Proyecto Mujeres TIC'!AK:AK,"SI")</f>
        <v>2</v>
      </c>
      <c r="R6" s="3">
        <f>COUNTIFS('Base Madre Proyecto Mujeres TIC'!$AH:$AH,Hoja1!$N6,'Base Madre Proyecto Mujeres TIC'!AL:AL,"SI")</f>
        <v>1</v>
      </c>
      <c r="S6" s="3">
        <f>COUNTIFS('Base Madre Proyecto Mujeres TIC'!$AH:$AH,Hoja1!$N6,'Base Madre Proyecto Mujeres TIC'!AM:AM,"SI")</f>
        <v>2</v>
      </c>
    </row>
    <row r="7">
      <c r="A7" s="45" t="s">
        <v>106</v>
      </c>
      <c r="B7" s="45" t="s">
        <v>91</v>
      </c>
      <c r="C7" s="45">
        <f>COUNTIF(#REF!,Hoja1!A7)</f>
        <v>0</v>
      </c>
      <c r="E7" s="45">
        <f>COUNTIF('Base Madre Proyecto Mujeres TIC'!AH:AH,Hoja1!B7)</f>
        <v>8</v>
      </c>
      <c r="H7" s="45" t="s">
        <v>91</v>
      </c>
      <c r="I7" s="45">
        <v>7.0</v>
      </c>
      <c r="N7" s="45" t="s">
        <v>85</v>
      </c>
      <c r="O7" s="45">
        <f>COUNTIF('Base Madre Proyecto Mujeres TIC'!AH:AH,Hoja1!N7)</f>
        <v>7</v>
      </c>
      <c r="P7" s="3">
        <f>COUNTIFS('Base Madre Proyecto Mujeres TIC'!AH:AH,Hoja1!$N7,'Base Madre Proyecto Mujeres TIC'!AJ:AJ,"SI")</f>
        <v>1</v>
      </c>
      <c r="Q7" s="3">
        <f>COUNTIFS('Base Madre Proyecto Mujeres TIC'!$AH:$AH,Hoja1!$N7,'Base Madre Proyecto Mujeres TIC'!AK:AK,"SI")</f>
        <v>2</v>
      </c>
      <c r="R7" s="3">
        <f>COUNTIFS('Base Madre Proyecto Mujeres TIC'!$AH:$AH,Hoja1!$N7,'Base Madre Proyecto Mujeres TIC'!AL:AL,"SI")</f>
        <v>0</v>
      </c>
      <c r="S7" s="3">
        <f>COUNTIFS('Base Madre Proyecto Mujeres TIC'!$AH:$AH,Hoja1!$N7,'Base Madre Proyecto Mujeres TIC'!AM:AM,"SI")</f>
        <v>3</v>
      </c>
    </row>
    <row r="8">
      <c r="A8" s="45" t="s">
        <v>86</v>
      </c>
      <c r="B8" s="45" t="s">
        <v>86</v>
      </c>
      <c r="C8" s="45">
        <f>COUNTIF(#REF!,Hoja1!A8)</f>
        <v>0</v>
      </c>
      <c r="D8" s="45" t="s">
        <v>102</v>
      </c>
      <c r="E8" s="45">
        <f>COUNTIF('Base Madre Proyecto Mujeres TIC'!AH:AH,Hoja1!B8)</f>
        <v>7</v>
      </c>
      <c r="H8" s="45" t="s">
        <v>95</v>
      </c>
      <c r="I8" s="45">
        <v>6.0</v>
      </c>
      <c r="N8" s="45" t="s">
        <v>86</v>
      </c>
      <c r="O8" s="45">
        <f>COUNTIF('Base Madre Proyecto Mujeres TIC'!AH:AH,Hoja1!N8)</f>
        <v>7</v>
      </c>
      <c r="P8" s="3">
        <f>COUNTIFS('Base Madre Proyecto Mujeres TIC'!AH:AH,Hoja1!$N8,'Base Madre Proyecto Mujeres TIC'!AJ:AJ,"SI")</f>
        <v>2</v>
      </c>
      <c r="Q8" s="3">
        <f>COUNTIFS('Base Madre Proyecto Mujeres TIC'!$AH:$AH,Hoja1!$N8,'Base Madre Proyecto Mujeres TIC'!AK:AK,"SI")</f>
        <v>2</v>
      </c>
      <c r="R8" s="3">
        <f>COUNTIFS('Base Madre Proyecto Mujeres TIC'!$AH:$AH,Hoja1!$N8,'Base Madre Proyecto Mujeres TIC'!AL:AL,"SI")</f>
        <v>4</v>
      </c>
      <c r="S8" s="3">
        <f>COUNTIFS('Base Madre Proyecto Mujeres TIC'!$AH:$AH,Hoja1!$N8,'Base Madre Proyecto Mujeres TIC'!AM:AM,"SI")</f>
        <v>0</v>
      </c>
    </row>
    <row r="9">
      <c r="A9" s="45" t="s">
        <v>107</v>
      </c>
      <c r="B9" s="45" t="s">
        <v>87</v>
      </c>
      <c r="C9" s="45">
        <f>COUNTIF(#REF!,Hoja1!A9)</f>
        <v>0</v>
      </c>
      <c r="D9" s="45" t="s">
        <v>102</v>
      </c>
      <c r="E9" s="45">
        <f>COUNTIF('Base Madre Proyecto Mujeres TIC'!AH:AH,Hoja1!B9)</f>
        <v>6</v>
      </c>
      <c r="H9" s="45" t="s">
        <v>84</v>
      </c>
      <c r="I9" s="45">
        <v>5.0</v>
      </c>
      <c r="N9" s="45" t="s">
        <v>94</v>
      </c>
      <c r="O9" s="45">
        <f>COUNTIF('Base Madre Proyecto Mujeres TIC'!AH:AH,Hoja1!N9)</f>
        <v>2</v>
      </c>
      <c r="P9" s="3">
        <f>COUNTIFS('Base Madre Proyecto Mujeres TIC'!AH:AH,Hoja1!$N9,'Base Madre Proyecto Mujeres TIC'!AJ:AJ,"SI")</f>
        <v>0</v>
      </c>
      <c r="Q9" s="3">
        <f>COUNTIFS('Base Madre Proyecto Mujeres TIC'!$AH:$AH,Hoja1!$N9,'Base Madre Proyecto Mujeres TIC'!AK:AK,"SI")</f>
        <v>0</v>
      </c>
      <c r="R9" s="3">
        <f>COUNTIFS('Base Madre Proyecto Mujeres TIC'!$AH:$AH,Hoja1!$N9,'Base Madre Proyecto Mujeres TIC'!AL:AL,"SI")</f>
        <v>0</v>
      </c>
      <c r="S9" s="3">
        <f>COUNTIFS('Base Madre Proyecto Mujeres TIC'!$AH:$AH,Hoja1!$N9,'Base Madre Proyecto Mujeres TIC'!AM:AM,"SI")</f>
        <v>0</v>
      </c>
    </row>
    <row r="10">
      <c r="A10" s="45" t="s">
        <v>108</v>
      </c>
      <c r="B10" s="45" t="s">
        <v>87</v>
      </c>
      <c r="C10" s="45">
        <f>COUNTIF(#REF!,Hoja1!A10)</f>
        <v>0</v>
      </c>
      <c r="D10" s="45" t="s">
        <v>102</v>
      </c>
      <c r="E10" s="45">
        <f>COUNTIF('Base Madre Proyecto Mujeres TIC'!AH:AH,Hoja1!B10)</f>
        <v>6</v>
      </c>
      <c r="H10" s="45" t="s">
        <v>94</v>
      </c>
      <c r="I10" s="45">
        <v>5.0</v>
      </c>
      <c r="N10" s="45" t="s">
        <v>87</v>
      </c>
      <c r="O10" s="45">
        <f>COUNTIF('Base Madre Proyecto Mujeres TIC'!AH:AH,Hoja1!N10)</f>
        <v>6</v>
      </c>
      <c r="P10" s="3">
        <f>COUNTIFS('Base Madre Proyecto Mujeres TIC'!AH:AH,Hoja1!$N10,'Base Madre Proyecto Mujeres TIC'!AJ:AJ,"SI")</f>
        <v>0</v>
      </c>
      <c r="Q10" s="3">
        <f>COUNTIFS('Base Madre Proyecto Mujeres TIC'!$AH:$AH,Hoja1!$N10,'Base Madre Proyecto Mujeres TIC'!AK:AK,"SI")</f>
        <v>0</v>
      </c>
      <c r="R10" s="3">
        <f>COUNTIFS('Base Madre Proyecto Mujeres TIC'!$AH:$AH,Hoja1!$N10,'Base Madre Proyecto Mujeres TIC'!AL:AL,"SI")</f>
        <v>0</v>
      </c>
      <c r="S10" s="3">
        <f>COUNTIFS('Base Madre Proyecto Mujeres TIC'!$AH:$AH,Hoja1!$N10,'Base Madre Proyecto Mujeres TIC'!AM:AM,"SI")</f>
        <v>0</v>
      </c>
    </row>
    <row r="11">
      <c r="A11" s="45" t="s">
        <v>109</v>
      </c>
      <c r="B11" s="45" t="s">
        <v>83</v>
      </c>
      <c r="C11" s="45">
        <f>COUNTIF(#REF!,Hoja1!A11)</f>
        <v>0</v>
      </c>
      <c r="D11" s="45" t="s">
        <v>102</v>
      </c>
      <c r="E11" s="45">
        <f>COUNTIF('Base Madre Proyecto Mujeres TIC'!AH:AH,Hoja1!B11)</f>
        <v>28</v>
      </c>
      <c r="H11" s="45" t="s">
        <v>87</v>
      </c>
      <c r="I11" s="45">
        <v>2.0</v>
      </c>
      <c r="N11" s="45" t="s">
        <v>84</v>
      </c>
      <c r="O11" s="45">
        <f>COUNTIF('Base Madre Proyecto Mujeres TIC'!AH:AH,Hoja1!N11)</f>
        <v>3</v>
      </c>
      <c r="P11" s="3">
        <f>COUNTIFS('Base Madre Proyecto Mujeres TIC'!AH:AH,Hoja1!$N11,'Base Madre Proyecto Mujeres TIC'!AJ:AJ,"SI")</f>
        <v>2</v>
      </c>
      <c r="Q11" s="3">
        <f>COUNTIFS('Base Madre Proyecto Mujeres TIC'!$AH:$AH,Hoja1!$N11,'Base Madre Proyecto Mujeres TIC'!AK:AK,"SI")</f>
        <v>2</v>
      </c>
      <c r="R11" s="3">
        <f>COUNTIFS('Base Madre Proyecto Mujeres TIC'!$AH:$AH,Hoja1!$N11,'Base Madre Proyecto Mujeres TIC'!AL:AL,"SI")</f>
        <v>2</v>
      </c>
      <c r="S11" s="3">
        <f>COUNTIFS('Base Madre Proyecto Mujeres TIC'!$AH:$AH,Hoja1!$N11,'Base Madre Proyecto Mujeres TIC'!AM:AM,"SI")</f>
        <v>1</v>
      </c>
    </row>
    <row r="12">
      <c r="A12" s="45" t="s">
        <v>110</v>
      </c>
      <c r="B12" s="45" t="s">
        <v>93</v>
      </c>
      <c r="C12" s="45">
        <f>COUNTIF(#REF!,Hoja1!A12)</f>
        <v>0</v>
      </c>
      <c r="D12" s="45" t="s">
        <v>102</v>
      </c>
      <c r="E12" s="45">
        <f>COUNTIF('Base Madre Proyecto Mujeres TIC'!AH:AH,Hoja1!B12)</f>
        <v>1</v>
      </c>
      <c r="H12" s="45" t="s">
        <v>93</v>
      </c>
      <c r="I12" s="45">
        <v>2.0</v>
      </c>
      <c r="N12" s="45" t="s">
        <v>93</v>
      </c>
      <c r="O12" s="45">
        <f>COUNTIF('Base Madre Proyecto Mujeres TIC'!AH:AH,Hoja1!N12)</f>
        <v>1</v>
      </c>
      <c r="P12" s="3">
        <f>COUNTIFS('Base Madre Proyecto Mujeres TIC'!AH:AH,Hoja1!$N12,'Base Madre Proyecto Mujeres TIC'!AJ:AJ,"SI")</f>
        <v>0</v>
      </c>
      <c r="Q12" s="3">
        <f>COUNTIFS('Base Madre Proyecto Mujeres TIC'!$AH:$AH,Hoja1!$N12,'Base Madre Proyecto Mujeres TIC'!AK:AK,"SI")</f>
        <v>1</v>
      </c>
      <c r="R12" s="3">
        <f>COUNTIFS('Base Madre Proyecto Mujeres TIC'!$AH:$AH,Hoja1!$N12,'Base Madre Proyecto Mujeres TIC'!AL:AL,"SI")</f>
        <v>0</v>
      </c>
      <c r="S12" s="3">
        <f>COUNTIFS('Base Madre Proyecto Mujeres TIC'!$AH:$AH,Hoja1!$N12,'Base Madre Proyecto Mujeres TIC'!AM:AM,"SI")</f>
        <v>1</v>
      </c>
    </row>
    <row r="13">
      <c r="A13" s="45" t="s">
        <v>111</v>
      </c>
      <c r="B13" s="45" t="s">
        <v>85</v>
      </c>
      <c r="C13" s="45">
        <f>COUNTIF(#REF!,Hoja1!A13)</f>
        <v>0</v>
      </c>
      <c r="D13" s="45" t="s">
        <v>102</v>
      </c>
      <c r="E13" s="45">
        <f>COUNTIF('Base Madre Proyecto Mujeres TIC'!AH:AH,Hoja1!B13)</f>
        <v>7</v>
      </c>
      <c r="H13" s="45" t="s">
        <v>88</v>
      </c>
      <c r="I13" s="45">
        <v>2.0</v>
      </c>
      <c r="N13" s="45" t="s">
        <v>88</v>
      </c>
      <c r="O13" s="45">
        <f>COUNTIF('Base Madre Proyecto Mujeres TIC'!AH:AH,Hoja1!N13)</f>
        <v>3</v>
      </c>
      <c r="P13" s="3">
        <f>COUNTIFS('Base Madre Proyecto Mujeres TIC'!AH:AH,Hoja1!$N13,'Base Madre Proyecto Mujeres TIC'!AJ:AJ,"SI")</f>
        <v>1</v>
      </c>
      <c r="Q13" s="3">
        <f>COUNTIFS('Base Madre Proyecto Mujeres TIC'!$AH:$AH,Hoja1!$N13,'Base Madre Proyecto Mujeres TIC'!AK:AK,"SI")</f>
        <v>0</v>
      </c>
      <c r="R13" s="3">
        <f>COUNTIFS('Base Madre Proyecto Mujeres TIC'!$AH:$AH,Hoja1!$N13,'Base Madre Proyecto Mujeres TIC'!AL:AL,"SI")</f>
        <v>0</v>
      </c>
      <c r="S13" s="3">
        <f>COUNTIFS('Base Madre Proyecto Mujeres TIC'!$AH:$AH,Hoja1!$N13,'Base Madre Proyecto Mujeres TIC'!AM:AM,"SI")</f>
        <v>0</v>
      </c>
    </row>
    <row r="14">
      <c r="A14" s="45" t="s">
        <v>112</v>
      </c>
      <c r="B14" s="45" t="s">
        <v>88</v>
      </c>
      <c r="C14" s="45">
        <f>COUNTIF(#REF!,Hoja1!A14)</f>
        <v>0</v>
      </c>
      <c r="E14" s="45">
        <f>COUNTIF('Base Madre Proyecto Mujeres TIC'!AH:AH,Hoja1!B14)</f>
        <v>3</v>
      </c>
      <c r="H14" s="45" t="s">
        <v>89</v>
      </c>
      <c r="I14" s="45">
        <v>1.0</v>
      </c>
      <c r="N14" s="45" t="s">
        <v>89</v>
      </c>
      <c r="O14" s="45">
        <f>COUNTIF('Base Madre Proyecto Mujeres TIC'!AH:AH,Hoja1!N14)</f>
        <v>2</v>
      </c>
      <c r="P14" s="3">
        <f>COUNTIFS('Base Madre Proyecto Mujeres TIC'!AH:AH,Hoja1!$N14,'Base Madre Proyecto Mujeres TIC'!AJ:AJ,"SI")</f>
        <v>0</v>
      </c>
      <c r="Q14" s="3">
        <f>COUNTIFS('Base Madre Proyecto Mujeres TIC'!$AH:$AH,Hoja1!$N14,'Base Madre Proyecto Mujeres TIC'!AK:AK,"SI")</f>
        <v>1</v>
      </c>
      <c r="R14" s="3">
        <f>COUNTIFS('Base Madre Proyecto Mujeres TIC'!$AH:$AH,Hoja1!$N14,'Base Madre Proyecto Mujeres TIC'!AL:AL,"SI")</f>
        <v>1</v>
      </c>
      <c r="S14" s="3">
        <f>COUNTIFS('Base Madre Proyecto Mujeres TIC'!$AH:$AH,Hoja1!$N14,'Base Madre Proyecto Mujeres TIC'!AM:AM,"SI")</f>
        <v>2</v>
      </c>
    </row>
    <row r="15">
      <c r="A15" s="45" t="s">
        <v>113</v>
      </c>
      <c r="B15" s="45" t="s">
        <v>93</v>
      </c>
      <c r="C15" s="45">
        <f>COUNTIF(#REF!,Hoja1!A15)</f>
        <v>0</v>
      </c>
      <c r="D15" s="45" t="s">
        <v>102</v>
      </c>
      <c r="E15" s="45">
        <f>COUNTIF('Base Madre Proyecto Mujeres TIC'!AH:AH,Hoja1!B15)</f>
        <v>1</v>
      </c>
      <c r="H15" s="45" t="s">
        <v>96</v>
      </c>
      <c r="I15" s="45">
        <v>1.0</v>
      </c>
      <c r="N15" s="45" t="s">
        <v>96</v>
      </c>
      <c r="O15" s="45">
        <f>COUNTIF('Base Madre Proyecto Mujeres TIC'!AH:AH,Hoja1!N15)</f>
        <v>1</v>
      </c>
      <c r="P15" s="3">
        <f>COUNTIFS('Base Madre Proyecto Mujeres TIC'!AH:AH,Hoja1!$N15,'Base Madre Proyecto Mujeres TIC'!AJ:AJ,"SI")</f>
        <v>1</v>
      </c>
      <c r="Q15" s="3">
        <f>COUNTIFS('Base Madre Proyecto Mujeres TIC'!$AH:$AH,Hoja1!$N15,'Base Madre Proyecto Mujeres TIC'!AK:AK,"SI")</f>
        <v>1</v>
      </c>
      <c r="R15" s="3">
        <f>COUNTIFS('Base Madre Proyecto Mujeres TIC'!$AH:$AH,Hoja1!$N15,'Base Madre Proyecto Mujeres TIC'!AL:AL,"SI")</f>
        <v>1</v>
      </c>
      <c r="S15" s="3">
        <f>COUNTIFS('Base Madre Proyecto Mujeres TIC'!$AH:$AH,Hoja1!$N15,'Base Madre Proyecto Mujeres TIC'!AM:AM,"SI")</f>
        <v>0</v>
      </c>
    </row>
    <row r="16">
      <c r="A16" s="45" t="s">
        <v>114</v>
      </c>
      <c r="B16" s="45" t="s">
        <v>85</v>
      </c>
      <c r="C16" s="45">
        <f>COUNTIF(#REF!,Hoja1!A16)</f>
        <v>0</v>
      </c>
      <c r="D16" s="45" t="s">
        <v>101</v>
      </c>
      <c r="E16" s="45">
        <f>COUNTIF('Base Madre Proyecto Mujeres TIC'!AH:AH,Hoja1!B16)</f>
        <v>7</v>
      </c>
      <c r="N16" s="45" t="s">
        <v>92</v>
      </c>
      <c r="O16" s="45">
        <f>COUNTIF('Base Madre Proyecto Mujeres TIC'!AH:AH,Hoja1!N16)</f>
        <v>72</v>
      </c>
      <c r="P16" s="3">
        <f>COUNTIFS('Base Madre Proyecto Mujeres TIC'!AH:AH,Hoja1!$N16,'Base Madre Proyecto Mujeres TIC'!AJ:AJ,"SI")</f>
        <v>12</v>
      </c>
      <c r="Q16" s="3">
        <f>COUNTIFS('Base Madre Proyecto Mujeres TIC'!$AH:$AH,Hoja1!$N16,'Base Madre Proyecto Mujeres TIC'!AK:AK,"SI")</f>
        <v>13</v>
      </c>
      <c r="R16" s="3">
        <f>COUNTIFS('Base Madre Proyecto Mujeres TIC'!$AH:$AH,Hoja1!$N16,'Base Madre Proyecto Mujeres TIC'!AL:AL,"SI")</f>
        <v>16</v>
      </c>
      <c r="S16" s="3">
        <f>COUNTIFS('Base Madre Proyecto Mujeres TIC'!$AH:$AH,Hoja1!$N16,'Base Madre Proyecto Mujeres TIC'!AM:AM,"SI")</f>
        <v>21</v>
      </c>
    </row>
    <row r="17">
      <c r="A17" s="45" t="s">
        <v>115</v>
      </c>
      <c r="B17" s="45" t="s">
        <v>89</v>
      </c>
      <c r="C17" s="45">
        <f>COUNTIF(#REF!,Hoja1!A17)</f>
        <v>0</v>
      </c>
      <c r="D17" s="45" t="s">
        <v>102</v>
      </c>
      <c r="E17" s="45">
        <f>COUNTIF('Base Madre Proyecto Mujeres TIC'!AH:AH,Hoja1!B17)</f>
        <v>2</v>
      </c>
      <c r="P17" s="3">
        <f t="shared" ref="P17:S17" si="1">SUM(P3:P16)</f>
        <v>31</v>
      </c>
      <c r="Q17" s="3">
        <f t="shared" si="1"/>
        <v>33</v>
      </c>
      <c r="R17" s="3">
        <f t="shared" si="1"/>
        <v>31</v>
      </c>
      <c r="S17" s="3">
        <f t="shared" si="1"/>
        <v>48</v>
      </c>
    </row>
    <row r="18">
      <c r="A18" s="45" t="s">
        <v>116</v>
      </c>
      <c r="B18" s="45" t="s">
        <v>91</v>
      </c>
      <c r="C18" s="45">
        <f>COUNTIF(#REF!,Hoja1!A18)</f>
        <v>0</v>
      </c>
      <c r="D18" s="45" t="s">
        <v>102</v>
      </c>
      <c r="E18" s="45">
        <f>COUNTIF('Base Madre Proyecto Mujeres TIC'!AH:AH,Hoja1!B18)</f>
        <v>8</v>
      </c>
    </row>
    <row r="19">
      <c r="A19" s="45" t="s">
        <v>117</v>
      </c>
      <c r="B19" s="45" t="s">
        <v>94</v>
      </c>
      <c r="C19" s="45">
        <f>COUNTIF(#REF!,Hoja1!A19)</f>
        <v>0</v>
      </c>
      <c r="D19" s="45" t="s">
        <v>102</v>
      </c>
      <c r="E19" s="45">
        <f>COUNTIF('Base Madre Proyecto Mujeres TIC'!AH:AH,Hoja1!B19)</f>
        <v>2</v>
      </c>
    </row>
    <row r="20">
      <c r="A20" s="45" t="s">
        <v>118</v>
      </c>
      <c r="B20" s="45" t="s">
        <v>92</v>
      </c>
      <c r="C20" s="45">
        <f>COUNTIF(#REF!,Hoja1!A20)</f>
        <v>0</v>
      </c>
      <c r="E20" s="45">
        <f>COUNTIF('Base Madre Proyecto Mujeres TIC'!AH:AH,Hoja1!B20)</f>
        <v>72</v>
      </c>
    </row>
    <row r="21" ht="15.75" customHeight="1">
      <c r="A21" s="45" t="s">
        <v>119</v>
      </c>
      <c r="B21" s="45" t="s">
        <v>94</v>
      </c>
      <c r="C21" s="45">
        <f>COUNTIF(#REF!,Hoja1!A21)</f>
        <v>0</v>
      </c>
      <c r="D21" s="45" t="s">
        <v>101</v>
      </c>
      <c r="E21" s="45">
        <f>COUNTIF('Base Madre Proyecto Mujeres TIC'!AH:AH,Hoja1!B21)</f>
        <v>2</v>
      </c>
    </row>
    <row r="22" ht="15.75" customHeight="1">
      <c r="A22" s="45" t="s">
        <v>120</v>
      </c>
      <c r="B22" s="45" t="s">
        <v>83</v>
      </c>
      <c r="C22" s="45">
        <f>COUNTIF(#REF!,Hoja1!A22)</f>
        <v>0</v>
      </c>
      <c r="E22" s="45">
        <f>COUNTIF('Base Madre Proyecto Mujeres TIC'!AH:AH,Hoja1!B22)</f>
        <v>28</v>
      </c>
    </row>
    <row r="23" ht="15.75" customHeight="1">
      <c r="A23" s="45" t="s">
        <v>121</v>
      </c>
      <c r="B23" s="45" t="s">
        <v>95</v>
      </c>
      <c r="C23" s="45">
        <f>COUNTIF(#REF!,Hoja1!A23)</f>
        <v>0</v>
      </c>
      <c r="D23" s="45" t="s">
        <v>102</v>
      </c>
      <c r="E23" s="45">
        <f>COUNTIF('Base Madre Proyecto Mujeres TIC'!AH:AH,Hoja1!B23)</f>
        <v>8</v>
      </c>
    </row>
    <row r="24" ht="15.75" customHeight="1">
      <c r="A24" s="45" t="s">
        <v>122</v>
      </c>
      <c r="B24" s="45" t="s">
        <v>92</v>
      </c>
      <c r="C24" s="45">
        <f>COUNTIF(#REF!,Hoja1!A24)</f>
        <v>0</v>
      </c>
      <c r="D24" s="45" t="s">
        <v>102</v>
      </c>
      <c r="E24" s="45">
        <f>COUNTIF('Base Madre Proyecto Mujeres TIC'!AH:AH,Hoja1!B24)</f>
        <v>72</v>
      </c>
    </row>
    <row r="25" ht="15.75" customHeight="1">
      <c r="A25" s="45" t="s">
        <v>123</v>
      </c>
      <c r="B25" s="45" t="s">
        <v>92</v>
      </c>
      <c r="C25" s="45">
        <f>COUNTIF(#REF!,Hoja1!A25)</f>
        <v>0</v>
      </c>
      <c r="E25" s="45">
        <f>COUNTIF('Base Madre Proyecto Mujeres TIC'!AH:AH,Hoja1!B25)</f>
        <v>72</v>
      </c>
    </row>
    <row r="26" ht="15.75" customHeight="1">
      <c r="A26" s="45" t="s">
        <v>124</v>
      </c>
      <c r="B26" s="45" t="s">
        <v>92</v>
      </c>
      <c r="C26" s="45">
        <f>COUNTIF(#REF!,Hoja1!A26)</f>
        <v>0</v>
      </c>
      <c r="E26" s="45">
        <f>COUNTIF('Base Madre Proyecto Mujeres TIC'!AH:AH,Hoja1!B26)</f>
        <v>72</v>
      </c>
    </row>
    <row r="27" ht="15.75" customHeight="1">
      <c r="A27" s="45" t="s">
        <v>125</v>
      </c>
      <c r="B27" s="45" t="s">
        <v>85</v>
      </c>
      <c r="C27" s="45">
        <f>COUNTIF(#REF!,Hoja1!A27)</f>
        <v>0</v>
      </c>
      <c r="E27" s="45">
        <f>COUNTIF('Base Madre Proyecto Mujeres TIC'!AH:AH,Hoja1!B27)</f>
        <v>7</v>
      </c>
    </row>
    <row r="28" ht="15.75" customHeight="1">
      <c r="A28" s="45" t="s">
        <v>126</v>
      </c>
      <c r="B28" s="45" t="s">
        <v>96</v>
      </c>
      <c r="C28" s="45">
        <f>COUNTIF(#REF!,Hoja1!A28)</f>
        <v>0</v>
      </c>
      <c r="D28" s="45" t="s">
        <v>102</v>
      </c>
      <c r="E28" s="45">
        <f>COUNTIF('Base Madre Proyecto Mujeres TIC'!AH:AH,Hoja1!B28)</f>
        <v>1</v>
      </c>
    </row>
    <row r="29" ht="15.75" customHeight="1">
      <c r="A29" s="45" t="s">
        <v>127</v>
      </c>
      <c r="B29" s="45" t="s">
        <v>85</v>
      </c>
      <c r="C29" s="45">
        <f>COUNTIF(#REF!,Hoja1!A29)</f>
        <v>0</v>
      </c>
      <c r="E29" s="45">
        <f>COUNTIF('Base Madre Proyecto Mujeres TIC'!AH:AH,Hoja1!B29)</f>
        <v>7</v>
      </c>
    </row>
    <row r="30" ht="15.75" customHeight="1">
      <c r="A30" s="45" t="s">
        <v>128</v>
      </c>
      <c r="B30" s="45" t="s">
        <v>92</v>
      </c>
      <c r="C30" s="45">
        <f>COUNTIF(#REF!,Hoja1!A30)</f>
        <v>0</v>
      </c>
      <c r="D30" s="45" t="s">
        <v>101</v>
      </c>
      <c r="E30" s="45">
        <f>COUNTIF('Base Madre Proyecto Mujeres TIC'!AH:AH,Hoja1!B30)</f>
        <v>72</v>
      </c>
    </row>
    <row r="31" ht="15.75" customHeight="1">
      <c r="A31" s="45" t="s">
        <v>129</v>
      </c>
      <c r="B31" s="45" t="s">
        <v>83</v>
      </c>
      <c r="C31" s="45">
        <f>COUNTIF(#REF!,Hoja1!A31)</f>
        <v>0</v>
      </c>
      <c r="D31" s="45" t="s">
        <v>101</v>
      </c>
      <c r="E31" s="45">
        <f>COUNTIF('Base Madre Proyecto Mujeres TIC'!AH:AH,Hoja1!B31)</f>
        <v>28</v>
      </c>
    </row>
    <row r="32" ht="15.75" customHeight="1">
      <c r="A32" s="45" t="s">
        <v>130</v>
      </c>
      <c r="B32" s="45" t="s">
        <v>92</v>
      </c>
      <c r="C32" s="45">
        <f>COUNTIF(#REF!,Hoja1!A32)</f>
        <v>0</v>
      </c>
      <c r="D32" s="45" t="s">
        <v>101</v>
      </c>
      <c r="E32" s="45">
        <f>COUNTIF('Base Madre Proyecto Mujeres TIC'!AH:AH,Hoja1!B32)</f>
        <v>72</v>
      </c>
    </row>
    <row r="33" ht="15.75" customHeight="1">
      <c r="A33" s="45" t="s">
        <v>131</v>
      </c>
      <c r="B33" s="45" t="s">
        <v>92</v>
      </c>
      <c r="C33" s="45">
        <f>COUNTIF(#REF!,Hoja1!A33)</f>
        <v>0</v>
      </c>
      <c r="D33" s="45" t="s">
        <v>101</v>
      </c>
      <c r="E33" s="45">
        <f>COUNTIF('Base Madre Proyecto Mujeres TIC'!AH:AH,Hoja1!B33)</f>
        <v>72</v>
      </c>
    </row>
    <row r="34" ht="15.75" customHeight="1">
      <c r="A34" s="45" t="s">
        <v>132</v>
      </c>
      <c r="B34" s="45" t="s">
        <v>92</v>
      </c>
      <c r="C34" s="45">
        <f>COUNTIF(#REF!,Hoja1!A34)</f>
        <v>0</v>
      </c>
      <c r="D34" s="45" t="s">
        <v>101</v>
      </c>
      <c r="E34" s="45">
        <f>COUNTIF('Base Madre Proyecto Mujeres TIC'!AH:AH,Hoja1!B34)</f>
        <v>72</v>
      </c>
    </row>
    <row r="35" ht="15.75" customHeight="1">
      <c r="A35" s="45" t="s">
        <v>133</v>
      </c>
      <c r="B35" s="45" t="s">
        <v>92</v>
      </c>
      <c r="C35" s="45">
        <f>COUNTIF(#REF!,Hoja1!A35)</f>
        <v>0</v>
      </c>
      <c r="E35" s="45">
        <f>COUNTIF('Base Madre Proyecto Mujeres TIC'!AH:AH,Hoja1!B35)</f>
        <v>72</v>
      </c>
    </row>
    <row r="36" ht="15.75" customHeight="1">
      <c r="A36" s="45" t="s">
        <v>134</v>
      </c>
      <c r="B36" s="45" t="s">
        <v>95</v>
      </c>
      <c r="C36" s="45">
        <f>COUNTIF(#REF!,Hoja1!A36)</f>
        <v>0</v>
      </c>
      <c r="D36" s="45" t="s">
        <v>101</v>
      </c>
      <c r="E36" s="45">
        <f>COUNTIF('Base Madre Proyecto Mujeres TIC'!AH:AH,Hoja1!B36)</f>
        <v>8</v>
      </c>
    </row>
    <row r="37" ht="15.75" customHeight="1">
      <c r="A37" s="45" t="s">
        <v>135</v>
      </c>
      <c r="B37" s="45" t="s">
        <v>92</v>
      </c>
      <c r="C37" s="45">
        <f>COUNTIF(#REF!,Hoja1!A37)</f>
        <v>0</v>
      </c>
      <c r="D37" s="45" t="s">
        <v>102</v>
      </c>
      <c r="E37" s="45">
        <f>COUNTIF('Base Madre Proyecto Mujeres TIC'!AH:AH,Hoja1!B37)</f>
        <v>72</v>
      </c>
    </row>
    <row r="38" ht="15.75" customHeight="1">
      <c r="A38" s="45" t="s">
        <v>136</v>
      </c>
      <c r="B38" s="45" t="s">
        <v>85</v>
      </c>
      <c r="C38" s="45">
        <f>COUNTIF(#REF!,Hoja1!A38)</f>
        <v>0</v>
      </c>
      <c r="D38" s="45" t="s">
        <v>101</v>
      </c>
      <c r="E38" s="45">
        <f>COUNTIF('Base Madre Proyecto Mujeres TIC'!AH:AH,Hoja1!B38)</f>
        <v>7</v>
      </c>
    </row>
    <row r="39" ht="15.75" customHeight="1">
      <c r="A39" s="45" t="s">
        <v>137</v>
      </c>
      <c r="B39" s="45" t="s">
        <v>94</v>
      </c>
      <c r="C39" s="45">
        <f>COUNTIF(#REF!,Hoja1!A39)</f>
        <v>0</v>
      </c>
      <c r="D39" s="45" t="s">
        <v>102</v>
      </c>
      <c r="E39" s="45">
        <f>COUNTIF('Base Madre Proyecto Mujeres TIC'!AH:AH,Hoja1!B39)</f>
        <v>2</v>
      </c>
    </row>
    <row r="40" ht="15.75" customHeight="1">
      <c r="A40" s="45" t="s">
        <v>138</v>
      </c>
      <c r="B40" s="45" t="s">
        <v>92</v>
      </c>
      <c r="C40" s="45">
        <f>COUNTIF(#REF!,Hoja1!A40)</f>
        <v>0</v>
      </c>
      <c r="D40" s="45" t="s">
        <v>102</v>
      </c>
      <c r="E40" s="45">
        <f>COUNTIF('Base Madre Proyecto Mujeres TIC'!AH:AH,Hoja1!B40)</f>
        <v>72</v>
      </c>
    </row>
    <row r="41" ht="15.75" customHeight="1">
      <c r="A41" s="45" t="s">
        <v>139</v>
      </c>
      <c r="B41" s="45" t="s">
        <v>95</v>
      </c>
      <c r="C41" s="45">
        <f>COUNTIF(#REF!,Hoja1!A41)</f>
        <v>0</v>
      </c>
      <c r="D41" s="45" t="s">
        <v>101</v>
      </c>
      <c r="E41" s="45">
        <f>COUNTIF('Base Madre Proyecto Mujeres TIC'!AH:AH,Hoja1!B41)</f>
        <v>8</v>
      </c>
    </row>
    <row r="42" ht="15.75" customHeight="1">
      <c r="A42" s="45" t="s">
        <v>140</v>
      </c>
      <c r="B42" s="45" t="s">
        <v>83</v>
      </c>
      <c r="C42" s="45">
        <f>COUNTIF(#REF!,Hoja1!A42)</f>
        <v>0</v>
      </c>
      <c r="D42" s="45" t="s">
        <v>102</v>
      </c>
      <c r="E42" s="45">
        <f>COUNTIF('Base Madre Proyecto Mujeres TIC'!AH:AH,Hoja1!B42)</f>
        <v>28</v>
      </c>
    </row>
    <row r="43" ht="15.75" customHeight="1">
      <c r="A43" s="45" t="s">
        <v>141</v>
      </c>
      <c r="B43" s="45" t="s">
        <v>83</v>
      </c>
      <c r="C43" s="45">
        <f>COUNTIF(#REF!,Hoja1!A43)</f>
        <v>0</v>
      </c>
      <c r="D43" s="45" t="s">
        <v>102</v>
      </c>
      <c r="E43" s="45">
        <f>COUNTIF('Base Madre Proyecto Mujeres TIC'!AH:AH,Hoja1!B43)</f>
        <v>28</v>
      </c>
    </row>
    <row r="44" ht="15.75" customHeight="1">
      <c r="A44" s="45" t="s">
        <v>142</v>
      </c>
      <c r="B44" s="45" t="s">
        <v>83</v>
      </c>
      <c r="C44" s="45">
        <f>COUNTIF(#REF!,Hoja1!A44)</f>
        <v>0</v>
      </c>
      <c r="D44" s="45" t="s">
        <v>101</v>
      </c>
      <c r="E44" s="45">
        <f>COUNTIF('Base Madre Proyecto Mujeres TIC'!AH:AH,Hoja1!B44)</f>
        <v>28</v>
      </c>
    </row>
    <row r="45" ht="15.75" customHeight="1">
      <c r="A45" s="45" t="s">
        <v>143</v>
      </c>
      <c r="B45" s="45" t="s">
        <v>83</v>
      </c>
      <c r="C45" s="45">
        <f>COUNTIF(#REF!,Hoja1!A45)</f>
        <v>0</v>
      </c>
      <c r="E45" s="45">
        <f>COUNTIF('Base Madre Proyecto Mujeres TIC'!AH:AH,Hoja1!B45)</f>
        <v>28</v>
      </c>
    </row>
    <row r="46" ht="15.75" customHeight="1">
      <c r="A46" s="45" t="s">
        <v>144</v>
      </c>
      <c r="B46" s="45" t="s">
        <v>83</v>
      </c>
      <c r="C46" s="45">
        <f>COUNTIF(#REF!,Hoja1!A46)</f>
        <v>0</v>
      </c>
      <c r="D46" s="45" t="s">
        <v>102</v>
      </c>
      <c r="E46" s="45">
        <f>COUNTIF('Base Madre Proyecto Mujeres TIC'!AH:AH,Hoja1!B46)</f>
        <v>28</v>
      </c>
    </row>
    <row r="47" ht="15.75" customHeight="1">
      <c r="A47" s="45" t="s">
        <v>145</v>
      </c>
      <c r="B47" s="45" t="s">
        <v>83</v>
      </c>
      <c r="C47" s="45">
        <f>COUNTIF(#REF!,Hoja1!A47)</f>
        <v>0</v>
      </c>
      <c r="E47" s="45">
        <f>COUNTIF('Base Madre Proyecto Mujeres TIC'!AH:AH,Hoja1!B47)</f>
        <v>28</v>
      </c>
    </row>
    <row r="48" ht="15.75" customHeight="1">
      <c r="A48" s="45" t="s">
        <v>146</v>
      </c>
      <c r="B48" s="45" t="s">
        <v>92</v>
      </c>
      <c r="C48" s="45">
        <f>COUNTIF(#REF!,Hoja1!A48)</f>
        <v>0</v>
      </c>
      <c r="D48" s="45" t="s">
        <v>101</v>
      </c>
      <c r="E48" s="45">
        <f>COUNTIF('Base Madre Proyecto Mujeres TIC'!AH:AH,Hoja1!B48)</f>
        <v>72</v>
      </c>
    </row>
    <row r="49" ht="15.75" customHeight="1">
      <c r="A49" s="45" t="s">
        <v>147</v>
      </c>
      <c r="B49" s="45" t="s">
        <v>92</v>
      </c>
      <c r="C49" s="45">
        <f>COUNTIF(#REF!,Hoja1!A49)</f>
        <v>0</v>
      </c>
      <c r="D49" s="45" t="s">
        <v>101</v>
      </c>
      <c r="E49" s="45">
        <f>COUNTIF('Base Madre Proyecto Mujeres TIC'!AH:AH,Hoja1!B49)</f>
        <v>72</v>
      </c>
    </row>
    <row r="50" ht="15.75" customHeight="1">
      <c r="A50" s="45" t="s">
        <v>148</v>
      </c>
      <c r="B50" s="45" t="s">
        <v>92</v>
      </c>
      <c r="C50" s="45">
        <f>COUNTIF(#REF!,Hoja1!A50)</f>
        <v>0</v>
      </c>
      <c r="E50" s="45">
        <f>COUNTIF('Base Madre Proyecto Mujeres TIC'!AH:AH,Hoja1!B50)</f>
        <v>72</v>
      </c>
    </row>
    <row r="51" ht="15.75" customHeight="1">
      <c r="A51" s="45" t="s">
        <v>149</v>
      </c>
      <c r="B51" s="45" t="s">
        <v>85</v>
      </c>
      <c r="C51" s="45">
        <f>COUNTIF(#REF!,Hoja1!A51)</f>
        <v>0</v>
      </c>
      <c r="D51" s="45" t="s">
        <v>101</v>
      </c>
      <c r="E51" s="45">
        <f>COUNTIF('Base Madre Proyecto Mujeres TIC'!AH:AH,Hoja1!B51)</f>
        <v>7</v>
      </c>
    </row>
    <row r="52" ht="15.75" customHeight="1">
      <c r="A52" s="45" t="s">
        <v>150</v>
      </c>
      <c r="B52" s="45" t="s">
        <v>91</v>
      </c>
      <c r="C52" s="45">
        <f>COUNTIF(#REF!,Hoja1!A52)</f>
        <v>0</v>
      </c>
      <c r="E52" s="45">
        <f>COUNTIF('Base Madre Proyecto Mujeres TIC'!AH:AH,Hoja1!B52)</f>
        <v>8</v>
      </c>
    </row>
    <row r="53" ht="15.75" customHeight="1">
      <c r="A53" s="45" t="s">
        <v>151</v>
      </c>
      <c r="B53" s="45" t="s">
        <v>94</v>
      </c>
      <c r="C53" s="45">
        <f>COUNTIF(#REF!,Hoja1!A53)</f>
        <v>0</v>
      </c>
      <c r="E53" s="45">
        <f>COUNTIF('Base Madre Proyecto Mujeres TIC'!AH:AH,Hoja1!B53)</f>
        <v>2</v>
      </c>
    </row>
    <row r="54" ht="15.75" customHeight="1">
      <c r="A54" s="45" t="s">
        <v>152</v>
      </c>
      <c r="B54" s="45" t="s">
        <v>92</v>
      </c>
      <c r="C54" s="45">
        <f>COUNTIF(#REF!,Hoja1!A54)</f>
        <v>0</v>
      </c>
      <c r="E54" s="45">
        <f>COUNTIF('Base Madre Proyecto Mujeres TIC'!AH:AH,Hoja1!B54)</f>
        <v>72</v>
      </c>
    </row>
    <row r="55" ht="15.75" customHeight="1">
      <c r="A55" s="45" t="s">
        <v>97</v>
      </c>
      <c r="B55" s="45" t="s">
        <v>92</v>
      </c>
      <c r="C55" s="45">
        <f>COUNTIF(#REF!,Hoja1!A55)</f>
        <v>0</v>
      </c>
      <c r="D55" s="45" t="s">
        <v>101</v>
      </c>
      <c r="E55" s="45">
        <f>COUNTIF('Base Madre Proyecto Mujeres TIC'!AH:AH,Hoja1!B55)</f>
        <v>72</v>
      </c>
    </row>
    <row r="56" ht="15.75" customHeight="1">
      <c r="A56" s="45" t="s">
        <v>153</v>
      </c>
      <c r="B56" s="45" t="s">
        <v>95</v>
      </c>
      <c r="C56" s="45">
        <f>COUNTIF(#REF!,Hoja1!A56)</f>
        <v>0</v>
      </c>
      <c r="D56" s="45" t="s">
        <v>154</v>
      </c>
      <c r="E56" s="45">
        <f>COUNTIF('Base Madre Proyecto Mujeres TIC'!AH:AH,Hoja1!B56)</f>
        <v>8</v>
      </c>
    </row>
    <row r="57" ht="15.75" customHeight="1">
      <c r="A57" s="45" t="s">
        <v>155</v>
      </c>
      <c r="B57" s="45" t="s">
        <v>92</v>
      </c>
      <c r="C57" s="45">
        <f>COUNTIF(#REF!,Hoja1!A57)</f>
        <v>0</v>
      </c>
      <c r="D57" s="45" t="s">
        <v>102</v>
      </c>
      <c r="E57" s="45">
        <f>COUNTIF('Base Madre Proyecto Mujeres TIC'!AH:AH,Hoja1!B57)</f>
        <v>72</v>
      </c>
    </row>
    <row r="58" ht="15.75" customHeight="1">
      <c r="A58" s="45" t="s">
        <v>156</v>
      </c>
      <c r="B58" s="45" t="s">
        <v>85</v>
      </c>
      <c r="C58" s="45">
        <f>COUNTIF(#REF!,Hoja1!A58)</f>
        <v>0</v>
      </c>
      <c r="D58" s="45" t="s">
        <v>101</v>
      </c>
      <c r="E58" s="45">
        <f>COUNTIF('Base Madre Proyecto Mujeres TIC'!AH:AH,Hoja1!B58)</f>
        <v>7</v>
      </c>
    </row>
    <row r="59" ht="15.75" customHeight="1">
      <c r="A59" s="45" t="s">
        <v>157</v>
      </c>
      <c r="B59" s="45" t="s">
        <v>91</v>
      </c>
      <c r="C59" s="45">
        <f>COUNTIF(#REF!,Hoja1!A59)</f>
        <v>0</v>
      </c>
      <c r="E59" s="45">
        <f>COUNTIF('Base Madre Proyecto Mujeres TIC'!AH:AH,Hoja1!B59)</f>
        <v>8</v>
      </c>
    </row>
    <row r="60" ht="15.75" customHeight="1">
      <c r="A60" s="45" t="s">
        <v>158</v>
      </c>
      <c r="B60" s="45" t="s">
        <v>83</v>
      </c>
      <c r="C60" s="45">
        <f>COUNTIF(#REF!,Hoja1!A60)</f>
        <v>0</v>
      </c>
      <c r="E60" s="45">
        <f>COUNTIF('Base Madre Proyecto Mujeres TIC'!AH:AH,Hoja1!B60)</f>
        <v>28</v>
      </c>
    </row>
    <row r="61" ht="15.75" customHeight="1">
      <c r="C61" s="45">
        <f>COUNTIF(#REF!,Hoja1!A61)</f>
        <v>0</v>
      </c>
      <c r="D61" s="45" t="s">
        <v>101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38"/>
    <col customWidth="1" min="2" max="2" width="29.0"/>
    <col customWidth="1" min="3" max="3" width="24.88"/>
    <col customWidth="1" min="4" max="4" width="37.38"/>
  </cols>
  <sheetData>
    <row r="1">
      <c r="A1" s="49" t="s">
        <v>159</v>
      </c>
      <c r="B1" s="50" t="s">
        <v>160</v>
      </c>
      <c r="C1" s="51" t="s">
        <v>161</v>
      </c>
      <c r="D1" s="52" t="s">
        <v>162</v>
      </c>
      <c r="E1" s="53" t="s">
        <v>163</v>
      </c>
    </row>
    <row r="2">
      <c r="A2" s="54" t="s">
        <v>164</v>
      </c>
      <c r="B2" s="55" t="s">
        <v>165</v>
      </c>
      <c r="C2" s="51" t="s">
        <v>161</v>
      </c>
      <c r="D2" s="56"/>
      <c r="E2" s="57"/>
    </row>
    <row r="3">
      <c r="A3" s="49" t="s">
        <v>166</v>
      </c>
      <c r="B3" s="50" t="s">
        <v>167</v>
      </c>
      <c r="C3" s="51" t="s">
        <v>161</v>
      </c>
      <c r="D3" s="58"/>
      <c r="E3" s="59"/>
    </row>
    <row r="4">
      <c r="A4" s="49" t="s">
        <v>168</v>
      </c>
      <c r="B4" s="49" t="s">
        <v>169</v>
      </c>
      <c r="C4" s="60" t="s">
        <v>170</v>
      </c>
      <c r="D4" s="53" t="s">
        <v>171</v>
      </c>
      <c r="E4" s="53" t="s">
        <v>172</v>
      </c>
    </row>
    <row r="5">
      <c r="A5" s="49" t="s">
        <v>173</v>
      </c>
      <c r="B5" s="49" t="s">
        <v>174</v>
      </c>
      <c r="C5" s="60" t="s">
        <v>170</v>
      </c>
      <c r="D5" s="57"/>
      <c r="E5" s="57"/>
    </row>
    <row r="6">
      <c r="A6" s="49" t="s">
        <v>175</v>
      </c>
      <c r="B6" s="49" t="s">
        <v>176</v>
      </c>
      <c r="C6" s="60" t="s">
        <v>170</v>
      </c>
      <c r="D6" s="59"/>
      <c r="E6" s="59"/>
    </row>
    <row r="7">
      <c r="A7" s="49" t="s">
        <v>177</v>
      </c>
      <c r="B7" s="49" t="s">
        <v>178</v>
      </c>
      <c r="C7" s="53" t="s">
        <v>179</v>
      </c>
      <c r="D7" s="53" t="s">
        <v>180</v>
      </c>
      <c r="E7" s="53" t="s">
        <v>172</v>
      </c>
    </row>
    <row r="8">
      <c r="A8" s="49" t="s">
        <v>181</v>
      </c>
      <c r="B8" s="49" t="s">
        <v>182</v>
      </c>
      <c r="C8" s="53" t="s">
        <v>179</v>
      </c>
      <c r="D8" s="57"/>
      <c r="E8" s="57"/>
    </row>
    <row r="9">
      <c r="A9" s="49" t="s">
        <v>183</v>
      </c>
      <c r="B9" s="49" t="s">
        <v>184</v>
      </c>
      <c r="C9" s="53" t="s">
        <v>179</v>
      </c>
      <c r="D9" s="59"/>
      <c r="E9" s="59"/>
    </row>
    <row r="10">
      <c r="A10" s="49" t="s">
        <v>185</v>
      </c>
      <c r="B10" s="49" t="s">
        <v>186</v>
      </c>
      <c r="C10" s="53" t="s">
        <v>187</v>
      </c>
      <c r="D10" s="61"/>
      <c r="E10" s="61"/>
    </row>
    <row r="11">
      <c r="A11" s="49" t="s">
        <v>188</v>
      </c>
      <c r="B11" s="49" t="s">
        <v>189</v>
      </c>
      <c r="C11" s="53" t="s">
        <v>190</v>
      </c>
      <c r="D11" s="53" t="s">
        <v>191</v>
      </c>
      <c r="E11" s="53" t="s">
        <v>172</v>
      </c>
    </row>
    <row r="12">
      <c r="A12" s="49" t="s">
        <v>192</v>
      </c>
      <c r="B12" s="49" t="s">
        <v>193</v>
      </c>
      <c r="C12" s="53" t="s">
        <v>190</v>
      </c>
      <c r="D12" s="57"/>
      <c r="E12" s="57"/>
    </row>
    <row r="13">
      <c r="A13" s="49" t="s">
        <v>194</v>
      </c>
      <c r="B13" s="49" t="s">
        <v>195</v>
      </c>
      <c r="C13" s="53" t="s">
        <v>190</v>
      </c>
      <c r="D13" s="59"/>
      <c r="E13" s="59"/>
    </row>
    <row r="14">
      <c r="A14" s="49" t="s">
        <v>196</v>
      </c>
      <c r="B14" s="49" t="s">
        <v>197</v>
      </c>
      <c r="C14" s="62" t="s">
        <v>198</v>
      </c>
      <c r="D14" s="53"/>
      <c r="E14" s="53"/>
    </row>
    <row r="15">
      <c r="A15" s="49" t="s">
        <v>199</v>
      </c>
      <c r="B15" s="49" t="s">
        <v>200</v>
      </c>
      <c r="C15" s="62" t="s">
        <v>198</v>
      </c>
      <c r="D15" s="59"/>
      <c r="E15" s="59"/>
    </row>
    <row r="16">
      <c r="A16" s="49" t="s">
        <v>201</v>
      </c>
      <c r="B16" s="49" t="s">
        <v>202</v>
      </c>
      <c r="C16" s="53" t="s">
        <v>203</v>
      </c>
      <c r="D16" s="53" t="s">
        <v>204</v>
      </c>
      <c r="E16" s="63"/>
    </row>
    <row r="17">
      <c r="A17" s="49" t="s">
        <v>205</v>
      </c>
      <c r="B17" s="49" t="s">
        <v>206</v>
      </c>
      <c r="C17" s="53" t="s">
        <v>203</v>
      </c>
      <c r="D17" s="59"/>
      <c r="E17" s="59"/>
    </row>
    <row r="18">
      <c r="A18" s="49" t="s">
        <v>207</v>
      </c>
      <c r="B18" s="49" t="s">
        <v>208</v>
      </c>
      <c r="C18" s="53" t="s">
        <v>209</v>
      </c>
      <c r="D18" s="64"/>
      <c r="E18" s="53"/>
    </row>
    <row r="19">
      <c r="A19" s="49" t="s">
        <v>210</v>
      </c>
      <c r="B19" s="49" t="s">
        <v>211</v>
      </c>
      <c r="C19" s="53" t="s">
        <v>209</v>
      </c>
      <c r="D19" s="59"/>
      <c r="E19" s="59"/>
    </row>
    <row r="20">
      <c r="A20" s="65" t="s">
        <v>212</v>
      </c>
      <c r="B20" s="65" t="s">
        <v>213</v>
      </c>
      <c r="C20" s="66" t="s">
        <v>214</v>
      </c>
      <c r="D20" s="67" t="s">
        <v>215</v>
      </c>
      <c r="E20" s="68"/>
    </row>
    <row r="21">
      <c r="A21" s="65" t="s">
        <v>216</v>
      </c>
      <c r="B21" s="65" t="s">
        <v>217</v>
      </c>
      <c r="C21" s="66" t="s">
        <v>214</v>
      </c>
      <c r="D21" s="57"/>
      <c r="E21" s="57"/>
    </row>
    <row r="22">
      <c r="A22" s="65" t="s">
        <v>218</v>
      </c>
      <c r="B22" s="65" t="s">
        <v>219</v>
      </c>
      <c r="C22" s="66" t="s">
        <v>214</v>
      </c>
      <c r="D22" s="57"/>
      <c r="E22" s="57"/>
    </row>
    <row r="23">
      <c r="A23" s="65" t="s">
        <v>220</v>
      </c>
      <c r="B23" s="65" t="s">
        <v>221</v>
      </c>
      <c r="C23" s="66" t="s">
        <v>214</v>
      </c>
      <c r="D23" s="57"/>
      <c r="E23" s="57"/>
    </row>
    <row r="24">
      <c r="A24" s="54" t="s">
        <v>222</v>
      </c>
      <c r="B24" s="65" t="s">
        <v>223</v>
      </c>
      <c r="C24" s="66" t="s">
        <v>214</v>
      </c>
      <c r="D24" s="57"/>
      <c r="E24" s="57"/>
    </row>
    <row r="25">
      <c r="A25" s="65" t="s">
        <v>224</v>
      </c>
      <c r="B25" s="65" t="s">
        <v>225</v>
      </c>
      <c r="C25" s="66" t="s">
        <v>214</v>
      </c>
      <c r="D25" s="59"/>
      <c r="E25" s="59"/>
    </row>
    <row r="26">
      <c r="A26" s="69" t="s">
        <v>226</v>
      </c>
      <c r="B26" s="69" t="s">
        <v>227</v>
      </c>
      <c r="C26" s="67" t="s">
        <v>228</v>
      </c>
      <c r="D26" s="67" t="s">
        <v>229</v>
      </c>
      <c r="E26" s="67" t="s">
        <v>230</v>
      </c>
    </row>
    <row r="27">
      <c r="A27" s="70" t="s">
        <v>231</v>
      </c>
      <c r="B27" s="70" t="s">
        <v>232</v>
      </c>
      <c r="C27" s="67" t="s">
        <v>228</v>
      </c>
      <c r="D27" s="57"/>
      <c r="E27" s="57"/>
    </row>
    <row r="28">
      <c r="A28" s="69" t="s">
        <v>233</v>
      </c>
      <c r="B28" s="69" t="s">
        <v>234</v>
      </c>
      <c r="C28" s="67" t="s">
        <v>228</v>
      </c>
      <c r="D28" s="59"/>
      <c r="E28" s="59"/>
    </row>
    <row r="29">
      <c r="A29" s="69" t="s">
        <v>235</v>
      </c>
      <c r="B29" s="69" t="s">
        <v>236</v>
      </c>
      <c r="C29" s="53" t="s">
        <v>237</v>
      </c>
      <c r="D29" s="53" t="s">
        <v>238</v>
      </c>
      <c r="E29" s="63"/>
    </row>
    <row r="30">
      <c r="A30" s="69" t="s">
        <v>239</v>
      </c>
      <c r="B30" s="69" t="s">
        <v>240</v>
      </c>
      <c r="C30" s="53" t="s">
        <v>237</v>
      </c>
      <c r="D30" s="57"/>
      <c r="E30" s="57"/>
    </row>
    <row r="31">
      <c r="A31" s="69" t="s">
        <v>241</v>
      </c>
      <c r="B31" s="69" t="s">
        <v>242</v>
      </c>
      <c r="C31" s="53" t="s">
        <v>237</v>
      </c>
      <c r="D31" s="59"/>
      <c r="E31" s="59"/>
    </row>
    <row r="32">
      <c r="A32" s="69" t="s">
        <v>243</v>
      </c>
      <c r="B32" s="69" t="s">
        <v>244</v>
      </c>
      <c r="C32" s="67" t="s">
        <v>245</v>
      </c>
      <c r="D32" s="67" t="s">
        <v>246</v>
      </c>
      <c r="E32" s="67" t="s">
        <v>247</v>
      </c>
    </row>
    <row r="33">
      <c r="A33" s="69" t="s">
        <v>248</v>
      </c>
      <c r="B33" s="69" t="s">
        <v>249</v>
      </c>
      <c r="C33" s="67" t="s">
        <v>245</v>
      </c>
      <c r="D33" s="57"/>
      <c r="E33" s="57"/>
    </row>
    <row r="34">
      <c r="A34" s="69" t="s">
        <v>250</v>
      </c>
      <c r="B34" s="69" t="s">
        <v>251</v>
      </c>
      <c r="C34" s="67" t="s">
        <v>245</v>
      </c>
      <c r="D34" s="59"/>
      <c r="E34" s="59"/>
    </row>
    <row r="35">
      <c r="A35" s="69" t="s">
        <v>252</v>
      </c>
      <c r="B35" s="69" t="s">
        <v>253</v>
      </c>
      <c r="C35" s="67" t="s">
        <v>254</v>
      </c>
      <c r="D35" s="67" t="s">
        <v>255</v>
      </c>
      <c r="E35" s="67"/>
    </row>
    <row r="36">
      <c r="A36" s="69" t="s">
        <v>256</v>
      </c>
      <c r="B36" s="69" t="s">
        <v>257</v>
      </c>
      <c r="C36" s="67" t="s">
        <v>254</v>
      </c>
      <c r="D36" s="57"/>
      <c r="E36" s="57"/>
    </row>
    <row r="37">
      <c r="A37" s="71" t="s">
        <v>258</v>
      </c>
      <c r="B37" s="71" t="s">
        <v>259</v>
      </c>
      <c r="C37" s="67" t="s">
        <v>254</v>
      </c>
      <c r="D37" s="59"/>
      <c r="E37" s="59"/>
    </row>
    <row r="38">
      <c r="A38" s="69" t="s">
        <v>260</v>
      </c>
      <c r="B38" s="69" t="s">
        <v>261</v>
      </c>
      <c r="C38" s="66" t="s">
        <v>262</v>
      </c>
      <c r="D38" s="66" t="s">
        <v>263</v>
      </c>
      <c r="E38" s="67" t="s">
        <v>264</v>
      </c>
    </row>
    <row r="39">
      <c r="A39" s="69" t="s">
        <v>265</v>
      </c>
      <c r="B39" s="69" t="s">
        <v>266</v>
      </c>
      <c r="C39" s="66" t="s">
        <v>262</v>
      </c>
      <c r="D39" s="57"/>
      <c r="E39" s="57"/>
    </row>
    <row r="40">
      <c r="A40" s="69" t="s">
        <v>267</v>
      </c>
      <c r="B40" s="69" t="s">
        <v>268</v>
      </c>
      <c r="C40" s="66" t="s">
        <v>262</v>
      </c>
      <c r="D40" s="57"/>
      <c r="E40" s="57"/>
    </row>
    <row r="41">
      <c r="A41" s="69" t="s">
        <v>269</v>
      </c>
      <c r="B41" s="69" t="s">
        <v>270</v>
      </c>
      <c r="C41" s="66" t="s">
        <v>262</v>
      </c>
      <c r="D41" s="59"/>
      <c r="E41" s="59"/>
    </row>
    <row r="42">
      <c r="A42" s="69" t="s">
        <v>271</v>
      </c>
      <c r="B42" s="69" t="s">
        <v>272</v>
      </c>
      <c r="C42" s="67" t="s">
        <v>273</v>
      </c>
      <c r="D42" s="67" t="s">
        <v>274</v>
      </c>
      <c r="E42" s="67" t="s">
        <v>275</v>
      </c>
    </row>
    <row r="43">
      <c r="A43" s="69" t="s">
        <v>276</v>
      </c>
      <c r="B43" s="69" t="s">
        <v>277</v>
      </c>
      <c r="C43" s="67" t="s">
        <v>273</v>
      </c>
      <c r="D43" s="59"/>
      <c r="E43" s="59"/>
    </row>
    <row r="44">
      <c r="A44" s="69" t="s">
        <v>278</v>
      </c>
      <c r="B44" s="69" t="s">
        <v>279</v>
      </c>
      <c r="C44" s="53" t="s">
        <v>280</v>
      </c>
      <c r="D44" s="53" t="s">
        <v>281</v>
      </c>
      <c r="E44" s="53" t="s">
        <v>282</v>
      </c>
    </row>
    <row r="45">
      <c r="A45" s="69" t="s">
        <v>283</v>
      </c>
      <c r="B45" s="69" t="s">
        <v>284</v>
      </c>
      <c r="C45" s="53" t="s">
        <v>280</v>
      </c>
      <c r="D45" s="59"/>
      <c r="E45" s="59"/>
    </row>
    <row r="46">
      <c r="A46" s="69" t="s">
        <v>285</v>
      </c>
      <c r="B46" s="69" t="s">
        <v>286</v>
      </c>
      <c r="C46" s="53" t="s">
        <v>287</v>
      </c>
      <c r="D46" s="67" t="s">
        <v>288</v>
      </c>
      <c r="E46" s="53" t="s">
        <v>289</v>
      </c>
    </row>
    <row r="47">
      <c r="A47" s="69" t="s">
        <v>290</v>
      </c>
      <c r="B47" s="69" t="s">
        <v>291</v>
      </c>
      <c r="C47" s="53" t="s">
        <v>287</v>
      </c>
      <c r="D47" s="57"/>
      <c r="E47" s="57"/>
    </row>
    <row r="48">
      <c r="A48" s="69" t="s">
        <v>292</v>
      </c>
      <c r="B48" s="69" t="s">
        <v>293</v>
      </c>
      <c r="C48" s="53" t="s">
        <v>287</v>
      </c>
      <c r="D48" s="59"/>
      <c r="E48" s="59"/>
    </row>
    <row r="49">
      <c r="A49" s="69" t="s">
        <v>294</v>
      </c>
      <c r="B49" s="69" t="s">
        <v>295</v>
      </c>
      <c r="C49" s="53" t="s">
        <v>296</v>
      </c>
      <c r="D49" s="49"/>
      <c r="E49" s="49"/>
    </row>
    <row r="50">
      <c r="A50" s="69" t="s">
        <v>297</v>
      </c>
      <c r="B50" s="69" t="s">
        <v>298</v>
      </c>
      <c r="C50" s="53" t="s">
        <v>299</v>
      </c>
      <c r="D50" s="67" t="s">
        <v>300</v>
      </c>
      <c r="E50" s="53" t="s">
        <v>301</v>
      </c>
    </row>
    <row r="51">
      <c r="A51" s="69" t="s">
        <v>302</v>
      </c>
      <c r="B51" s="69" t="s">
        <v>303</v>
      </c>
      <c r="C51" s="53" t="s">
        <v>299</v>
      </c>
      <c r="D51" s="57"/>
      <c r="E51" s="57"/>
    </row>
    <row r="52">
      <c r="A52" s="69" t="s">
        <v>304</v>
      </c>
      <c r="B52" s="69" t="s">
        <v>305</v>
      </c>
      <c r="C52" s="53" t="s">
        <v>299</v>
      </c>
      <c r="D52" s="59"/>
      <c r="E52" s="59"/>
    </row>
    <row r="53">
      <c r="A53" s="69" t="s">
        <v>306</v>
      </c>
      <c r="B53" s="69" t="s">
        <v>307</v>
      </c>
      <c r="C53" s="62" t="s">
        <v>308</v>
      </c>
      <c r="D53" s="67" t="s">
        <v>309</v>
      </c>
      <c r="E53" s="53" t="s">
        <v>310</v>
      </c>
    </row>
    <row r="54">
      <c r="A54" s="69" t="s">
        <v>311</v>
      </c>
      <c r="B54" s="69" t="s">
        <v>312</v>
      </c>
      <c r="C54" s="62" t="s">
        <v>308</v>
      </c>
      <c r="D54" s="59"/>
      <c r="E54" s="59"/>
    </row>
    <row r="55">
      <c r="A55" s="69" t="s">
        <v>313</v>
      </c>
      <c r="B55" s="69" t="s">
        <v>314</v>
      </c>
      <c r="C55" s="53" t="s">
        <v>315</v>
      </c>
      <c r="D55" s="53" t="s">
        <v>316</v>
      </c>
      <c r="E55" s="53" t="s">
        <v>317</v>
      </c>
    </row>
    <row r="56">
      <c r="A56" s="69" t="s">
        <v>318</v>
      </c>
      <c r="B56" s="69" t="s">
        <v>319</v>
      </c>
      <c r="C56" s="53" t="s">
        <v>315</v>
      </c>
      <c r="D56" s="57"/>
      <c r="E56" s="57"/>
    </row>
    <row r="57">
      <c r="A57" s="69" t="s">
        <v>320</v>
      </c>
      <c r="B57" s="69" t="s">
        <v>321</v>
      </c>
      <c r="C57" s="53" t="s">
        <v>315</v>
      </c>
      <c r="D57" s="59"/>
      <c r="E57" s="59"/>
    </row>
    <row r="58">
      <c r="A58" s="69" t="s">
        <v>322</v>
      </c>
      <c r="B58" s="69" t="s">
        <v>323</v>
      </c>
      <c r="C58" s="72" t="s">
        <v>324</v>
      </c>
      <c r="D58" s="69"/>
      <c r="E58" s="67" t="s">
        <v>325</v>
      </c>
    </row>
    <row r="59">
      <c r="A59" s="69" t="s">
        <v>326</v>
      </c>
      <c r="B59" s="69" t="s">
        <v>327</v>
      </c>
      <c r="C59" s="72" t="s">
        <v>324</v>
      </c>
      <c r="D59" s="49" t="s">
        <v>328</v>
      </c>
      <c r="E59" s="57"/>
    </row>
    <row r="60">
      <c r="A60" s="69" t="s">
        <v>329</v>
      </c>
      <c r="B60" s="69" t="s">
        <v>330</v>
      </c>
      <c r="C60" s="72" t="s">
        <v>324</v>
      </c>
      <c r="D60" s="49"/>
      <c r="E60" s="57"/>
    </row>
    <row r="61">
      <c r="A61" s="69" t="s">
        <v>331</v>
      </c>
      <c r="B61" s="69" t="s">
        <v>332</v>
      </c>
      <c r="C61" s="72" t="s">
        <v>324</v>
      </c>
      <c r="D61" s="69"/>
      <c r="E61" s="59"/>
    </row>
    <row r="62">
      <c r="A62" s="69" t="s">
        <v>333</v>
      </c>
      <c r="B62" s="69" t="s">
        <v>334</v>
      </c>
      <c r="C62" s="67" t="s">
        <v>335</v>
      </c>
      <c r="D62" s="67" t="s">
        <v>336</v>
      </c>
      <c r="E62" s="67" t="s">
        <v>337</v>
      </c>
    </row>
    <row r="63">
      <c r="A63" s="73" t="s">
        <v>338</v>
      </c>
      <c r="B63" s="73" t="s">
        <v>339</v>
      </c>
      <c r="C63" s="67" t="s">
        <v>335</v>
      </c>
      <c r="D63" s="57"/>
      <c r="E63" s="57"/>
    </row>
    <row r="64">
      <c r="A64" s="69" t="s">
        <v>340</v>
      </c>
      <c r="B64" s="69" t="s">
        <v>341</v>
      </c>
      <c r="C64" s="67" t="s">
        <v>335</v>
      </c>
      <c r="D64" s="59"/>
      <c r="E64" s="59"/>
    </row>
    <row r="65">
      <c r="A65" s="69" t="s">
        <v>342</v>
      </c>
      <c r="B65" s="69" t="s">
        <v>343</v>
      </c>
      <c r="C65" s="53" t="s">
        <v>344</v>
      </c>
      <c r="D65" s="53" t="s">
        <v>345</v>
      </c>
      <c r="E65" s="53" t="s">
        <v>317</v>
      </c>
    </row>
    <row r="66">
      <c r="A66" s="69" t="s">
        <v>346</v>
      </c>
      <c r="B66" s="69" t="s">
        <v>347</v>
      </c>
      <c r="C66" s="53" t="s">
        <v>344</v>
      </c>
      <c r="D66" s="59"/>
      <c r="E66" s="59"/>
    </row>
    <row r="67">
      <c r="A67" s="69" t="s">
        <v>348</v>
      </c>
      <c r="B67" s="69" t="s">
        <v>349</v>
      </c>
      <c r="C67" s="74" t="s">
        <v>350</v>
      </c>
      <c r="D67" s="75" t="s">
        <v>351</v>
      </c>
      <c r="E67" s="53" t="s">
        <v>352</v>
      </c>
    </row>
    <row r="68">
      <c r="A68" s="70" t="s">
        <v>353</v>
      </c>
      <c r="B68" s="70" t="s">
        <v>354</v>
      </c>
      <c r="C68" s="74" t="s">
        <v>350</v>
      </c>
      <c r="D68" s="57"/>
      <c r="E68" s="57"/>
    </row>
    <row r="69">
      <c r="A69" s="70" t="s">
        <v>355</v>
      </c>
      <c r="B69" s="70" t="s">
        <v>356</v>
      </c>
      <c r="C69" s="74" t="s">
        <v>350</v>
      </c>
      <c r="D69" s="57"/>
      <c r="E69" s="57"/>
    </row>
    <row r="70">
      <c r="A70" s="69" t="s">
        <v>357</v>
      </c>
      <c r="B70" s="69" t="s">
        <v>358</v>
      </c>
      <c r="C70" s="74" t="s">
        <v>350</v>
      </c>
      <c r="D70" s="59"/>
      <c r="E70" s="59"/>
    </row>
    <row r="71">
      <c r="A71" s="69" t="s">
        <v>359</v>
      </c>
      <c r="B71" s="69" t="s">
        <v>360</v>
      </c>
      <c r="C71" s="74" t="s">
        <v>361</v>
      </c>
      <c r="D71" s="75" t="s">
        <v>362</v>
      </c>
      <c r="E71" s="53" t="s">
        <v>352</v>
      </c>
    </row>
    <row r="72">
      <c r="A72" s="70" t="s">
        <v>363</v>
      </c>
      <c r="B72" s="70" t="s">
        <v>364</v>
      </c>
      <c r="C72" s="74" t="s">
        <v>361</v>
      </c>
      <c r="D72" s="57"/>
      <c r="E72" s="57"/>
    </row>
    <row r="73">
      <c r="A73" s="70" t="s">
        <v>365</v>
      </c>
      <c r="B73" s="70" t="s">
        <v>366</v>
      </c>
      <c r="C73" s="74" t="s">
        <v>361</v>
      </c>
      <c r="D73" s="57"/>
      <c r="E73" s="57"/>
    </row>
    <row r="74">
      <c r="A74" s="69" t="s">
        <v>367</v>
      </c>
      <c r="B74" s="69" t="s">
        <v>368</v>
      </c>
      <c r="C74" s="74" t="s">
        <v>361</v>
      </c>
      <c r="D74" s="59"/>
      <c r="E74" s="59"/>
    </row>
    <row r="75">
      <c r="A75" s="69" t="s">
        <v>369</v>
      </c>
      <c r="B75" s="69" t="s">
        <v>370</v>
      </c>
      <c r="C75" s="67" t="s">
        <v>371</v>
      </c>
      <c r="D75" s="67" t="s">
        <v>372</v>
      </c>
      <c r="E75" s="67" t="s">
        <v>373</v>
      </c>
    </row>
    <row r="76">
      <c r="A76" s="76" t="s">
        <v>374</v>
      </c>
      <c r="B76" s="76" t="s">
        <v>375</v>
      </c>
      <c r="C76" s="67" t="s">
        <v>371</v>
      </c>
      <c r="D76" s="57"/>
      <c r="E76" s="57"/>
    </row>
    <row r="77">
      <c r="A77" s="69" t="s">
        <v>376</v>
      </c>
      <c r="B77" s="69" t="s">
        <v>377</v>
      </c>
      <c r="C77" s="67" t="s">
        <v>371</v>
      </c>
      <c r="D77" s="59"/>
      <c r="E77" s="59"/>
    </row>
    <row r="78">
      <c r="A78" s="69" t="s">
        <v>378</v>
      </c>
      <c r="B78" s="69" t="s">
        <v>379</v>
      </c>
      <c r="C78" s="53" t="s">
        <v>380</v>
      </c>
      <c r="D78" s="53" t="s">
        <v>381</v>
      </c>
      <c r="E78" s="53" t="s">
        <v>282</v>
      </c>
    </row>
    <row r="79">
      <c r="A79" s="69" t="s">
        <v>382</v>
      </c>
      <c r="B79" s="69" t="s">
        <v>383</v>
      </c>
      <c r="C79" s="53" t="s">
        <v>380</v>
      </c>
      <c r="D79" s="59"/>
      <c r="E79" s="59"/>
    </row>
    <row r="80">
      <c r="A80" s="69" t="s">
        <v>384</v>
      </c>
      <c r="B80" s="69" t="s">
        <v>385</v>
      </c>
      <c r="C80" s="72" t="s">
        <v>386</v>
      </c>
      <c r="D80" s="67" t="s">
        <v>387</v>
      </c>
      <c r="E80" s="67"/>
    </row>
    <row r="81">
      <c r="A81" s="73" t="s">
        <v>388</v>
      </c>
      <c r="B81" s="73" t="s">
        <v>389</v>
      </c>
      <c r="C81" s="72" t="s">
        <v>386</v>
      </c>
      <c r="D81" s="57"/>
      <c r="E81" s="57"/>
    </row>
    <row r="82">
      <c r="A82" s="69" t="s">
        <v>390</v>
      </c>
      <c r="B82" s="69" t="s">
        <v>391</v>
      </c>
      <c r="C82" s="72" t="s">
        <v>386</v>
      </c>
      <c r="D82" s="57"/>
      <c r="E82" s="57"/>
    </row>
    <row r="83">
      <c r="A83" s="69" t="s">
        <v>392</v>
      </c>
      <c r="B83" s="69" t="s">
        <v>393</v>
      </c>
      <c r="C83" s="72" t="s">
        <v>386</v>
      </c>
      <c r="D83" s="57"/>
      <c r="E83" s="57"/>
    </row>
    <row r="84">
      <c r="A84" s="69" t="s">
        <v>394</v>
      </c>
      <c r="B84" s="69" t="s">
        <v>395</v>
      </c>
      <c r="C84" s="72" t="s">
        <v>386</v>
      </c>
      <c r="D84" s="59"/>
      <c r="E84" s="59"/>
    </row>
    <row r="85">
      <c r="A85" s="69" t="s">
        <v>396</v>
      </c>
      <c r="B85" s="69" t="s">
        <v>397</v>
      </c>
      <c r="C85" s="53" t="s">
        <v>398</v>
      </c>
      <c r="D85" s="53" t="s">
        <v>399</v>
      </c>
      <c r="E85" s="53" t="s">
        <v>172</v>
      </c>
    </row>
    <row r="86">
      <c r="A86" s="69" t="s">
        <v>400</v>
      </c>
      <c r="B86" s="69" t="s">
        <v>401</v>
      </c>
      <c r="C86" s="53" t="s">
        <v>398</v>
      </c>
      <c r="D86" s="57"/>
      <c r="E86" s="57"/>
    </row>
    <row r="87">
      <c r="A87" s="69" t="s">
        <v>402</v>
      </c>
      <c r="B87" s="73" t="s">
        <v>403</v>
      </c>
      <c r="C87" s="53" t="s">
        <v>398</v>
      </c>
      <c r="D87" s="57"/>
      <c r="E87" s="57"/>
    </row>
    <row r="88">
      <c r="A88" s="69" t="s">
        <v>404</v>
      </c>
      <c r="B88" s="73" t="s">
        <v>405</v>
      </c>
      <c r="C88" s="53" t="s">
        <v>398</v>
      </c>
      <c r="D88" s="57"/>
      <c r="E88" s="57"/>
    </row>
    <row r="89">
      <c r="A89" s="69" t="s">
        <v>406</v>
      </c>
      <c r="B89" s="69" t="s">
        <v>407</v>
      </c>
      <c r="C89" s="53" t="s">
        <v>398</v>
      </c>
      <c r="D89" s="59"/>
      <c r="E89" s="59"/>
    </row>
    <row r="90">
      <c r="A90" s="69" t="s">
        <v>408</v>
      </c>
      <c r="B90" s="69" t="s">
        <v>409</v>
      </c>
      <c r="C90" s="53" t="s">
        <v>410</v>
      </c>
      <c r="D90" s="61" t="s">
        <v>411</v>
      </c>
      <c r="E90" s="69"/>
    </row>
    <row r="91">
      <c r="A91" s="69" t="s">
        <v>412</v>
      </c>
      <c r="B91" s="69" t="s">
        <v>413</v>
      </c>
      <c r="C91" s="53" t="s">
        <v>414</v>
      </c>
      <c r="D91" s="53" t="s">
        <v>415</v>
      </c>
      <c r="E91" s="53"/>
    </row>
    <row r="92">
      <c r="A92" s="77" t="s">
        <v>416</v>
      </c>
      <c r="B92" s="69" t="s">
        <v>417</v>
      </c>
      <c r="C92" s="53" t="s">
        <v>414</v>
      </c>
      <c r="D92" s="53" t="s">
        <v>415</v>
      </c>
      <c r="E92" s="59"/>
    </row>
    <row r="93">
      <c r="A93" s="69" t="s">
        <v>418</v>
      </c>
      <c r="B93" s="69" t="s">
        <v>419</v>
      </c>
      <c r="C93" s="53" t="s">
        <v>420</v>
      </c>
      <c r="D93" s="67" t="s">
        <v>421</v>
      </c>
      <c r="E93" s="67" t="s">
        <v>172</v>
      </c>
    </row>
    <row r="94">
      <c r="A94" s="69" t="s">
        <v>422</v>
      </c>
      <c r="B94" s="69" t="s">
        <v>423</v>
      </c>
      <c r="C94" s="53" t="s">
        <v>420</v>
      </c>
      <c r="D94" s="59"/>
      <c r="E94" s="59"/>
    </row>
    <row r="95">
      <c r="A95" s="69" t="s">
        <v>424</v>
      </c>
      <c r="B95" s="69" t="s">
        <v>425</v>
      </c>
      <c r="C95" s="78" t="s">
        <v>426</v>
      </c>
      <c r="D95" s="70"/>
      <c r="E95" s="49"/>
    </row>
    <row r="96">
      <c r="A96" s="69" t="s">
        <v>427</v>
      </c>
      <c r="B96" s="69" t="s">
        <v>428</v>
      </c>
      <c r="C96" s="78" t="s">
        <v>426</v>
      </c>
      <c r="D96" s="78" t="s">
        <v>429</v>
      </c>
      <c r="E96" s="67"/>
    </row>
    <row r="97">
      <c r="A97" s="69" t="s">
        <v>430</v>
      </c>
      <c r="B97" s="69" t="s">
        <v>431</v>
      </c>
      <c r="C97" s="78" t="s">
        <v>426</v>
      </c>
      <c r="D97" s="57"/>
      <c r="E97" s="57"/>
    </row>
    <row r="98">
      <c r="A98" s="69" t="s">
        <v>432</v>
      </c>
      <c r="B98" s="69" t="s">
        <v>433</v>
      </c>
      <c r="C98" s="78" t="s">
        <v>426</v>
      </c>
      <c r="D98" s="57"/>
      <c r="E98" s="57"/>
    </row>
    <row r="99">
      <c r="A99" s="70" t="s">
        <v>434</v>
      </c>
      <c r="B99" s="70" t="s">
        <v>435</v>
      </c>
      <c r="C99" s="78" t="s">
        <v>426</v>
      </c>
      <c r="D99" s="57"/>
      <c r="E99" s="57"/>
    </row>
    <row r="100">
      <c r="A100" s="70" t="s">
        <v>436</v>
      </c>
      <c r="B100" s="70" t="s">
        <v>437</v>
      </c>
      <c r="C100" s="78" t="s">
        <v>426</v>
      </c>
      <c r="D100" s="57"/>
      <c r="E100" s="57"/>
    </row>
    <row r="101">
      <c r="A101" s="70" t="s">
        <v>438</v>
      </c>
      <c r="B101" s="70" t="s">
        <v>439</v>
      </c>
      <c r="C101" s="78" t="s">
        <v>426</v>
      </c>
      <c r="D101" s="57"/>
      <c r="E101" s="57"/>
    </row>
    <row r="102">
      <c r="A102" s="70" t="s">
        <v>440</v>
      </c>
      <c r="B102" s="70" t="s">
        <v>441</v>
      </c>
      <c r="C102" s="78" t="s">
        <v>426</v>
      </c>
      <c r="D102" s="59"/>
      <c r="E102" s="59"/>
    </row>
    <row r="103">
      <c r="A103" s="69" t="s">
        <v>442</v>
      </c>
      <c r="B103" s="69" t="s">
        <v>443</v>
      </c>
      <c r="C103" s="53" t="s">
        <v>444</v>
      </c>
      <c r="D103" s="67" t="s">
        <v>445</v>
      </c>
      <c r="E103" s="67" t="s">
        <v>172</v>
      </c>
    </row>
    <row r="104">
      <c r="A104" s="69" t="s">
        <v>446</v>
      </c>
      <c r="B104" s="69" t="s">
        <v>447</v>
      </c>
      <c r="C104" s="53" t="s">
        <v>444</v>
      </c>
      <c r="D104" s="57"/>
      <c r="E104" s="57"/>
    </row>
    <row r="105">
      <c r="A105" s="69" t="s">
        <v>448</v>
      </c>
      <c r="B105" s="69" t="s">
        <v>449</v>
      </c>
      <c r="C105" s="53" t="s">
        <v>444</v>
      </c>
      <c r="D105" s="59"/>
      <c r="E105" s="59"/>
    </row>
    <row r="106">
      <c r="A106" s="79" t="s">
        <v>450</v>
      </c>
      <c r="B106" s="79" t="s">
        <v>451</v>
      </c>
      <c r="C106" s="53" t="s">
        <v>452</v>
      </c>
      <c r="D106" s="67" t="s">
        <v>453</v>
      </c>
      <c r="E106" s="67" t="s">
        <v>172</v>
      </c>
    </row>
    <row r="107">
      <c r="A107" s="79" t="s">
        <v>454</v>
      </c>
      <c r="B107" s="79" t="s">
        <v>455</v>
      </c>
      <c r="C107" s="53" t="s">
        <v>452</v>
      </c>
      <c r="D107" s="57"/>
      <c r="E107" s="57"/>
    </row>
    <row r="108">
      <c r="A108" s="79" t="s">
        <v>456</v>
      </c>
      <c r="B108" s="79" t="s">
        <v>457</v>
      </c>
      <c r="C108" s="53" t="s">
        <v>452</v>
      </c>
      <c r="D108" s="59"/>
      <c r="E108" s="59"/>
    </row>
    <row r="109">
      <c r="A109" s="69" t="s">
        <v>458</v>
      </c>
      <c r="B109" s="69" t="s">
        <v>459</v>
      </c>
      <c r="C109" s="53" t="s">
        <v>460</v>
      </c>
      <c r="D109" s="67" t="s">
        <v>461</v>
      </c>
      <c r="E109" s="67" t="s">
        <v>172</v>
      </c>
    </row>
    <row r="110">
      <c r="A110" s="69" t="s">
        <v>462</v>
      </c>
      <c r="B110" s="69" t="s">
        <v>463</v>
      </c>
      <c r="C110" s="53" t="s">
        <v>460</v>
      </c>
      <c r="D110" s="59"/>
      <c r="E110" s="59"/>
    </row>
    <row r="111">
      <c r="A111" s="80" t="s">
        <v>464</v>
      </c>
      <c r="B111" s="81" t="s">
        <v>465</v>
      </c>
      <c r="C111" s="53" t="s">
        <v>466</v>
      </c>
      <c r="D111" s="53" t="s">
        <v>467</v>
      </c>
      <c r="E111" s="53" t="s">
        <v>172</v>
      </c>
    </row>
    <row r="112">
      <c r="A112" s="82" t="s">
        <v>468</v>
      </c>
      <c r="B112" s="81" t="s">
        <v>469</v>
      </c>
      <c r="C112" s="53" t="s">
        <v>466</v>
      </c>
      <c r="D112" s="57"/>
      <c r="E112" s="57"/>
    </row>
    <row r="113">
      <c r="A113" s="82" t="s">
        <v>470</v>
      </c>
      <c r="B113" s="83" t="s">
        <v>471</v>
      </c>
      <c r="C113" s="53" t="s">
        <v>466</v>
      </c>
      <c r="D113" s="57"/>
      <c r="E113" s="57"/>
    </row>
    <row r="114">
      <c r="A114" s="82" t="s">
        <v>472</v>
      </c>
      <c r="B114" s="81" t="s">
        <v>473</v>
      </c>
      <c r="C114" s="53" t="s">
        <v>466</v>
      </c>
      <c r="D114" s="59"/>
      <c r="E114" s="59"/>
    </row>
    <row r="115">
      <c r="A115" s="82" t="s">
        <v>474</v>
      </c>
      <c r="B115" s="81" t="s">
        <v>475</v>
      </c>
      <c r="C115" s="53" t="s">
        <v>476</v>
      </c>
      <c r="D115" s="53" t="s">
        <v>477</v>
      </c>
      <c r="E115" s="53" t="s">
        <v>172</v>
      </c>
    </row>
    <row r="116">
      <c r="A116" s="82" t="s">
        <v>478</v>
      </c>
      <c r="B116" s="81" t="s">
        <v>479</v>
      </c>
      <c r="C116" s="53" t="s">
        <v>476</v>
      </c>
      <c r="D116" s="57"/>
      <c r="E116" s="57"/>
    </row>
    <row r="117">
      <c r="A117" s="82" t="s">
        <v>480</v>
      </c>
      <c r="B117" s="81" t="s">
        <v>481</v>
      </c>
      <c r="C117" s="53" t="s">
        <v>476</v>
      </c>
      <c r="D117" s="59"/>
      <c r="E117" s="59"/>
    </row>
    <row r="118">
      <c r="A118" s="82" t="s">
        <v>482</v>
      </c>
      <c r="B118" s="81" t="s">
        <v>483</v>
      </c>
      <c r="C118" s="53" t="s">
        <v>484</v>
      </c>
      <c r="D118" s="53" t="s">
        <v>485</v>
      </c>
      <c r="E118" s="53" t="s">
        <v>317</v>
      </c>
    </row>
    <row r="119">
      <c r="A119" s="82" t="s">
        <v>486</v>
      </c>
      <c r="B119" s="81" t="s">
        <v>487</v>
      </c>
      <c r="C119" s="53" t="s">
        <v>484</v>
      </c>
      <c r="D119" s="57"/>
      <c r="E119" s="57"/>
    </row>
    <row r="120">
      <c r="A120" s="82" t="s">
        <v>488</v>
      </c>
      <c r="B120" s="81" t="s">
        <v>489</v>
      </c>
      <c r="C120" s="53" t="s">
        <v>484</v>
      </c>
      <c r="D120" s="59"/>
      <c r="E120" s="59"/>
    </row>
    <row r="121">
      <c r="A121" s="82" t="s">
        <v>490</v>
      </c>
      <c r="B121" s="81" t="s">
        <v>491</v>
      </c>
      <c r="C121" s="53" t="s">
        <v>492</v>
      </c>
      <c r="D121" s="53" t="s">
        <v>493</v>
      </c>
      <c r="E121" s="53" t="s">
        <v>317</v>
      </c>
    </row>
    <row r="122">
      <c r="A122" s="82" t="s">
        <v>494</v>
      </c>
      <c r="B122" s="81" t="s">
        <v>495</v>
      </c>
      <c r="C122" s="53" t="s">
        <v>492</v>
      </c>
      <c r="D122" s="57"/>
      <c r="E122" s="57"/>
    </row>
    <row r="123">
      <c r="A123" s="82" t="s">
        <v>496</v>
      </c>
      <c r="B123" s="81" t="s">
        <v>497</v>
      </c>
      <c r="C123" s="53" t="s">
        <v>492</v>
      </c>
      <c r="D123" s="59"/>
      <c r="E123" s="59"/>
    </row>
    <row r="124">
      <c r="A124" s="82" t="s">
        <v>498</v>
      </c>
      <c r="B124" s="81" t="s">
        <v>499</v>
      </c>
      <c r="C124" s="53" t="s">
        <v>500</v>
      </c>
      <c r="D124" s="67" t="s">
        <v>501</v>
      </c>
      <c r="E124" s="53" t="s">
        <v>502</v>
      </c>
    </row>
    <row r="125">
      <c r="A125" s="82" t="s">
        <v>503</v>
      </c>
      <c r="B125" s="81" t="s">
        <v>504</v>
      </c>
      <c r="C125" s="53" t="s">
        <v>500</v>
      </c>
      <c r="D125" s="59"/>
      <c r="E125" s="59"/>
    </row>
    <row r="126">
      <c r="A126" s="82" t="s">
        <v>505</v>
      </c>
      <c r="B126" s="81" t="s">
        <v>506</v>
      </c>
      <c r="C126" s="53" t="s">
        <v>507</v>
      </c>
      <c r="D126" s="53" t="s">
        <v>508</v>
      </c>
      <c r="E126" s="67" t="s">
        <v>172</v>
      </c>
    </row>
    <row r="127">
      <c r="A127" s="82" t="s">
        <v>509</v>
      </c>
      <c r="B127" s="81" t="s">
        <v>510</v>
      </c>
      <c r="C127" s="53" t="s">
        <v>507</v>
      </c>
      <c r="D127" s="59"/>
      <c r="E127" s="59"/>
    </row>
    <row r="128">
      <c r="A128" s="82" t="s">
        <v>511</v>
      </c>
      <c r="B128" s="81" t="s">
        <v>512</v>
      </c>
      <c r="C128" s="53" t="s">
        <v>513</v>
      </c>
      <c r="D128" s="67" t="s">
        <v>514</v>
      </c>
      <c r="E128" s="67" t="s">
        <v>172</v>
      </c>
    </row>
    <row r="129">
      <c r="A129" s="82" t="s">
        <v>515</v>
      </c>
      <c r="B129" s="81" t="s">
        <v>516</v>
      </c>
      <c r="C129" s="53" t="s">
        <v>513</v>
      </c>
      <c r="D129" s="57"/>
      <c r="E129" s="57"/>
    </row>
    <row r="130">
      <c r="A130" s="82" t="s">
        <v>517</v>
      </c>
      <c r="B130" s="81" t="s">
        <v>518</v>
      </c>
      <c r="C130" s="53" t="s">
        <v>513</v>
      </c>
      <c r="D130" s="59"/>
      <c r="E130" s="59"/>
    </row>
    <row r="131">
      <c r="A131" s="82" t="s">
        <v>519</v>
      </c>
      <c r="B131" s="83" t="s">
        <v>520</v>
      </c>
      <c r="C131" s="53" t="s">
        <v>521</v>
      </c>
      <c r="D131" s="53"/>
      <c r="E131" s="53"/>
    </row>
    <row r="132">
      <c r="A132" s="82" t="s">
        <v>522</v>
      </c>
      <c r="B132" s="81" t="s">
        <v>523</v>
      </c>
      <c r="C132" s="53" t="s">
        <v>521</v>
      </c>
      <c r="D132" s="57"/>
      <c r="E132" s="57"/>
    </row>
    <row r="133">
      <c r="A133" s="82" t="s">
        <v>524</v>
      </c>
      <c r="B133" s="81" t="s">
        <v>525</v>
      </c>
      <c r="C133" s="53" t="s">
        <v>521</v>
      </c>
      <c r="D133" s="57"/>
      <c r="E133" s="57"/>
    </row>
    <row r="134">
      <c r="A134" s="82" t="s">
        <v>526</v>
      </c>
      <c r="B134" s="81" t="s">
        <v>527</v>
      </c>
      <c r="C134" s="53" t="s">
        <v>521</v>
      </c>
      <c r="D134" s="59"/>
      <c r="E134" s="59"/>
    </row>
    <row r="135">
      <c r="A135" s="82" t="s">
        <v>528</v>
      </c>
      <c r="B135" s="81" t="s">
        <v>529</v>
      </c>
      <c r="C135" s="53" t="s">
        <v>530</v>
      </c>
      <c r="D135" s="53" t="s">
        <v>531</v>
      </c>
      <c r="E135" s="53" t="s">
        <v>532</v>
      </c>
    </row>
    <row r="136">
      <c r="A136" s="82" t="s">
        <v>533</v>
      </c>
      <c r="B136" s="81" t="s">
        <v>534</v>
      </c>
      <c r="C136" s="53" t="s">
        <v>530</v>
      </c>
      <c r="D136" s="57"/>
      <c r="E136" s="57"/>
    </row>
    <row r="137">
      <c r="A137" s="82" t="s">
        <v>535</v>
      </c>
      <c r="B137" s="81" t="s">
        <v>536</v>
      </c>
      <c r="C137" s="53" t="s">
        <v>530</v>
      </c>
      <c r="D137" s="57"/>
      <c r="E137" s="57"/>
    </row>
    <row r="138">
      <c r="A138" s="82" t="s">
        <v>537</v>
      </c>
      <c r="B138" s="81" t="s">
        <v>538</v>
      </c>
      <c r="C138" s="53" t="s">
        <v>530</v>
      </c>
      <c r="D138" s="59"/>
      <c r="E138" s="59"/>
    </row>
  </sheetData>
  <mergeCells count="84">
    <mergeCell ref="E78:E79"/>
    <mergeCell ref="E80:E84"/>
    <mergeCell ref="E55:E57"/>
    <mergeCell ref="E58:E61"/>
    <mergeCell ref="E62:E64"/>
    <mergeCell ref="E65:E66"/>
    <mergeCell ref="E67:E70"/>
    <mergeCell ref="E71:E74"/>
    <mergeCell ref="E75:E77"/>
    <mergeCell ref="D96:D102"/>
    <mergeCell ref="E96:E102"/>
    <mergeCell ref="D103:D105"/>
    <mergeCell ref="E103:E105"/>
    <mergeCell ref="D106:D108"/>
    <mergeCell ref="E106:E108"/>
    <mergeCell ref="E109:E110"/>
    <mergeCell ref="D109:D110"/>
    <mergeCell ref="D111:D114"/>
    <mergeCell ref="E111:E114"/>
    <mergeCell ref="D115:D117"/>
    <mergeCell ref="E115:E117"/>
    <mergeCell ref="D118:D120"/>
    <mergeCell ref="E118:E120"/>
    <mergeCell ref="D128:D130"/>
    <mergeCell ref="D131:D134"/>
    <mergeCell ref="E131:E134"/>
    <mergeCell ref="D135:D138"/>
    <mergeCell ref="E135:E138"/>
    <mergeCell ref="D121:D123"/>
    <mergeCell ref="E121:E123"/>
    <mergeCell ref="D124:D125"/>
    <mergeCell ref="E124:E125"/>
    <mergeCell ref="D126:D127"/>
    <mergeCell ref="E126:E127"/>
    <mergeCell ref="E128:E130"/>
    <mergeCell ref="D1:D3"/>
    <mergeCell ref="E1:E3"/>
    <mergeCell ref="D4:D6"/>
    <mergeCell ref="E4:E6"/>
    <mergeCell ref="D7:D9"/>
    <mergeCell ref="E7:E9"/>
    <mergeCell ref="E11:E13"/>
    <mergeCell ref="D11:D13"/>
    <mergeCell ref="D14:D15"/>
    <mergeCell ref="D16:D17"/>
    <mergeCell ref="D18:D19"/>
    <mergeCell ref="D20:D25"/>
    <mergeCell ref="D26:D28"/>
    <mergeCell ref="D29:D31"/>
    <mergeCell ref="E14:E15"/>
    <mergeCell ref="E16:E17"/>
    <mergeCell ref="E18:E19"/>
    <mergeCell ref="E20:E25"/>
    <mergeCell ref="E26:E28"/>
    <mergeCell ref="E29:E31"/>
    <mergeCell ref="E32:E34"/>
    <mergeCell ref="D32:D34"/>
    <mergeCell ref="D35:D37"/>
    <mergeCell ref="D38:D41"/>
    <mergeCell ref="D42:D43"/>
    <mergeCell ref="D44:D45"/>
    <mergeCell ref="D46:D48"/>
    <mergeCell ref="D50:D52"/>
    <mergeCell ref="E35:E37"/>
    <mergeCell ref="E38:E41"/>
    <mergeCell ref="E42:E43"/>
    <mergeCell ref="E44:E45"/>
    <mergeCell ref="E46:E48"/>
    <mergeCell ref="E50:E52"/>
    <mergeCell ref="E53:E54"/>
    <mergeCell ref="D53:D54"/>
    <mergeCell ref="D55:D57"/>
    <mergeCell ref="D62:D64"/>
    <mergeCell ref="D65:D66"/>
    <mergeCell ref="D67:D70"/>
    <mergeCell ref="D71:D74"/>
    <mergeCell ref="D75:D77"/>
    <mergeCell ref="D78:D79"/>
    <mergeCell ref="D80:D84"/>
    <mergeCell ref="D85:D89"/>
    <mergeCell ref="E85:E89"/>
    <mergeCell ref="E91:E92"/>
    <mergeCell ref="D93:D94"/>
    <mergeCell ref="E93:E9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1.75"/>
    <col customWidth="1" min="2" max="2" width="7.25"/>
    <col customWidth="1" min="3" max="3" width="18.88"/>
    <col customWidth="1" min="4" max="4" width="5.38"/>
    <col customWidth="1" min="5" max="5" width="12.63"/>
    <col customWidth="1" hidden="1" min="6" max="6" width="14.5"/>
    <col customWidth="1" min="7" max="7" width="9.13"/>
    <col customWidth="1" hidden="1" min="8" max="8" width="25.63"/>
    <col customWidth="1" hidden="1" min="9" max="9" width="10.0"/>
    <col customWidth="1" hidden="1" min="10" max="10" width="28.63"/>
    <col customWidth="1" hidden="1" min="11" max="11" width="9.38"/>
    <col customWidth="1" hidden="1" min="12" max="12" width="15.88"/>
    <col customWidth="1" hidden="1" min="13" max="13" width="18.0"/>
    <col customWidth="1" hidden="1" min="14" max="14" width="148.75"/>
    <col customWidth="1" min="15" max="15" width="41.75"/>
    <col customWidth="1" min="16" max="16" width="36.88"/>
    <col customWidth="1" hidden="1" min="17" max="17" width="18.63"/>
    <col customWidth="1" hidden="1" min="18" max="18" width="21.38"/>
    <col customWidth="1" hidden="1" min="19" max="19" width="75.5"/>
    <col customWidth="1" hidden="1" min="20" max="20" width="40.13"/>
    <col customWidth="1" hidden="1" min="21" max="21" width="135.63"/>
    <col customWidth="1" hidden="1" min="22" max="22" width="64.0"/>
    <col customWidth="1" min="23" max="23" width="43.5"/>
    <col customWidth="1" min="24" max="24" width="36.0"/>
    <col customWidth="1" min="25" max="25" width="28.38"/>
    <col customWidth="1" min="26" max="26" width="16.5"/>
    <col customWidth="1" min="27" max="27" width="20.75"/>
    <col customWidth="1" hidden="1" min="28" max="31" width="18.5"/>
    <col customWidth="1" min="32" max="32" width="18.88"/>
    <col customWidth="1" min="33" max="33" width="54.5"/>
    <col customWidth="1" min="34" max="34" width="20.75"/>
    <col customWidth="1" hidden="1" min="35" max="35" width="18.13"/>
    <col customWidth="1" hidden="1" min="36" max="36" width="7.38"/>
    <col customWidth="1" hidden="1" min="37" max="37" width="4.25"/>
    <col customWidth="1" hidden="1" min="38" max="38" width="6.63"/>
    <col customWidth="1" hidden="1" min="39" max="39" width="7.38"/>
    <col customWidth="1" hidden="1" min="40" max="40" width="3.63"/>
    <col customWidth="1" min="41" max="41" width="20.88"/>
    <col customWidth="1" min="42" max="42" width="17.75"/>
    <col customWidth="1" hidden="1" min="43" max="43" width="17.25"/>
    <col customWidth="1" hidden="1" min="44" max="45" width="17.13"/>
    <col customWidth="1" hidden="1" min="46" max="46" width="19.5"/>
    <col customWidth="1" hidden="1" min="47" max="47" width="98.0"/>
    <col customWidth="1" hidden="1" min="48" max="48" width="57.88"/>
    <col customWidth="1" min="49" max="49" width="14.25"/>
    <col customWidth="1" min="50" max="51" width="20.0"/>
    <col customWidth="1" min="52" max="53" width="28.38"/>
  </cols>
  <sheetData>
    <row r="1" hidden="1">
      <c r="A1" s="84"/>
      <c r="B1" s="84"/>
      <c r="C1" s="84"/>
      <c r="D1" s="84"/>
      <c r="E1" s="3"/>
      <c r="F1" s="3"/>
      <c r="G1" s="3"/>
      <c r="H1" s="84"/>
      <c r="I1" s="84"/>
      <c r="J1" s="84"/>
      <c r="K1" s="84"/>
      <c r="L1" s="84"/>
      <c r="M1" s="84"/>
      <c r="N1" s="84"/>
      <c r="O1" s="84"/>
      <c r="P1" s="84"/>
      <c r="Q1" s="84"/>
      <c r="R1" s="84"/>
      <c r="S1" s="84"/>
      <c r="T1" s="84"/>
      <c r="U1" s="84"/>
      <c r="V1" s="84"/>
      <c r="W1" s="84"/>
      <c r="X1" s="84"/>
      <c r="Y1" s="84"/>
      <c r="Z1" s="85"/>
      <c r="AA1" s="84"/>
      <c r="AB1" s="86"/>
      <c r="AC1" s="86"/>
      <c r="AD1" s="86"/>
      <c r="AE1" s="86"/>
      <c r="AF1" s="84"/>
      <c r="AG1" s="84"/>
      <c r="AH1" s="84"/>
      <c r="AI1" s="84"/>
      <c r="AJ1" s="84"/>
      <c r="AK1" s="84"/>
      <c r="AL1" s="84"/>
      <c r="AM1" s="84"/>
      <c r="AN1" s="84"/>
      <c r="AO1" s="87" t="s">
        <v>539</v>
      </c>
      <c r="AP1" s="88" t="s">
        <v>540</v>
      </c>
      <c r="AQ1" s="89" t="s">
        <v>541</v>
      </c>
      <c r="AR1" s="90" t="s">
        <v>542</v>
      </c>
      <c r="AS1" s="91" t="s">
        <v>543</v>
      </c>
      <c r="AT1" s="84"/>
      <c r="AU1" s="84"/>
      <c r="AV1" s="84"/>
      <c r="AW1" s="84"/>
      <c r="AX1" s="84"/>
      <c r="AY1" s="84"/>
      <c r="AZ1" s="84"/>
      <c r="BA1" s="84"/>
    </row>
    <row r="2" hidden="1">
      <c r="A2" s="84"/>
      <c r="B2" s="84"/>
      <c r="C2" s="84"/>
      <c r="D2" s="84"/>
      <c r="E2" s="3"/>
      <c r="F2" s="3"/>
      <c r="G2" s="3"/>
      <c r="H2" s="84"/>
      <c r="I2" s="84"/>
      <c r="J2" s="84"/>
      <c r="K2" s="84"/>
      <c r="L2" s="84"/>
      <c r="M2" s="84"/>
      <c r="N2" s="84"/>
      <c r="O2" s="84"/>
      <c r="P2" s="84"/>
      <c r="Q2" s="84"/>
      <c r="R2" s="84"/>
      <c r="S2" s="84"/>
      <c r="T2" s="84"/>
      <c r="U2" s="84"/>
      <c r="V2" s="84"/>
      <c r="W2" s="84"/>
      <c r="X2" s="84"/>
      <c r="Y2" s="84"/>
      <c r="Z2" s="85"/>
      <c r="AA2" s="84"/>
      <c r="AB2" s="86"/>
      <c r="AC2" s="86"/>
      <c r="AD2" s="86"/>
      <c r="AE2" s="86"/>
      <c r="AF2" s="84"/>
      <c r="AG2" s="84"/>
      <c r="AH2" s="84"/>
      <c r="AI2" s="84"/>
      <c r="AJ2" s="84"/>
      <c r="AK2" s="84"/>
      <c r="AL2" s="84"/>
      <c r="AM2" s="84"/>
      <c r="AN2" s="84"/>
      <c r="AO2" s="84">
        <f>COUNTIF($AT$16:$AT$175,"1 Nivel Básico")</f>
        <v>14</v>
      </c>
      <c r="AP2" s="84">
        <f>COUNTIF($AT$16:$AT$175,"Nivel Básico -  Grupo B")</f>
        <v>14</v>
      </c>
      <c r="AQ2" s="84">
        <f>COUNTIF($AT$16:$AT$175,"Básico - Agencia")</f>
        <v>24</v>
      </c>
      <c r="AR2" s="84">
        <f>COUNTIF($AT$16:$AT$175,"Básico - Siglo XXI")</f>
        <v>24</v>
      </c>
      <c r="AS2" s="84">
        <f>COUNTIF($AT$16:$AT$175,"Prog Inicial - Agencia")</f>
        <v>33</v>
      </c>
      <c r="AT2" s="84"/>
      <c r="AU2" s="84"/>
      <c r="AV2" s="84"/>
      <c r="AW2" s="84"/>
      <c r="AX2" s="84"/>
      <c r="AY2" s="84"/>
      <c r="AZ2" s="84"/>
      <c r="BA2" s="84"/>
    </row>
    <row r="3" hidden="1">
      <c r="A3" s="84"/>
      <c r="B3" s="84"/>
      <c r="C3" s="84"/>
      <c r="D3" s="84"/>
      <c r="E3" s="3"/>
      <c r="F3" s="3"/>
      <c r="G3" s="3"/>
      <c r="H3" s="84"/>
      <c r="I3" s="84"/>
      <c r="J3" s="84"/>
      <c r="K3" s="84"/>
      <c r="L3" s="84"/>
      <c r="M3" s="84"/>
      <c r="N3" s="84"/>
      <c r="O3" s="84"/>
      <c r="P3" s="84"/>
      <c r="Q3" s="84"/>
      <c r="R3" s="84"/>
      <c r="S3" s="84"/>
      <c r="T3" s="84"/>
      <c r="U3" s="84"/>
      <c r="V3" s="84"/>
      <c r="W3" s="84"/>
      <c r="X3" s="84"/>
      <c r="Y3" s="84"/>
      <c r="Z3" s="85"/>
      <c r="AA3" s="84"/>
      <c r="AB3" s="86"/>
      <c r="AC3" s="86"/>
      <c r="AD3" s="86"/>
      <c r="AE3" s="86"/>
      <c r="AF3" s="84"/>
      <c r="AG3" s="84"/>
      <c r="AH3" s="84"/>
      <c r="AI3" s="84"/>
      <c r="AJ3" s="84"/>
      <c r="AK3" s="84"/>
      <c r="AL3" s="84"/>
      <c r="AM3" s="84"/>
      <c r="AN3" s="84"/>
      <c r="AP3" s="88" t="s">
        <v>544</v>
      </c>
      <c r="AQ3" s="89" t="s">
        <v>545</v>
      </c>
      <c r="AR3" s="90" t="s">
        <v>546</v>
      </c>
      <c r="AT3" s="84"/>
      <c r="AU3" s="84"/>
      <c r="AV3" s="84"/>
      <c r="AW3" s="84"/>
      <c r="AX3" s="84"/>
      <c r="AY3" s="84"/>
      <c r="AZ3" s="84"/>
      <c r="BA3" s="84"/>
    </row>
    <row r="4" ht="17.25" hidden="1" customHeight="1">
      <c r="A4" s="84"/>
      <c r="B4" s="84"/>
      <c r="C4" s="84"/>
      <c r="D4" s="84"/>
      <c r="E4" s="3"/>
      <c r="F4" s="3"/>
      <c r="G4" s="3"/>
      <c r="H4" s="84"/>
      <c r="I4" s="84"/>
      <c r="J4" s="84"/>
      <c r="K4" s="84"/>
      <c r="L4" s="84"/>
      <c r="M4" s="84"/>
      <c r="N4" s="84"/>
      <c r="O4" s="84"/>
      <c r="P4" s="84"/>
      <c r="Q4" s="84"/>
      <c r="R4" s="84"/>
      <c r="S4" s="84"/>
      <c r="T4" s="84"/>
      <c r="U4" s="84"/>
      <c r="V4" s="84"/>
      <c r="W4" s="84"/>
      <c r="X4" s="84"/>
      <c r="Y4" s="84"/>
      <c r="Z4" s="85"/>
      <c r="AA4" s="84"/>
      <c r="AB4" s="86"/>
      <c r="AC4" s="86"/>
      <c r="AD4" s="86"/>
      <c r="AE4" s="86"/>
      <c r="AF4" s="84"/>
      <c r="AG4" s="84"/>
      <c r="AH4" s="84"/>
      <c r="AI4" s="84"/>
      <c r="AJ4" s="84"/>
      <c r="AK4" s="84"/>
      <c r="AL4" s="84"/>
      <c r="AM4" s="84"/>
      <c r="AN4" s="84"/>
      <c r="AP4" s="84">
        <f>COUNTIF($AT$16:$AT$175,"Nivel Básico -  Grupo A")</f>
        <v>22</v>
      </c>
      <c r="AQ4" s="84">
        <f>COUNTIF($AT$16:$AT$175,"Codo a Codo - Medio")</f>
        <v>5</v>
      </c>
      <c r="AR4" s="84">
        <f>COUNTIF($AT$16:$AT$175,"Intermedio - Educación IT")</f>
        <v>23</v>
      </c>
      <c r="AT4" s="84"/>
      <c r="AU4" s="84"/>
      <c r="AV4" s="84"/>
      <c r="AW4" s="84"/>
      <c r="AX4" s="84"/>
      <c r="AY4" s="84"/>
      <c r="AZ4" s="84"/>
      <c r="BA4" s="84"/>
    </row>
    <row r="5" ht="33.75" hidden="1" customHeight="1">
      <c r="E5" s="3"/>
      <c r="F5" s="3"/>
      <c r="G5" s="3"/>
      <c r="Z5" s="85"/>
      <c r="AB5" s="86"/>
      <c r="AC5" s="86"/>
      <c r="AD5" s="86"/>
      <c r="AE5" s="86"/>
      <c r="AO5" s="92" t="s">
        <v>61</v>
      </c>
      <c r="AP5" s="93" t="s">
        <v>63</v>
      </c>
      <c r="AQ5" s="94" t="s">
        <v>547</v>
      </c>
      <c r="AR5" s="95" t="s">
        <v>548</v>
      </c>
      <c r="AS5" s="96" t="s">
        <v>549</v>
      </c>
    </row>
    <row r="6" hidden="1">
      <c r="E6" s="3"/>
      <c r="F6" s="3"/>
      <c r="G6" s="3"/>
      <c r="Z6" s="85"/>
      <c r="AB6" s="86"/>
      <c r="AC6" s="86"/>
      <c r="AD6" s="86"/>
      <c r="AE6" s="86"/>
      <c r="AO6" s="97">
        <f>COUNTIF($AR$15:$AR$175,"Análisis de datos")</f>
        <v>14</v>
      </c>
      <c r="AP6" s="97">
        <f t="shared" ref="AP6:AS6" si="1">COUNTIF($AR$15:$AR$175,AP5)</f>
        <v>37</v>
      </c>
      <c r="AQ6" s="97">
        <f t="shared" si="1"/>
        <v>27</v>
      </c>
      <c r="AR6" s="97">
        <f t="shared" si="1"/>
        <v>46</v>
      </c>
      <c r="AS6" s="97">
        <f t="shared" si="1"/>
        <v>35</v>
      </c>
      <c r="AT6" s="3">
        <f>SUM(AO6:AS6)</f>
        <v>159</v>
      </c>
      <c r="AU6" s="98" t="s">
        <v>550</v>
      </c>
    </row>
    <row r="7" hidden="1">
      <c r="E7" s="3"/>
      <c r="F7" s="3"/>
      <c r="G7" s="3"/>
      <c r="Z7" s="85"/>
      <c r="AB7" s="86"/>
      <c r="AC7" s="86"/>
      <c r="AD7" s="86"/>
      <c r="AE7" s="86"/>
      <c r="AO7" s="3">
        <f>COUNTIFS($AR$16:$AR$175,AO$5,$AO$16:$AO$175,#REF!)</f>
        <v>0</v>
      </c>
      <c r="AP7" s="3">
        <f t="shared" ref="AP7:AQ7" si="2">COUNTIFS($AR$16:$AR$172,AP$5,$AO$16:$AO$172,#REF!)</f>
        <v>0</v>
      </c>
      <c r="AQ7" s="3">
        <f t="shared" si="2"/>
        <v>0</v>
      </c>
      <c r="AR7" s="3">
        <f t="shared" ref="AR7:AS7" si="3">COUNTIFS($AR$16:$AR$175,AR$5,$AO$16:$AO$175,#REF!)</f>
        <v>0</v>
      </c>
      <c r="AS7" s="3">
        <f t="shared" si="3"/>
        <v>0</v>
      </c>
      <c r="AT7" s="3">
        <f>COUNTIFS($AR$16:$AR$172,AT$5,$AO$16:$AO$172,#REF!)</f>
        <v>0</v>
      </c>
    </row>
    <row r="8" hidden="1">
      <c r="E8" s="3"/>
      <c r="F8" s="3"/>
      <c r="G8" s="3"/>
      <c r="Z8" s="85"/>
      <c r="AB8" s="86"/>
      <c r="AC8" s="86"/>
      <c r="AD8" s="86"/>
      <c r="AE8" s="86"/>
      <c r="AO8" s="3">
        <f t="shared" ref="AO8:AQ8" si="4">COUNTIFS($AR$16:$AR$172,AO$5,$AO$16:$AO$172,#REF!)</f>
        <v>0</v>
      </c>
      <c r="AP8" s="3">
        <f t="shared" si="4"/>
        <v>0</v>
      </c>
      <c r="AQ8" s="3">
        <f t="shared" si="4"/>
        <v>0</v>
      </c>
      <c r="AR8" s="3">
        <f t="shared" ref="AR8:AR9" si="7">COUNTIFS($AR$16:$AR$175,AR$5,$AO$16:$AO$175,#REF!)</f>
        <v>0</v>
      </c>
      <c r="AS8" s="3">
        <f t="shared" ref="AS8:AT8" si="5">COUNTIFS($AR$16:$AR$172,AS$5,$AO$16:$AO$172,#REF!)</f>
        <v>0</v>
      </c>
      <c r="AT8" s="3">
        <f t="shared" si="5"/>
        <v>0</v>
      </c>
    </row>
    <row r="9" hidden="1">
      <c r="E9" s="3"/>
      <c r="F9" s="3"/>
      <c r="G9" s="3"/>
      <c r="Z9" s="85"/>
      <c r="AB9" s="86"/>
      <c r="AC9" s="86"/>
      <c r="AD9" s="86"/>
      <c r="AE9" s="86"/>
      <c r="AO9" s="3">
        <f t="shared" ref="AO9:AQ9" si="6">COUNTIFS($AR$16:$AR$172,AO$5,$AO$16:$AO$172,#REF!)</f>
        <v>0</v>
      </c>
      <c r="AP9" s="3">
        <f t="shared" si="6"/>
        <v>0</v>
      </c>
      <c r="AQ9" s="3">
        <f t="shared" si="6"/>
        <v>0</v>
      </c>
      <c r="AR9" s="3">
        <f t="shared" si="7"/>
        <v>0</v>
      </c>
      <c r="AS9" s="3">
        <f>COUNTIFS($AR$16:$AR$172,AS$5,$AO$16:$AO$172,#REF!)</f>
        <v>0</v>
      </c>
      <c r="AT9" s="3"/>
    </row>
    <row r="10" hidden="1">
      <c r="E10" s="3"/>
      <c r="F10" s="3"/>
      <c r="G10" s="3"/>
      <c r="Z10" s="85"/>
      <c r="AB10" s="86"/>
      <c r="AC10" s="86"/>
      <c r="AD10" s="86"/>
      <c r="AE10" s="86"/>
      <c r="AO10" s="97">
        <v>60.0</v>
      </c>
      <c r="AP10" s="97">
        <v>50.0</v>
      </c>
      <c r="AQ10" s="97">
        <v>60.0</v>
      </c>
      <c r="AR10" s="97">
        <v>55.0</v>
      </c>
      <c r="AS10" s="97">
        <v>60.0</v>
      </c>
      <c r="AT10" s="3">
        <f>SUBTOTAL(9,AO10:AS10)</f>
        <v>285</v>
      </c>
    </row>
    <row r="11" hidden="1">
      <c r="E11" s="3"/>
      <c r="F11" s="3"/>
      <c r="G11" s="3"/>
      <c r="Z11" s="85"/>
      <c r="AB11" s="86"/>
      <c r="AC11" s="86"/>
      <c r="AD11" s="86"/>
      <c r="AE11" s="86"/>
      <c r="AO11" s="3">
        <f t="shared" ref="AO11:AS11" si="8">AO10-AO6</f>
        <v>46</v>
      </c>
      <c r="AP11" s="3">
        <f t="shared" si="8"/>
        <v>13</v>
      </c>
      <c r="AQ11" s="3">
        <f t="shared" si="8"/>
        <v>33</v>
      </c>
      <c r="AR11" s="3">
        <f t="shared" si="8"/>
        <v>9</v>
      </c>
      <c r="AS11" s="3">
        <f t="shared" si="8"/>
        <v>25</v>
      </c>
      <c r="AT11" s="3">
        <f>AT6-AT10</f>
        <v>-126</v>
      </c>
    </row>
    <row r="12" ht="20.25" hidden="1" customHeight="1">
      <c r="E12" s="3"/>
      <c r="F12" s="3"/>
      <c r="G12" s="3"/>
      <c r="Z12" s="85"/>
      <c r="AB12" s="86"/>
      <c r="AC12" s="86"/>
      <c r="AD12" s="86"/>
      <c r="AE12" s="86"/>
      <c r="AO12" s="99" t="s">
        <v>551</v>
      </c>
      <c r="AP12" s="3" t="s">
        <v>552</v>
      </c>
      <c r="AQ12" s="3" t="s">
        <v>551</v>
      </c>
      <c r="AR12" s="99" t="s">
        <v>553</v>
      </c>
      <c r="AS12" s="99" t="s">
        <v>551</v>
      </c>
    </row>
    <row r="13" ht="20.25" hidden="1" customHeight="1">
      <c r="E13" s="3"/>
      <c r="F13" s="3"/>
      <c r="G13" s="3"/>
      <c r="Z13" s="100" t="s">
        <v>554</v>
      </c>
      <c r="AB13" s="86"/>
      <c r="AC13" s="86"/>
      <c r="AD13" s="86"/>
      <c r="AE13" s="86"/>
    </row>
    <row r="14" ht="30.0" customHeight="1">
      <c r="A14" s="101"/>
      <c r="B14" s="101"/>
      <c r="C14" s="101"/>
      <c r="D14" s="101"/>
      <c r="E14" s="102"/>
      <c r="F14" s="103"/>
      <c r="I14" s="102"/>
      <c r="J14" s="104"/>
      <c r="K14" s="104"/>
      <c r="L14" s="104"/>
      <c r="M14" s="104"/>
      <c r="N14" s="105"/>
      <c r="Z14" s="106" t="s">
        <v>555</v>
      </c>
      <c r="AB14" s="107"/>
      <c r="AC14" s="107"/>
      <c r="AD14" s="108"/>
      <c r="AE14" s="109"/>
      <c r="AF14" s="110"/>
      <c r="AG14" s="110" t="s">
        <v>556</v>
      </c>
      <c r="AH14" s="103"/>
      <c r="AQ14" s="111"/>
      <c r="AR14" s="112"/>
      <c r="AS14" s="112"/>
      <c r="AT14" s="111"/>
      <c r="AU14" s="111"/>
      <c r="AV14" s="113"/>
      <c r="AW14" s="114" t="s">
        <v>557</v>
      </c>
      <c r="AZ14" s="114"/>
      <c r="BA14" s="114"/>
    </row>
    <row r="15" ht="30.0" customHeight="1">
      <c r="A15" s="115" t="s">
        <v>558</v>
      </c>
      <c r="B15" s="9" t="s">
        <v>559</v>
      </c>
      <c r="C15" s="9" t="s">
        <v>560</v>
      </c>
      <c r="D15" s="9" t="s">
        <v>561</v>
      </c>
      <c r="E15" s="116" t="s">
        <v>562</v>
      </c>
      <c r="F15" s="116" t="s">
        <v>563</v>
      </c>
      <c r="G15" s="116" t="s">
        <v>41</v>
      </c>
      <c r="H15" s="117" t="s">
        <v>564</v>
      </c>
      <c r="I15" s="116" t="s">
        <v>565</v>
      </c>
      <c r="J15" s="118" t="s">
        <v>566</v>
      </c>
      <c r="K15" s="118" t="s">
        <v>1</v>
      </c>
      <c r="L15" s="118" t="s">
        <v>567</v>
      </c>
      <c r="M15" s="118" t="s">
        <v>568</v>
      </c>
      <c r="N15" s="118" t="s">
        <v>569</v>
      </c>
      <c r="O15" s="119" t="s">
        <v>570</v>
      </c>
      <c r="P15" s="119" t="s">
        <v>571</v>
      </c>
      <c r="Q15" s="118" t="s">
        <v>572</v>
      </c>
      <c r="R15" s="118" t="s">
        <v>573</v>
      </c>
      <c r="S15" s="118" t="s">
        <v>574</v>
      </c>
      <c r="T15" s="119" t="s">
        <v>575</v>
      </c>
      <c r="U15" s="118" t="s">
        <v>576</v>
      </c>
      <c r="V15" s="118" t="s">
        <v>577</v>
      </c>
      <c r="W15" s="119" t="s">
        <v>578</v>
      </c>
      <c r="X15" s="119" t="s">
        <v>579</v>
      </c>
      <c r="Y15" s="119" t="s">
        <v>580</v>
      </c>
      <c r="Z15" s="120" t="s">
        <v>581</v>
      </c>
      <c r="AA15" s="121" t="s">
        <v>582</v>
      </c>
      <c r="AB15" s="122" t="s">
        <v>583</v>
      </c>
      <c r="AC15" s="122" t="s">
        <v>584</v>
      </c>
      <c r="AD15" s="123" t="s">
        <v>585</v>
      </c>
      <c r="AE15" s="124" t="s">
        <v>586</v>
      </c>
      <c r="AF15" s="125"/>
      <c r="AG15" s="125" t="s">
        <v>587</v>
      </c>
      <c r="AH15" s="117" t="s">
        <v>99</v>
      </c>
      <c r="AI15" s="116" t="s">
        <v>58</v>
      </c>
      <c r="AJ15" s="116" t="s">
        <v>61</v>
      </c>
      <c r="AK15" s="116" t="s">
        <v>63</v>
      </c>
      <c r="AL15" s="116" t="s">
        <v>65</v>
      </c>
      <c r="AM15" s="116" t="s">
        <v>66</v>
      </c>
      <c r="AN15" s="116" t="s">
        <v>588</v>
      </c>
      <c r="AO15" s="117" t="s">
        <v>589</v>
      </c>
      <c r="AP15" s="125" t="s">
        <v>590</v>
      </c>
      <c r="AQ15" s="117" t="s">
        <v>591</v>
      </c>
      <c r="AR15" s="126" t="s">
        <v>592</v>
      </c>
      <c r="AS15" s="126" t="s">
        <v>593</v>
      </c>
      <c r="AT15" s="117" t="s">
        <v>594</v>
      </c>
      <c r="AU15" s="127" t="s">
        <v>595</v>
      </c>
      <c r="AV15" s="113"/>
      <c r="AW15" s="128" t="s">
        <v>596</v>
      </c>
      <c r="AX15" s="128" t="s">
        <v>597</v>
      </c>
      <c r="AY15" s="128" t="s">
        <v>598</v>
      </c>
      <c r="AZ15" s="129" t="s">
        <v>599</v>
      </c>
      <c r="BA15" s="129" t="s">
        <v>600</v>
      </c>
    </row>
    <row r="16" ht="15.0" customHeight="1">
      <c r="A16" s="130" t="s">
        <v>601</v>
      </c>
      <c r="B16" s="130" t="s">
        <v>102</v>
      </c>
      <c r="C16" s="130" t="s">
        <v>602</v>
      </c>
      <c r="D16" s="130" t="s">
        <v>102</v>
      </c>
      <c r="E16" s="14" t="s">
        <v>43</v>
      </c>
      <c r="F16" s="14" t="s">
        <v>603</v>
      </c>
      <c r="G16" s="14" t="s">
        <v>48</v>
      </c>
      <c r="H16" s="131" t="s">
        <v>101</v>
      </c>
      <c r="I16" s="130"/>
      <c r="J16" s="130" t="s">
        <v>604</v>
      </c>
      <c r="K16" s="130"/>
      <c r="L16" s="130">
        <v>1.568604391E9</v>
      </c>
      <c r="M16" s="132">
        <v>44348.0</v>
      </c>
      <c r="N16" s="130" t="s">
        <v>605</v>
      </c>
      <c r="O16" s="130" t="s">
        <v>606</v>
      </c>
      <c r="P16" s="130" t="s">
        <v>607</v>
      </c>
      <c r="Q16" s="130" t="s">
        <v>608</v>
      </c>
      <c r="R16" s="130" t="s">
        <v>609</v>
      </c>
      <c r="S16" s="130" t="s">
        <v>610</v>
      </c>
      <c r="T16" s="130" t="s">
        <v>610</v>
      </c>
      <c r="U16" s="130" t="s">
        <v>611</v>
      </c>
      <c r="V16" s="130" t="s">
        <v>612</v>
      </c>
      <c r="W16" s="130" t="s">
        <v>613</v>
      </c>
      <c r="X16" s="130" t="s">
        <v>614</v>
      </c>
      <c r="Y16" s="130" t="s">
        <v>615</v>
      </c>
      <c r="Z16" s="131" t="s">
        <v>101</v>
      </c>
      <c r="AA16" s="130"/>
      <c r="AB16" s="14">
        <v>2.7272828917E10</v>
      </c>
      <c r="AC16" s="14">
        <v>2.7272828917E10</v>
      </c>
      <c r="AD16" s="14">
        <v>0.0</v>
      </c>
      <c r="AE16" s="14">
        <v>2.7272828917E10</v>
      </c>
      <c r="AF16" s="133" t="s">
        <v>616</v>
      </c>
      <c r="AG16" s="134" t="s">
        <v>617</v>
      </c>
      <c r="AH16" s="130" t="s">
        <v>92</v>
      </c>
      <c r="AI16" s="130" t="s">
        <v>618</v>
      </c>
      <c r="AJ16" s="130" t="s">
        <v>619</v>
      </c>
      <c r="AK16" s="130" t="s">
        <v>620</v>
      </c>
      <c r="AL16" s="130" t="s">
        <v>102</v>
      </c>
      <c r="AM16" s="130" t="s">
        <v>619</v>
      </c>
      <c r="AN16" s="130"/>
      <c r="AO16" s="130" t="s">
        <v>621</v>
      </c>
      <c r="AP16" s="130" t="s">
        <v>102</v>
      </c>
      <c r="AQ16" s="130"/>
      <c r="AR16" s="130" t="s">
        <v>547</v>
      </c>
      <c r="AS16" s="130" t="s">
        <v>63</v>
      </c>
      <c r="AT16" s="84" t="s">
        <v>545</v>
      </c>
      <c r="AU16" s="135" t="s">
        <v>622</v>
      </c>
      <c r="AV16" s="45" t="s">
        <v>623</v>
      </c>
      <c r="AW16" s="45" t="s">
        <v>624</v>
      </c>
      <c r="AX16" s="98" t="s">
        <v>625</v>
      </c>
      <c r="AY16" s="98" t="s">
        <v>626</v>
      </c>
      <c r="AZ16" s="98" t="s">
        <v>627</v>
      </c>
      <c r="BA16" s="98" t="s">
        <v>628</v>
      </c>
    </row>
    <row r="17" ht="18.0" customHeight="1">
      <c r="A17" s="136" t="s">
        <v>629</v>
      </c>
      <c r="B17" s="137" t="s">
        <v>102</v>
      </c>
      <c r="C17" s="137" t="s">
        <v>630</v>
      </c>
      <c r="D17" s="137" t="s">
        <v>102</v>
      </c>
      <c r="E17" s="20" t="s">
        <v>43</v>
      </c>
      <c r="F17" s="20" t="s">
        <v>603</v>
      </c>
      <c r="G17" s="20" t="s">
        <v>48</v>
      </c>
      <c r="H17" s="138" t="s">
        <v>101</v>
      </c>
      <c r="I17" s="137" t="s">
        <v>105</v>
      </c>
      <c r="J17" s="137" t="s">
        <v>631</v>
      </c>
      <c r="K17" s="137"/>
      <c r="L17" s="137">
        <v>1.567831992E9</v>
      </c>
      <c r="M17" s="139">
        <v>44354.0</v>
      </c>
      <c r="N17" s="137" t="s">
        <v>605</v>
      </c>
      <c r="O17" s="137" t="s">
        <v>632</v>
      </c>
      <c r="P17" s="137" t="s">
        <v>633</v>
      </c>
      <c r="Q17" s="137" t="s">
        <v>608</v>
      </c>
      <c r="R17" s="137" t="s">
        <v>634</v>
      </c>
      <c r="S17" s="137" t="s">
        <v>610</v>
      </c>
      <c r="T17" s="137" t="s">
        <v>605</v>
      </c>
      <c r="U17" s="137" t="s">
        <v>635</v>
      </c>
      <c r="V17" s="137" t="s">
        <v>612</v>
      </c>
      <c r="W17" s="137" t="s">
        <v>636</v>
      </c>
      <c r="X17" s="137" t="s">
        <v>637</v>
      </c>
      <c r="Y17" s="137" t="s">
        <v>638</v>
      </c>
      <c r="Z17" s="138" t="s">
        <v>101</v>
      </c>
      <c r="AA17" s="137"/>
      <c r="AB17" s="20">
        <v>2.728589795E10</v>
      </c>
      <c r="AC17" s="20">
        <v>2.728589795E10</v>
      </c>
      <c r="AD17" s="20">
        <v>0.0</v>
      </c>
      <c r="AE17" s="20">
        <v>2.728589795E10</v>
      </c>
      <c r="AF17" s="133" t="s">
        <v>616</v>
      </c>
      <c r="AG17" s="137" t="s">
        <v>639</v>
      </c>
      <c r="AH17" s="137" t="s">
        <v>85</v>
      </c>
      <c r="AI17" s="137" t="s">
        <v>640</v>
      </c>
      <c r="AJ17" s="137"/>
      <c r="AK17" s="137"/>
      <c r="AL17" s="137"/>
      <c r="AM17" s="137"/>
      <c r="AN17" s="137"/>
      <c r="AO17" s="137" t="s">
        <v>621</v>
      </c>
      <c r="AP17" s="137" t="s">
        <v>102</v>
      </c>
      <c r="AQ17" s="137"/>
      <c r="AR17" s="137" t="s">
        <v>548</v>
      </c>
      <c r="AS17" s="137" t="s">
        <v>63</v>
      </c>
      <c r="AT17" s="84" t="s">
        <v>546</v>
      </c>
      <c r="AU17" s="140" t="s">
        <v>641</v>
      </c>
      <c r="AV17" s="45" t="s">
        <v>642</v>
      </c>
      <c r="AW17" s="45" t="s">
        <v>548</v>
      </c>
      <c r="AX17" s="98" t="s">
        <v>625</v>
      </c>
      <c r="AY17" s="98" t="s">
        <v>621</v>
      </c>
      <c r="AZ17" s="98" t="s">
        <v>552</v>
      </c>
      <c r="BA17" s="98" t="s">
        <v>643</v>
      </c>
    </row>
    <row r="18">
      <c r="A18" s="137" t="s">
        <v>644</v>
      </c>
      <c r="B18" s="137" t="s">
        <v>102</v>
      </c>
      <c r="C18" s="137" t="s">
        <v>602</v>
      </c>
      <c r="D18" s="137" t="s">
        <v>101</v>
      </c>
      <c r="E18" s="20" t="s">
        <v>43</v>
      </c>
      <c r="F18" s="20" t="s">
        <v>645</v>
      </c>
      <c r="G18" s="20" t="s">
        <v>45</v>
      </c>
      <c r="H18" s="138" t="s">
        <v>101</v>
      </c>
      <c r="I18" s="137" t="s">
        <v>646</v>
      </c>
      <c r="J18" s="137" t="s">
        <v>647</v>
      </c>
      <c r="K18" s="137"/>
      <c r="L18" s="137">
        <v>1.536238492E9</v>
      </c>
      <c r="M18" s="139">
        <v>44351.0</v>
      </c>
      <c r="N18" s="137" t="s">
        <v>605</v>
      </c>
      <c r="O18" s="137" t="s">
        <v>648</v>
      </c>
      <c r="P18" s="137" t="s">
        <v>649</v>
      </c>
      <c r="Q18" s="137" t="s">
        <v>608</v>
      </c>
      <c r="R18" s="137" t="s">
        <v>634</v>
      </c>
      <c r="S18" s="137" t="s">
        <v>610</v>
      </c>
      <c r="T18" s="137" t="s">
        <v>650</v>
      </c>
      <c r="U18" s="137" t="s">
        <v>651</v>
      </c>
      <c r="V18" s="137" t="s">
        <v>612</v>
      </c>
      <c r="W18" s="137" t="s">
        <v>652</v>
      </c>
      <c r="X18" s="137" t="s">
        <v>653</v>
      </c>
      <c r="Y18" s="137" t="s">
        <v>654</v>
      </c>
      <c r="Z18" s="138" t="s">
        <v>101</v>
      </c>
      <c r="AA18" s="137"/>
      <c r="AB18" s="20">
        <v>2.7343085856E10</v>
      </c>
      <c r="AC18" s="20">
        <v>2.7343085856E10</v>
      </c>
      <c r="AD18" s="20">
        <v>0.0</v>
      </c>
      <c r="AE18" s="20">
        <v>2.7343085856E10</v>
      </c>
      <c r="AF18" s="141" t="s">
        <v>655</v>
      </c>
      <c r="AG18" s="137" t="s">
        <v>656</v>
      </c>
      <c r="AH18" s="137" t="s">
        <v>94</v>
      </c>
      <c r="AI18" s="137" t="s">
        <v>640</v>
      </c>
      <c r="AJ18" s="137"/>
      <c r="AK18" s="137"/>
      <c r="AL18" s="137"/>
      <c r="AM18" s="137"/>
      <c r="AN18" s="137"/>
      <c r="AO18" s="137" t="s">
        <v>621</v>
      </c>
      <c r="AP18" s="137"/>
      <c r="AQ18" s="137"/>
      <c r="AR18" s="137" t="s">
        <v>548</v>
      </c>
      <c r="AS18" s="137" t="s">
        <v>63</v>
      </c>
      <c r="AT18" s="84" t="s">
        <v>546</v>
      </c>
      <c r="AU18" s="140" t="s">
        <v>622</v>
      </c>
      <c r="AV18" s="45" t="s">
        <v>657</v>
      </c>
      <c r="AW18" s="45" t="s">
        <v>548</v>
      </c>
      <c r="AX18" s="98" t="s">
        <v>625</v>
      </c>
      <c r="AY18" s="98" t="s">
        <v>621</v>
      </c>
      <c r="AZ18" s="98" t="s">
        <v>552</v>
      </c>
      <c r="BA18" s="98" t="s">
        <v>643</v>
      </c>
    </row>
    <row r="19" ht="15.75" customHeight="1">
      <c r="A19" s="137" t="s">
        <v>658</v>
      </c>
      <c r="B19" s="137" t="s">
        <v>102</v>
      </c>
      <c r="C19" s="137" t="s">
        <v>602</v>
      </c>
      <c r="D19" s="137" t="s">
        <v>102</v>
      </c>
      <c r="E19" s="20" t="s">
        <v>43</v>
      </c>
      <c r="F19" s="20" t="s">
        <v>603</v>
      </c>
      <c r="G19" s="20" t="s">
        <v>48</v>
      </c>
      <c r="H19" s="138" t="s">
        <v>101</v>
      </c>
      <c r="I19" s="137"/>
      <c r="J19" s="137" t="s">
        <v>659</v>
      </c>
      <c r="K19" s="137"/>
      <c r="L19" s="137">
        <v>1.164404208E9</v>
      </c>
      <c r="M19" s="139">
        <v>44348.0</v>
      </c>
      <c r="N19" s="137" t="s">
        <v>605</v>
      </c>
      <c r="O19" s="137" t="s">
        <v>660</v>
      </c>
      <c r="P19" s="137" t="s">
        <v>661</v>
      </c>
      <c r="Q19" s="137" t="s">
        <v>608</v>
      </c>
      <c r="R19" s="137" t="s">
        <v>609</v>
      </c>
      <c r="S19" s="137" t="s">
        <v>610</v>
      </c>
      <c r="T19" s="137" t="s">
        <v>650</v>
      </c>
      <c r="U19" s="137" t="s">
        <v>662</v>
      </c>
      <c r="V19" s="137" t="s">
        <v>612</v>
      </c>
      <c r="W19" s="137" t="s">
        <v>619</v>
      </c>
      <c r="X19" s="137" t="s">
        <v>663</v>
      </c>
      <c r="Y19" s="137" t="s">
        <v>664</v>
      </c>
      <c r="Z19" s="138" t="s">
        <v>101</v>
      </c>
      <c r="AA19" s="137"/>
      <c r="AB19" s="20">
        <v>2.727498382E10</v>
      </c>
      <c r="AC19" s="20">
        <v>2.727498382E10</v>
      </c>
      <c r="AD19" s="20">
        <v>0.0</v>
      </c>
      <c r="AE19" s="20">
        <v>2.727498382E10</v>
      </c>
      <c r="AF19" s="141" t="s">
        <v>655</v>
      </c>
      <c r="AG19" s="137" t="s">
        <v>665</v>
      </c>
      <c r="AH19" s="137" t="s">
        <v>92</v>
      </c>
      <c r="AI19" s="137" t="s">
        <v>665</v>
      </c>
      <c r="AJ19" s="137"/>
      <c r="AK19" s="137"/>
      <c r="AL19" s="137" t="s">
        <v>102</v>
      </c>
      <c r="AM19" s="137"/>
      <c r="AN19" s="137"/>
      <c r="AO19" s="137" t="s">
        <v>549</v>
      </c>
      <c r="AP19" s="137" t="s">
        <v>102</v>
      </c>
      <c r="AQ19" s="137"/>
      <c r="AR19" s="137" t="s">
        <v>547</v>
      </c>
      <c r="AS19" s="137" t="s">
        <v>548</v>
      </c>
      <c r="AT19" s="142" t="s">
        <v>541</v>
      </c>
      <c r="AU19" s="140" t="s">
        <v>641</v>
      </c>
      <c r="AV19" s="45" t="s">
        <v>666</v>
      </c>
      <c r="AW19" s="45" t="s">
        <v>624</v>
      </c>
      <c r="AX19" s="98" t="s">
        <v>625</v>
      </c>
      <c r="AY19" s="98" t="s">
        <v>621</v>
      </c>
      <c r="AZ19" s="98" t="s">
        <v>551</v>
      </c>
      <c r="BA19" s="98" t="s">
        <v>643</v>
      </c>
    </row>
    <row r="20">
      <c r="A20" s="137" t="s">
        <v>298</v>
      </c>
      <c r="B20" s="137" t="s">
        <v>101</v>
      </c>
      <c r="C20" s="137" t="s">
        <v>630</v>
      </c>
      <c r="D20" s="137"/>
      <c r="E20" s="20" t="s">
        <v>43</v>
      </c>
      <c r="F20" s="20" t="s">
        <v>645</v>
      </c>
      <c r="G20" s="20" t="s">
        <v>45</v>
      </c>
      <c r="H20" s="138" t="s">
        <v>101</v>
      </c>
      <c r="I20" s="137" t="s">
        <v>111</v>
      </c>
      <c r="J20" s="137" t="s">
        <v>667</v>
      </c>
      <c r="K20" s="137" t="s">
        <v>28</v>
      </c>
      <c r="L20" s="137">
        <v>1.561536011E9</v>
      </c>
      <c r="M20" s="139">
        <v>44342.0</v>
      </c>
      <c r="N20" s="137" t="s">
        <v>605</v>
      </c>
      <c r="O20" s="137" t="s">
        <v>668</v>
      </c>
      <c r="P20" s="137" t="s">
        <v>669</v>
      </c>
      <c r="Q20" s="137" t="s">
        <v>608</v>
      </c>
      <c r="R20" s="137" t="s">
        <v>634</v>
      </c>
      <c r="S20" s="137" t="s">
        <v>610</v>
      </c>
      <c r="T20" s="137" t="s">
        <v>610</v>
      </c>
      <c r="U20" s="137" t="s">
        <v>670</v>
      </c>
      <c r="V20" s="137" t="s">
        <v>612</v>
      </c>
      <c r="W20" s="137" t="s">
        <v>671</v>
      </c>
      <c r="X20" s="137" t="s">
        <v>672</v>
      </c>
      <c r="Y20" s="137">
        <v>0.0</v>
      </c>
      <c r="Z20" s="138" t="s">
        <v>101</v>
      </c>
      <c r="AA20" s="137"/>
      <c r="AB20" s="20">
        <v>2.7321523299E10</v>
      </c>
      <c r="AC20" s="20">
        <v>2.7321523299E10</v>
      </c>
      <c r="AD20" s="20">
        <v>0.0</v>
      </c>
      <c r="AE20" s="20">
        <v>2.7321523299E10</v>
      </c>
      <c r="AF20" s="141" t="s">
        <v>655</v>
      </c>
      <c r="AG20" s="137" t="s">
        <v>673</v>
      </c>
      <c r="AH20" s="137" t="s">
        <v>85</v>
      </c>
      <c r="AI20" s="137" t="s">
        <v>673</v>
      </c>
      <c r="AJ20" s="137"/>
      <c r="AK20" s="137"/>
      <c r="AL20" s="137"/>
      <c r="AM20" s="137" t="s">
        <v>102</v>
      </c>
      <c r="AN20" s="137"/>
      <c r="AO20" s="137" t="s">
        <v>549</v>
      </c>
      <c r="AP20" s="137" t="s">
        <v>102</v>
      </c>
      <c r="AQ20" s="142" t="s">
        <v>544</v>
      </c>
      <c r="AR20" s="137" t="s">
        <v>63</v>
      </c>
      <c r="AS20" s="137" t="s">
        <v>548</v>
      </c>
      <c r="AT20" s="84" t="s">
        <v>540</v>
      </c>
      <c r="AU20" s="140" t="s">
        <v>622</v>
      </c>
      <c r="AV20" s="45" t="s">
        <v>674</v>
      </c>
      <c r="AW20" s="45" t="s">
        <v>63</v>
      </c>
      <c r="AX20" s="98" t="s">
        <v>625</v>
      </c>
      <c r="AY20" s="143"/>
      <c r="AZ20" s="98" t="s">
        <v>552</v>
      </c>
      <c r="BA20" s="98" t="s">
        <v>643</v>
      </c>
    </row>
    <row r="21">
      <c r="A21" s="137" t="s">
        <v>675</v>
      </c>
      <c r="B21" s="137" t="s">
        <v>101</v>
      </c>
      <c r="C21" s="137" t="s">
        <v>630</v>
      </c>
      <c r="D21" s="137"/>
      <c r="E21" s="20" t="s">
        <v>43</v>
      </c>
      <c r="F21" s="20" t="s">
        <v>676</v>
      </c>
      <c r="G21" s="20" t="s">
        <v>45</v>
      </c>
      <c r="H21" s="138" t="s">
        <v>101</v>
      </c>
      <c r="I21" s="137"/>
      <c r="J21" s="137" t="s">
        <v>677</v>
      </c>
      <c r="K21" s="137" t="s">
        <v>678</v>
      </c>
      <c r="L21" s="137">
        <v>1.135595349E9</v>
      </c>
      <c r="M21" s="139">
        <v>44342.0</v>
      </c>
      <c r="N21" s="137" t="s">
        <v>605</v>
      </c>
      <c r="O21" s="137" t="s">
        <v>679</v>
      </c>
      <c r="P21" s="137" t="s">
        <v>680</v>
      </c>
      <c r="Q21" s="137" t="s">
        <v>608</v>
      </c>
      <c r="R21" s="137" t="s">
        <v>609</v>
      </c>
      <c r="S21" s="137" t="s">
        <v>610</v>
      </c>
      <c r="T21" s="137" t="s">
        <v>605</v>
      </c>
      <c r="U21" s="137" t="s">
        <v>681</v>
      </c>
      <c r="V21" s="137" t="s">
        <v>612</v>
      </c>
      <c r="W21" s="137" t="s">
        <v>682</v>
      </c>
      <c r="X21" s="137" t="s">
        <v>683</v>
      </c>
      <c r="Y21" s="137">
        <v>0.0</v>
      </c>
      <c r="Z21" s="138" t="s">
        <v>101</v>
      </c>
      <c r="AA21" s="137"/>
      <c r="AB21" s="20">
        <v>2.7218539853E10</v>
      </c>
      <c r="AC21" s="20" t="s">
        <v>684</v>
      </c>
      <c r="AD21" s="20" t="s">
        <v>102</v>
      </c>
      <c r="AE21" s="20">
        <v>2.7218539853E10</v>
      </c>
      <c r="AF21" s="141" t="s">
        <v>655</v>
      </c>
      <c r="AG21" s="137" t="s">
        <v>685</v>
      </c>
      <c r="AH21" s="137" t="s">
        <v>83</v>
      </c>
      <c r="AI21" s="137" t="s">
        <v>685</v>
      </c>
      <c r="AJ21" s="137"/>
      <c r="AK21" s="137"/>
      <c r="AL21" s="137"/>
      <c r="AM21" s="137"/>
      <c r="AN21" s="137"/>
      <c r="AO21" s="137" t="s">
        <v>549</v>
      </c>
      <c r="AP21" s="137" t="s">
        <v>102</v>
      </c>
      <c r="AQ21" s="137"/>
      <c r="AR21" s="137" t="s">
        <v>61</v>
      </c>
      <c r="AS21" s="137" t="s">
        <v>549</v>
      </c>
      <c r="AT21" s="45" t="s">
        <v>539</v>
      </c>
      <c r="AU21" s="140" t="s">
        <v>622</v>
      </c>
      <c r="AV21" s="45" t="s">
        <v>686</v>
      </c>
      <c r="AW21" s="45" t="s">
        <v>61</v>
      </c>
      <c r="AX21" s="98" t="s">
        <v>625</v>
      </c>
      <c r="AY21" s="143"/>
      <c r="AZ21" s="98" t="s">
        <v>551</v>
      </c>
      <c r="BA21" s="98" t="s">
        <v>643</v>
      </c>
    </row>
    <row r="22" ht="18.75" customHeight="1">
      <c r="A22" s="137" t="s">
        <v>687</v>
      </c>
      <c r="B22" s="137" t="s">
        <v>102</v>
      </c>
      <c r="C22" s="137" t="s">
        <v>602</v>
      </c>
      <c r="D22" s="137" t="s">
        <v>101</v>
      </c>
      <c r="E22" s="20" t="s">
        <v>43</v>
      </c>
      <c r="F22" s="20" t="s">
        <v>645</v>
      </c>
      <c r="G22" s="20" t="s">
        <v>45</v>
      </c>
      <c r="H22" s="138" t="s">
        <v>101</v>
      </c>
      <c r="I22" s="137" t="s">
        <v>109</v>
      </c>
      <c r="J22" s="137" t="s">
        <v>688</v>
      </c>
      <c r="K22" s="137"/>
      <c r="L22" s="137">
        <v>1.530642553E9</v>
      </c>
      <c r="M22" s="139">
        <v>44351.0</v>
      </c>
      <c r="N22" s="137" t="s">
        <v>605</v>
      </c>
      <c r="O22" s="137" t="s">
        <v>689</v>
      </c>
      <c r="P22" s="137" t="s">
        <v>690</v>
      </c>
      <c r="Q22" s="137" t="s">
        <v>608</v>
      </c>
      <c r="R22" s="137" t="s">
        <v>609</v>
      </c>
      <c r="S22" s="137" t="s">
        <v>610</v>
      </c>
      <c r="T22" s="137" t="s">
        <v>650</v>
      </c>
      <c r="U22" s="137" t="s">
        <v>691</v>
      </c>
      <c r="V22" s="137" t="s">
        <v>612</v>
      </c>
      <c r="W22" s="137" t="s">
        <v>692</v>
      </c>
      <c r="X22" s="137" t="s">
        <v>693</v>
      </c>
      <c r="Y22" s="137" t="s">
        <v>694</v>
      </c>
      <c r="Z22" s="138" t="s">
        <v>101</v>
      </c>
      <c r="AA22" s="137"/>
      <c r="AB22" s="20">
        <v>2.7295917968E10</v>
      </c>
      <c r="AC22" s="20">
        <v>2.7295917968E10</v>
      </c>
      <c r="AD22" s="20">
        <v>0.0</v>
      </c>
      <c r="AE22" s="20">
        <v>2.7295917968E10</v>
      </c>
      <c r="AF22" s="141" t="s">
        <v>655</v>
      </c>
      <c r="AG22" s="137" t="s">
        <v>695</v>
      </c>
      <c r="AH22" s="137" t="s">
        <v>83</v>
      </c>
      <c r="AI22" s="137" t="s">
        <v>640</v>
      </c>
      <c r="AJ22" s="137" t="s">
        <v>102</v>
      </c>
      <c r="AK22" s="137" t="s">
        <v>620</v>
      </c>
      <c r="AL22" s="137" t="s">
        <v>619</v>
      </c>
      <c r="AM22" s="137" t="s">
        <v>102</v>
      </c>
      <c r="AN22" s="137"/>
      <c r="AO22" s="137" t="s">
        <v>621</v>
      </c>
      <c r="AP22" s="137" t="s">
        <v>102</v>
      </c>
      <c r="AQ22" s="137"/>
      <c r="AR22" s="136" t="s">
        <v>548</v>
      </c>
      <c r="AS22" s="136" t="s">
        <v>61</v>
      </c>
      <c r="AT22" s="84" t="s">
        <v>546</v>
      </c>
      <c r="AU22" s="140" t="s">
        <v>641</v>
      </c>
      <c r="AV22" s="45" t="s">
        <v>696</v>
      </c>
      <c r="AW22" s="45" t="s">
        <v>548</v>
      </c>
      <c r="AX22" s="98" t="s">
        <v>625</v>
      </c>
      <c r="AY22" s="98" t="s">
        <v>697</v>
      </c>
      <c r="AZ22" s="98" t="s">
        <v>552</v>
      </c>
      <c r="BA22" s="98" t="s">
        <v>643</v>
      </c>
    </row>
    <row r="23" ht="15.75" customHeight="1">
      <c r="A23" s="137" t="s">
        <v>423</v>
      </c>
      <c r="B23" s="137" t="s">
        <v>102</v>
      </c>
      <c r="C23" s="137" t="s">
        <v>602</v>
      </c>
      <c r="D23" s="137" t="s">
        <v>102</v>
      </c>
      <c r="E23" s="20" t="s">
        <v>43</v>
      </c>
      <c r="F23" s="20" t="s">
        <v>676</v>
      </c>
      <c r="G23" s="20" t="s">
        <v>45</v>
      </c>
      <c r="H23" s="138" t="s">
        <v>101</v>
      </c>
      <c r="I23" s="137"/>
      <c r="J23" s="137" t="s">
        <v>698</v>
      </c>
      <c r="K23" s="137"/>
      <c r="L23" s="137">
        <v>1.140390786E9</v>
      </c>
      <c r="M23" s="139">
        <v>44349.0</v>
      </c>
      <c r="N23" s="137" t="s">
        <v>699</v>
      </c>
      <c r="O23" s="137" t="s">
        <v>700</v>
      </c>
      <c r="P23" s="137" t="s">
        <v>701</v>
      </c>
      <c r="Q23" s="137" t="s">
        <v>608</v>
      </c>
      <c r="R23" s="137" t="s">
        <v>702</v>
      </c>
      <c r="S23" s="137" t="s">
        <v>610</v>
      </c>
      <c r="T23" s="137" t="s">
        <v>610</v>
      </c>
      <c r="U23" s="137" t="s">
        <v>703</v>
      </c>
      <c r="V23" s="137" t="s">
        <v>612</v>
      </c>
      <c r="W23" s="137" t="s">
        <v>704</v>
      </c>
      <c r="X23" s="137" t="s">
        <v>705</v>
      </c>
      <c r="Y23" s="137" t="s">
        <v>706</v>
      </c>
      <c r="Z23" s="138" t="s">
        <v>101</v>
      </c>
      <c r="AA23" s="137"/>
      <c r="AB23" s="20">
        <v>2.7345388007E10</v>
      </c>
      <c r="AC23" s="20">
        <v>2.7345388007E10</v>
      </c>
      <c r="AD23" s="20">
        <v>0.0</v>
      </c>
      <c r="AE23" s="20">
        <v>2.7345388007E10</v>
      </c>
      <c r="AF23" s="141" t="s">
        <v>655</v>
      </c>
      <c r="AG23" s="137" t="s">
        <v>639</v>
      </c>
      <c r="AH23" s="137" t="s">
        <v>92</v>
      </c>
      <c r="AI23" s="137" t="s">
        <v>639</v>
      </c>
      <c r="AJ23" s="137" t="s">
        <v>102</v>
      </c>
      <c r="AK23" s="137" t="s">
        <v>620</v>
      </c>
      <c r="AL23" s="137" t="s">
        <v>619</v>
      </c>
      <c r="AM23" s="137" t="s">
        <v>102</v>
      </c>
      <c r="AN23" s="137"/>
      <c r="AO23" s="137" t="s">
        <v>621</v>
      </c>
      <c r="AP23" s="137" t="s">
        <v>102</v>
      </c>
      <c r="AQ23" s="137"/>
      <c r="AR23" s="137" t="s">
        <v>548</v>
      </c>
      <c r="AS23" s="137" t="s">
        <v>61</v>
      </c>
      <c r="AT23" s="84" t="s">
        <v>546</v>
      </c>
      <c r="AU23" s="140" t="s">
        <v>622</v>
      </c>
      <c r="AV23" s="45" t="s">
        <v>707</v>
      </c>
      <c r="AW23" s="45" t="s">
        <v>548</v>
      </c>
      <c r="AX23" s="98" t="s">
        <v>625</v>
      </c>
      <c r="AY23" s="98" t="s">
        <v>621</v>
      </c>
      <c r="AZ23" s="98" t="s">
        <v>552</v>
      </c>
      <c r="BA23" s="98" t="s">
        <v>643</v>
      </c>
    </row>
    <row r="24" ht="15.75" customHeight="1">
      <c r="A24" s="137" t="s">
        <v>708</v>
      </c>
      <c r="B24" s="137" t="s">
        <v>101</v>
      </c>
      <c r="C24" s="137" t="s">
        <v>630</v>
      </c>
      <c r="D24" s="137"/>
      <c r="E24" s="20" t="s">
        <v>43</v>
      </c>
      <c r="F24" s="20" t="s">
        <v>603</v>
      </c>
      <c r="G24" s="20" t="s">
        <v>48</v>
      </c>
      <c r="H24" s="138" t="s">
        <v>101</v>
      </c>
      <c r="I24" s="137"/>
      <c r="J24" s="137" t="s">
        <v>709</v>
      </c>
      <c r="K24" s="137" t="s">
        <v>9</v>
      </c>
      <c r="L24" s="137">
        <v>1.159543879E9</v>
      </c>
      <c r="M24" s="139">
        <v>44342.0</v>
      </c>
      <c r="N24" s="137" t="s">
        <v>605</v>
      </c>
      <c r="O24" s="137" t="s">
        <v>710</v>
      </c>
      <c r="P24" s="137" t="s">
        <v>711</v>
      </c>
      <c r="Q24" s="137" t="s">
        <v>712</v>
      </c>
      <c r="R24" s="137" t="s">
        <v>92</v>
      </c>
      <c r="S24" s="137" t="s">
        <v>610</v>
      </c>
      <c r="T24" s="137" t="s">
        <v>610</v>
      </c>
      <c r="U24" s="137" t="s">
        <v>611</v>
      </c>
      <c r="V24" s="137" t="s">
        <v>612</v>
      </c>
      <c r="W24" s="137" t="s">
        <v>713</v>
      </c>
      <c r="X24" s="137" t="s">
        <v>714</v>
      </c>
      <c r="Y24" s="137">
        <v>0.0</v>
      </c>
      <c r="Z24" s="138" t="s">
        <v>101</v>
      </c>
      <c r="AA24" s="137"/>
      <c r="AB24" s="20">
        <v>2.7364011631E10</v>
      </c>
      <c r="AC24" s="20">
        <v>2.7364011631E10</v>
      </c>
      <c r="AD24" s="20">
        <v>0.0</v>
      </c>
      <c r="AE24" s="20">
        <v>2.7364011631E10</v>
      </c>
      <c r="AF24" s="141" t="s">
        <v>655</v>
      </c>
      <c r="AG24" s="137" t="s">
        <v>685</v>
      </c>
      <c r="AH24" s="137" t="s">
        <v>92</v>
      </c>
      <c r="AI24" s="137" t="s">
        <v>685</v>
      </c>
      <c r="AJ24" s="137"/>
      <c r="AK24" s="137"/>
      <c r="AL24" s="137"/>
      <c r="AM24" s="137"/>
      <c r="AN24" s="137"/>
      <c r="AO24" s="137" t="s">
        <v>549</v>
      </c>
      <c r="AP24" s="137" t="s">
        <v>102</v>
      </c>
      <c r="AQ24" s="137"/>
      <c r="AR24" s="137" t="s">
        <v>61</v>
      </c>
      <c r="AS24" s="137" t="s">
        <v>549</v>
      </c>
      <c r="AT24" s="45" t="s">
        <v>539</v>
      </c>
      <c r="AU24" s="140" t="s">
        <v>715</v>
      </c>
      <c r="AV24" s="45" t="s">
        <v>716</v>
      </c>
      <c r="AW24" s="45" t="s">
        <v>61</v>
      </c>
      <c r="AX24" s="98" t="s">
        <v>625</v>
      </c>
      <c r="AZ24" s="98" t="s">
        <v>551</v>
      </c>
      <c r="BA24" s="98" t="s">
        <v>643</v>
      </c>
    </row>
    <row r="25" ht="15.75" customHeight="1">
      <c r="A25" s="137" t="s">
        <v>169</v>
      </c>
      <c r="B25" s="137" t="s">
        <v>101</v>
      </c>
      <c r="C25" s="137"/>
      <c r="D25" s="137"/>
      <c r="E25" s="20" t="s">
        <v>43</v>
      </c>
      <c r="F25" s="20" t="s">
        <v>676</v>
      </c>
      <c r="G25" s="20" t="s">
        <v>45</v>
      </c>
      <c r="H25" s="138" t="s">
        <v>101</v>
      </c>
      <c r="I25" s="137"/>
      <c r="J25" s="137" t="s">
        <v>717</v>
      </c>
      <c r="K25" s="137" t="s">
        <v>718</v>
      </c>
      <c r="L25" s="137">
        <v>1.13760486E9</v>
      </c>
      <c r="M25" s="139">
        <v>44342.0</v>
      </c>
      <c r="N25" s="137" t="s">
        <v>605</v>
      </c>
      <c r="O25" s="137" t="s">
        <v>719</v>
      </c>
      <c r="P25" s="137" t="s">
        <v>720</v>
      </c>
      <c r="Q25" s="137" t="s">
        <v>608</v>
      </c>
      <c r="R25" s="137" t="s">
        <v>634</v>
      </c>
      <c r="S25" s="137" t="s">
        <v>610</v>
      </c>
      <c r="T25" s="137" t="s">
        <v>650</v>
      </c>
      <c r="U25" s="137" t="s">
        <v>721</v>
      </c>
      <c r="V25" s="137" t="s">
        <v>612</v>
      </c>
      <c r="W25" s="137" t="s">
        <v>722</v>
      </c>
      <c r="X25" s="137" t="s">
        <v>723</v>
      </c>
      <c r="Y25" s="137">
        <v>0.0</v>
      </c>
      <c r="Z25" s="138" t="s">
        <v>101</v>
      </c>
      <c r="AA25" s="137"/>
      <c r="AB25" s="20">
        <v>2.7171627252E10</v>
      </c>
      <c r="AC25" s="20">
        <v>2.7171627252E10</v>
      </c>
      <c r="AD25" s="20">
        <v>0.0</v>
      </c>
      <c r="AE25" s="20">
        <v>2.7171627252E10</v>
      </c>
      <c r="AF25" s="141" t="s">
        <v>655</v>
      </c>
      <c r="AG25" s="137" t="s">
        <v>685</v>
      </c>
      <c r="AH25" s="137" t="s">
        <v>88</v>
      </c>
      <c r="AI25" s="137" t="s">
        <v>685</v>
      </c>
      <c r="AJ25" s="137" t="s">
        <v>102</v>
      </c>
      <c r="AK25" s="137"/>
      <c r="AL25" s="137"/>
      <c r="AM25" s="137"/>
      <c r="AN25" s="137"/>
      <c r="AO25" s="137" t="s">
        <v>621</v>
      </c>
      <c r="AP25" s="137" t="s">
        <v>102</v>
      </c>
      <c r="AQ25" s="137"/>
      <c r="AR25" s="137" t="s">
        <v>61</v>
      </c>
      <c r="AS25" s="137" t="s">
        <v>619</v>
      </c>
      <c r="AT25" s="45" t="s">
        <v>539</v>
      </c>
      <c r="AU25" s="140" t="s">
        <v>622</v>
      </c>
      <c r="AV25" s="45" t="s">
        <v>724</v>
      </c>
      <c r="AW25" s="45" t="s">
        <v>61</v>
      </c>
      <c r="AX25" s="98" t="s">
        <v>625</v>
      </c>
      <c r="AZ25" s="98" t="s">
        <v>551</v>
      </c>
      <c r="BA25" s="98" t="s">
        <v>643</v>
      </c>
    </row>
    <row r="26" ht="15.75" customHeight="1">
      <c r="A26" s="137" t="s">
        <v>725</v>
      </c>
      <c r="B26" s="137" t="s">
        <v>102</v>
      </c>
      <c r="C26" s="137" t="s">
        <v>602</v>
      </c>
      <c r="D26" s="137" t="s">
        <v>101</v>
      </c>
      <c r="E26" s="20" t="s">
        <v>49</v>
      </c>
      <c r="F26" s="20" t="s">
        <v>726</v>
      </c>
      <c r="G26" s="20" t="s">
        <v>45</v>
      </c>
      <c r="H26" s="138" t="s">
        <v>101</v>
      </c>
      <c r="I26" s="137" t="s">
        <v>84</v>
      </c>
      <c r="J26" s="137" t="s">
        <v>727</v>
      </c>
      <c r="K26" s="137"/>
      <c r="L26" s="137">
        <v>3.874684732E9</v>
      </c>
      <c r="M26" s="139">
        <v>44349.0</v>
      </c>
      <c r="N26" s="137" t="s">
        <v>605</v>
      </c>
      <c r="O26" s="137" t="s">
        <v>728</v>
      </c>
      <c r="P26" s="137" t="s">
        <v>729</v>
      </c>
      <c r="Q26" s="137" t="s">
        <v>608</v>
      </c>
      <c r="R26" s="137" t="s">
        <v>92</v>
      </c>
      <c r="S26" s="137" t="s">
        <v>605</v>
      </c>
      <c r="T26" s="137" t="s">
        <v>610</v>
      </c>
      <c r="U26" s="137" t="s">
        <v>730</v>
      </c>
      <c r="V26" s="137" t="s">
        <v>612</v>
      </c>
      <c r="W26" s="137" t="s">
        <v>731</v>
      </c>
      <c r="X26" s="137" t="s">
        <v>732</v>
      </c>
      <c r="Y26" s="137" t="s">
        <v>733</v>
      </c>
      <c r="Z26" s="138" t="s">
        <v>101</v>
      </c>
      <c r="AA26" s="137"/>
      <c r="AB26" s="20">
        <v>2.7354775781E10</v>
      </c>
      <c r="AC26" s="20" t="s">
        <v>684</v>
      </c>
      <c r="AD26" s="20" t="s">
        <v>102</v>
      </c>
      <c r="AE26" s="20">
        <v>2.7354775781E10</v>
      </c>
      <c r="AF26" s="141" t="s">
        <v>655</v>
      </c>
      <c r="AG26" s="137" t="s">
        <v>639</v>
      </c>
      <c r="AH26" s="137" t="s">
        <v>84</v>
      </c>
      <c r="AI26" s="137" t="s">
        <v>639</v>
      </c>
      <c r="AJ26" s="137"/>
      <c r="AK26" s="137" t="s">
        <v>102</v>
      </c>
      <c r="AL26" s="137" t="s">
        <v>102</v>
      </c>
      <c r="AM26" s="137" t="s">
        <v>102</v>
      </c>
      <c r="AN26" s="137"/>
      <c r="AO26" s="137" t="s">
        <v>549</v>
      </c>
      <c r="AP26" s="137" t="s">
        <v>102</v>
      </c>
      <c r="AQ26" s="137"/>
      <c r="AR26" s="137" t="s">
        <v>548</v>
      </c>
      <c r="AS26" s="137" t="s">
        <v>63</v>
      </c>
      <c r="AT26" s="84" t="s">
        <v>546</v>
      </c>
      <c r="AU26" s="140" t="s">
        <v>622</v>
      </c>
      <c r="AV26" s="45" t="s">
        <v>734</v>
      </c>
      <c r="AW26" s="45" t="s">
        <v>548</v>
      </c>
      <c r="AX26" s="98" t="s">
        <v>625</v>
      </c>
      <c r="AY26" s="98" t="s">
        <v>621</v>
      </c>
      <c r="AZ26" s="98" t="s">
        <v>552</v>
      </c>
      <c r="BA26" s="98" t="s">
        <v>643</v>
      </c>
    </row>
    <row r="27" ht="15.75" customHeight="1">
      <c r="A27" s="137" t="s">
        <v>469</v>
      </c>
      <c r="B27" s="137" t="s">
        <v>102</v>
      </c>
      <c r="C27" s="137" t="s">
        <v>602</v>
      </c>
      <c r="D27" s="137" t="s">
        <v>102</v>
      </c>
      <c r="E27" s="20" t="s">
        <v>52</v>
      </c>
      <c r="F27" s="20" t="s">
        <v>735</v>
      </c>
      <c r="G27" s="20" t="s">
        <v>45</v>
      </c>
      <c r="H27" s="138" t="s">
        <v>101</v>
      </c>
      <c r="I27" s="137"/>
      <c r="J27" s="137" t="s">
        <v>736</v>
      </c>
      <c r="K27" s="137"/>
      <c r="L27" s="137">
        <v>1.559157728E9</v>
      </c>
      <c r="M27" s="139">
        <v>44358.0</v>
      </c>
      <c r="N27" s="137" t="s">
        <v>605</v>
      </c>
      <c r="O27" s="137" t="s">
        <v>737</v>
      </c>
      <c r="P27" s="137" t="s">
        <v>738</v>
      </c>
      <c r="Q27" s="137" t="s">
        <v>608</v>
      </c>
      <c r="R27" s="137" t="s">
        <v>92</v>
      </c>
      <c r="S27" s="137" t="s">
        <v>610</v>
      </c>
      <c r="T27" s="137" t="s">
        <v>605</v>
      </c>
      <c r="U27" s="137" t="s">
        <v>739</v>
      </c>
      <c r="V27" s="137" t="s">
        <v>612</v>
      </c>
      <c r="W27" s="137" t="s">
        <v>740</v>
      </c>
      <c r="X27" s="137" t="s">
        <v>741</v>
      </c>
      <c r="Y27" s="137" t="s">
        <v>742</v>
      </c>
      <c r="Z27" s="138" t="s">
        <v>101</v>
      </c>
      <c r="AA27" s="137"/>
      <c r="AB27" s="20">
        <v>2.7351224679E10</v>
      </c>
      <c r="AC27" s="20">
        <v>2.7351224679E10</v>
      </c>
      <c r="AD27" s="20">
        <v>0.0</v>
      </c>
      <c r="AE27" s="20">
        <v>2.7351224679E10</v>
      </c>
      <c r="AF27" s="141" t="s">
        <v>655</v>
      </c>
      <c r="AG27" s="137" t="s">
        <v>743</v>
      </c>
      <c r="AH27" s="137" t="s">
        <v>87</v>
      </c>
      <c r="AI27" s="137" t="s">
        <v>640</v>
      </c>
      <c r="AJ27" s="137"/>
      <c r="AK27" s="137"/>
      <c r="AL27" s="137"/>
      <c r="AM27" s="137"/>
      <c r="AN27" s="137"/>
      <c r="AO27" s="137" t="s">
        <v>549</v>
      </c>
      <c r="AP27" s="137" t="s">
        <v>102</v>
      </c>
      <c r="AQ27" s="137"/>
      <c r="AR27" s="137" t="s">
        <v>548</v>
      </c>
      <c r="AS27" s="137" t="s">
        <v>61</v>
      </c>
      <c r="AT27" s="142" t="s">
        <v>542</v>
      </c>
      <c r="AU27" s="140" t="s">
        <v>622</v>
      </c>
      <c r="AV27" s="45" t="s">
        <v>744</v>
      </c>
      <c r="AW27" s="45" t="s">
        <v>548</v>
      </c>
      <c r="AX27" s="98" t="s">
        <v>625</v>
      </c>
      <c r="AY27" s="98" t="s">
        <v>549</v>
      </c>
      <c r="AZ27" s="98" t="s">
        <v>745</v>
      </c>
      <c r="BA27" s="98" t="s">
        <v>643</v>
      </c>
    </row>
    <row r="28" ht="15.75" customHeight="1">
      <c r="A28" s="137" t="s">
        <v>746</v>
      </c>
      <c r="B28" s="137" t="s">
        <v>101</v>
      </c>
      <c r="C28" s="137"/>
      <c r="D28" s="137"/>
      <c r="E28" s="20" t="s">
        <v>43</v>
      </c>
      <c r="F28" s="20" t="s">
        <v>645</v>
      </c>
      <c r="G28" s="20" t="s">
        <v>45</v>
      </c>
      <c r="H28" s="138" t="s">
        <v>101</v>
      </c>
      <c r="I28" s="137" t="s">
        <v>109</v>
      </c>
      <c r="J28" s="137" t="s">
        <v>747</v>
      </c>
      <c r="K28" s="137" t="s">
        <v>748</v>
      </c>
      <c r="L28" s="137">
        <v>1.158831175E9</v>
      </c>
      <c r="M28" s="139">
        <v>44343.0</v>
      </c>
      <c r="N28" s="137" t="s">
        <v>605</v>
      </c>
      <c r="O28" s="137" t="s">
        <v>749</v>
      </c>
      <c r="P28" s="137" t="s">
        <v>750</v>
      </c>
      <c r="Q28" s="137" t="s">
        <v>608</v>
      </c>
      <c r="R28" s="137" t="s">
        <v>92</v>
      </c>
      <c r="S28" s="137" t="s">
        <v>610</v>
      </c>
      <c r="T28" s="137" t="s">
        <v>650</v>
      </c>
      <c r="U28" s="137" t="s">
        <v>681</v>
      </c>
      <c r="V28" s="137" t="s">
        <v>612</v>
      </c>
      <c r="W28" s="137" t="s">
        <v>751</v>
      </c>
      <c r="X28" s="137" t="s">
        <v>752</v>
      </c>
      <c r="Y28" s="137">
        <v>0.0</v>
      </c>
      <c r="Z28" s="138" t="s">
        <v>101</v>
      </c>
      <c r="AA28" s="137"/>
      <c r="AB28" s="20">
        <v>2.7234634513E10</v>
      </c>
      <c r="AC28" s="20">
        <v>2.7234634513E10</v>
      </c>
      <c r="AD28" s="20">
        <v>0.0</v>
      </c>
      <c r="AE28" s="20">
        <v>2.7234634513E10</v>
      </c>
      <c r="AF28" s="141" t="s">
        <v>655</v>
      </c>
      <c r="AG28" s="137" t="s">
        <v>753</v>
      </c>
      <c r="AH28" s="137" t="s">
        <v>83</v>
      </c>
      <c r="AI28" s="137" t="s">
        <v>753</v>
      </c>
      <c r="AJ28" s="137"/>
      <c r="AK28" s="137"/>
      <c r="AL28" s="137"/>
      <c r="AM28" s="137"/>
      <c r="AN28" s="137"/>
      <c r="AO28" s="136" t="s">
        <v>549</v>
      </c>
      <c r="AP28" s="136" t="s">
        <v>754</v>
      </c>
      <c r="AQ28" s="137"/>
      <c r="AR28" s="136" t="s">
        <v>547</v>
      </c>
      <c r="AS28" s="136" t="s">
        <v>549</v>
      </c>
      <c r="AT28" s="84" t="s">
        <v>541</v>
      </c>
      <c r="AU28" s="140" t="s">
        <v>641</v>
      </c>
      <c r="AV28" s="45" t="s">
        <v>755</v>
      </c>
      <c r="AW28" s="45" t="s">
        <v>624</v>
      </c>
      <c r="AX28" s="98" t="s">
        <v>625</v>
      </c>
      <c r="AY28" s="98" t="s">
        <v>621</v>
      </c>
      <c r="AZ28" s="98" t="s">
        <v>551</v>
      </c>
      <c r="BA28" s="98" t="s">
        <v>643</v>
      </c>
    </row>
    <row r="29" ht="15.75" customHeight="1">
      <c r="A29" s="137" t="s">
        <v>756</v>
      </c>
      <c r="B29" s="137" t="s">
        <v>101</v>
      </c>
      <c r="C29" s="137" t="s">
        <v>630</v>
      </c>
      <c r="D29" s="137"/>
      <c r="E29" s="20" t="s">
        <v>46</v>
      </c>
      <c r="F29" s="20" t="s">
        <v>757</v>
      </c>
      <c r="G29" s="20" t="s">
        <v>45</v>
      </c>
      <c r="H29" s="138" t="s">
        <v>101</v>
      </c>
      <c r="I29" s="137"/>
      <c r="J29" s="137" t="s">
        <v>758</v>
      </c>
      <c r="K29" s="137" t="s">
        <v>12</v>
      </c>
      <c r="L29" s="137">
        <v>1.166489159E9</v>
      </c>
      <c r="M29" s="139">
        <v>44343.0</v>
      </c>
      <c r="N29" s="137" t="s">
        <v>605</v>
      </c>
      <c r="O29" s="137" t="s">
        <v>759</v>
      </c>
      <c r="P29" s="137" t="s">
        <v>760</v>
      </c>
      <c r="Q29" s="137" t="s">
        <v>608</v>
      </c>
      <c r="R29" s="137" t="s">
        <v>634</v>
      </c>
      <c r="S29" s="137" t="s">
        <v>610</v>
      </c>
      <c r="T29" s="137" t="s">
        <v>650</v>
      </c>
      <c r="U29" s="137" t="s">
        <v>761</v>
      </c>
      <c r="V29" s="137" t="s">
        <v>612</v>
      </c>
      <c r="W29" s="137" t="s">
        <v>762</v>
      </c>
      <c r="X29" s="137" t="s">
        <v>763</v>
      </c>
      <c r="Y29" s="137">
        <v>0.0</v>
      </c>
      <c r="Z29" s="138" t="s">
        <v>101</v>
      </c>
      <c r="AA29" s="137"/>
      <c r="AB29" s="20">
        <v>2.7945094252E10</v>
      </c>
      <c r="AC29" s="20">
        <v>2.7945094252E10</v>
      </c>
      <c r="AD29" s="20">
        <v>0.0</v>
      </c>
      <c r="AE29" s="20">
        <v>2.7945094252E10</v>
      </c>
      <c r="AF29" s="141" t="s">
        <v>655</v>
      </c>
      <c r="AG29" s="137" t="s">
        <v>764</v>
      </c>
      <c r="AH29" s="137" t="s">
        <v>92</v>
      </c>
      <c r="AI29" s="137" t="s">
        <v>764</v>
      </c>
      <c r="AJ29" s="137"/>
      <c r="AK29" s="137"/>
      <c r="AL29" s="137"/>
      <c r="AM29" s="137"/>
      <c r="AN29" s="137"/>
      <c r="AO29" s="137" t="s">
        <v>549</v>
      </c>
      <c r="AP29" s="137" t="s">
        <v>619</v>
      </c>
      <c r="AQ29" s="137"/>
      <c r="AR29" s="136" t="s">
        <v>549</v>
      </c>
      <c r="AS29" s="137" t="s">
        <v>619</v>
      </c>
      <c r="AT29" s="142" t="s">
        <v>543</v>
      </c>
      <c r="AU29" s="140" t="s">
        <v>622</v>
      </c>
      <c r="AV29" s="45" t="s">
        <v>765</v>
      </c>
      <c r="AW29" s="45" t="s">
        <v>624</v>
      </c>
      <c r="AX29" s="98" t="s">
        <v>625</v>
      </c>
      <c r="AY29" s="98" t="s">
        <v>549</v>
      </c>
      <c r="AZ29" s="98" t="s">
        <v>551</v>
      </c>
      <c r="BA29" s="98" t="s">
        <v>643</v>
      </c>
    </row>
    <row r="30" ht="15.75" customHeight="1">
      <c r="A30" s="137" t="s">
        <v>766</v>
      </c>
      <c r="B30" s="137" t="s">
        <v>101</v>
      </c>
      <c r="C30" s="137" t="s">
        <v>630</v>
      </c>
      <c r="D30" s="137"/>
      <c r="E30" s="20" t="s">
        <v>49</v>
      </c>
      <c r="F30" s="20" t="s">
        <v>767</v>
      </c>
      <c r="G30" s="20" t="s">
        <v>48</v>
      </c>
      <c r="H30" s="138" t="s">
        <v>101</v>
      </c>
      <c r="I30" s="137"/>
      <c r="J30" s="137" t="s">
        <v>768</v>
      </c>
      <c r="K30" s="137" t="s">
        <v>678</v>
      </c>
      <c r="L30" s="137">
        <v>1.158183547E9</v>
      </c>
      <c r="M30" s="139">
        <v>44342.0</v>
      </c>
      <c r="N30" s="137" t="s">
        <v>605</v>
      </c>
      <c r="O30" s="137" t="s">
        <v>769</v>
      </c>
      <c r="P30" s="137" t="s">
        <v>738</v>
      </c>
      <c r="Q30" s="137" t="s">
        <v>712</v>
      </c>
      <c r="R30" s="137" t="s">
        <v>770</v>
      </c>
      <c r="S30" s="137" t="s">
        <v>610</v>
      </c>
      <c r="T30" s="137" t="s">
        <v>610</v>
      </c>
      <c r="U30" s="137" t="s">
        <v>611</v>
      </c>
      <c r="V30" s="137" t="s">
        <v>612</v>
      </c>
      <c r="W30" s="137" t="s">
        <v>771</v>
      </c>
      <c r="X30" s="137" t="s">
        <v>772</v>
      </c>
      <c r="Y30" s="137">
        <v>0.0</v>
      </c>
      <c r="Z30" s="138" t="s">
        <v>101</v>
      </c>
      <c r="AA30" s="137"/>
      <c r="AB30" s="20">
        <v>2.3330434244E10</v>
      </c>
      <c r="AC30" s="20">
        <v>2.3330434244E10</v>
      </c>
      <c r="AD30" s="20">
        <v>0.0</v>
      </c>
      <c r="AE30" s="20">
        <v>2.3330434244E10</v>
      </c>
      <c r="AF30" s="141" t="s">
        <v>655</v>
      </c>
      <c r="AG30" s="137" t="s">
        <v>685</v>
      </c>
      <c r="AH30" s="137" t="s">
        <v>92</v>
      </c>
      <c r="AI30" s="137" t="s">
        <v>685</v>
      </c>
      <c r="AJ30" s="137"/>
      <c r="AK30" s="137"/>
      <c r="AL30" s="137"/>
      <c r="AM30" s="137"/>
      <c r="AN30" s="137"/>
      <c r="AO30" s="137" t="s">
        <v>549</v>
      </c>
      <c r="AP30" s="137" t="s">
        <v>102</v>
      </c>
      <c r="AQ30" s="137"/>
      <c r="AR30" s="137" t="s">
        <v>547</v>
      </c>
      <c r="AS30" s="137" t="s">
        <v>61</v>
      </c>
      <c r="AT30" s="142" t="s">
        <v>541</v>
      </c>
      <c r="AU30" s="140" t="s">
        <v>715</v>
      </c>
      <c r="AV30" s="45" t="s">
        <v>773</v>
      </c>
      <c r="AW30" s="45" t="s">
        <v>624</v>
      </c>
      <c r="AX30" s="98" t="s">
        <v>625</v>
      </c>
      <c r="AY30" s="98" t="s">
        <v>621</v>
      </c>
      <c r="AZ30" s="98" t="s">
        <v>551</v>
      </c>
      <c r="BA30" s="98" t="s">
        <v>643</v>
      </c>
    </row>
    <row r="31" ht="15.75" customHeight="1">
      <c r="A31" s="137" t="s">
        <v>473</v>
      </c>
      <c r="B31" s="137" t="s">
        <v>102</v>
      </c>
      <c r="C31" s="137" t="s">
        <v>602</v>
      </c>
      <c r="D31" s="137" t="s">
        <v>102</v>
      </c>
      <c r="E31" s="20" t="s">
        <v>43</v>
      </c>
      <c r="F31" s="20" t="s">
        <v>676</v>
      </c>
      <c r="G31" s="20" t="s">
        <v>45</v>
      </c>
      <c r="H31" s="138" t="s">
        <v>101</v>
      </c>
      <c r="I31" s="137"/>
      <c r="J31" s="137" t="s">
        <v>774</v>
      </c>
      <c r="K31" s="137" t="s">
        <v>718</v>
      </c>
      <c r="L31" s="137">
        <v>1.565836261E9</v>
      </c>
      <c r="M31" s="139">
        <v>44343.0</v>
      </c>
      <c r="N31" s="137" t="s">
        <v>605</v>
      </c>
      <c r="O31" s="137" t="s">
        <v>775</v>
      </c>
      <c r="P31" s="137" t="s">
        <v>776</v>
      </c>
      <c r="Q31" s="137" t="s">
        <v>608</v>
      </c>
      <c r="R31" s="137" t="s">
        <v>634</v>
      </c>
      <c r="S31" s="137" t="s">
        <v>610</v>
      </c>
      <c r="T31" s="137" t="s">
        <v>650</v>
      </c>
      <c r="U31" s="137" t="s">
        <v>739</v>
      </c>
      <c r="V31" s="137" t="s">
        <v>612</v>
      </c>
      <c r="W31" s="137" t="s">
        <v>605</v>
      </c>
      <c r="X31" s="137" t="s">
        <v>777</v>
      </c>
      <c r="Y31" s="137">
        <v>0.0</v>
      </c>
      <c r="Z31" s="138" t="s">
        <v>101</v>
      </c>
      <c r="AA31" s="137"/>
      <c r="AB31" s="20">
        <v>2.7271991458E10</v>
      </c>
      <c r="AC31" s="20">
        <v>2.7271991458E10</v>
      </c>
      <c r="AD31" s="20">
        <v>0.0</v>
      </c>
      <c r="AE31" s="20">
        <v>2.7271991458E10</v>
      </c>
      <c r="AF31" s="141" t="s">
        <v>655</v>
      </c>
      <c r="AG31" s="137" t="s">
        <v>753</v>
      </c>
      <c r="AH31" s="137" t="s">
        <v>92</v>
      </c>
      <c r="AI31" s="137" t="s">
        <v>753</v>
      </c>
      <c r="AJ31" s="137"/>
      <c r="AK31" s="137"/>
      <c r="AL31" s="137"/>
      <c r="AM31" s="137"/>
      <c r="AN31" s="137"/>
      <c r="AO31" s="137" t="s">
        <v>549</v>
      </c>
      <c r="AP31" s="137" t="s">
        <v>102</v>
      </c>
      <c r="AQ31" s="137"/>
      <c r="AR31" s="136" t="s">
        <v>548</v>
      </c>
      <c r="AS31" s="136" t="s">
        <v>61</v>
      </c>
      <c r="AT31" s="84" t="s">
        <v>542</v>
      </c>
      <c r="AU31" s="140" t="s">
        <v>622</v>
      </c>
      <c r="AV31" s="45" t="s">
        <v>778</v>
      </c>
      <c r="AW31" s="45" t="s">
        <v>548</v>
      </c>
      <c r="AX31" s="98" t="s">
        <v>625</v>
      </c>
      <c r="AY31" s="98" t="s">
        <v>549</v>
      </c>
      <c r="AZ31" s="98" t="s">
        <v>745</v>
      </c>
      <c r="BA31" s="98" t="s">
        <v>643</v>
      </c>
    </row>
    <row r="32" ht="15.75" customHeight="1">
      <c r="A32" s="137" t="s">
        <v>779</v>
      </c>
      <c r="B32" s="137" t="s">
        <v>101</v>
      </c>
      <c r="C32" s="137" t="s">
        <v>780</v>
      </c>
      <c r="D32" s="137"/>
      <c r="E32" s="20" t="s">
        <v>49</v>
      </c>
      <c r="F32" s="20" t="s">
        <v>767</v>
      </c>
      <c r="G32" s="20" t="s">
        <v>48</v>
      </c>
      <c r="H32" s="138" t="s">
        <v>101</v>
      </c>
      <c r="I32" s="137"/>
      <c r="J32" s="137" t="s">
        <v>781</v>
      </c>
      <c r="K32" s="137" t="s">
        <v>782</v>
      </c>
      <c r="L32" s="137">
        <v>1.164250551E9</v>
      </c>
      <c r="M32" s="139">
        <v>44343.0</v>
      </c>
      <c r="N32" s="137" t="s">
        <v>605</v>
      </c>
      <c r="O32" s="137" t="s">
        <v>783</v>
      </c>
      <c r="P32" s="137" t="s">
        <v>784</v>
      </c>
      <c r="Q32" s="137" t="s">
        <v>712</v>
      </c>
      <c r="R32" s="137" t="s">
        <v>770</v>
      </c>
      <c r="S32" s="137" t="s">
        <v>610</v>
      </c>
      <c r="T32" s="137" t="s">
        <v>650</v>
      </c>
      <c r="U32" s="137" t="s">
        <v>611</v>
      </c>
      <c r="V32" s="137" t="s">
        <v>612</v>
      </c>
      <c r="W32" s="137" t="s">
        <v>785</v>
      </c>
      <c r="X32" s="137" t="s">
        <v>786</v>
      </c>
      <c r="Y32" s="137">
        <v>0.0</v>
      </c>
      <c r="Z32" s="138" t="s">
        <v>101</v>
      </c>
      <c r="AA32" s="137"/>
      <c r="AB32" s="20">
        <v>2.730352919E10</v>
      </c>
      <c r="AC32" s="20">
        <v>2.730352919E10</v>
      </c>
      <c r="AD32" s="20">
        <v>0.0</v>
      </c>
      <c r="AE32" s="20">
        <v>2.730352919E10</v>
      </c>
      <c r="AF32" s="141" t="s">
        <v>655</v>
      </c>
      <c r="AG32" s="137" t="s">
        <v>787</v>
      </c>
      <c r="AH32" s="137" t="s">
        <v>92</v>
      </c>
      <c r="AI32" s="137" t="s">
        <v>787</v>
      </c>
      <c r="AJ32" s="137"/>
      <c r="AK32" s="137"/>
      <c r="AL32" s="137"/>
      <c r="AM32" s="137"/>
      <c r="AN32" s="137" t="s">
        <v>102</v>
      </c>
      <c r="AO32" s="137" t="s">
        <v>549</v>
      </c>
      <c r="AP32" s="137" t="s">
        <v>102</v>
      </c>
      <c r="AQ32" s="137"/>
      <c r="AR32" s="136" t="s">
        <v>547</v>
      </c>
      <c r="AS32" s="136" t="s">
        <v>549</v>
      </c>
      <c r="AT32" s="142" t="s">
        <v>541</v>
      </c>
      <c r="AU32" s="140" t="s">
        <v>622</v>
      </c>
      <c r="AV32" s="45" t="s">
        <v>788</v>
      </c>
      <c r="AW32" s="45" t="s">
        <v>624</v>
      </c>
      <c r="AX32" s="98" t="s">
        <v>625</v>
      </c>
      <c r="AY32" s="98" t="s">
        <v>621</v>
      </c>
      <c r="AZ32" s="98" t="s">
        <v>551</v>
      </c>
      <c r="BA32" s="98" t="s">
        <v>643</v>
      </c>
    </row>
    <row r="33" ht="15.75" customHeight="1">
      <c r="A33" s="137" t="s">
        <v>789</v>
      </c>
      <c r="B33" s="137" t="s">
        <v>101</v>
      </c>
      <c r="C33" s="137" t="s">
        <v>630</v>
      </c>
      <c r="D33" s="137" t="s">
        <v>101</v>
      </c>
      <c r="E33" s="20" t="s">
        <v>43</v>
      </c>
      <c r="F33" s="20" t="s">
        <v>603</v>
      </c>
      <c r="G33" s="20" t="s">
        <v>48</v>
      </c>
      <c r="H33" s="138" t="s">
        <v>101</v>
      </c>
      <c r="I33" s="137"/>
      <c r="J33" s="137" t="s">
        <v>790</v>
      </c>
      <c r="K33" s="137"/>
      <c r="L33" s="137">
        <v>1.54038042E9</v>
      </c>
      <c r="M33" s="139">
        <v>44348.0</v>
      </c>
      <c r="N33" s="137" t="s">
        <v>605</v>
      </c>
      <c r="O33" s="137" t="s">
        <v>791</v>
      </c>
      <c r="P33" s="137" t="s">
        <v>792</v>
      </c>
      <c r="Q33" s="137" t="s">
        <v>608</v>
      </c>
      <c r="R33" s="137" t="s">
        <v>609</v>
      </c>
      <c r="S33" s="137" t="s">
        <v>610</v>
      </c>
      <c r="T33" s="137" t="s">
        <v>650</v>
      </c>
      <c r="U33" s="137" t="s">
        <v>611</v>
      </c>
      <c r="V33" s="137" t="s">
        <v>612</v>
      </c>
      <c r="W33" s="137" t="s">
        <v>731</v>
      </c>
      <c r="X33" s="137" t="s">
        <v>793</v>
      </c>
      <c r="Y33" s="137" t="s">
        <v>794</v>
      </c>
      <c r="Z33" s="138" t="s">
        <v>101</v>
      </c>
      <c r="AA33" s="137"/>
      <c r="AB33" s="20">
        <v>2.7313764805E10</v>
      </c>
      <c r="AC33" s="20">
        <v>2.7313764805E10</v>
      </c>
      <c r="AD33" s="20">
        <v>0.0</v>
      </c>
      <c r="AE33" s="20">
        <v>2.7313764805E10</v>
      </c>
      <c r="AF33" s="141" t="s">
        <v>655</v>
      </c>
      <c r="AG33" s="137" t="s">
        <v>743</v>
      </c>
      <c r="AH33" s="137" t="s">
        <v>92</v>
      </c>
      <c r="AI33" s="137" t="s">
        <v>743</v>
      </c>
      <c r="AJ33" s="137" t="s">
        <v>102</v>
      </c>
      <c r="AK33" s="137"/>
      <c r="AL33" s="137"/>
      <c r="AM33" s="137"/>
      <c r="AN33" s="137"/>
      <c r="AO33" s="137" t="s">
        <v>549</v>
      </c>
      <c r="AP33" s="137" t="s">
        <v>102</v>
      </c>
      <c r="AQ33" s="137"/>
      <c r="AR33" s="137" t="s">
        <v>63</v>
      </c>
      <c r="AS33" s="137" t="s">
        <v>548</v>
      </c>
      <c r="AT33" s="84" t="s">
        <v>540</v>
      </c>
      <c r="AU33" s="140" t="s">
        <v>641</v>
      </c>
      <c r="AV33" s="45" t="s">
        <v>795</v>
      </c>
      <c r="AW33" s="45" t="s">
        <v>63</v>
      </c>
      <c r="AX33" s="98" t="s">
        <v>625</v>
      </c>
      <c r="AY33" s="143"/>
      <c r="AZ33" s="98" t="s">
        <v>552</v>
      </c>
      <c r="BA33" s="98" t="s">
        <v>643</v>
      </c>
    </row>
    <row r="34" ht="15.75" customHeight="1">
      <c r="A34" s="137" t="s">
        <v>796</v>
      </c>
      <c r="B34" s="137" t="s">
        <v>101</v>
      </c>
      <c r="C34" s="137" t="s">
        <v>630</v>
      </c>
      <c r="D34" s="137"/>
      <c r="E34" s="20" t="s">
        <v>43</v>
      </c>
      <c r="F34" s="20" t="s">
        <v>603</v>
      </c>
      <c r="G34" s="20" t="s">
        <v>48</v>
      </c>
      <c r="H34" s="138" t="s">
        <v>101</v>
      </c>
      <c r="I34" s="137"/>
      <c r="J34" s="137" t="s">
        <v>797</v>
      </c>
      <c r="K34" s="137" t="s">
        <v>718</v>
      </c>
      <c r="L34" s="137">
        <v>1.562631241E9</v>
      </c>
      <c r="M34" s="139">
        <v>44343.0</v>
      </c>
      <c r="N34" s="137" t="s">
        <v>699</v>
      </c>
      <c r="O34" s="137" t="s">
        <v>798</v>
      </c>
      <c r="P34" s="137" t="s">
        <v>799</v>
      </c>
      <c r="Q34" s="137" t="s">
        <v>608</v>
      </c>
      <c r="R34" s="137" t="s">
        <v>609</v>
      </c>
      <c r="S34" s="137" t="s">
        <v>610</v>
      </c>
      <c r="T34" s="137" t="s">
        <v>650</v>
      </c>
      <c r="U34" s="137" t="s">
        <v>800</v>
      </c>
      <c r="V34" s="137" t="s">
        <v>612</v>
      </c>
      <c r="W34" s="137" t="s">
        <v>801</v>
      </c>
      <c r="X34" s="137" t="s">
        <v>802</v>
      </c>
      <c r="Y34" s="137">
        <v>0.0</v>
      </c>
      <c r="Z34" s="138" t="s">
        <v>101</v>
      </c>
      <c r="AA34" s="137"/>
      <c r="AB34" s="20">
        <v>2.7290532081E10</v>
      </c>
      <c r="AC34" s="20">
        <v>2.7290532081E10</v>
      </c>
      <c r="AD34" s="20">
        <v>0.0</v>
      </c>
      <c r="AE34" s="20">
        <v>2.7290532081E10</v>
      </c>
      <c r="AF34" s="141" t="s">
        <v>655</v>
      </c>
      <c r="AG34" s="137" t="s">
        <v>753</v>
      </c>
      <c r="AH34" s="137" t="s">
        <v>92</v>
      </c>
      <c r="AI34" s="137" t="s">
        <v>753</v>
      </c>
      <c r="AJ34" s="137"/>
      <c r="AK34" s="137"/>
      <c r="AL34" s="137"/>
      <c r="AM34" s="137"/>
      <c r="AN34" s="137"/>
      <c r="AO34" s="137" t="s">
        <v>549</v>
      </c>
      <c r="AP34" s="137"/>
      <c r="AQ34" s="137"/>
      <c r="AR34" s="137" t="s">
        <v>63</v>
      </c>
      <c r="AS34" s="137" t="s">
        <v>547</v>
      </c>
      <c r="AT34" s="142" t="s">
        <v>544</v>
      </c>
      <c r="AU34" s="140" t="s">
        <v>641</v>
      </c>
      <c r="AV34" s="45" t="s">
        <v>803</v>
      </c>
      <c r="AW34" s="45" t="s">
        <v>63</v>
      </c>
      <c r="AX34" s="98" t="s">
        <v>625</v>
      </c>
      <c r="AY34" s="143"/>
      <c r="AZ34" s="98" t="s">
        <v>552</v>
      </c>
      <c r="BA34" s="98" t="s">
        <v>643</v>
      </c>
    </row>
    <row r="35" ht="15.75" customHeight="1">
      <c r="A35" s="137" t="s">
        <v>804</v>
      </c>
      <c r="B35" s="137" t="s">
        <v>102</v>
      </c>
      <c r="C35" s="137" t="s">
        <v>602</v>
      </c>
      <c r="D35" s="137" t="s">
        <v>102</v>
      </c>
      <c r="E35" s="20" t="s">
        <v>43</v>
      </c>
      <c r="F35" s="20" t="s">
        <v>603</v>
      </c>
      <c r="G35" s="20" t="s">
        <v>48</v>
      </c>
      <c r="H35" s="138" t="s">
        <v>101</v>
      </c>
      <c r="I35" s="137"/>
      <c r="J35" s="137" t="s">
        <v>805</v>
      </c>
      <c r="K35" s="137"/>
      <c r="L35" s="137">
        <v>1.556457512E9</v>
      </c>
      <c r="M35" s="139">
        <v>44354.0</v>
      </c>
      <c r="N35" s="137" t="s">
        <v>605</v>
      </c>
      <c r="O35" s="137" t="s">
        <v>806</v>
      </c>
      <c r="P35" s="137" t="s">
        <v>807</v>
      </c>
      <c r="Q35" s="137" t="s">
        <v>608</v>
      </c>
      <c r="R35" s="137" t="s">
        <v>702</v>
      </c>
      <c r="S35" s="137" t="s">
        <v>610</v>
      </c>
      <c r="T35" s="137" t="s">
        <v>808</v>
      </c>
      <c r="U35" s="137" t="s">
        <v>635</v>
      </c>
      <c r="V35" s="137" t="s">
        <v>612</v>
      </c>
      <c r="W35" s="137" t="s">
        <v>605</v>
      </c>
      <c r="X35" s="137" t="s">
        <v>809</v>
      </c>
      <c r="Y35" s="137" t="s">
        <v>810</v>
      </c>
      <c r="Z35" s="138" t="s">
        <v>101</v>
      </c>
      <c r="AA35" s="137"/>
      <c r="AB35" s="20">
        <v>2.7256964363E10</v>
      </c>
      <c r="AC35" s="20">
        <v>2.7256964363E10</v>
      </c>
      <c r="AD35" s="20">
        <v>0.0</v>
      </c>
      <c r="AE35" s="20">
        <v>2.7256964363E10</v>
      </c>
      <c r="AF35" s="141" t="s">
        <v>655</v>
      </c>
      <c r="AG35" s="137" t="s">
        <v>811</v>
      </c>
      <c r="AH35" s="137" t="s">
        <v>92</v>
      </c>
      <c r="AI35" s="137" t="s">
        <v>640</v>
      </c>
      <c r="AJ35" s="137"/>
      <c r="AK35" s="137"/>
      <c r="AL35" s="137"/>
      <c r="AM35" s="137"/>
      <c r="AN35" s="137"/>
      <c r="AO35" s="137" t="s">
        <v>626</v>
      </c>
      <c r="AP35" s="137" t="s">
        <v>102</v>
      </c>
      <c r="AQ35" s="137"/>
      <c r="AR35" s="137" t="s">
        <v>548</v>
      </c>
      <c r="AS35" s="137" t="s">
        <v>61</v>
      </c>
      <c r="AT35" s="84" t="s">
        <v>546</v>
      </c>
      <c r="AU35" s="140" t="s">
        <v>641</v>
      </c>
      <c r="AV35" s="45" t="s">
        <v>812</v>
      </c>
      <c r="AW35" s="45" t="s">
        <v>548</v>
      </c>
      <c r="AX35" s="98" t="s">
        <v>625</v>
      </c>
      <c r="AY35" s="98" t="s">
        <v>621</v>
      </c>
      <c r="AZ35" s="98" t="s">
        <v>552</v>
      </c>
      <c r="BA35" s="98" t="s">
        <v>643</v>
      </c>
    </row>
    <row r="36" ht="14.25" customHeight="1">
      <c r="A36" s="137" t="s">
        <v>475</v>
      </c>
      <c r="B36" s="137" t="s">
        <v>102</v>
      </c>
      <c r="C36" s="137" t="s">
        <v>630</v>
      </c>
      <c r="D36" s="137" t="s">
        <v>102</v>
      </c>
      <c r="E36" s="20" t="s">
        <v>52</v>
      </c>
      <c r="F36" s="20" t="s">
        <v>813</v>
      </c>
      <c r="G36" s="20" t="s">
        <v>51</v>
      </c>
      <c r="H36" s="138" t="s">
        <v>101</v>
      </c>
      <c r="I36" s="137"/>
      <c r="J36" s="137" t="s">
        <v>814</v>
      </c>
      <c r="K36" s="137" t="s">
        <v>782</v>
      </c>
      <c r="L36" s="137">
        <v>1.525507429E9</v>
      </c>
      <c r="M36" s="139">
        <v>44343.0</v>
      </c>
      <c r="N36" s="137" t="s">
        <v>605</v>
      </c>
      <c r="O36" s="137" t="s">
        <v>619</v>
      </c>
      <c r="P36" s="137">
        <v>0.0</v>
      </c>
      <c r="Q36" s="137" t="s">
        <v>608</v>
      </c>
      <c r="R36" s="137" t="s">
        <v>609</v>
      </c>
      <c r="S36" s="137" t="s">
        <v>610</v>
      </c>
      <c r="T36" s="137" t="s">
        <v>605</v>
      </c>
      <c r="U36" s="137" t="s">
        <v>611</v>
      </c>
      <c r="V36" s="137" t="s">
        <v>612</v>
      </c>
      <c r="W36" s="137" t="s">
        <v>619</v>
      </c>
      <c r="X36" s="137" t="s">
        <v>815</v>
      </c>
      <c r="Y36" s="137">
        <v>0.0</v>
      </c>
      <c r="Z36" s="138" t="s">
        <v>102</v>
      </c>
      <c r="AA36" s="137" t="s">
        <v>816</v>
      </c>
      <c r="AB36" s="20">
        <v>2.7935234951E10</v>
      </c>
      <c r="AC36" s="20">
        <v>2.7935234951E10</v>
      </c>
      <c r="AD36" s="20">
        <v>0.0</v>
      </c>
      <c r="AE36" s="20">
        <v>2.7935234951E10</v>
      </c>
      <c r="AF36" s="141" t="s">
        <v>655</v>
      </c>
      <c r="AG36" s="137" t="s">
        <v>673</v>
      </c>
      <c r="AH36" s="137" t="s">
        <v>83</v>
      </c>
      <c r="AI36" s="137" t="s">
        <v>673</v>
      </c>
      <c r="AJ36" s="137"/>
      <c r="AK36" s="137"/>
      <c r="AL36" s="137"/>
      <c r="AM36" s="137" t="s">
        <v>102</v>
      </c>
      <c r="AN36" s="137"/>
      <c r="AO36" s="137" t="s">
        <v>549</v>
      </c>
      <c r="AP36" s="137" t="s">
        <v>102</v>
      </c>
      <c r="AQ36" s="137"/>
      <c r="AR36" s="137" t="s">
        <v>548</v>
      </c>
      <c r="AS36" s="137" t="s">
        <v>549</v>
      </c>
      <c r="AT36" s="84" t="s">
        <v>542</v>
      </c>
      <c r="AU36" s="140" t="s">
        <v>641</v>
      </c>
      <c r="AV36" s="45" t="s">
        <v>817</v>
      </c>
      <c r="AW36" s="45" t="s">
        <v>548</v>
      </c>
      <c r="AX36" s="98" t="s">
        <v>625</v>
      </c>
      <c r="AY36" s="98" t="s">
        <v>549</v>
      </c>
      <c r="AZ36" s="98" t="s">
        <v>745</v>
      </c>
      <c r="BA36" s="98" t="s">
        <v>643</v>
      </c>
    </row>
    <row r="37" ht="15.75" customHeight="1">
      <c r="A37" s="137" t="s">
        <v>818</v>
      </c>
      <c r="B37" s="137" t="s">
        <v>102</v>
      </c>
      <c r="C37" s="137" t="s">
        <v>602</v>
      </c>
      <c r="D37" s="137" t="s">
        <v>102</v>
      </c>
      <c r="E37" s="20" t="s">
        <v>43</v>
      </c>
      <c r="F37" s="20" t="s">
        <v>645</v>
      </c>
      <c r="G37" s="20" t="s">
        <v>45</v>
      </c>
      <c r="H37" s="138" t="s">
        <v>101</v>
      </c>
      <c r="I37" s="137" t="e">
        <v>#N/A</v>
      </c>
      <c r="J37" s="137" t="s">
        <v>819</v>
      </c>
      <c r="K37" s="137" t="s">
        <v>28</v>
      </c>
      <c r="L37" s="137">
        <v>1.144493215E9</v>
      </c>
      <c r="M37" s="139">
        <v>44343.0</v>
      </c>
      <c r="N37" s="137" t="s">
        <v>605</v>
      </c>
      <c r="O37" s="137" t="s">
        <v>820</v>
      </c>
      <c r="P37" s="137" t="s">
        <v>821</v>
      </c>
      <c r="Q37" s="137" t="s">
        <v>608</v>
      </c>
      <c r="R37" s="137" t="s">
        <v>702</v>
      </c>
      <c r="S37" s="137" t="s">
        <v>610</v>
      </c>
      <c r="T37" s="137" t="s">
        <v>610</v>
      </c>
      <c r="U37" s="137" t="s">
        <v>822</v>
      </c>
      <c r="V37" s="137" t="s">
        <v>612</v>
      </c>
      <c r="W37" s="137" t="s">
        <v>823</v>
      </c>
      <c r="X37" s="137" t="s">
        <v>824</v>
      </c>
      <c r="Y37" s="137">
        <v>0.0</v>
      </c>
      <c r="Z37" s="138" t="s">
        <v>101</v>
      </c>
      <c r="AA37" s="137"/>
      <c r="AB37" s="20">
        <v>2.7345334934E10</v>
      </c>
      <c r="AC37" s="20">
        <v>2.7345334934E10</v>
      </c>
      <c r="AD37" s="20">
        <v>0.0</v>
      </c>
      <c r="AE37" s="20">
        <v>2.7345334934E10</v>
      </c>
      <c r="AF37" s="141" t="s">
        <v>655</v>
      </c>
      <c r="AG37" s="137" t="s">
        <v>92</v>
      </c>
      <c r="AH37" s="137" t="s">
        <v>89</v>
      </c>
      <c r="AI37" s="137" t="s">
        <v>92</v>
      </c>
      <c r="AJ37" s="137"/>
      <c r="AK37" s="137" t="s">
        <v>102</v>
      </c>
      <c r="AL37" s="137" t="s">
        <v>102</v>
      </c>
      <c r="AM37" s="137" t="s">
        <v>102</v>
      </c>
      <c r="AN37" s="137"/>
      <c r="AO37" s="137" t="s">
        <v>621</v>
      </c>
      <c r="AP37" s="137" t="s">
        <v>102</v>
      </c>
      <c r="AQ37" s="137"/>
      <c r="AR37" s="136" t="s">
        <v>548</v>
      </c>
      <c r="AS37" s="136" t="s">
        <v>63</v>
      </c>
      <c r="AT37" s="142" t="s">
        <v>546</v>
      </c>
      <c r="AU37" s="140" t="s">
        <v>641</v>
      </c>
      <c r="AV37" s="45" t="s">
        <v>825</v>
      </c>
      <c r="AW37" s="45" t="s">
        <v>548</v>
      </c>
      <c r="AX37" s="98" t="s">
        <v>625</v>
      </c>
      <c r="AY37" s="98" t="s">
        <v>621</v>
      </c>
      <c r="AZ37" s="98" t="s">
        <v>552</v>
      </c>
      <c r="BA37" s="98" t="s">
        <v>643</v>
      </c>
    </row>
    <row r="38" ht="15.75" customHeight="1">
      <c r="A38" s="137" t="s">
        <v>826</v>
      </c>
      <c r="B38" s="137" t="s">
        <v>101</v>
      </c>
      <c r="C38" s="137" t="s">
        <v>780</v>
      </c>
      <c r="D38" s="137"/>
      <c r="E38" s="20" t="s">
        <v>52</v>
      </c>
      <c r="F38" s="20" t="s">
        <v>827</v>
      </c>
      <c r="G38" s="20" t="s">
        <v>48</v>
      </c>
      <c r="H38" s="138" t="s">
        <v>101</v>
      </c>
      <c r="I38" s="137" t="s">
        <v>828</v>
      </c>
      <c r="J38" s="137" t="s">
        <v>829</v>
      </c>
      <c r="K38" s="137" t="s">
        <v>782</v>
      </c>
      <c r="L38" s="137">
        <v>1.555694996E9</v>
      </c>
      <c r="M38" s="139">
        <v>44343.0</v>
      </c>
      <c r="N38" s="137" t="s">
        <v>605</v>
      </c>
      <c r="O38" s="137" t="s">
        <v>830</v>
      </c>
      <c r="P38" s="137" t="s">
        <v>831</v>
      </c>
      <c r="Q38" s="137" t="s">
        <v>608</v>
      </c>
      <c r="R38" s="137" t="s">
        <v>609</v>
      </c>
      <c r="S38" s="137" t="s">
        <v>808</v>
      </c>
      <c r="T38" s="137" t="s">
        <v>808</v>
      </c>
      <c r="U38" s="137" t="s">
        <v>611</v>
      </c>
      <c r="V38" s="137" t="s">
        <v>612</v>
      </c>
      <c r="W38" s="137" t="s">
        <v>832</v>
      </c>
      <c r="X38" s="137" t="s">
        <v>833</v>
      </c>
      <c r="Y38" s="137">
        <v>0.0</v>
      </c>
      <c r="Z38" s="138" t="s">
        <v>101</v>
      </c>
      <c r="AA38" s="137"/>
      <c r="AB38" s="20">
        <v>2.7238471406E10</v>
      </c>
      <c r="AC38" s="20" t="s">
        <v>684</v>
      </c>
      <c r="AD38" s="20" t="s">
        <v>102</v>
      </c>
      <c r="AE38" s="20">
        <v>2.7238471406E10</v>
      </c>
      <c r="AF38" s="141" t="s">
        <v>655</v>
      </c>
      <c r="AG38" s="137" t="s">
        <v>92</v>
      </c>
      <c r="AH38" s="137" t="s">
        <v>92</v>
      </c>
      <c r="AI38" s="137" t="s">
        <v>92</v>
      </c>
      <c r="AJ38" s="137"/>
      <c r="AK38" s="137"/>
      <c r="AL38" s="137"/>
      <c r="AM38" s="137"/>
      <c r="AN38" s="137"/>
      <c r="AO38" s="136" t="s">
        <v>549</v>
      </c>
      <c r="AP38" s="136" t="s">
        <v>102</v>
      </c>
      <c r="AQ38" s="137"/>
      <c r="AR38" s="136" t="s">
        <v>549</v>
      </c>
      <c r="AS38" s="137" t="s">
        <v>547</v>
      </c>
      <c r="AT38" s="142" t="s">
        <v>543</v>
      </c>
      <c r="AU38" s="140" t="s">
        <v>641</v>
      </c>
      <c r="AV38" s="45" t="s">
        <v>834</v>
      </c>
      <c r="AW38" s="45" t="s">
        <v>624</v>
      </c>
      <c r="AX38" s="98" t="s">
        <v>625</v>
      </c>
      <c r="AY38" s="98" t="s">
        <v>621</v>
      </c>
      <c r="AZ38" s="98" t="s">
        <v>551</v>
      </c>
      <c r="BA38" s="98" t="s">
        <v>643</v>
      </c>
    </row>
    <row r="39" ht="15.75" customHeight="1">
      <c r="A39" s="137" t="s">
        <v>835</v>
      </c>
      <c r="B39" s="137" t="s">
        <v>102</v>
      </c>
      <c r="C39" s="137" t="s">
        <v>602</v>
      </c>
      <c r="D39" s="137" t="s">
        <v>101</v>
      </c>
      <c r="E39" s="20" t="s">
        <v>43</v>
      </c>
      <c r="F39" s="20" t="s">
        <v>836</v>
      </c>
      <c r="G39" s="20" t="s">
        <v>51</v>
      </c>
      <c r="H39" s="138" t="s">
        <v>101</v>
      </c>
      <c r="I39" s="137" t="e">
        <v>#N/A</v>
      </c>
      <c r="J39" s="137" t="s">
        <v>837</v>
      </c>
      <c r="K39" s="137" t="s">
        <v>748</v>
      </c>
      <c r="L39" s="137">
        <v>1.150408902E9</v>
      </c>
      <c r="M39" s="139">
        <v>44344.0</v>
      </c>
      <c r="N39" s="137" t="s">
        <v>605</v>
      </c>
      <c r="O39" s="137" t="s">
        <v>838</v>
      </c>
      <c r="P39" s="137" t="s">
        <v>839</v>
      </c>
      <c r="Q39" s="137" t="s">
        <v>608</v>
      </c>
      <c r="R39" s="137" t="s">
        <v>634</v>
      </c>
      <c r="S39" s="137" t="s">
        <v>610</v>
      </c>
      <c r="T39" s="137" t="s">
        <v>610</v>
      </c>
      <c r="U39" s="137" t="s">
        <v>840</v>
      </c>
      <c r="V39" s="137" t="s">
        <v>612</v>
      </c>
      <c r="W39" s="137" t="s">
        <v>841</v>
      </c>
      <c r="X39" s="137" t="s">
        <v>842</v>
      </c>
      <c r="Y39" s="137">
        <v>0.0</v>
      </c>
      <c r="Z39" s="138" t="s">
        <v>101</v>
      </c>
      <c r="AA39" s="137"/>
      <c r="AB39" s="20">
        <v>2.7223414309E10</v>
      </c>
      <c r="AC39" s="20">
        <v>2.7223414309E10</v>
      </c>
      <c r="AD39" s="20">
        <v>0.0</v>
      </c>
      <c r="AE39" s="20">
        <v>2.7223414309E10</v>
      </c>
      <c r="AF39" s="141" t="s">
        <v>655</v>
      </c>
      <c r="AG39" s="137" t="s">
        <v>673</v>
      </c>
      <c r="AH39" s="137" t="s">
        <v>93</v>
      </c>
      <c r="AI39" s="137" t="s">
        <v>673</v>
      </c>
      <c r="AJ39" s="137"/>
      <c r="AK39" s="137" t="s">
        <v>843</v>
      </c>
      <c r="AL39" s="137"/>
      <c r="AM39" s="137" t="s">
        <v>102</v>
      </c>
      <c r="AN39" s="137"/>
      <c r="AO39" s="137" t="s">
        <v>621</v>
      </c>
      <c r="AP39" s="137" t="s">
        <v>102</v>
      </c>
      <c r="AQ39" s="137"/>
      <c r="AR39" s="136" t="s">
        <v>548</v>
      </c>
      <c r="AS39" s="136" t="s">
        <v>63</v>
      </c>
      <c r="AT39" s="142" t="s">
        <v>546</v>
      </c>
      <c r="AU39" s="140" t="s">
        <v>641</v>
      </c>
      <c r="AV39" s="45" t="s">
        <v>844</v>
      </c>
      <c r="AW39" s="45" t="s">
        <v>548</v>
      </c>
      <c r="AX39" s="98" t="s">
        <v>625</v>
      </c>
      <c r="AY39" s="98" t="s">
        <v>621</v>
      </c>
      <c r="AZ39" s="98" t="s">
        <v>552</v>
      </c>
      <c r="BA39" s="98" t="s">
        <v>643</v>
      </c>
    </row>
    <row r="40" ht="15.75" customHeight="1">
      <c r="A40" s="137" t="s">
        <v>845</v>
      </c>
      <c r="B40" s="137" t="s">
        <v>101</v>
      </c>
      <c r="C40" s="137" t="s">
        <v>780</v>
      </c>
      <c r="D40" s="137" t="s">
        <v>101</v>
      </c>
      <c r="E40" s="20" t="s">
        <v>52</v>
      </c>
      <c r="F40" s="20" t="s">
        <v>813</v>
      </c>
      <c r="G40" s="20" t="s">
        <v>51</v>
      </c>
      <c r="H40" s="138" t="s">
        <v>101</v>
      </c>
      <c r="I40" s="137"/>
      <c r="J40" s="137" t="e">
        <v>#N/A</v>
      </c>
      <c r="K40" s="137" t="e">
        <v>#N/A</v>
      </c>
      <c r="L40" s="137" t="e">
        <v>#N/A</v>
      </c>
      <c r="M40" s="139" t="e">
        <v>#N/A</v>
      </c>
      <c r="N40" s="137" t="e">
        <v>#N/A</v>
      </c>
      <c r="O40" s="137" t="s">
        <v>846</v>
      </c>
      <c r="P40" s="137" t="s">
        <v>847</v>
      </c>
      <c r="Q40" s="137" t="e">
        <v>#N/A</v>
      </c>
      <c r="R40" s="137" t="e">
        <v>#N/A</v>
      </c>
      <c r="S40" s="137" t="e">
        <v>#N/A</v>
      </c>
      <c r="T40" s="137" t="s">
        <v>605</v>
      </c>
      <c r="U40" s="137" t="e">
        <v>#N/A</v>
      </c>
      <c r="V40" s="137" t="e">
        <v>#N/A</v>
      </c>
      <c r="W40" s="137" t="s">
        <v>605</v>
      </c>
      <c r="X40" s="137" t="s">
        <v>848</v>
      </c>
      <c r="Y40" s="137" t="s">
        <v>849</v>
      </c>
      <c r="Z40" s="138" t="s">
        <v>101</v>
      </c>
      <c r="AA40" s="137"/>
      <c r="AB40" s="20">
        <v>2.7186457795E10</v>
      </c>
      <c r="AC40" s="20" t="s">
        <v>684</v>
      </c>
      <c r="AD40" s="20" t="s">
        <v>102</v>
      </c>
      <c r="AE40" s="20">
        <v>2.7186457795E10</v>
      </c>
      <c r="AF40" s="141" t="s">
        <v>655</v>
      </c>
      <c r="AG40" s="137" t="s">
        <v>811</v>
      </c>
      <c r="AH40" s="137" t="s">
        <v>83</v>
      </c>
      <c r="AI40" s="137" t="s">
        <v>640</v>
      </c>
      <c r="AJ40" s="137"/>
      <c r="AK40" s="137"/>
      <c r="AL40" s="137"/>
      <c r="AM40" s="137"/>
      <c r="AN40" s="137"/>
      <c r="AO40" s="137" t="s">
        <v>549</v>
      </c>
      <c r="AP40" s="137" t="s">
        <v>102</v>
      </c>
      <c r="AQ40" s="137"/>
      <c r="AR40" s="137" t="s">
        <v>63</v>
      </c>
      <c r="AS40" s="137" t="s">
        <v>549</v>
      </c>
      <c r="AT40" s="142" t="s">
        <v>544</v>
      </c>
      <c r="AU40" s="140" t="s">
        <v>641</v>
      </c>
      <c r="AV40" s="45" t="s">
        <v>755</v>
      </c>
      <c r="AW40" s="45" t="s">
        <v>63</v>
      </c>
      <c r="AX40" s="98" t="s">
        <v>625</v>
      </c>
      <c r="AY40" s="143"/>
      <c r="AZ40" s="98" t="s">
        <v>552</v>
      </c>
      <c r="BA40" s="98" t="s">
        <v>643</v>
      </c>
    </row>
    <row r="41" ht="15.75" customHeight="1">
      <c r="A41" s="137" t="s">
        <v>189</v>
      </c>
      <c r="B41" s="137" t="s">
        <v>101</v>
      </c>
      <c r="C41" s="137" t="s">
        <v>630</v>
      </c>
      <c r="D41" s="137"/>
      <c r="E41" s="20" t="s">
        <v>43</v>
      </c>
      <c r="F41" s="20" t="s">
        <v>676</v>
      </c>
      <c r="G41" s="20" t="s">
        <v>45</v>
      </c>
      <c r="H41" s="138" t="s">
        <v>101</v>
      </c>
      <c r="I41" s="137"/>
      <c r="J41" s="137" t="s">
        <v>850</v>
      </c>
      <c r="K41" s="137" t="s">
        <v>748</v>
      </c>
      <c r="L41" s="137">
        <v>1.161688076E9</v>
      </c>
      <c r="M41" s="139">
        <v>44344.0</v>
      </c>
      <c r="N41" s="137" t="s">
        <v>605</v>
      </c>
      <c r="O41" s="137" t="s">
        <v>851</v>
      </c>
      <c r="P41" s="137" t="s">
        <v>852</v>
      </c>
      <c r="Q41" s="137" t="s">
        <v>608</v>
      </c>
      <c r="R41" s="137" t="s">
        <v>702</v>
      </c>
      <c r="S41" s="137" t="s">
        <v>610</v>
      </c>
      <c r="T41" s="137" t="s">
        <v>650</v>
      </c>
      <c r="U41" s="137" t="s">
        <v>730</v>
      </c>
      <c r="V41" s="137" t="s">
        <v>612</v>
      </c>
      <c r="W41" s="137" t="s">
        <v>731</v>
      </c>
      <c r="X41" s="137" t="s">
        <v>853</v>
      </c>
      <c r="Y41" s="137">
        <v>0.0</v>
      </c>
      <c r="Z41" s="138" t="s">
        <v>101</v>
      </c>
      <c r="AA41" s="137"/>
      <c r="AB41" s="20">
        <v>2.3347136484E10</v>
      </c>
      <c r="AC41" s="20">
        <v>2.3347136484E10</v>
      </c>
      <c r="AD41" s="20">
        <v>0.0</v>
      </c>
      <c r="AE41" s="20">
        <v>2.3347136484E10</v>
      </c>
      <c r="AF41" s="141" t="s">
        <v>655</v>
      </c>
      <c r="AG41" s="137" t="s">
        <v>854</v>
      </c>
      <c r="AH41" s="137" t="s">
        <v>89</v>
      </c>
      <c r="AI41" s="137" t="s">
        <v>854</v>
      </c>
      <c r="AJ41" s="137"/>
      <c r="AK41" s="137"/>
      <c r="AL41" s="137"/>
      <c r="AM41" s="137" t="s">
        <v>102</v>
      </c>
      <c r="AN41" s="137"/>
      <c r="AO41" s="137" t="s">
        <v>549</v>
      </c>
      <c r="AP41" s="137" t="s">
        <v>102</v>
      </c>
      <c r="AQ41" s="137"/>
      <c r="AR41" s="137" t="s">
        <v>61</v>
      </c>
      <c r="AS41" s="137" t="s">
        <v>549</v>
      </c>
      <c r="AT41" s="45" t="s">
        <v>539</v>
      </c>
      <c r="AU41" s="140" t="s">
        <v>715</v>
      </c>
      <c r="AV41" s="45" t="s">
        <v>788</v>
      </c>
      <c r="AW41" s="45" t="s">
        <v>61</v>
      </c>
      <c r="AX41" s="98" t="s">
        <v>625</v>
      </c>
      <c r="AY41" s="143"/>
      <c r="AZ41" s="98" t="s">
        <v>551</v>
      </c>
      <c r="BA41" s="98" t="s">
        <v>643</v>
      </c>
    </row>
    <row r="42" ht="15.75" customHeight="1">
      <c r="A42" s="137" t="s">
        <v>855</v>
      </c>
      <c r="B42" s="137" t="s">
        <v>101</v>
      </c>
      <c r="C42" s="137" t="s">
        <v>630</v>
      </c>
      <c r="D42" s="137" t="s">
        <v>101</v>
      </c>
      <c r="E42" s="20" t="s">
        <v>52</v>
      </c>
      <c r="F42" s="20" t="s">
        <v>856</v>
      </c>
      <c r="G42" s="20" t="s">
        <v>51</v>
      </c>
      <c r="H42" s="138" t="s">
        <v>101</v>
      </c>
      <c r="I42" s="137" t="e">
        <v>#N/A</v>
      </c>
      <c r="J42" s="137" t="s">
        <v>857</v>
      </c>
      <c r="K42" s="137" t="s">
        <v>718</v>
      </c>
      <c r="L42" s="137">
        <v>1.159928557E9</v>
      </c>
      <c r="M42" s="139">
        <v>44344.0</v>
      </c>
      <c r="N42" s="137" t="s">
        <v>610</v>
      </c>
      <c r="O42" s="137" t="s">
        <v>858</v>
      </c>
      <c r="P42" s="137" t="s">
        <v>859</v>
      </c>
      <c r="Q42" s="137" t="s">
        <v>608</v>
      </c>
      <c r="R42" s="137" t="s">
        <v>634</v>
      </c>
      <c r="S42" s="137" t="s">
        <v>610</v>
      </c>
      <c r="T42" s="137" t="s">
        <v>605</v>
      </c>
      <c r="U42" s="137" t="s">
        <v>670</v>
      </c>
      <c r="V42" s="137" t="s">
        <v>612</v>
      </c>
      <c r="W42" s="137" t="s">
        <v>860</v>
      </c>
      <c r="X42" s="137" t="s">
        <v>861</v>
      </c>
      <c r="Y42" s="137">
        <v>0.0</v>
      </c>
      <c r="Z42" s="138" t="s">
        <v>101</v>
      </c>
      <c r="AA42" s="137"/>
      <c r="AB42" s="20">
        <v>2.7185516879E10</v>
      </c>
      <c r="AC42" s="20">
        <v>2.7185516879E10</v>
      </c>
      <c r="AD42" s="20">
        <v>0.0</v>
      </c>
      <c r="AE42" s="20">
        <v>2.7185516879E10</v>
      </c>
      <c r="AF42" s="141" t="s">
        <v>655</v>
      </c>
      <c r="AG42" s="137" t="s">
        <v>862</v>
      </c>
      <c r="AH42" s="137" t="s">
        <v>91</v>
      </c>
      <c r="AI42" s="137" t="s">
        <v>862</v>
      </c>
      <c r="AJ42" s="137"/>
      <c r="AK42" s="137" t="s">
        <v>102</v>
      </c>
      <c r="AL42" s="137"/>
      <c r="AM42" s="137" t="s">
        <v>102</v>
      </c>
      <c r="AN42" s="137"/>
      <c r="AO42" s="137" t="s">
        <v>549</v>
      </c>
      <c r="AP42" s="137" t="s">
        <v>863</v>
      </c>
      <c r="AQ42" s="137"/>
      <c r="AR42" s="137" t="s">
        <v>63</v>
      </c>
      <c r="AS42" s="137" t="s">
        <v>548</v>
      </c>
      <c r="AT42" s="142" t="s">
        <v>546</v>
      </c>
      <c r="AU42" s="140" t="s">
        <v>641</v>
      </c>
      <c r="AV42" s="45" t="s">
        <v>864</v>
      </c>
      <c r="AW42" s="45" t="s">
        <v>548</v>
      </c>
      <c r="AX42" s="98" t="s">
        <v>625</v>
      </c>
      <c r="AY42" s="98" t="s">
        <v>621</v>
      </c>
      <c r="AZ42" s="98" t="s">
        <v>552</v>
      </c>
      <c r="BA42" s="98" t="s">
        <v>643</v>
      </c>
    </row>
    <row r="43" ht="15.75" customHeight="1">
      <c r="A43" s="137" t="s">
        <v>481</v>
      </c>
      <c r="B43" s="137" t="s">
        <v>102</v>
      </c>
      <c r="C43" s="137" t="s">
        <v>602</v>
      </c>
      <c r="D43" s="137" t="s">
        <v>102</v>
      </c>
      <c r="E43" s="20" t="s">
        <v>43</v>
      </c>
      <c r="F43" s="20" t="s">
        <v>603</v>
      </c>
      <c r="G43" s="20" t="s">
        <v>48</v>
      </c>
      <c r="H43" s="138" t="s">
        <v>101</v>
      </c>
      <c r="I43" s="137"/>
      <c r="J43" s="137" t="s">
        <v>865</v>
      </c>
      <c r="K43" s="137"/>
      <c r="L43" s="137">
        <v>1.156567828E9</v>
      </c>
      <c r="M43" s="139">
        <v>44354.0</v>
      </c>
      <c r="N43" s="137" t="s">
        <v>699</v>
      </c>
      <c r="O43" s="137" t="s">
        <v>866</v>
      </c>
      <c r="P43" s="137" t="s">
        <v>867</v>
      </c>
      <c r="Q43" s="137" t="s">
        <v>712</v>
      </c>
      <c r="R43" s="137" t="s">
        <v>770</v>
      </c>
      <c r="S43" s="137" t="s">
        <v>808</v>
      </c>
      <c r="T43" s="137" t="s">
        <v>610</v>
      </c>
      <c r="U43" s="137" t="s">
        <v>868</v>
      </c>
      <c r="V43" s="137" t="s">
        <v>612</v>
      </c>
      <c r="W43" s="137" t="s">
        <v>605</v>
      </c>
      <c r="X43" s="137" t="s">
        <v>869</v>
      </c>
      <c r="Y43" s="137" t="s">
        <v>870</v>
      </c>
      <c r="Z43" s="138" t="s">
        <v>101</v>
      </c>
      <c r="AA43" s="137"/>
      <c r="AB43" s="20">
        <v>2.7290423053E10</v>
      </c>
      <c r="AC43" s="20">
        <v>2.7290423053E10</v>
      </c>
      <c r="AD43" s="20">
        <v>0.0</v>
      </c>
      <c r="AE43" s="20">
        <v>2.7290423053E10</v>
      </c>
      <c r="AF43" s="141" t="s">
        <v>655</v>
      </c>
      <c r="AG43" s="137" t="s">
        <v>871</v>
      </c>
      <c r="AH43" s="137" t="s">
        <v>95</v>
      </c>
      <c r="AI43" s="137" t="s">
        <v>640</v>
      </c>
      <c r="AJ43" s="137" t="s">
        <v>102</v>
      </c>
      <c r="AK43" s="137" t="s">
        <v>102</v>
      </c>
      <c r="AL43" s="137" t="s">
        <v>102</v>
      </c>
      <c r="AM43" s="137" t="s">
        <v>102</v>
      </c>
      <c r="AN43" s="137" t="s">
        <v>102</v>
      </c>
      <c r="AO43" s="137" t="s">
        <v>549</v>
      </c>
      <c r="AP43" s="137" t="s">
        <v>872</v>
      </c>
      <c r="AQ43" s="137"/>
      <c r="AR43" s="137" t="s">
        <v>548</v>
      </c>
      <c r="AS43" s="137" t="s">
        <v>61</v>
      </c>
      <c r="AT43" s="142" t="s">
        <v>542</v>
      </c>
      <c r="AU43" s="140" t="s">
        <v>622</v>
      </c>
      <c r="AV43" s="45" t="s">
        <v>873</v>
      </c>
      <c r="AW43" s="45" t="s">
        <v>548</v>
      </c>
      <c r="AX43" s="98" t="s">
        <v>625</v>
      </c>
      <c r="AY43" s="98" t="s">
        <v>874</v>
      </c>
      <c r="AZ43" s="98" t="s">
        <v>745</v>
      </c>
      <c r="BA43" s="98" t="s">
        <v>643</v>
      </c>
    </row>
    <row r="44" ht="15.75" customHeight="1">
      <c r="A44" s="137" t="s">
        <v>875</v>
      </c>
      <c r="B44" s="137" t="s">
        <v>101</v>
      </c>
      <c r="C44" s="137"/>
      <c r="D44" s="137" t="s">
        <v>101</v>
      </c>
      <c r="E44" s="20" t="s">
        <v>49</v>
      </c>
      <c r="F44" s="20" t="s">
        <v>726</v>
      </c>
      <c r="G44" s="20" t="s">
        <v>45</v>
      </c>
      <c r="H44" s="138" t="s">
        <v>101</v>
      </c>
      <c r="I44" s="137" t="e">
        <v>#N/A</v>
      </c>
      <c r="J44" s="137" t="s">
        <v>876</v>
      </c>
      <c r="K44" s="137"/>
      <c r="L44" s="137">
        <v>1.163373997E9</v>
      </c>
      <c r="M44" s="139">
        <v>44350.0</v>
      </c>
      <c r="N44" s="137" t="s">
        <v>605</v>
      </c>
      <c r="O44" s="137" t="s">
        <v>877</v>
      </c>
      <c r="P44" s="137" t="s">
        <v>878</v>
      </c>
      <c r="Q44" s="137" t="s">
        <v>608</v>
      </c>
      <c r="R44" s="137" t="s">
        <v>609</v>
      </c>
      <c r="S44" s="137" t="s">
        <v>610</v>
      </c>
      <c r="T44" s="137" t="s">
        <v>650</v>
      </c>
      <c r="U44" s="137" t="s">
        <v>721</v>
      </c>
      <c r="V44" s="137" t="s">
        <v>612</v>
      </c>
      <c r="W44" s="137" t="s">
        <v>879</v>
      </c>
      <c r="X44" s="137" t="s">
        <v>880</v>
      </c>
      <c r="Y44" s="137" t="s">
        <v>881</v>
      </c>
      <c r="Z44" s="138" t="s">
        <v>101</v>
      </c>
      <c r="AA44" s="137"/>
      <c r="AB44" s="20">
        <v>2.7227960707E10</v>
      </c>
      <c r="AC44" s="20">
        <v>2.7227960707E10</v>
      </c>
      <c r="AD44" s="20">
        <v>0.0</v>
      </c>
      <c r="AE44" s="20">
        <v>2.7227960707E10</v>
      </c>
      <c r="AF44" s="141" t="s">
        <v>655</v>
      </c>
      <c r="AG44" s="137" t="s">
        <v>639</v>
      </c>
      <c r="AH44" s="137" t="s">
        <v>92</v>
      </c>
      <c r="AI44" s="137" t="s">
        <v>639</v>
      </c>
      <c r="AJ44" s="137"/>
      <c r="AK44" s="137" t="s">
        <v>102</v>
      </c>
      <c r="AL44" s="137" t="s">
        <v>102</v>
      </c>
      <c r="AM44" s="137" t="s">
        <v>102</v>
      </c>
      <c r="AN44" s="137"/>
      <c r="AO44" s="136" t="s">
        <v>549</v>
      </c>
      <c r="AP44" s="136" t="s">
        <v>102</v>
      </c>
      <c r="AQ44" s="137"/>
      <c r="AR44" s="137" t="s">
        <v>61</v>
      </c>
      <c r="AS44" s="136" t="s">
        <v>547</v>
      </c>
      <c r="AT44" s="45" t="s">
        <v>539</v>
      </c>
      <c r="AU44" s="140" t="s">
        <v>622</v>
      </c>
      <c r="AV44" s="45" t="s">
        <v>882</v>
      </c>
      <c r="AW44" s="45" t="s">
        <v>61</v>
      </c>
      <c r="AX44" s="98" t="s">
        <v>625</v>
      </c>
      <c r="AY44" s="143"/>
      <c r="AZ44" s="98" t="s">
        <v>551</v>
      </c>
      <c r="BA44" s="98" t="s">
        <v>643</v>
      </c>
    </row>
    <row r="45" ht="15.75" customHeight="1">
      <c r="A45" s="137" t="s">
        <v>483</v>
      </c>
      <c r="B45" s="137"/>
      <c r="C45" s="137" t="s">
        <v>883</v>
      </c>
      <c r="D45" s="137"/>
      <c r="E45" s="20" t="s">
        <v>43</v>
      </c>
      <c r="F45" s="20" t="s">
        <v>676</v>
      </c>
      <c r="G45" s="20" t="s">
        <v>45</v>
      </c>
      <c r="H45" s="138" t="s">
        <v>101</v>
      </c>
      <c r="I45" s="137"/>
      <c r="J45" s="137" t="s">
        <v>884</v>
      </c>
      <c r="K45" s="137"/>
      <c r="L45" s="137">
        <v>1.137971009E9</v>
      </c>
      <c r="M45" s="139">
        <v>44347.0</v>
      </c>
      <c r="N45" s="137" t="s">
        <v>605</v>
      </c>
      <c r="O45" s="137" t="s">
        <v>885</v>
      </c>
      <c r="P45" s="137" t="s">
        <v>886</v>
      </c>
      <c r="Q45" s="137" t="s">
        <v>608</v>
      </c>
      <c r="R45" s="137" t="s">
        <v>92</v>
      </c>
      <c r="S45" s="137" t="s">
        <v>610</v>
      </c>
      <c r="T45" s="137" t="s">
        <v>650</v>
      </c>
      <c r="U45" s="137" t="s">
        <v>611</v>
      </c>
      <c r="V45" s="137" t="s">
        <v>612</v>
      </c>
      <c r="W45" s="137" t="s">
        <v>887</v>
      </c>
      <c r="X45" s="137" t="s">
        <v>888</v>
      </c>
      <c r="Y45" s="137" t="s">
        <v>889</v>
      </c>
      <c r="Z45" s="138" t="s">
        <v>101</v>
      </c>
      <c r="AA45" s="137"/>
      <c r="AB45" s="20">
        <v>2.3209220784E10</v>
      </c>
      <c r="AC45" s="20">
        <v>2.3209220784E10</v>
      </c>
      <c r="AD45" s="20">
        <v>0.0</v>
      </c>
      <c r="AE45" s="20">
        <v>2.3209220784E10</v>
      </c>
      <c r="AF45" s="141" t="s">
        <v>655</v>
      </c>
      <c r="AG45" s="137" t="s">
        <v>890</v>
      </c>
      <c r="AH45" s="137" t="s">
        <v>92</v>
      </c>
      <c r="AI45" s="137" t="s">
        <v>890</v>
      </c>
      <c r="AJ45" s="137" t="s">
        <v>102</v>
      </c>
      <c r="AK45" s="137"/>
      <c r="AL45" s="137"/>
      <c r="AM45" s="137" t="s">
        <v>102</v>
      </c>
      <c r="AN45" s="137"/>
      <c r="AO45" s="137" t="s">
        <v>549</v>
      </c>
      <c r="AP45" s="137" t="s">
        <v>102</v>
      </c>
      <c r="AQ45" s="137"/>
      <c r="AR45" s="137" t="s">
        <v>548</v>
      </c>
      <c r="AS45" s="137" t="s">
        <v>549</v>
      </c>
      <c r="AT45" s="84" t="s">
        <v>542</v>
      </c>
      <c r="AU45" s="140" t="s">
        <v>641</v>
      </c>
      <c r="AV45" s="45" t="s">
        <v>891</v>
      </c>
      <c r="AW45" s="45" t="s">
        <v>548</v>
      </c>
      <c r="AX45" s="98" t="s">
        <v>625</v>
      </c>
      <c r="AY45" s="98" t="s">
        <v>874</v>
      </c>
      <c r="AZ45" s="98" t="s">
        <v>745</v>
      </c>
      <c r="BA45" s="98" t="s">
        <v>643</v>
      </c>
    </row>
    <row r="46" ht="15.75" customHeight="1">
      <c r="A46" s="137" t="s">
        <v>892</v>
      </c>
      <c r="B46" s="137" t="s">
        <v>102</v>
      </c>
      <c r="C46" s="137" t="s">
        <v>883</v>
      </c>
      <c r="D46" s="137" t="s">
        <v>102</v>
      </c>
      <c r="E46" s="20" t="s">
        <v>43</v>
      </c>
      <c r="F46" s="20" t="s">
        <v>676</v>
      </c>
      <c r="G46" s="20" t="s">
        <v>45</v>
      </c>
      <c r="H46" s="138" t="s">
        <v>101</v>
      </c>
      <c r="I46" s="137"/>
      <c r="J46" s="137" t="s">
        <v>893</v>
      </c>
      <c r="K46" s="137"/>
      <c r="L46" s="137">
        <v>1.55415476E9</v>
      </c>
      <c r="M46" s="139">
        <v>44354.0</v>
      </c>
      <c r="N46" s="137" t="s">
        <v>605</v>
      </c>
      <c r="O46" s="137" t="s">
        <v>894</v>
      </c>
      <c r="P46" s="137" t="s">
        <v>895</v>
      </c>
      <c r="Q46" s="137" t="s">
        <v>608</v>
      </c>
      <c r="R46" s="137" t="s">
        <v>702</v>
      </c>
      <c r="S46" s="137" t="s">
        <v>610</v>
      </c>
      <c r="T46" s="137" t="s">
        <v>650</v>
      </c>
      <c r="U46" s="137" t="s">
        <v>670</v>
      </c>
      <c r="V46" s="137" t="s">
        <v>612</v>
      </c>
      <c r="W46" s="137" t="s">
        <v>896</v>
      </c>
      <c r="X46" s="137" t="s">
        <v>897</v>
      </c>
      <c r="Y46" s="137" t="s">
        <v>898</v>
      </c>
      <c r="Z46" s="138" t="s">
        <v>101</v>
      </c>
      <c r="AA46" s="137"/>
      <c r="AB46" s="20">
        <v>2.3188845584E10</v>
      </c>
      <c r="AC46" s="20">
        <v>2.3188845584E10</v>
      </c>
      <c r="AD46" s="20">
        <v>0.0</v>
      </c>
      <c r="AE46" s="20">
        <v>2.3188845584E10</v>
      </c>
      <c r="AF46" s="141" t="s">
        <v>655</v>
      </c>
      <c r="AG46" s="137" t="s">
        <v>811</v>
      </c>
      <c r="AH46" s="137" t="s">
        <v>87</v>
      </c>
      <c r="AI46" s="137" t="s">
        <v>640</v>
      </c>
      <c r="AJ46" s="137"/>
      <c r="AK46" s="137"/>
      <c r="AL46" s="137"/>
      <c r="AM46" s="137"/>
      <c r="AN46" s="137"/>
      <c r="AO46" s="137" t="s">
        <v>626</v>
      </c>
      <c r="AP46" s="137" t="s">
        <v>102</v>
      </c>
      <c r="AQ46" s="137"/>
      <c r="AR46" s="137" t="s">
        <v>548</v>
      </c>
      <c r="AS46" s="137" t="s">
        <v>547</v>
      </c>
      <c r="AT46" s="84" t="s">
        <v>546</v>
      </c>
      <c r="AU46" s="140" t="s">
        <v>641</v>
      </c>
      <c r="AV46" s="45" t="s">
        <v>899</v>
      </c>
      <c r="AW46" s="45" t="s">
        <v>548</v>
      </c>
      <c r="AX46" s="98" t="s">
        <v>625</v>
      </c>
      <c r="AY46" s="98" t="s">
        <v>621</v>
      </c>
      <c r="AZ46" s="98" t="s">
        <v>552</v>
      </c>
      <c r="BA46" s="98" t="s">
        <v>643</v>
      </c>
    </row>
    <row r="47" ht="15.75" customHeight="1">
      <c r="A47" s="137" t="s">
        <v>487</v>
      </c>
      <c r="B47" s="137" t="s">
        <v>101</v>
      </c>
      <c r="C47" s="137" t="s">
        <v>780</v>
      </c>
      <c r="D47" s="137"/>
      <c r="E47" s="20" t="s">
        <v>43</v>
      </c>
      <c r="F47" s="20" t="s">
        <v>603</v>
      </c>
      <c r="G47" s="20" t="s">
        <v>48</v>
      </c>
      <c r="H47" s="138" t="s">
        <v>101</v>
      </c>
      <c r="I47" s="137" t="e">
        <v>#N/A</v>
      </c>
      <c r="J47" s="137" t="s">
        <v>900</v>
      </c>
      <c r="K47" s="137" t="s">
        <v>782</v>
      </c>
      <c r="L47" s="137">
        <v>1.550622851E9</v>
      </c>
      <c r="M47" s="139">
        <v>44343.0</v>
      </c>
      <c r="N47" s="137" t="s">
        <v>605</v>
      </c>
      <c r="O47" s="137" t="s">
        <v>901</v>
      </c>
      <c r="P47" s="137">
        <v>0.0</v>
      </c>
      <c r="Q47" s="137" t="s">
        <v>608</v>
      </c>
      <c r="R47" s="137" t="s">
        <v>609</v>
      </c>
      <c r="S47" s="137" t="s">
        <v>610</v>
      </c>
      <c r="T47" s="137" t="s">
        <v>605</v>
      </c>
      <c r="U47" s="137" t="s">
        <v>681</v>
      </c>
      <c r="V47" s="137" t="s">
        <v>612</v>
      </c>
      <c r="W47" s="137" t="s">
        <v>902</v>
      </c>
      <c r="X47" s="137" t="s">
        <v>903</v>
      </c>
      <c r="Y47" s="137">
        <v>0.0</v>
      </c>
      <c r="Z47" s="138" t="s">
        <v>101</v>
      </c>
      <c r="AA47" s="137"/>
      <c r="AB47" s="20">
        <v>2.7266895017E10</v>
      </c>
      <c r="AC47" s="20">
        <v>2.7266895017E10</v>
      </c>
      <c r="AD47" s="20">
        <v>0.0</v>
      </c>
      <c r="AE47" s="20">
        <v>2.7266895017E10</v>
      </c>
      <c r="AF47" s="141" t="s">
        <v>655</v>
      </c>
      <c r="AG47" s="137" t="s">
        <v>862</v>
      </c>
      <c r="AH47" s="137" t="s">
        <v>83</v>
      </c>
      <c r="AI47" s="137" t="s">
        <v>862</v>
      </c>
      <c r="AJ47" s="137"/>
      <c r="AK47" s="137"/>
      <c r="AL47" s="137"/>
      <c r="AM47" s="137" t="s">
        <v>102</v>
      </c>
      <c r="AN47" s="137" t="s">
        <v>843</v>
      </c>
      <c r="AO47" s="137" t="s">
        <v>549</v>
      </c>
      <c r="AP47" s="137" t="s">
        <v>904</v>
      </c>
      <c r="AQ47" s="137"/>
      <c r="AR47" s="137" t="s">
        <v>548</v>
      </c>
      <c r="AS47" s="137" t="s">
        <v>61</v>
      </c>
      <c r="AT47" s="84" t="s">
        <v>542</v>
      </c>
      <c r="AU47" s="140" t="s">
        <v>641</v>
      </c>
      <c r="AV47" s="45" t="s">
        <v>844</v>
      </c>
      <c r="AW47" s="45" t="s">
        <v>548</v>
      </c>
      <c r="AX47" s="98" t="s">
        <v>625</v>
      </c>
      <c r="AY47" s="98" t="s">
        <v>874</v>
      </c>
      <c r="AZ47" s="98" t="s">
        <v>745</v>
      </c>
      <c r="BA47" s="98" t="s">
        <v>643</v>
      </c>
    </row>
    <row r="48" ht="15.75" customHeight="1">
      <c r="A48" s="137" t="s">
        <v>905</v>
      </c>
      <c r="B48" s="137" t="s">
        <v>101</v>
      </c>
      <c r="C48" s="137"/>
      <c r="D48" s="137"/>
      <c r="E48" s="20" t="s">
        <v>46</v>
      </c>
      <c r="F48" s="20" t="s">
        <v>906</v>
      </c>
      <c r="G48" s="20" t="s">
        <v>45</v>
      </c>
      <c r="H48" s="138" t="s">
        <v>101</v>
      </c>
      <c r="I48" s="137"/>
      <c r="J48" s="137" t="s">
        <v>907</v>
      </c>
      <c r="K48" s="137" t="s">
        <v>12</v>
      </c>
      <c r="L48" s="137" t="s">
        <v>908</v>
      </c>
      <c r="M48" s="139">
        <v>44344.0</v>
      </c>
      <c r="N48" s="137" t="s">
        <v>605</v>
      </c>
      <c r="O48" s="137" t="s">
        <v>909</v>
      </c>
      <c r="P48" s="137" t="s">
        <v>910</v>
      </c>
      <c r="Q48" s="137" t="s">
        <v>608</v>
      </c>
      <c r="R48" s="137" t="s">
        <v>92</v>
      </c>
      <c r="S48" s="137" t="s">
        <v>610</v>
      </c>
      <c r="T48" s="137" t="s">
        <v>605</v>
      </c>
      <c r="U48" s="137" t="s">
        <v>721</v>
      </c>
      <c r="V48" s="137" t="s">
        <v>612</v>
      </c>
      <c r="W48" s="137" t="s">
        <v>911</v>
      </c>
      <c r="X48" s="137" t="s">
        <v>912</v>
      </c>
      <c r="Y48" s="137">
        <v>0.0</v>
      </c>
      <c r="Z48" s="138" t="s">
        <v>101</v>
      </c>
      <c r="AA48" s="137"/>
      <c r="AB48" s="20">
        <v>2.7229927413E10</v>
      </c>
      <c r="AC48" s="20" t="s">
        <v>684</v>
      </c>
      <c r="AD48" s="20" t="s">
        <v>102</v>
      </c>
      <c r="AE48" s="20">
        <v>2.7229927413E10</v>
      </c>
      <c r="AF48" s="141" t="s">
        <v>655</v>
      </c>
      <c r="AG48" s="137" t="s">
        <v>862</v>
      </c>
      <c r="AH48" s="137" t="s">
        <v>85</v>
      </c>
      <c r="AI48" s="137" t="s">
        <v>862</v>
      </c>
      <c r="AJ48" s="137"/>
      <c r="AK48" s="137"/>
      <c r="AL48" s="137"/>
      <c r="AM48" s="137" t="s">
        <v>102</v>
      </c>
      <c r="AN48" s="137"/>
      <c r="AO48" s="137" t="s">
        <v>549</v>
      </c>
      <c r="AP48" s="137" t="s">
        <v>843</v>
      </c>
      <c r="AQ48" s="137"/>
      <c r="AR48" s="137" t="s">
        <v>63</v>
      </c>
      <c r="AS48" s="137" t="s">
        <v>549</v>
      </c>
      <c r="AT48" s="142" t="s">
        <v>544</v>
      </c>
      <c r="AU48" s="140" t="s">
        <v>641</v>
      </c>
      <c r="AV48" s="45" t="s">
        <v>913</v>
      </c>
      <c r="AW48" s="45" t="s">
        <v>63</v>
      </c>
      <c r="AX48" s="98" t="s">
        <v>625</v>
      </c>
      <c r="AY48" s="143"/>
      <c r="AZ48" s="98" t="s">
        <v>552</v>
      </c>
      <c r="BA48" s="98" t="s">
        <v>643</v>
      </c>
    </row>
    <row r="49" ht="15.75" customHeight="1">
      <c r="A49" s="137" t="s">
        <v>914</v>
      </c>
      <c r="B49" s="137" t="s">
        <v>101</v>
      </c>
      <c r="C49" s="137"/>
      <c r="D49" s="137"/>
      <c r="E49" s="20" t="s">
        <v>49</v>
      </c>
      <c r="F49" s="20" t="s">
        <v>726</v>
      </c>
      <c r="G49" s="20" t="s">
        <v>45</v>
      </c>
      <c r="H49" s="138" t="s">
        <v>101</v>
      </c>
      <c r="I49" s="137" t="s">
        <v>129</v>
      </c>
      <c r="J49" s="137" t="s">
        <v>915</v>
      </c>
      <c r="K49" s="137" t="s">
        <v>24</v>
      </c>
      <c r="L49" s="137">
        <v>1.163812133E9</v>
      </c>
      <c r="M49" s="139">
        <v>44343.0</v>
      </c>
      <c r="N49" s="137" t="s">
        <v>605</v>
      </c>
      <c r="O49" s="137" t="s">
        <v>916</v>
      </c>
      <c r="P49" s="137" t="s">
        <v>729</v>
      </c>
      <c r="Q49" s="137" t="s">
        <v>608</v>
      </c>
      <c r="R49" s="137" t="s">
        <v>92</v>
      </c>
      <c r="S49" s="137" t="s">
        <v>610</v>
      </c>
      <c r="T49" s="137" t="s">
        <v>650</v>
      </c>
      <c r="U49" s="137" t="s">
        <v>691</v>
      </c>
      <c r="V49" s="137" t="s">
        <v>612</v>
      </c>
      <c r="W49" s="137" t="s">
        <v>917</v>
      </c>
      <c r="X49" s="137" t="s">
        <v>918</v>
      </c>
      <c r="Y49" s="137">
        <v>0.0</v>
      </c>
      <c r="Z49" s="138" t="s">
        <v>101</v>
      </c>
      <c r="AA49" s="137"/>
      <c r="AB49" s="20">
        <v>2.7262822961E10</v>
      </c>
      <c r="AC49" s="20">
        <v>2.7262822961E10</v>
      </c>
      <c r="AD49" s="20">
        <v>0.0</v>
      </c>
      <c r="AE49" s="20">
        <v>2.7262822961E10</v>
      </c>
      <c r="AF49" s="141" t="s">
        <v>655</v>
      </c>
      <c r="AG49" s="137" t="s">
        <v>919</v>
      </c>
      <c r="AH49" s="137" t="s">
        <v>83</v>
      </c>
      <c r="AI49" s="137" t="s">
        <v>919</v>
      </c>
      <c r="AJ49" s="137"/>
      <c r="AK49" s="137"/>
      <c r="AL49" s="137"/>
      <c r="AM49" s="137" t="s">
        <v>102</v>
      </c>
      <c r="AN49" s="137"/>
      <c r="AO49" s="137" t="s">
        <v>549</v>
      </c>
      <c r="AP49" s="137" t="s">
        <v>102</v>
      </c>
      <c r="AQ49" s="137"/>
      <c r="AR49" s="137" t="s">
        <v>548</v>
      </c>
      <c r="AS49" s="137" t="s">
        <v>63</v>
      </c>
      <c r="AT49" s="84" t="s">
        <v>546</v>
      </c>
      <c r="AU49" s="140" t="s">
        <v>641</v>
      </c>
      <c r="AV49" s="45" t="s">
        <v>920</v>
      </c>
      <c r="AW49" s="45" t="s">
        <v>548</v>
      </c>
      <c r="AX49" s="98" t="s">
        <v>625</v>
      </c>
      <c r="AY49" s="98" t="s">
        <v>621</v>
      </c>
      <c r="AZ49" s="98" t="s">
        <v>552</v>
      </c>
      <c r="BA49" s="98" t="s">
        <v>643</v>
      </c>
    </row>
    <row r="50" ht="17.25" customHeight="1">
      <c r="A50" s="137" t="s">
        <v>921</v>
      </c>
      <c r="B50" s="137" t="s">
        <v>101</v>
      </c>
      <c r="C50" s="137"/>
      <c r="D50" s="137"/>
      <c r="E50" s="20" t="s">
        <v>52</v>
      </c>
      <c r="F50" s="20" t="s">
        <v>813</v>
      </c>
      <c r="G50" s="20" t="s">
        <v>51</v>
      </c>
      <c r="H50" s="138" t="s">
        <v>101</v>
      </c>
      <c r="I50" s="137"/>
      <c r="J50" s="137" t="s">
        <v>922</v>
      </c>
      <c r="K50" s="137" t="s">
        <v>9</v>
      </c>
      <c r="L50" s="137">
        <v>1.155874678E9</v>
      </c>
      <c r="M50" s="139">
        <v>44344.0</v>
      </c>
      <c r="N50" s="137" t="s">
        <v>605</v>
      </c>
      <c r="O50" s="137" t="s">
        <v>923</v>
      </c>
      <c r="P50" s="137" t="s">
        <v>924</v>
      </c>
      <c r="Q50" s="137" t="s">
        <v>608</v>
      </c>
      <c r="R50" s="137" t="s">
        <v>92</v>
      </c>
      <c r="S50" s="137" t="s">
        <v>610</v>
      </c>
      <c r="T50" s="137" t="s">
        <v>650</v>
      </c>
      <c r="U50" s="137" t="s">
        <v>925</v>
      </c>
      <c r="V50" s="137" t="s">
        <v>612</v>
      </c>
      <c r="W50" s="137" t="s">
        <v>926</v>
      </c>
      <c r="X50" s="137" t="s">
        <v>927</v>
      </c>
      <c r="Y50" s="137">
        <v>0.0</v>
      </c>
      <c r="Z50" s="138" t="s">
        <v>101</v>
      </c>
      <c r="AA50" s="137"/>
      <c r="AB50" s="20">
        <v>2.731651745E10</v>
      </c>
      <c r="AC50" s="20">
        <v>2.731651745E10</v>
      </c>
      <c r="AD50" s="20">
        <v>0.0</v>
      </c>
      <c r="AE50" s="20">
        <v>2.731651745E10</v>
      </c>
      <c r="AF50" s="141" t="s">
        <v>655</v>
      </c>
      <c r="AG50" s="137" t="s">
        <v>919</v>
      </c>
      <c r="AH50" s="137" t="s">
        <v>82</v>
      </c>
      <c r="AI50" s="137" t="s">
        <v>919</v>
      </c>
      <c r="AJ50" s="137"/>
      <c r="AK50" s="137"/>
      <c r="AL50" s="137"/>
      <c r="AM50" s="137" t="s">
        <v>102</v>
      </c>
      <c r="AN50" s="137"/>
      <c r="AO50" s="137" t="s">
        <v>549</v>
      </c>
      <c r="AP50" s="137" t="s">
        <v>102</v>
      </c>
      <c r="AQ50" s="137"/>
      <c r="AR50" s="137" t="s">
        <v>63</v>
      </c>
      <c r="AS50" s="98" t="s">
        <v>61</v>
      </c>
      <c r="AT50" s="142" t="s">
        <v>544</v>
      </c>
      <c r="AU50" s="140" t="s">
        <v>641</v>
      </c>
      <c r="AV50" s="45" t="s">
        <v>928</v>
      </c>
      <c r="AW50" s="45" t="s">
        <v>63</v>
      </c>
      <c r="AX50" s="98" t="s">
        <v>625</v>
      </c>
      <c r="AY50" s="143"/>
      <c r="AZ50" s="98" t="s">
        <v>552</v>
      </c>
      <c r="BA50" s="98" t="s">
        <v>643</v>
      </c>
    </row>
    <row r="51" ht="15.75" customHeight="1">
      <c r="A51" s="137" t="s">
        <v>489</v>
      </c>
      <c r="B51" s="137" t="s">
        <v>101</v>
      </c>
      <c r="C51" s="137" t="s">
        <v>780</v>
      </c>
      <c r="D51" s="137" t="s">
        <v>101</v>
      </c>
      <c r="E51" s="20" t="s">
        <v>46</v>
      </c>
      <c r="F51" s="20" t="s">
        <v>929</v>
      </c>
      <c r="G51" s="20" t="s">
        <v>45</v>
      </c>
      <c r="H51" s="138" t="s">
        <v>101</v>
      </c>
      <c r="I51" s="137"/>
      <c r="J51" s="137" t="s">
        <v>930</v>
      </c>
      <c r="K51" s="137" t="s">
        <v>12</v>
      </c>
      <c r="L51" s="137">
        <v>1.536506942E9</v>
      </c>
      <c r="M51" s="139">
        <v>44344.0</v>
      </c>
      <c r="N51" s="137" t="s">
        <v>605</v>
      </c>
      <c r="O51" s="137" t="s">
        <v>931</v>
      </c>
      <c r="P51" s="137" t="s">
        <v>932</v>
      </c>
      <c r="Q51" s="137" t="s">
        <v>608</v>
      </c>
      <c r="R51" s="137" t="s">
        <v>92</v>
      </c>
      <c r="S51" s="137" t="s">
        <v>610</v>
      </c>
      <c r="T51" s="137" t="s">
        <v>650</v>
      </c>
      <c r="U51" s="137" t="s">
        <v>662</v>
      </c>
      <c r="V51" s="137" t="s">
        <v>933</v>
      </c>
      <c r="W51" s="137" t="s">
        <v>731</v>
      </c>
      <c r="X51" s="137" t="s">
        <v>934</v>
      </c>
      <c r="Y51" s="137">
        <v>0.0</v>
      </c>
      <c r="Z51" s="138" t="s">
        <v>101</v>
      </c>
      <c r="AA51" s="137"/>
      <c r="AB51" s="20">
        <v>2.7325171729E10</v>
      </c>
      <c r="AC51" s="20">
        <v>2.7325171729E10</v>
      </c>
      <c r="AD51" s="20">
        <v>0.0</v>
      </c>
      <c r="AE51" s="20">
        <v>2.7325171729E10</v>
      </c>
      <c r="AF51" s="141" t="s">
        <v>655</v>
      </c>
      <c r="AG51" s="137" t="s">
        <v>935</v>
      </c>
      <c r="AH51" s="137" t="s">
        <v>82</v>
      </c>
      <c r="AI51" s="137" t="s">
        <v>935</v>
      </c>
      <c r="AJ51" s="137"/>
      <c r="AK51" s="137"/>
      <c r="AL51" s="137"/>
      <c r="AM51" s="137" t="s">
        <v>102</v>
      </c>
      <c r="AN51" s="137"/>
      <c r="AO51" s="137" t="s">
        <v>549</v>
      </c>
      <c r="AP51" s="137" t="s">
        <v>843</v>
      </c>
      <c r="AQ51" s="137"/>
      <c r="AR51" s="137" t="s">
        <v>548</v>
      </c>
      <c r="AS51" s="137" t="s">
        <v>549</v>
      </c>
      <c r="AT51" s="84" t="s">
        <v>542</v>
      </c>
      <c r="AU51" s="140" t="s">
        <v>641</v>
      </c>
      <c r="AV51" s="45" t="s">
        <v>936</v>
      </c>
      <c r="AW51" s="45" t="s">
        <v>548</v>
      </c>
      <c r="AX51" s="98" t="s">
        <v>625</v>
      </c>
      <c r="AY51" s="98" t="s">
        <v>874</v>
      </c>
      <c r="AZ51" s="98" t="s">
        <v>745</v>
      </c>
      <c r="BA51" s="98" t="s">
        <v>643</v>
      </c>
    </row>
    <row r="52" ht="15.75" customHeight="1">
      <c r="A52" s="137" t="s">
        <v>937</v>
      </c>
      <c r="B52" s="137" t="s">
        <v>102</v>
      </c>
      <c r="C52" s="137" t="s">
        <v>602</v>
      </c>
      <c r="D52" s="137" t="s">
        <v>102</v>
      </c>
      <c r="E52" s="20" t="s">
        <v>43</v>
      </c>
      <c r="F52" s="20" t="s">
        <v>676</v>
      </c>
      <c r="G52" s="20" t="s">
        <v>45</v>
      </c>
      <c r="H52" s="138" t="s">
        <v>101</v>
      </c>
      <c r="I52" s="137"/>
      <c r="J52" s="137" t="s">
        <v>938</v>
      </c>
      <c r="K52" s="137"/>
      <c r="L52" s="137">
        <v>1.153740017E9</v>
      </c>
      <c r="M52" s="139">
        <v>44358.0</v>
      </c>
      <c r="N52" s="137">
        <v>0.0</v>
      </c>
      <c r="O52" s="137" t="s">
        <v>939</v>
      </c>
      <c r="P52" s="137" t="s">
        <v>940</v>
      </c>
      <c r="Q52" s="137" t="s">
        <v>608</v>
      </c>
      <c r="R52" s="137" t="s">
        <v>609</v>
      </c>
      <c r="S52" s="137" t="s">
        <v>610</v>
      </c>
      <c r="T52" s="137" t="s">
        <v>650</v>
      </c>
      <c r="U52" s="137" t="s">
        <v>941</v>
      </c>
      <c r="V52" s="137" t="s">
        <v>612</v>
      </c>
      <c r="W52" s="137" t="s">
        <v>942</v>
      </c>
      <c r="X52" s="137" t="s">
        <v>943</v>
      </c>
      <c r="Y52" s="137" t="s">
        <v>944</v>
      </c>
      <c r="Z52" s="138" t="s">
        <v>101</v>
      </c>
      <c r="AA52" s="137"/>
      <c r="AB52" s="20">
        <v>2.7357997947E10</v>
      </c>
      <c r="AC52" s="20">
        <v>2.7357997947E10</v>
      </c>
      <c r="AD52" s="20">
        <v>0.0</v>
      </c>
      <c r="AE52" s="20">
        <v>2.7357997947E10</v>
      </c>
      <c r="AF52" s="141" t="s">
        <v>655</v>
      </c>
      <c r="AG52" s="137" t="s">
        <v>945</v>
      </c>
      <c r="AH52" s="137" t="s">
        <v>95</v>
      </c>
      <c r="AI52" s="137" t="s">
        <v>640</v>
      </c>
      <c r="AJ52" s="137"/>
      <c r="AK52" s="137" t="s">
        <v>102</v>
      </c>
      <c r="AL52" s="137"/>
      <c r="AM52" s="137" t="s">
        <v>102</v>
      </c>
      <c r="AN52" s="137" t="s">
        <v>102</v>
      </c>
      <c r="AO52" s="137" t="s">
        <v>621</v>
      </c>
      <c r="AP52" s="137"/>
      <c r="AQ52" s="137"/>
      <c r="AR52" s="137" t="s">
        <v>63</v>
      </c>
      <c r="AS52" s="137" t="s">
        <v>548</v>
      </c>
      <c r="AT52" s="142" t="s">
        <v>544</v>
      </c>
      <c r="AU52" s="140" t="s">
        <v>715</v>
      </c>
      <c r="AV52" s="45" t="s">
        <v>946</v>
      </c>
      <c r="AW52" s="45" t="s">
        <v>63</v>
      </c>
      <c r="AX52" s="98" t="s">
        <v>625</v>
      </c>
      <c r="AY52" s="143"/>
      <c r="AZ52" s="98" t="s">
        <v>552</v>
      </c>
      <c r="BA52" s="98" t="s">
        <v>643</v>
      </c>
    </row>
    <row r="53" ht="15.75" customHeight="1">
      <c r="A53" s="137" t="s">
        <v>538</v>
      </c>
      <c r="B53" s="137" t="s">
        <v>102</v>
      </c>
      <c r="C53" s="137" t="s">
        <v>602</v>
      </c>
      <c r="D53" s="137" t="s">
        <v>102</v>
      </c>
      <c r="E53" s="20" t="s">
        <v>43</v>
      </c>
      <c r="F53" s="20" t="s">
        <v>603</v>
      </c>
      <c r="G53" s="20" t="s">
        <v>48</v>
      </c>
      <c r="H53" s="138" t="s">
        <v>101</v>
      </c>
      <c r="I53" s="137"/>
      <c r="J53" s="137" t="s">
        <v>947</v>
      </c>
      <c r="K53" s="137" t="s">
        <v>782</v>
      </c>
      <c r="L53" s="137">
        <v>1.524513204E9</v>
      </c>
      <c r="M53" s="139">
        <v>44343.0</v>
      </c>
      <c r="N53" s="137" t="s">
        <v>605</v>
      </c>
      <c r="O53" s="137" t="s">
        <v>948</v>
      </c>
      <c r="P53" s="137">
        <v>0.0</v>
      </c>
      <c r="Q53" s="137" t="s">
        <v>608</v>
      </c>
      <c r="R53" s="137" t="s">
        <v>609</v>
      </c>
      <c r="S53" s="137" t="s">
        <v>610</v>
      </c>
      <c r="T53" s="137" t="s">
        <v>650</v>
      </c>
      <c r="U53" s="137" t="s">
        <v>681</v>
      </c>
      <c r="V53" s="137" t="s">
        <v>612</v>
      </c>
      <c r="W53" s="137" t="s">
        <v>949</v>
      </c>
      <c r="X53" s="137" t="s">
        <v>950</v>
      </c>
      <c r="Y53" s="137">
        <v>0.0</v>
      </c>
      <c r="Z53" s="138" t="s">
        <v>101</v>
      </c>
      <c r="AA53" s="137"/>
      <c r="AB53" s="20">
        <v>2.7284610623E10</v>
      </c>
      <c r="AC53" s="20">
        <v>2.7284610623E10</v>
      </c>
      <c r="AD53" s="20">
        <v>0.0</v>
      </c>
      <c r="AE53" s="20">
        <v>2.7284610623E10</v>
      </c>
      <c r="AF53" s="141" t="s">
        <v>655</v>
      </c>
      <c r="AG53" s="137" t="s">
        <v>951</v>
      </c>
      <c r="AH53" s="137" t="s">
        <v>92</v>
      </c>
      <c r="AI53" s="137" t="s">
        <v>951</v>
      </c>
      <c r="AJ53" s="137"/>
      <c r="AK53" s="137"/>
      <c r="AL53" s="137"/>
      <c r="AM53" s="137" t="s">
        <v>102</v>
      </c>
      <c r="AN53" s="137"/>
      <c r="AO53" s="137" t="s">
        <v>549</v>
      </c>
      <c r="AP53" s="137" t="s">
        <v>102</v>
      </c>
      <c r="AQ53" s="137"/>
      <c r="AR53" s="137" t="s">
        <v>548</v>
      </c>
      <c r="AS53" s="137" t="s">
        <v>547</v>
      </c>
      <c r="AT53" s="84" t="s">
        <v>542</v>
      </c>
      <c r="AU53" s="140" t="s">
        <v>641</v>
      </c>
      <c r="AV53" s="45" t="s">
        <v>952</v>
      </c>
      <c r="AW53" s="45" t="s">
        <v>548</v>
      </c>
      <c r="AX53" s="98" t="s">
        <v>625</v>
      </c>
      <c r="AY53" s="98" t="s">
        <v>874</v>
      </c>
      <c r="AZ53" s="98" t="s">
        <v>745</v>
      </c>
      <c r="BA53" s="98" t="s">
        <v>643</v>
      </c>
    </row>
    <row r="54" ht="18.0" customHeight="1">
      <c r="A54" s="137" t="s">
        <v>953</v>
      </c>
      <c r="B54" s="137" t="s">
        <v>102</v>
      </c>
      <c r="C54" s="137" t="s">
        <v>602</v>
      </c>
      <c r="D54" s="137" t="s">
        <v>102</v>
      </c>
      <c r="E54" s="20" t="s">
        <v>43</v>
      </c>
      <c r="F54" s="20" t="s">
        <v>676</v>
      </c>
      <c r="G54" s="20" t="s">
        <v>45</v>
      </c>
      <c r="H54" s="138" t="s">
        <v>101</v>
      </c>
      <c r="I54" s="137"/>
      <c r="J54" s="137" t="s">
        <v>954</v>
      </c>
      <c r="K54" s="137"/>
      <c r="L54" s="137">
        <v>1.162585385E9</v>
      </c>
      <c r="M54" s="139">
        <v>44358.0</v>
      </c>
      <c r="N54" s="137" t="s">
        <v>605</v>
      </c>
      <c r="O54" s="137" t="s">
        <v>955</v>
      </c>
      <c r="P54" s="137" t="s">
        <v>956</v>
      </c>
      <c r="Q54" s="137" t="s">
        <v>608</v>
      </c>
      <c r="R54" s="137" t="s">
        <v>634</v>
      </c>
      <c r="S54" s="137" t="s">
        <v>610</v>
      </c>
      <c r="T54" s="137" t="s">
        <v>610</v>
      </c>
      <c r="U54" s="137" t="s">
        <v>703</v>
      </c>
      <c r="V54" s="137" t="s">
        <v>612</v>
      </c>
      <c r="W54" s="137" t="s">
        <v>957</v>
      </c>
      <c r="X54" s="137" t="s">
        <v>943</v>
      </c>
      <c r="Y54" s="137" t="s">
        <v>958</v>
      </c>
      <c r="Z54" s="138" t="s">
        <v>101</v>
      </c>
      <c r="AA54" s="137"/>
      <c r="AB54" s="20">
        <v>2.3329969134E10</v>
      </c>
      <c r="AC54" s="20">
        <v>2.3329969134E10</v>
      </c>
      <c r="AD54" s="20">
        <v>0.0</v>
      </c>
      <c r="AE54" s="20">
        <v>2.3329969134E10</v>
      </c>
      <c r="AF54" s="141" t="s">
        <v>655</v>
      </c>
      <c r="AG54" s="137" t="s">
        <v>656</v>
      </c>
      <c r="AH54" s="137" t="s">
        <v>87</v>
      </c>
      <c r="AI54" s="137" t="s">
        <v>640</v>
      </c>
      <c r="AJ54" s="137"/>
      <c r="AK54" s="137"/>
      <c r="AL54" s="137"/>
      <c r="AM54" s="137"/>
      <c r="AN54" s="137"/>
      <c r="AO54" s="137" t="s">
        <v>621</v>
      </c>
      <c r="AP54" s="137" t="s">
        <v>102</v>
      </c>
      <c r="AQ54" s="137"/>
      <c r="AR54" s="137" t="s">
        <v>548</v>
      </c>
      <c r="AS54" s="137" t="s">
        <v>547</v>
      </c>
      <c r="AT54" s="84" t="s">
        <v>546</v>
      </c>
      <c r="AU54" s="140" t="s">
        <v>622</v>
      </c>
      <c r="AV54" s="45" t="s">
        <v>959</v>
      </c>
      <c r="AW54" s="45" t="s">
        <v>548</v>
      </c>
      <c r="AX54" s="98" t="s">
        <v>625</v>
      </c>
      <c r="AY54" s="98" t="s">
        <v>621</v>
      </c>
      <c r="AZ54" s="98" t="s">
        <v>552</v>
      </c>
      <c r="BA54" s="98" t="s">
        <v>643</v>
      </c>
    </row>
    <row r="55" ht="15.75" customHeight="1">
      <c r="A55" s="137" t="s">
        <v>960</v>
      </c>
      <c r="B55" s="137" t="s">
        <v>101</v>
      </c>
      <c r="C55" s="137" t="s">
        <v>630</v>
      </c>
      <c r="D55" s="137"/>
      <c r="E55" s="20" t="s">
        <v>46</v>
      </c>
      <c r="F55" s="20" t="s">
        <v>906</v>
      </c>
      <c r="G55" s="20" t="s">
        <v>45</v>
      </c>
      <c r="H55" s="138" t="s">
        <v>101</v>
      </c>
      <c r="I55" s="137"/>
      <c r="J55" s="137" t="s">
        <v>961</v>
      </c>
      <c r="K55" s="137" t="s">
        <v>12</v>
      </c>
      <c r="L55" s="137">
        <v>1.133545101E9</v>
      </c>
      <c r="M55" s="139">
        <v>44344.0</v>
      </c>
      <c r="N55" s="137" t="s">
        <v>605</v>
      </c>
      <c r="O55" s="137" t="s">
        <v>605</v>
      </c>
      <c r="P55" s="137">
        <v>0.0</v>
      </c>
      <c r="Q55" s="137" t="s">
        <v>608</v>
      </c>
      <c r="R55" s="137" t="s">
        <v>962</v>
      </c>
      <c r="S55" s="137" t="s">
        <v>610</v>
      </c>
      <c r="T55" s="137" t="s">
        <v>605</v>
      </c>
      <c r="U55" s="137" t="s">
        <v>963</v>
      </c>
      <c r="V55" s="137" t="s">
        <v>612</v>
      </c>
      <c r="W55" s="137" t="s">
        <v>964</v>
      </c>
      <c r="X55" s="137" t="s">
        <v>965</v>
      </c>
      <c r="Y55" s="137">
        <v>0.0</v>
      </c>
      <c r="Z55" s="138" t="s">
        <v>101</v>
      </c>
      <c r="AA55" s="137"/>
      <c r="AB55" s="20">
        <v>2.7367019846E10</v>
      </c>
      <c r="AC55" s="20">
        <v>2.7367019846E10</v>
      </c>
      <c r="AD55" s="20">
        <v>0.0</v>
      </c>
      <c r="AE55" s="20">
        <v>2.7367019846E10</v>
      </c>
      <c r="AF55" s="141" t="s">
        <v>655</v>
      </c>
      <c r="AG55" s="137" t="s">
        <v>673</v>
      </c>
      <c r="AH55" s="137" t="s">
        <v>83</v>
      </c>
      <c r="AI55" s="137" t="s">
        <v>673</v>
      </c>
      <c r="AJ55" s="137"/>
      <c r="AK55" s="137"/>
      <c r="AL55" s="137"/>
      <c r="AM55" s="137" t="s">
        <v>102</v>
      </c>
      <c r="AN55" s="137"/>
      <c r="AO55" s="137" t="s">
        <v>549</v>
      </c>
      <c r="AP55" s="137" t="s">
        <v>102</v>
      </c>
      <c r="AQ55" s="137"/>
      <c r="AR55" s="137" t="s">
        <v>63</v>
      </c>
      <c r="AS55" s="137" t="s">
        <v>61</v>
      </c>
      <c r="AT55" s="142" t="s">
        <v>544</v>
      </c>
      <c r="AU55" s="140" t="s">
        <v>622</v>
      </c>
      <c r="AV55" s="45" t="s">
        <v>966</v>
      </c>
      <c r="AW55" s="45" t="s">
        <v>63</v>
      </c>
      <c r="AX55" s="98" t="s">
        <v>625</v>
      </c>
      <c r="AY55" s="143"/>
      <c r="AZ55" s="98" t="s">
        <v>552</v>
      </c>
      <c r="BA55" s="98" t="s">
        <v>643</v>
      </c>
    </row>
    <row r="56" ht="15.75" customHeight="1">
      <c r="A56" s="137" t="s">
        <v>967</v>
      </c>
      <c r="B56" s="137" t="s">
        <v>101</v>
      </c>
      <c r="C56" s="137" t="s">
        <v>780</v>
      </c>
      <c r="D56" s="137"/>
      <c r="E56" s="20" t="s">
        <v>52</v>
      </c>
      <c r="F56" s="20" t="s">
        <v>968</v>
      </c>
      <c r="G56" s="20" t="s">
        <v>48</v>
      </c>
      <c r="H56" s="138" t="s">
        <v>101</v>
      </c>
      <c r="I56" s="137" t="e">
        <v>#N/A</v>
      </c>
      <c r="J56" s="137" t="s">
        <v>969</v>
      </c>
      <c r="K56" s="137" t="s">
        <v>9</v>
      </c>
      <c r="L56" s="137">
        <v>1.153389711E9</v>
      </c>
      <c r="M56" s="139">
        <v>44344.0</v>
      </c>
      <c r="N56" s="137" t="s">
        <v>605</v>
      </c>
      <c r="O56" s="137" t="s">
        <v>970</v>
      </c>
      <c r="P56" s="137" t="s">
        <v>971</v>
      </c>
      <c r="Q56" s="137" t="s">
        <v>712</v>
      </c>
      <c r="R56" s="137" t="s">
        <v>770</v>
      </c>
      <c r="S56" s="137" t="s">
        <v>610</v>
      </c>
      <c r="T56" s="137" t="s">
        <v>605</v>
      </c>
      <c r="U56" s="137" t="s">
        <v>730</v>
      </c>
      <c r="V56" s="137" t="s">
        <v>972</v>
      </c>
      <c r="W56" s="137" t="s">
        <v>605</v>
      </c>
      <c r="X56" s="137" t="s">
        <v>973</v>
      </c>
      <c r="Y56" s="137">
        <v>0.0</v>
      </c>
      <c r="Z56" s="138" t="s">
        <v>101</v>
      </c>
      <c r="AA56" s="137"/>
      <c r="AB56" s="20">
        <v>2.3237288564E10</v>
      </c>
      <c r="AC56" s="20">
        <v>2.3237288564E10</v>
      </c>
      <c r="AD56" s="20">
        <v>0.0</v>
      </c>
      <c r="AE56" s="20">
        <v>2.3237288564E10</v>
      </c>
      <c r="AF56" s="141" t="s">
        <v>655</v>
      </c>
      <c r="AG56" s="137" t="s">
        <v>685</v>
      </c>
      <c r="AH56" s="137" t="s">
        <v>83</v>
      </c>
      <c r="AI56" s="137" t="s">
        <v>685</v>
      </c>
      <c r="AJ56" s="137"/>
      <c r="AK56" s="137"/>
      <c r="AL56" s="137"/>
      <c r="AM56" s="137"/>
      <c r="AN56" s="137"/>
      <c r="AO56" s="136" t="s">
        <v>549</v>
      </c>
      <c r="AP56" s="136" t="s">
        <v>102</v>
      </c>
      <c r="AQ56" s="137"/>
      <c r="AR56" s="136" t="s">
        <v>547</v>
      </c>
      <c r="AS56" s="136" t="s">
        <v>548</v>
      </c>
      <c r="AT56" s="84" t="s">
        <v>541</v>
      </c>
      <c r="AU56" s="140" t="s">
        <v>715</v>
      </c>
      <c r="AV56" s="45" t="s">
        <v>788</v>
      </c>
      <c r="AW56" s="45" t="s">
        <v>624</v>
      </c>
      <c r="AX56" s="98" t="s">
        <v>625</v>
      </c>
      <c r="AY56" s="98" t="s">
        <v>621</v>
      </c>
      <c r="AZ56" s="98" t="s">
        <v>551</v>
      </c>
      <c r="BA56" s="98" t="s">
        <v>643</v>
      </c>
    </row>
    <row r="57" ht="15.75" customHeight="1">
      <c r="A57" s="137" t="s">
        <v>974</v>
      </c>
      <c r="B57" s="137" t="s">
        <v>101</v>
      </c>
      <c r="C57" s="137" t="s">
        <v>883</v>
      </c>
      <c r="D57" s="137" t="s">
        <v>102</v>
      </c>
      <c r="E57" s="20" t="s">
        <v>52</v>
      </c>
      <c r="F57" s="20" t="s">
        <v>827</v>
      </c>
      <c r="G57" s="20" t="s">
        <v>48</v>
      </c>
      <c r="H57" s="138" t="s">
        <v>101</v>
      </c>
      <c r="I57" s="137"/>
      <c r="J57" s="137" t="s">
        <v>975</v>
      </c>
      <c r="K57" s="137"/>
      <c r="L57" s="137">
        <v>1.169724466E9</v>
      </c>
      <c r="M57" s="139">
        <v>44347.0</v>
      </c>
      <c r="N57" s="137" t="s">
        <v>605</v>
      </c>
      <c r="O57" s="137" t="s">
        <v>976</v>
      </c>
      <c r="P57" s="137" t="s">
        <v>977</v>
      </c>
      <c r="Q57" s="137" t="s">
        <v>608</v>
      </c>
      <c r="R57" s="137" t="s">
        <v>609</v>
      </c>
      <c r="S57" s="137" t="s">
        <v>610</v>
      </c>
      <c r="T57" s="137" t="s">
        <v>605</v>
      </c>
      <c r="U57" s="137" t="s">
        <v>670</v>
      </c>
      <c r="V57" s="137" t="s">
        <v>612</v>
      </c>
      <c r="W57" s="137" t="s">
        <v>978</v>
      </c>
      <c r="X57" s="137" t="s">
        <v>979</v>
      </c>
      <c r="Y57" s="137" t="s">
        <v>980</v>
      </c>
      <c r="Z57" s="138" t="s">
        <v>101</v>
      </c>
      <c r="AA57" s="137"/>
      <c r="AB57" s="20">
        <v>2.7213130116E10</v>
      </c>
      <c r="AC57" s="20">
        <v>2.7213130116E10</v>
      </c>
      <c r="AD57" s="20">
        <v>0.0</v>
      </c>
      <c r="AE57" s="20">
        <v>2.7213130116E10</v>
      </c>
      <c r="AF57" s="141" t="s">
        <v>655</v>
      </c>
      <c r="AG57" s="137" t="s">
        <v>981</v>
      </c>
      <c r="AH57" s="137" t="s">
        <v>92</v>
      </c>
      <c r="AI57" s="137" t="s">
        <v>981</v>
      </c>
      <c r="AJ57" s="137"/>
      <c r="AK57" s="137"/>
      <c r="AL57" s="137"/>
      <c r="AM57" s="137" t="s">
        <v>102</v>
      </c>
      <c r="AN57" s="137"/>
      <c r="AO57" s="137" t="s">
        <v>549</v>
      </c>
      <c r="AP57" s="137" t="s">
        <v>102</v>
      </c>
      <c r="AQ57" s="137"/>
      <c r="AR57" s="136" t="s">
        <v>549</v>
      </c>
      <c r="AS57" s="137" t="s">
        <v>619</v>
      </c>
      <c r="AT57" s="142" t="s">
        <v>541</v>
      </c>
      <c r="AU57" s="140" t="s">
        <v>715</v>
      </c>
      <c r="AV57" s="45" t="s">
        <v>982</v>
      </c>
      <c r="AW57" s="45" t="s">
        <v>624</v>
      </c>
      <c r="AX57" s="98" t="s">
        <v>625</v>
      </c>
      <c r="AY57" s="98" t="s">
        <v>621</v>
      </c>
      <c r="AZ57" s="98" t="s">
        <v>551</v>
      </c>
      <c r="BA57" s="98" t="s">
        <v>643</v>
      </c>
    </row>
    <row r="58" ht="15.75" customHeight="1">
      <c r="A58" s="137" t="s">
        <v>983</v>
      </c>
      <c r="B58" s="137" t="s">
        <v>101</v>
      </c>
      <c r="C58" s="137"/>
      <c r="D58" s="137"/>
      <c r="E58" s="20" t="s">
        <v>49</v>
      </c>
      <c r="F58" s="20" t="s">
        <v>984</v>
      </c>
      <c r="G58" s="20" t="s">
        <v>45</v>
      </c>
      <c r="H58" s="138" t="s">
        <v>101</v>
      </c>
      <c r="I58" s="137"/>
      <c r="J58" s="137" t="s">
        <v>985</v>
      </c>
      <c r="K58" s="137" t="s">
        <v>35</v>
      </c>
      <c r="L58" s="137">
        <v>1.134944068E9</v>
      </c>
      <c r="M58" s="139">
        <v>44344.0</v>
      </c>
      <c r="N58" s="137" t="s">
        <v>699</v>
      </c>
      <c r="O58" s="137" t="s">
        <v>986</v>
      </c>
      <c r="P58" s="137">
        <v>0.0</v>
      </c>
      <c r="Q58" s="137" t="s">
        <v>608</v>
      </c>
      <c r="R58" s="137" t="s">
        <v>634</v>
      </c>
      <c r="S58" s="137" t="s">
        <v>610</v>
      </c>
      <c r="T58" s="137" t="s">
        <v>650</v>
      </c>
      <c r="U58" s="137" t="s">
        <v>941</v>
      </c>
      <c r="V58" s="137" t="s">
        <v>612</v>
      </c>
      <c r="W58" s="137" t="s">
        <v>987</v>
      </c>
      <c r="X58" s="137" t="s">
        <v>988</v>
      </c>
      <c r="Y58" s="137">
        <v>0.0</v>
      </c>
      <c r="Z58" s="138" t="s">
        <v>101</v>
      </c>
      <c r="AA58" s="137"/>
      <c r="AB58" s="20">
        <v>2.7332197199E10</v>
      </c>
      <c r="AC58" s="20">
        <v>2.7332197199E10</v>
      </c>
      <c r="AD58" s="20">
        <v>0.0</v>
      </c>
      <c r="AE58" s="20">
        <v>2.7332197199E10</v>
      </c>
      <c r="AF58" s="141" t="s">
        <v>655</v>
      </c>
      <c r="AG58" s="137" t="s">
        <v>685</v>
      </c>
      <c r="AH58" s="137" t="s">
        <v>92</v>
      </c>
      <c r="AI58" s="137" t="s">
        <v>685</v>
      </c>
      <c r="AJ58" s="137"/>
      <c r="AK58" s="137"/>
      <c r="AL58" s="137"/>
      <c r="AM58" s="137"/>
      <c r="AN58" s="137"/>
      <c r="AO58" s="137" t="s">
        <v>549</v>
      </c>
      <c r="AP58" s="137" t="s">
        <v>102</v>
      </c>
      <c r="AQ58" s="137"/>
      <c r="AR58" s="136" t="s">
        <v>549</v>
      </c>
      <c r="AS58" s="137" t="s">
        <v>619</v>
      </c>
      <c r="AT58" s="142" t="s">
        <v>543</v>
      </c>
      <c r="AU58" s="140" t="s">
        <v>641</v>
      </c>
      <c r="AV58" s="45" t="s">
        <v>989</v>
      </c>
      <c r="AW58" s="45" t="s">
        <v>624</v>
      </c>
      <c r="AX58" s="98" t="s">
        <v>625</v>
      </c>
      <c r="AY58" s="98" t="s">
        <v>874</v>
      </c>
      <c r="AZ58" s="98" t="s">
        <v>551</v>
      </c>
      <c r="BA58" s="98" t="s">
        <v>643</v>
      </c>
    </row>
    <row r="59" ht="15.75" customHeight="1">
      <c r="A59" s="137" t="s">
        <v>375</v>
      </c>
      <c r="B59" s="137" t="s">
        <v>102</v>
      </c>
      <c r="C59" s="137" t="s">
        <v>602</v>
      </c>
      <c r="D59" s="137" t="s">
        <v>102</v>
      </c>
      <c r="E59" s="20" t="s">
        <v>43</v>
      </c>
      <c r="F59" s="20" t="s">
        <v>603</v>
      </c>
      <c r="G59" s="20" t="s">
        <v>48</v>
      </c>
      <c r="H59" s="138" t="s">
        <v>101</v>
      </c>
      <c r="I59" s="137" t="e">
        <v>#N/A</v>
      </c>
      <c r="J59" s="137" t="s">
        <v>990</v>
      </c>
      <c r="K59" s="137"/>
      <c r="L59" s="137">
        <v>1.165147755E9</v>
      </c>
      <c r="M59" s="139">
        <v>44354.0</v>
      </c>
      <c r="N59" s="137" t="s">
        <v>605</v>
      </c>
      <c r="O59" s="137" t="s">
        <v>991</v>
      </c>
      <c r="P59" s="137" t="s">
        <v>992</v>
      </c>
      <c r="Q59" s="137" t="s">
        <v>608</v>
      </c>
      <c r="R59" s="137" t="s">
        <v>634</v>
      </c>
      <c r="S59" s="137" t="s">
        <v>610</v>
      </c>
      <c r="T59" s="137" t="s">
        <v>610</v>
      </c>
      <c r="U59" s="137" t="s">
        <v>611</v>
      </c>
      <c r="V59" s="137" t="s">
        <v>612</v>
      </c>
      <c r="W59" s="137" t="s">
        <v>993</v>
      </c>
      <c r="X59" s="137" t="s">
        <v>994</v>
      </c>
      <c r="Y59" s="137" t="s">
        <v>995</v>
      </c>
      <c r="Z59" s="138" t="s">
        <v>101</v>
      </c>
      <c r="AA59" s="137"/>
      <c r="AB59" s="20">
        <v>2.7273731291E10</v>
      </c>
      <c r="AC59" s="20">
        <v>2.7273731291E10</v>
      </c>
      <c r="AD59" s="20">
        <v>0.0</v>
      </c>
      <c r="AE59" s="20">
        <v>2.7273731291E10</v>
      </c>
      <c r="AF59" s="141" t="s">
        <v>655</v>
      </c>
      <c r="AG59" s="137" t="s">
        <v>996</v>
      </c>
      <c r="AH59" s="137" t="s">
        <v>95</v>
      </c>
      <c r="AI59" s="137" t="s">
        <v>640</v>
      </c>
      <c r="AJ59" s="137"/>
      <c r="AK59" s="137"/>
      <c r="AL59" s="137"/>
      <c r="AM59" s="137"/>
      <c r="AN59" s="137"/>
      <c r="AO59" s="137" t="s">
        <v>621</v>
      </c>
      <c r="AP59" s="137" t="s">
        <v>102</v>
      </c>
      <c r="AQ59" s="137"/>
      <c r="AR59" s="137" t="s">
        <v>547</v>
      </c>
      <c r="AS59" s="137" t="s">
        <v>997</v>
      </c>
      <c r="AT59" s="142" t="s">
        <v>541</v>
      </c>
      <c r="AU59" s="140" t="s">
        <v>641</v>
      </c>
      <c r="AV59" s="45" t="s">
        <v>998</v>
      </c>
      <c r="AW59" s="45" t="s">
        <v>624</v>
      </c>
      <c r="AX59" s="98" t="s">
        <v>625</v>
      </c>
      <c r="AY59" s="98" t="s">
        <v>621</v>
      </c>
      <c r="AZ59" s="98" t="s">
        <v>551</v>
      </c>
      <c r="BA59" s="98" t="s">
        <v>643</v>
      </c>
    </row>
    <row r="60" ht="12.0" customHeight="1">
      <c r="A60" s="137" t="s">
        <v>999</v>
      </c>
      <c r="B60" s="137" t="s">
        <v>102</v>
      </c>
      <c r="C60" s="137" t="s">
        <v>602</v>
      </c>
      <c r="D60" s="137" t="s">
        <v>102</v>
      </c>
      <c r="E60" s="20" t="s">
        <v>43</v>
      </c>
      <c r="F60" s="20" t="s">
        <v>603</v>
      </c>
      <c r="G60" s="20" t="s">
        <v>48</v>
      </c>
      <c r="H60" s="138" t="s">
        <v>101</v>
      </c>
      <c r="I60" s="137" t="e">
        <v>#N/A</v>
      </c>
      <c r="J60" s="137" t="s">
        <v>1000</v>
      </c>
      <c r="K60" s="137"/>
      <c r="L60" s="137">
        <v>1.531408608E9</v>
      </c>
      <c r="M60" s="139">
        <v>44351.0</v>
      </c>
      <c r="N60" s="137" t="s">
        <v>605</v>
      </c>
      <c r="O60" s="137" t="s">
        <v>1001</v>
      </c>
      <c r="P60" s="137" t="s">
        <v>1002</v>
      </c>
      <c r="Q60" s="137" t="s">
        <v>608</v>
      </c>
      <c r="R60" s="137" t="s">
        <v>609</v>
      </c>
      <c r="S60" s="137" t="s">
        <v>610</v>
      </c>
      <c r="T60" s="137" t="s">
        <v>610</v>
      </c>
      <c r="U60" s="137" t="s">
        <v>691</v>
      </c>
      <c r="V60" s="137" t="s">
        <v>612</v>
      </c>
      <c r="W60" s="137" t="s">
        <v>1003</v>
      </c>
      <c r="X60" s="137" t="s">
        <v>1004</v>
      </c>
      <c r="Y60" s="137" t="s">
        <v>1005</v>
      </c>
      <c r="Z60" s="138" t="s">
        <v>101</v>
      </c>
      <c r="AA60" s="137"/>
      <c r="AB60" s="20">
        <v>2.7308864826E10</v>
      </c>
      <c r="AC60" s="20">
        <v>2.7308864826E10</v>
      </c>
      <c r="AD60" s="20">
        <v>0.0</v>
      </c>
      <c r="AE60" s="20">
        <v>2.7308864826E10</v>
      </c>
      <c r="AF60" s="141" t="s">
        <v>655</v>
      </c>
      <c r="AG60" s="137" t="s">
        <v>656</v>
      </c>
      <c r="AH60" s="137" t="s">
        <v>85</v>
      </c>
      <c r="AI60" s="137" t="s">
        <v>640</v>
      </c>
      <c r="AJ60" s="137"/>
      <c r="AK60" s="137"/>
      <c r="AL60" s="137"/>
      <c r="AM60" s="137"/>
      <c r="AN60" s="137"/>
      <c r="AO60" s="137" t="s">
        <v>621</v>
      </c>
      <c r="AP60" s="137" t="s">
        <v>102</v>
      </c>
      <c r="AQ60" s="137"/>
      <c r="AR60" s="137" t="s">
        <v>548</v>
      </c>
      <c r="AS60" s="137" t="s">
        <v>547</v>
      </c>
      <c r="AT60" s="84" t="s">
        <v>546</v>
      </c>
      <c r="AU60" s="140" t="s">
        <v>622</v>
      </c>
      <c r="AV60" s="45" t="s">
        <v>1006</v>
      </c>
      <c r="AW60" s="45" t="s">
        <v>548</v>
      </c>
      <c r="AX60" s="98" t="s">
        <v>625</v>
      </c>
      <c r="AY60" s="98" t="s">
        <v>621</v>
      </c>
      <c r="AZ60" s="98" t="s">
        <v>552</v>
      </c>
      <c r="BA60" s="98" t="s">
        <v>643</v>
      </c>
    </row>
    <row r="61" ht="15.75" customHeight="1">
      <c r="A61" s="137" t="s">
        <v>1007</v>
      </c>
      <c r="B61" s="137" t="s">
        <v>101</v>
      </c>
      <c r="C61" s="137"/>
      <c r="D61" s="137"/>
      <c r="E61" s="20" t="s">
        <v>43</v>
      </c>
      <c r="F61" s="20" t="s">
        <v>603</v>
      </c>
      <c r="G61" s="20" t="s">
        <v>48</v>
      </c>
      <c r="H61" s="138" t="s">
        <v>101</v>
      </c>
      <c r="I61" s="137"/>
      <c r="J61" s="137" t="s">
        <v>1008</v>
      </c>
      <c r="K61" s="137"/>
      <c r="L61" s="137">
        <v>1.136729277E9</v>
      </c>
      <c r="M61" s="139">
        <v>44348.0</v>
      </c>
      <c r="N61" s="137" t="s">
        <v>605</v>
      </c>
      <c r="O61" s="137" t="s">
        <v>1009</v>
      </c>
      <c r="P61" s="137" t="s">
        <v>1010</v>
      </c>
      <c r="Q61" s="137" t="s">
        <v>608</v>
      </c>
      <c r="R61" s="137" t="s">
        <v>609</v>
      </c>
      <c r="S61" s="137" t="s">
        <v>610</v>
      </c>
      <c r="T61" s="137" t="s">
        <v>650</v>
      </c>
      <c r="U61" s="137" t="s">
        <v>611</v>
      </c>
      <c r="V61" s="137" t="s">
        <v>612</v>
      </c>
      <c r="W61" s="137" t="s">
        <v>1011</v>
      </c>
      <c r="X61" s="137" t="s">
        <v>1012</v>
      </c>
      <c r="Y61" s="137" t="s">
        <v>1013</v>
      </c>
      <c r="Z61" s="138" t="s">
        <v>101</v>
      </c>
      <c r="AA61" s="137"/>
      <c r="AB61" s="20">
        <v>2.7169377311E10</v>
      </c>
      <c r="AC61" s="20">
        <v>2.7169377311E10</v>
      </c>
      <c r="AD61" s="20">
        <v>0.0</v>
      </c>
      <c r="AE61" s="20">
        <v>2.7169377311E10</v>
      </c>
      <c r="AF61" s="141" t="s">
        <v>655</v>
      </c>
      <c r="AG61" s="137" t="s">
        <v>639</v>
      </c>
      <c r="AH61" s="137" t="s">
        <v>92</v>
      </c>
      <c r="AI61" s="137" t="s">
        <v>639</v>
      </c>
      <c r="AJ61" s="137"/>
      <c r="AK61" s="137" t="s">
        <v>102</v>
      </c>
      <c r="AL61" s="137" t="s">
        <v>102</v>
      </c>
      <c r="AM61" s="137" t="s">
        <v>102</v>
      </c>
      <c r="AN61" s="137"/>
      <c r="AO61" s="137" t="s">
        <v>549</v>
      </c>
      <c r="AP61" s="137" t="s">
        <v>1014</v>
      </c>
      <c r="AQ61" s="142"/>
      <c r="AR61" s="137" t="s">
        <v>63</v>
      </c>
      <c r="AS61" s="137" t="s">
        <v>548</v>
      </c>
      <c r="AT61" s="142" t="s">
        <v>544</v>
      </c>
      <c r="AU61" s="140" t="s">
        <v>641</v>
      </c>
      <c r="AV61" s="45" t="s">
        <v>873</v>
      </c>
      <c r="AW61" s="45" t="s">
        <v>63</v>
      </c>
      <c r="AX61" s="98" t="s">
        <v>625</v>
      </c>
      <c r="AY61" s="143"/>
      <c r="AZ61" s="98" t="s">
        <v>552</v>
      </c>
      <c r="BA61" s="98" t="s">
        <v>643</v>
      </c>
    </row>
    <row r="62" ht="15.75" customHeight="1">
      <c r="A62" s="137" t="s">
        <v>1015</v>
      </c>
      <c r="B62" s="137" t="s">
        <v>102</v>
      </c>
      <c r="C62" s="137"/>
      <c r="D62" s="137"/>
      <c r="E62" s="20" t="s">
        <v>43</v>
      </c>
      <c r="F62" s="20" t="s">
        <v>1016</v>
      </c>
      <c r="G62" s="20" t="s">
        <v>45</v>
      </c>
      <c r="H62" s="138" t="s">
        <v>101</v>
      </c>
      <c r="I62" s="137"/>
      <c r="J62" s="137" t="s">
        <v>1017</v>
      </c>
      <c r="K62" s="137"/>
      <c r="L62" s="137">
        <v>1.157479937E9</v>
      </c>
      <c r="M62" s="139">
        <v>44354.0</v>
      </c>
      <c r="N62" s="137" t="s">
        <v>605</v>
      </c>
      <c r="O62" s="137" t="s">
        <v>1018</v>
      </c>
      <c r="P62" s="137">
        <v>0.0</v>
      </c>
      <c r="Q62" s="137" t="s">
        <v>608</v>
      </c>
      <c r="R62" s="137" t="s">
        <v>609</v>
      </c>
      <c r="S62" s="137" t="s">
        <v>610</v>
      </c>
      <c r="T62" s="137" t="s">
        <v>650</v>
      </c>
      <c r="U62" s="137" t="s">
        <v>670</v>
      </c>
      <c r="V62" s="137" t="s">
        <v>612</v>
      </c>
      <c r="W62" s="137" t="s">
        <v>605</v>
      </c>
      <c r="X62" s="137" t="s">
        <v>1019</v>
      </c>
      <c r="Y62" s="137" t="s">
        <v>1020</v>
      </c>
      <c r="Z62" s="138" t="s">
        <v>101</v>
      </c>
      <c r="AA62" s="137"/>
      <c r="AB62" s="20">
        <v>2.7255988471E10</v>
      </c>
      <c r="AC62" s="20">
        <v>2.7255988471E10</v>
      </c>
      <c r="AD62" s="20">
        <v>0.0</v>
      </c>
      <c r="AE62" s="20">
        <v>2.7255988471E10</v>
      </c>
      <c r="AF62" s="141" t="s">
        <v>655</v>
      </c>
      <c r="AG62" s="137" t="s">
        <v>1021</v>
      </c>
      <c r="AH62" s="137" t="s">
        <v>87</v>
      </c>
      <c r="AI62" s="137" t="s">
        <v>640</v>
      </c>
      <c r="AJ62" s="137"/>
      <c r="AK62" s="137"/>
      <c r="AL62" s="137"/>
      <c r="AM62" s="137"/>
      <c r="AN62" s="137"/>
      <c r="AO62" s="137" t="s">
        <v>621</v>
      </c>
      <c r="AP62" s="137" t="s">
        <v>102</v>
      </c>
      <c r="AQ62" s="137"/>
      <c r="AR62" s="137" t="s">
        <v>548</v>
      </c>
      <c r="AS62" s="137" t="s">
        <v>63</v>
      </c>
      <c r="AT62" s="84" t="s">
        <v>546</v>
      </c>
      <c r="AU62" s="140" t="s">
        <v>641</v>
      </c>
      <c r="AV62" s="45" t="s">
        <v>1022</v>
      </c>
      <c r="AW62" s="45" t="s">
        <v>548</v>
      </c>
      <c r="AX62" s="98" t="s">
        <v>625</v>
      </c>
      <c r="AY62" s="98" t="s">
        <v>621</v>
      </c>
      <c r="AZ62" s="98" t="s">
        <v>552</v>
      </c>
      <c r="BA62" s="98" t="s">
        <v>643</v>
      </c>
    </row>
    <row r="63" ht="15.75" customHeight="1">
      <c r="A63" s="137" t="s">
        <v>491</v>
      </c>
      <c r="B63" s="137" t="s">
        <v>101</v>
      </c>
      <c r="C63" s="137" t="s">
        <v>630</v>
      </c>
      <c r="D63" s="137"/>
      <c r="E63" s="20" t="s">
        <v>43</v>
      </c>
      <c r="F63" s="20" t="s">
        <v>676</v>
      </c>
      <c r="G63" s="20" t="s">
        <v>45</v>
      </c>
      <c r="H63" s="138" t="s">
        <v>101</v>
      </c>
      <c r="I63" s="137"/>
      <c r="J63" s="137" t="s">
        <v>1023</v>
      </c>
      <c r="K63" s="137"/>
      <c r="L63" s="137">
        <v>1.158355268E9</v>
      </c>
      <c r="M63" s="139">
        <v>44349.0</v>
      </c>
      <c r="N63" s="137" t="s">
        <v>605</v>
      </c>
      <c r="O63" s="137" t="s">
        <v>1024</v>
      </c>
      <c r="P63" s="137" t="s">
        <v>1025</v>
      </c>
      <c r="Q63" s="137" t="s">
        <v>608</v>
      </c>
      <c r="R63" s="137" t="s">
        <v>634</v>
      </c>
      <c r="S63" s="137" t="s">
        <v>610</v>
      </c>
      <c r="T63" s="137" t="s">
        <v>610</v>
      </c>
      <c r="U63" s="137" t="s">
        <v>1026</v>
      </c>
      <c r="V63" s="137" t="s">
        <v>612</v>
      </c>
      <c r="W63" s="137" t="s">
        <v>1027</v>
      </c>
      <c r="X63" s="137" t="s">
        <v>1028</v>
      </c>
      <c r="Y63" s="137" t="s">
        <v>1029</v>
      </c>
      <c r="Z63" s="138" t="s">
        <v>101</v>
      </c>
      <c r="AA63" s="137"/>
      <c r="AB63" s="20">
        <v>2.7277450076E10</v>
      </c>
      <c r="AC63" s="20">
        <v>2.7277450076E10</v>
      </c>
      <c r="AD63" s="20">
        <v>0.0</v>
      </c>
      <c r="AE63" s="20">
        <v>2.7277450076E10</v>
      </c>
      <c r="AF63" s="141" t="s">
        <v>655</v>
      </c>
      <c r="AG63" s="137" t="s">
        <v>639</v>
      </c>
      <c r="AH63" s="137" t="s">
        <v>92</v>
      </c>
      <c r="AI63" s="137" t="s">
        <v>639</v>
      </c>
      <c r="AJ63" s="137"/>
      <c r="AK63" s="137" t="s">
        <v>102</v>
      </c>
      <c r="AL63" s="137" t="s">
        <v>102</v>
      </c>
      <c r="AM63" s="137" t="s">
        <v>102</v>
      </c>
      <c r="AN63" s="137"/>
      <c r="AO63" s="137" t="s">
        <v>549</v>
      </c>
      <c r="AP63" s="137" t="s">
        <v>102</v>
      </c>
      <c r="AQ63" s="137"/>
      <c r="AR63" s="137" t="s">
        <v>548</v>
      </c>
      <c r="AS63" s="137" t="s">
        <v>61</v>
      </c>
      <c r="AT63" s="84" t="s">
        <v>542</v>
      </c>
      <c r="AU63" s="140" t="s">
        <v>641</v>
      </c>
      <c r="AV63" s="45" t="s">
        <v>1030</v>
      </c>
      <c r="AW63" s="45" t="s">
        <v>548</v>
      </c>
      <c r="AX63" s="98" t="s">
        <v>625</v>
      </c>
      <c r="AY63" s="98" t="s">
        <v>874</v>
      </c>
      <c r="AZ63" s="98" t="s">
        <v>745</v>
      </c>
      <c r="BA63" s="98" t="s">
        <v>643</v>
      </c>
    </row>
    <row r="64" ht="15.75" customHeight="1">
      <c r="A64" s="137" t="s">
        <v>495</v>
      </c>
      <c r="B64" s="137" t="s">
        <v>101</v>
      </c>
      <c r="C64" s="137"/>
      <c r="D64" s="137"/>
      <c r="E64" s="20" t="s">
        <v>43</v>
      </c>
      <c r="F64" s="20" t="s">
        <v>676</v>
      </c>
      <c r="G64" s="20" t="s">
        <v>45</v>
      </c>
      <c r="H64" s="138" t="s">
        <v>101</v>
      </c>
      <c r="I64" s="137"/>
      <c r="J64" s="137" t="s">
        <v>1031</v>
      </c>
      <c r="K64" s="137" t="s">
        <v>718</v>
      </c>
      <c r="L64" s="137">
        <v>1.558008443E9</v>
      </c>
      <c r="M64" s="139">
        <v>44344.0</v>
      </c>
      <c r="N64" s="137" t="s">
        <v>605</v>
      </c>
      <c r="O64" s="137" t="s">
        <v>1032</v>
      </c>
      <c r="P64" s="137" t="s">
        <v>1033</v>
      </c>
      <c r="Q64" s="137" t="s">
        <v>608</v>
      </c>
      <c r="R64" s="137" t="s">
        <v>634</v>
      </c>
      <c r="S64" s="137" t="s">
        <v>610</v>
      </c>
      <c r="T64" s="137" t="s">
        <v>650</v>
      </c>
      <c r="U64" s="137" t="s">
        <v>1034</v>
      </c>
      <c r="V64" s="137" t="s">
        <v>612</v>
      </c>
      <c r="W64" s="137" t="s">
        <v>731</v>
      </c>
      <c r="X64" s="137" t="s">
        <v>1035</v>
      </c>
      <c r="Y64" s="137">
        <v>0.0</v>
      </c>
      <c r="Z64" s="138" t="s">
        <v>101</v>
      </c>
      <c r="AA64" s="137"/>
      <c r="AB64" s="20">
        <v>2.7293939433E10</v>
      </c>
      <c r="AC64" s="20">
        <v>2.7293939433E10</v>
      </c>
      <c r="AD64" s="20">
        <v>0.0</v>
      </c>
      <c r="AE64" s="20">
        <v>2.7293939433E10</v>
      </c>
      <c r="AF64" s="141" t="s">
        <v>655</v>
      </c>
      <c r="AG64" s="137" t="s">
        <v>673</v>
      </c>
      <c r="AH64" s="137" t="s">
        <v>92</v>
      </c>
      <c r="AI64" s="137" t="s">
        <v>673</v>
      </c>
      <c r="AJ64" s="137" t="s">
        <v>102</v>
      </c>
      <c r="AK64" s="137" t="s">
        <v>102</v>
      </c>
      <c r="AL64" s="137" t="s">
        <v>102</v>
      </c>
      <c r="AM64" s="137" t="s">
        <v>102</v>
      </c>
      <c r="AN64" s="137" t="s">
        <v>102</v>
      </c>
      <c r="AO64" s="137" t="s">
        <v>549</v>
      </c>
      <c r="AP64" s="137" t="s">
        <v>102</v>
      </c>
      <c r="AQ64" s="137"/>
      <c r="AR64" s="137" t="s">
        <v>548</v>
      </c>
      <c r="AS64" s="137" t="s">
        <v>61</v>
      </c>
      <c r="AT64" s="84" t="s">
        <v>542</v>
      </c>
      <c r="AU64" s="140" t="s">
        <v>641</v>
      </c>
      <c r="AV64" s="45" t="s">
        <v>1036</v>
      </c>
      <c r="AW64" s="45" t="s">
        <v>548</v>
      </c>
      <c r="AX64" s="98" t="s">
        <v>625</v>
      </c>
      <c r="AY64" s="98" t="s">
        <v>874</v>
      </c>
      <c r="AZ64" s="98" t="s">
        <v>745</v>
      </c>
      <c r="BA64" s="98" t="s">
        <v>643</v>
      </c>
    </row>
    <row r="65" ht="15.75" customHeight="1">
      <c r="A65" s="137" t="s">
        <v>1037</v>
      </c>
      <c r="B65" s="137" t="s">
        <v>101</v>
      </c>
      <c r="C65" s="137" t="s">
        <v>630</v>
      </c>
      <c r="D65" s="137"/>
      <c r="E65" s="20" t="s">
        <v>43</v>
      </c>
      <c r="F65" s="20" t="s">
        <v>676</v>
      </c>
      <c r="G65" s="20" t="s">
        <v>45</v>
      </c>
      <c r="H65" s="138" t="s">
        <v>101</v>
      </c>
      <c r="I65" s="137"/>
      <c r="J65" s="137" t="s">
        <v>1038</v>
      </c>
      <c r="K65" s="137" t="s">
        <v>24</v>
      </c>
      <c r="L65" s="137">
        <v>1.544341891E9</v>
      </c>
      <c r="M65" s="139">
        <v>44344.0</v>
      </c>
      <c r="N65" s="137" t="s">
        <v>605</v>
      </c>
      <c r="O65" s="137" t="s">
        <v>1039</v>
      </c>
      <c r="P65" s="137" t="s">
        <v>738</v>
      </c>
      <c r="Q65" s="137" t="s">
        <v>608</v>
      </c>
      <c r="R65" s="137" t="s">
        <v>609</v>
      </c>
      <c r="S65" s="137" t="s">
        <v>610</v>
      </c>
      <c r="T65" s="137" t="s">
        <v>610</v>
      </c>
      <c r="U65" s="137" t="s">
        <v>1040</v>
      </c>
      <c r="V65" s="137" t="s">
        <v>612</v>
      </c>
      <c r="W65" s="137" t="s">
        <v>101</v>
      </c>
      <c r="X65" s="137" t="s">
        <v>1041</v>
      </c>
      <c r="Y65" s="137">
        <v>0.0</v>
      </c>
      <c r="Z65" s="138" t="s">
        <v>101</v>
      </c>
      <c r="AA65" s="137"/>
      <c r="AB65" s="20">
        <v>2.734929913E10</v>
      </c>
      <c r="AC65" s="20">
        <v>2.734929913E10</v>
      </c>
      <c r="AD65" s="20">
        <v>0.0</v>
      </c>
      <c r="AE65" s="20">
        <v>2.734929913E10</v>
      </c>
      <c r="AF65" s="141" t="s">
        <v>655</v>
      </c>
      <c r="AG65" s="137" t="s">
        <v>1042</v>
      </c>
      <c r="AH65" s="137" t="s">
        <v>1043</v>
      </c>
      <c r="AI65" s="137" t="s">
        <v>1042</v>
      </c>
      <c r="AJ65" s="137"/>
      <c r="AK65" s="137"/>
      <c r="AL65" s="137" t="s">
        <v>102</v>
      </c>
      <c r="AM65" s="137"/>
      <c r="AN65" s="137"/>
      <c r="AO65" s="137" t="s">
        <v>621</v>
      </c>
      <c r="AP65" s="137" t="s">
        <v>102</v>
      </c>
      <c r="AQ65" s="137"/>
      <c r="AR65" s="137" t="s">
        <v>547</v>
      </c>
      <c r="AS65" s="137" t="s">
        <v>548</v>
      </c>
      <c r="AT65" s="142" t="s">
        <v>541</v>
      </c>
      <c r="AU65" s="140" t="s">
        <v>622</v>
      </c>
      <c r="AV65" s="45" t="s">
        <v>1044</v>
      </c>
      <c r="AW65" s="45" t="s">
        <v>624</v>
      </c>
      <c r="AX65" s="98" t="s">
        <v>625</v>
      </c>
      <c r="AY65" s="98" t="s">
        <v>621</v>
      </c>
      <c r="AZ65" s="98" t="s">
        <v>551</v>
      </c>
      <c r="BA65" s="98" t="s">
        <v>643</v>
      </c>
    </row>
    <row r="66" ht="16.5" customHeight="1">
      <c r="A66" s="137" t="s">
        <v>1045</v>
      </c>
      <c r="B66" s="137" t="s">
        <v>102</v>
      </c>
      <c r="C66" s="137" t="s">
        <v>602</v>
      </c>
      <c r="D66" s="137" t="s">
        <v>101</v>
      </c>
      <c r="E66" s="20" t="s">
        <v>43</v>
      </c>
      <c r="F66" s="20" t="s">
        <v>603</v>
      </c>
      <c r="G66" s="20" t="s">
        <v>48</v>
      </c>
      <c r="H66" s="138" t="s">
        <v>101</v>
      </c>
      <c r="I66" s="137" t="e">
        <v>#N/A</v>
      </c>
      <c r="J66" s="137" t="s">
        <v>1046</v>
      </c>
      <c r="K66" s="137"/>
      <c r="L66" s="137">
        <v>1.553384787E9</v>
      </c>
      <c r="M66" s="139">
        <v>44348.0</v>
      </c>
      <c r="N66" s="137" t="s">
        <v>605</v>
      </c>
      <c r="O66" s="137" t="s">
        <v>1047</v>
      </c>
      <c r="P66" s="137" t="s">
        <v>1048</v>
      </c>
      <c r="Q66" s="137" t="s">
        <v>608</v>
      </c>
      <c r="R66" s="137" t="s">
        <v>609</v>
      </c>
      <c r="S66" s="137" t="s">
        <v>610</v>
      </c>
      <c r="T66" s="137" t="s">
        <v>650</v>
      </c>
      <c r="U66" s="137" t="s">
        <v>1049</v>
      </c>
      <c r="V66" s="137" t="s">
        <v>612</v>
      </c>
      <c r="W66" s="137" t="s">
        <v>1050</v>
      </c>
      <c r="X66" s="137" t="s">
        <v>1051</v>
      </c>
      <c r="Y66" s="137" t="s">
        <v>1052</v>
      </c>
      <c r="Z66" s="138" t="s">
        <v>101</v>
      </c>
      <c r="AA66" s="137"/>
      <c r="AB66" s="20">
        <v>2.7174527364E10</v>
      </c>
      <c r="AC66" s="20">
        <v>2.7174527364E10</v>
      </c>
      <c r="AD66" s="20">
        <v>0.0</v>
      </c>
      <c r="AE66" s="20">
        <v>2.7174527364E10</v>
      </c>
      <c r="AF66" s="141" t="s">
        <v>655</v>
      </c>
      <c r="AG66" s="137" t="s">
        <v>1053</v>
      </c>
      <c r="AH66" s="137" t="s">
        <v>83</v>
      </c>
      <c r="AI66" s="137" t="s">
        <v>1053</v>
      </c>
      <c r="AJ66" s="137" t="s">
        <v>102</v>
      </c>
      <c r="AK66" s="137"/>
      <c r="AL66" s="137"/>
      <c r="AM66" s="137" t="s">
        <v>102</v>
      </c>
      <c r="AN66" s="137"/>
      <c r="AO66" s="137" t="s">
        <v>549</v>
      </c>
      <c r="AP66" s="137" t="s">
        <v>843</v>
      </c>
      <c r="AQ66" s="137"/>
      <c r="AR66" s="136" t="s">
        <v>549</v>
      </c>
      <c r="AS66" s="137" t="s">
        <v>619</v>
      </c>
      <c r="AT66" s="142" t="s">
        <v>543</v>
      </c>
      <c r="AU66" s="140" t="s">
        <v>622</v>
      </c>
      <c r="AV66" s="45" t="s">
        <v>1054</v>
      </c>
      <c r="AW66" s="45" t="s">
        <v>624</v>
      </c>
      <c r="AX66" s="98" t="s">
        <v>625</v>
      </c>
      <c r="AY66" s="98" t="s">
        <v>874</v>
      </c>
      <c r="AZ66" s="98" t="s">
        <v>551</v>
      </c>
      <c r="BA66" s="98" t="s">
        <v>643</v>
      </c>
    </row>
    <row r="67" ht="15.75" customHeight="1">
      <c r="A67" s="137" t="s">
        <v>497</v>
      </c>
      <c r="B67" s="137" t="s">
        <v>102</v>
      </c>
      <c r="C67" s="137" t="s">
        <v>602</v>
      </c>
      <c r="D67" s="137" t="s">
        <v>101</v>
      </c>
      <c r="E67" s="20" t="s">
        <v>43</v>
      </c>
      <c r="F67" s="20" t="s">
        <v>676</v>
      </c>
      <c r="G67" s="20" t="s">
        <v>45</v>
      </c>
      <c r="H67" s="138" t="s">
        <v>101</v>
      </c>
      <c r="I67" s="137"/>
      <c r="J67" s="137" t="s">
        <v>1055</v>
      </c>
      <c r="K67" s="137" t="s">
        <v>35</v>
      </c>
      <c r="L67" s="137">
        <v>1.123450744E9</v>
      </c>
      <c r="M67" s="139">
        <v>44343.0</v>
      </c>
      <c r="N67" s="137" t="s">
        <v>605</v>
      </c>
      <c r="O67" s="137" t="s">
        <v>1056</v>
      </c>
      <c r="P67" s="137" t="s">
        <v>1057</v>
      </c>
      <c r="Q67" s="137" t="s">
        <v>608</v>
      </c>
      <c r="R67" s="137" t="s">
        <v>609</v>
      </c>
      <c r="S67" s="137" t="s">
        <v>808</v>
      </c>
      <c r="T67" s="137" t="s">
        <v>650</v>
      </c>
      <c r="U67" s="137" t="s">
        <v>1058</v>
      </c>
      <c r="V67" s="137" t="s">
        <v>612</v>
      </c>
      <c r="W67" s="137" t="s">
        <v>731</v>
      </c>
      <c r="X67" s="137" t="s">
        <v>1059</v>
      </c>
      <c r="Y67" s="137">
        <v>0.0</v>
      </c>
      <c r="Z67" s="138" t="s">
        <v>101</v>
      </c>
      <c r="AA67" s="137"/>
      <c r="AB67" s="20">
        <v>2.7334083425E10</v>
      </c>
      <c r="AC67" s="20">
        <v>2.7334083425E10</v>
      </c>
      <c r="AD67" s="20">
        <v>0.0</v>
      </c>
      <c r="AE67" s="20">
        <v>2.7334083425E10</v>
      </c>
      <c r="AF67" s="141" t="s">
        <v>655</v>
      </c>
      <c r="AG67" s="137" t="s">
        <v>92</v>
      </c>
      <c r="AH67" s="137" t="s">
        <v>92</v>
      </c>
      <c r="AI67" s="137" t="s">
        <v>92</v>
      </c>
      <c r="AJ67" s="137"/>
      <c r="AK67" s="137"/>
      <c r="AL67" s="137"/>
      <c r="AM67" s="137"/>
      <c r="AN67" s="137"/>
      <c r="AO67" s="137" t="s">
        <v>549</v>
      </c>
      <c r="AP67" s="137" t="s">
        <v>102</v>
      </c>
      <c r="AQ67" s="137"/>
      <c r="AR67" s="137" t="s">
        <v>548</v>
      </c>
      <c r="AS67" s="137" t="s">
        <v>619</v>
      </c>
      <c r="AT67" s="84" t="s">
        <v>542</v>
      </c>
      <c r="AU67" s="140" t="s">
        <v>622</v>
      </c>
      <c r="AV67" s="45" t="s">
        <v>928</v>
      </c>
      <c r="AW67" s="45" t="s">
        <v>548</v>
      </c>
      <c r="AX67" s="98" t="s">
        <v>625</v>
      </c>
      <c r="AY67" s="98" t="s">
        <v>874</v>
      </c>
      <c r="AZ67" s="98" t="s">
        <v>745</v>
      </c>
      <c r="BA67" s="98" t="s">
        <v>643</v>
      </c>
    </row>
    <row r="68" ht="15.75" customHeight="1">
      <c r="A68" s="137" t="s">
        <v>1060</v>
      </c>
      <c r="B68" s="137" t="s">
        <v>101</v>
      </c>
      <c r="C68" s="137"/>
      <c r="D68" s="137"/>
      <c r="E68" s="20" t="s">
        <v>43</v>
      </c>
      <c r="F68" s="20" t="s">
        <v>1016</v>
      </c>
      <c r="G68" s="20" t="s">
        <v>45</v>
      </c>
      <c r="H68" s="138" t="s">
        <v>101</v>
      </c>
      <c r="I68" s="137" t="e">
        <v>#N/A</v>
      </c>
      <c r="J68" s="137" t="s">
        <v>1061</v>
      </c>
      <c r="K68" s="137"/>
      <c r="L68" s="137">
        <v>1.535899014E9</v>
      </c>
      <c r="M68" s="139">
        <v>44350.0</v>
      </c>
      <c r="N68" s="137" t="s">
        <v>605</v>
      </c>
      <c r="O68" s="137" t="s">
        <v>1062</v>
      </c>
      <c r="P68" s="137" t="s">
        <v>1063</v>
      </c>
      <c r="Q68" s="137" t="s">
        <v>608</v>
      </c>
      <c r="R68" s="137" t="s">
        <v>609</v>
      </c>
      <c r="S68" s="137" t="s">
        <v>610</v>
      </c>
      <c r="T68" s="137" t="s">
        <v>808</v>
      </c>
      <c r="U68" s="137" t="s">
        <v>721</v>
      </c>
      <c r="V68" s="137" t="s">
        <v>612</v>
      </c>
      <c r="W68" s="137" t="s">
        <v>1064</v>
      </c>
      <c r="X68" s="137" t="s">
        <v>1065</v>
      </c>
      <c r="Y68" s="137" t="s">
        <v>1066</v>
      </c>
      <c r="Z68" s="138" t="s">
        <v>101</v>
      </c>
      <c r="AA68" s="137"/>
      <c r="AB68" s="20">
        <v>2.7929310824E10</v>
      </c>
      <c r="AC68" s="20">
        <v>2.7929310824E10</v>
      </c>
      <c r="AD68" s="20">
        <v>0.0</v>
      </c>
      <c r="AE68" s="20">
        <v>2.7929310824E10</v>
      </c>
      <c r="AF68" s="141" t="s">
        <v>655</v>
      </c>
      <c r="AG68" s="137" t="s">
        <v>639</v>
      </c>
      <c r="AH68" s="137" t="s">
        <v>83</v>
      </c>
      <c r="AI68" s="137" t="s">
        <v>639</v>
      </c>
      <c r="AJ68" s="137"/>
      <c r="AK68" s="137" t="s">
        <v>102</v>
      </c>
      <c r="AL68" s="137" t="s">
        <v>102</v>
      </c>
      <c r="AM68" s="137" t="s">
        <v>102</v>
      </c>
      <c r="AN68" s="137"/>
      <c r="AO68" s="137" t="s">
        <v>549</v>
      </c>
      <c r="AP68" s="137" t="s">
        <v>619</v>
      </c>
      <c r="AQ68" s="137"/>
      <c r="AR68" s="137" t="s">
        <v>547</v>
      </c>
      <c r="AS68" s="98" t="s">
        <v>548</v>
      </c>
      <c r="AT68" s="142" t="s">
        <v>541</v>
      </c>
      <c r="AU68" s="140" t="s">
        <v>622</v>
      </c>
      <c r="AV68" s="45" t="s">
        <v>1067</v>
      </c>
      <c r="AW68" s="45" t="s">
        <v>624</v>
      </c>
      <c r="AX68" s="98" t="s">
        <v>625</v>
      </c>
      <c r="AY68" s="98" t="s">
        <v>621</v>
      </c>
      <c r="AZ68" s="98" t="s">
        <v>551</v>
      </c>
      <c r="BA68" s="98" t="s">
        <v>643</v>
      </c>
    </row>
    <row r="69" ht="15.75" customHeight="1">
      <c r="A69" s="137" t="s">
        <v>1068</v>
      </c>
      <c r="B69" s="137" t="s">
        <v>101</v>
      </c>
      <c r="C69" s="137" t="s">
        <v>630</v>
      </c>
      <c r="D69" s="137" t="s">
        <v>101</v>
      </c>
      <c r="E69" s="20" t="s">
        <v>46</v>
      </c>
      <c r="F69" s="20" t="s">
        <v>1069</v>
      </c>
      <c r="G69" s="20" t="s">
        <v>45</v>
      </c>
      <c r="H69" s="138" t="s">
        <v>101</v>
      </c>
      <c r="I69" s="137"/>
      <c r="J69" s="137" t="s">
        <v>1070</v>
      </c>
      <c r="K69" s="137" t="s">
        <v>12</v>
      </c>
      <c r="L69" s="137">
        <v>1.558370013E9</v>
      </c>
      <c r="M69" s="139">
        <v>44344.0</v>
      </c>
      <c r="N69" s="137" t="s">
        <v>699</v>
      </c>
      <c r="O69" s="137" t="s">
        <v>1071</v>
      </c>
      <c r="P69" s="137" t="s">
        <v>1072</v>
      </c>
      <c r="Q69" s="137" t="s">
        <v>608</v>
      </c>
      <c r="R69" s="137" t="s">
        <v>92</v>
      </c>
      <c r="S69" s="137" t="s">
        <v>610</v>
      </c>
      <c r="T69" s="137" t="s">
        <v>605</v>
      </c>
      <c r="U69" s="137" t="s">
        <v>1073</v>
      </c>
      <c r="V69" s="137" t="s">
        <v>612</v>
      </c>
      <c r="W69" s="137" t="s">
        <v>101</v>
      </c>
      <c r="X69" s="137" t="s">
        <v>1074</v>
      </c>
      <c r="Y69" s="137">
        <v>0.0</v>
      </c>
      <c r="Z69" s="138" t="s">
        <v>101</v>
      </c>
      <c r="AA69" s="137"/>
      <c r="AB69" s="20">
        <v>2.7938820193E10</v>
      </c>
      <c r="AC69" s="20">
        <v>2.7938820193E10</v>
      </c>
      <c r="AD69" s="20">
        <v>0.0</v>
      </c>
      <c r="AE69" s="20">
        <v>2.7938820193E10</v>
      </c>
      <c r="AF69" s="141" t="s">
        <v>655</v>
      </c>
      <c r="AG69" s="137" t="s">
        <v>673</v>
      </c>
      <c r="AH69" s="137" t="s">
        <v>83</v>
      </c>
      <c r="AI69" s="137" t="s">
        <v>673</v>
      </c>
      <c r="AJ69" s="137"/>
      <c r="AK69" s="137"/>
      <c r="AL69" s="137"/>
      <c r="AM69" s="137" t="s">
        <v>102</v>
      </c>
      <c r="AN69" s="137"/>
      <c r="AO69" s="137" t="s">
        <v>549</v>
      </c>
      <c r="AP69" s="137" t="s">
        <v>102</v>
      </c>
      <c r="AQ69" s="137"/>
      <c r="AR69" s="137" t="s">
        <v>547</v>
      </c>
      <c r="AS69" s="137" t="s">
        <v>549</v>
      </c>
      <c r="AT69" s="84" t="s">
        <v>541</v>
      </c>
      <c r="AU69" s="140" t="s">
        <v>715</v>
      </c>
      <c r="AV69" s="45" t="s">
        <v>1075</v>
      </c>
      <c r="AW69" s="45" t="s">
        <v>624</v>
      </c>
      <c r="AX69" s="98" t="s">
        <v>625</v>
      </c>
      <c r="AY69" s="98" t="s">
        <v>621</v>
      </c>
      <c r="AZ69" s="98" t="s">
        <v>551</v>
      </c>
      <c r="BA69" s="98" t="s">
        <v>643</v>
      </c>
    </row>
    <row r="70" ht="15.75" customHeight="1">
      <c r="A70" s="137" t="s">
        <v>1076</v>
      </c>
      <c r="B70" s="137" t="s">
        <v>101</v>
      </c>
      <c r="C70" s="137" t="s">
        <v>630</v>
      </c>
      <c r="D70" s="137" t="s">
        <v>101</v>
      </c>
      <c r="E70" s="20" t="s">
        <v>52</v>
      </c>
      <c r="F70" s="20" t="s">
        <v>1077</v>
      </c>
      <c r="G70" s="20" t="s">
        <v>45</v>
      </c>
      <c r="H70" s="138" t="s">
        <v>101</v>
      </c>
      <c r="I70" s="137"/>
      <c r="J70" s="137" t="s">
        <v>1078</v>
      </c>
      <c r="K70" s="137"/>
      <c r="L70" s="137">
        <v>1.563594947E9</v>
      </c>
      <c r="M70" s="139">
        <v>44349.0</v>
      </c>
      <c r="N70" s="137" t="s">
        <v>605</v>
      </c>
      <c r="O70" s="137" t="s">
        <v>1079</v>
      </c>
      <c r="P70" s="137" t="s">
        <v>1080</v>
      </c>
      <c r="Q70" s="137" t="s">
        <v>608</v>
      </c>
      <c r="R70" s="137" t="s">
        <v>609</v>
      </c>
      <c r="S70" s="137" t="s">
        <v>610</v>
      </c>
      <c r="T70" s="137" t="s">
        <v>650</v>
      </c>
      <c r="U70" s="137" t="s">
        <v>1081</v>
      </c>
      <c r="V70" s="137" t="s">
        <v>612</v>
      </c>
      <c r="W70" s="137" t="s">
        <v>1082</v>
      </c>
      <c r="X70" s="137" t="s">
        <v>1083</v>
      </c>
      <c r="Y70" s="137" t="s">
        <v>1084</v>
      </c>
      <c r="Z70" s="138" t="s">
        <v>101</v>
      </c>
      <c r="AA70" s="137"/>
      <c r="AB70" s="20">
        <v>2.7373758766E10</v>
      </c>
      <c r="AC70" s="20">
        <v>2.7373758766E10</v>
      </c>
      <c r="AD70" s="20">
        <v>0.0</v>
      </c>
      <c r="AE70" s="20">
        <v>2.7373758766E10</v>
      </c>
      <c r="AF70" s="141" t="s">
        <v>655</v>
      </c>
      <c r="AG70" s="137" t="s">
        <v>743</v>
      </c>
      <c r="AH70" s="137" t="s">
        <v>1043</v>
      </c>
      <c r="AI70" s="137" t="s">
        <v>743</v>
      </c>
      <c r="AJ70" s="137" t="s">
        <v>102</v>
      </c>
      <c r="AK70" s="137"/>
      <c r="AL70" s="137"/>
      <c r="AM70" s="137"/>
      <c r="AN70" s="137"/>
      <c r="AO70" s="137" t="s">
        <v>549</v>
      </c>
      <c r="AP70" s="137" t="s">
        <v>619</v>
      </c>
      <c r="AQ70" s="137"/>
      <c r="AR70" s="136" t="s">
        <v>549</v>
      </c>
      <c r="AS70" s="137" t="s">
        <v>619</v>
      </c>
      <c r="AT70" s="142" t="s">
        <v>543</v>
      </c>
      <c r="AU70" s="140" t="s">
        <v>715</v>
      </c>
      <c r="AV70" s="45" t="s">
        <v>1085</v>
      </c>
      <c r="AW70" s="45" t="s">
        <v>624</v>
      </c>
      <c r="AX70" s="98" t="s">
        <v>625</v>
      </c>
      <c r="AY70" s="98" t="s">
        <v>874</v>
      </c>
      <c r="AZ70" s="98" t="s">
        <v>551</v>
      </c>
      <c r="BA70" s="98" t="s">
        <v>643</v>
      </c>
    </row>
    <row r="71" ht="15.75" customHeight="1">
      <c r="A71" s="137" t="s">
        <v>1086</v>
      </c>
      <c r="B71" s="137" t="s">
        <v>101</v>
      </c>
      <c r="C71" s="137" t="s">
        <v>780</v>
      </c>
      <c r="D71" s="137"/>
      <c r="E71" s="20" t="s">
        <v>43</v>
      </c>
      <c r="F71" s="20" t="s">
        <v>645</v>
      </c>
      <c r="G71" s="20" t="s">
        <v>45</v>
      </c>
      <c r="H71" s="138" t="s">
        <v>101</v>
      </c>
      <c r="I71" s="137" t="s">
        <v>82</v>
      </c>
      <c r="J71" s="137" t="s">
        <v>1087</v>
      </c>
      <c r="K71" s="137"/>
      <c r="L71" s="137">
        <v>1.16525778E9</v>
      </c>
      <c r="M71" s="139">
        <v>44349.0</v>
      </c>
      <c r="N71" s="137" t="s">
        <v>605</v>
      </c>
      <c r="O71" s="137" t="s">
        <v>1088</v>
      </c>
      <c r="P71" s="137" t="s">
        <v>1089</v>
      </c>
      <c r="Q71" s="137" t="s">
        <v>608</v>
      </c>
      <c r="R71" s="137" t="s">
        <v>702</v>
      </c>
      <c r="S71" s="137" t="s">
        <v>610</v>
      </c>
      <c r="T71" s="137" t="s">
        <v>650</v>
      </c>
      <c r="U71" s="137" t="s">
        <v>721</v>
      </c>
      <c r="V71" s="137" t="s">
        <v>612</v>
      </c>
      <c r="W71" s="137" t="s">
        <v>1090</v>
      </c>
      <c r="X71" s="137" t="s">
        <v>1091</v>
      </c>
      <c r="Y71" s="137" t="s">
        <v>1092</v>
      </c>
      <c r="Z71" s="138" t="s">
        <v>101</v>
      </c>
      <c r="AA71" s="137"/>
      <c r="AB71" s="20">
        <v>2.7261888918E10</v>
      </c>
      <c r="AC71" s="20" t="s">
        <v>684</v>
      </c>
      <c r="AD71" s="20" t="s">
        <v>102</v>
      </c>
      <c r="AE71" s="20">
        <v>2.7261888918E10</v>
      </c>
      <c r="AF71" s="141" t="s">
        <v>655</v>
      </c>
      <c r="AG71" s="137" t="s">
        <v>743</v>
      </c>
      <c r="AH71" s="137" t="s">
        <v>82</v>
      </c>
      <c r="AI71" s="137" t="s">
        <v>743</v>
      </c>
      <c r="AJ71" s="137" t="s">
        <v>102</v>
      </c>
      <c r="AK71" s="137"/>
      <c r="AL71" s="137"/>
      <c r="AM71" s="137"/>
      <c r="AN71" s="137"/>
      <c r="AO71" s="137" t="s">
        <v>549</v>
      </c>
      <c r="AP71" s="137" t="s">
        <v>102</v>
      </c>
      <c r="AQ71" s="137"/>
      <c r="AR71" s="136" t="s">
        <v>549</v>
      </c>
      <c r="AS71" s="137" t="s">
        <v>619</v>
      </c>
      <c r="AT71" s="142" t="s">
        <v>543</v>
      </c>
      <c r="AU71" s="140" t="s">
        <v>1093</v>
      </c>
      <c r="AV71" s="45" t="s">
        <v>1094</v>
      </c>
      <c r="AW71" s="45" t="s">
        <v>624</v>
      </c>
      <c r="AX71" s="98" t="s">
        <v>625</v>
      </c>
      <c r="AY71" s="98" t="s">
        <v>874</v>
      </c>
      <c r="AZ71" s="98" t="s">
        <v>551</v>
      </c>
      <c r="BA71" s="98" t="s">
        <v>643</v>
      </c>
    </row>
    <row r="72" ht="15.75" customHeight="1">
      <c r="A72" s="137" t="s">
        <v>1095</v>
      </c>
      <c r="B72" s="137" t="s">
        <v>101</v>
      </c>
      <c r="C72" s="137" t="s">
        <v>630</v>
      </c>
      <c r="D72" s="137"/>
      <c r="E72" s="20" t="s">
        <v>43</v>
      </c>
      <c r="F72" s="20" t="s">
        <v>603</v>
      </c>
      <c r="G72" s="20" t="s">
        <v>48</v>
      </c>
      <c r="H72" s="138" t="s">
        <v>101</v>
      </c>
      <c r="I72" s="137"/>
      <c r="J72" s="137" t="s">
        <v>1096</v>
      </c>
      <c r="K72" s="137"/>
      <c r="L72" s="137">
        <v>1.139342015E9</v>
      </c>
      <c r="M72" s="139">
        <v>44347.0</v>
      </c>
      <c r="N72" s="137" t="s">
        <v>605</v>
      </c>
      <c r="O72" s="137" t="s">
        <v>1097</v>
      </c>
      <c r="P72" s="137" t="s">
        <v>1098</v>
      </c>
      <c r="Q72" s="137" t="s">
        <v>608</v>
      </c>
      <c r="R72" s="137" t="s">
        <v>609</v>
      </c>
      <c r="S72" s="137" t="s">
        <v>610</v>
      </c>
      <c r="T72" s="137" t="s">
        <v>650</v>
      </c>
      <c r="U72" s="137" t="s">
        <v>670</v>
      </c>
      <c r="V72" s="137" t="s">
        <v>612</v>
      </c>
      <c r="W72" s="137" t="s">
        <v>1099</v>
      </c>
      <c r="X72" s="137" t="s">
        <v>1100</v>
      </c>
      <c r="Y72" s="137" t="s">
        <v>1101</v>
      </c>
      <c r="Z72" s="138" t="s">
        <v>102</v>
      </c>
      <c r="AA72" s="137" t="s">
        <v>1102</v>
      </c>
      <c r="AB72" s="20">
        <v>2.718857769E10</v>
      </c>
      <c r="AC72" s="20">
        <v>2.718857769E10</v>
      </c>
      <c r="AD72" s="20">
        <v>0.0</v>
      </c>
      <c r="AE72" s="20">
        <v>2.718857769E10</v>
      </c>
      <c r="AF72" s="141" t="s">
        <v>655</v>
      </c>
      <c r="AG72" s="137" t="s">
        <v>1103</v>
      </c>
      <c r="AH72" s="137" t="s">
        <v>92</v>
      </c>
      <c r="AI72" s="137" t="s">
        <v>1103</v>
      </c>
      <c r="AJ72" s="137"/>
      <c r="AK72" s="137" t="s">
        <v>102</v>
      </c>
      <c r="AL72" s="137"/>
      <c r="AM72" s="137" t="s">
        <v>102</v>
      </c>
      <c r="AN72" s="137"/>
      <c r="AO72" s="137" t="s">
        <v>549</v>
      </c>
      <c r="AP72" s="137" t="s">
        <v>102</v>
      </c>
      <c r="AQ72" s="137"/>
      <c r="AR72" s="136" t="s">
        <v>547</v>
      </c>
      <c r="AS72" s="98" t="s">
        <v>549</v>
      </c>
      <c r="AT72" s="84" t="s">
        <v>541</v>
      </c>
      <c r="AU72" s="140" t="s">
        <v>622</v>
      </c>
      <c r="AV72" s="45" t="s">
        <v>795</v>
      </c>
      <c r="AW72" s="45" t="s">
        <v>624</v>
      </c>
      <c r="AX72" s="98" t="s">
        <v>625</v>
      </c>
      <c r="AY72" s="98" t="s">
        <v>621</v>
      </c>
      <c r="AZ72" s="98" t="s">
        <v>551</v>
      </c>
      <c r="BA72" s="98" t="s">
        <v>643</v>
      </c>
    </row>
    <row r="73" ht="15.75" customHeight="1">
      <c r="A73" s="137" t="s">
        <v>1104</v>
      </c>
      <c r="B73" s="137" t="s">
        <v>102</v>
      </c>
      <c r="C73" s="137" t="s">
        <v>630</v>
      </c>
      <c r="D73" s="137" t="s">
        <v>102</v>
      </c>
      <c r="E73" s="20" t="s">
        <v>43</v>
      </c>
      <c r="F73" s="20" t="s">
        <v>676</v>
      </c>
      <c r="G73" s="20" t="s">
        <v>45</v>
      </c>
      <c r="H73" s="138" t="s">
        <v>101</v>
      </c>
      <c r="I73" s="137"/>
      <c r="J73" s="137" t="s">
        <v>1105</v>
      </c>
      <c r="K73" s="137"/>
      <c r="L73" s="137">
        <v>1.121731452E9</v>
      </c>
      <c r="M73" s="139">
        <v>44357.0</v>
      </c>
      <c r="N73" s="137" t="s">
        <v>605</v>
      </c>
      <c r="O73" s="137" t="s">
        <v>1106</v>
      </c>
      <c r="P73" s="137" t="s">
        <v>1107</v>
      </c>
      <c r="Q73" s="137" t="s">
        <v>608</v>
      </c>
      <c r="R73" s="137" t="s">
        <v>609</v>
      </c>
      <c r="S73" s="137" t="s">
        <v>610</v>
      </c>
      <c r="T73" s="137" t="s">
        <v>650</v>
      </c>
      <c r="U73" s="137" t="s">
        <v>739</v>
      </c>
      <c r="V73" s="137" t="s">
        <v>612</v>
      </c>
      <c r="W73" s="137" t="s">
        <v>1108</v>
      </c>
      <c r="X73" s="137" t="s">
        <v>1109</v>
      </c>
      <c r="Y73" s="137" t="s">
        <v>1110</v>
      </c>
      <c r="Z73" s="138" t="s">
        <v>101</v>
      </c>
      <c r="AA73" s="137"/>
      <c r="AB73" s="20">
        <v>2.7327591083E10</v>
      </c>
      <c r="AC73" s="20">
        <v>2.7327591083E10</v>
      </c>
      <c r="AD73" s="20">
        <v>0.0</v>
      </c>
      <c r="AE73" s="20">
        <v>2.7327591083E10</v>
      </c>
      <c r="AF73" s="141" t="s">
        <v>655</v>
      </c>
      <c r="AG73" s="137" t="s">
        <v>1111</v>
      </c>
      <c r="AH73" s="137" t="s">
        <v>95</v>
      </c>
      <c r="AI73" s="137" t="s">
        <v>640</v>
      </c>
      <c r="AJ73" s="137"/>
      <c r="AK73" s="137"/>
      <c r="AL73" s="137"/>
      <c r="AM73" s="137"/>
      <c r="AN73" s="137"/>
      <c r="AO73" s="137" t="s">
        <v>549</v>
      </c>
      <c r="AP73" s="137" t="s">
        <v>1112</v>
      </c>
      <c r="AQ73" s="137"/>
      <c r="AR73" s="137" t="s">
        <v>547</v>
      </c>
      <c r="AS73" s="137" t="s">
        <v>61</v>
      </c>
      <c r="AT73" s="84" t="s">
        <v>545</v>
      </c>
      <c r="AU73" s="140" t="s">
        <v>622</v>
      </c>
      <c r="AV73" s="45" t="s">
        <v>1113</v>
      </c>
      <c r="AW73" s="45" t="s">
        <v>624</v>
      </c>
      <c r="AX73" s="98" t="s">
        <v>625</v>
      </c>
      <c r="AY73" s="98" t="s">
        <v>626</v>
      </c>
      <c r="AZ73" s="98" t="s">
        <v>627</v>
      </c>
      <c r="BA73" s="98" t="s">
        <v>643</v>
      </c>
    </row>
    <row r="74" ht="15.75" customHeight="1">
      <c r="A74" s="137" t="s">
        <v>1114</v>
      </c>
      <c r="B74" s="137" t="s">
        <v>102</v>
      </c>
      <c r="C74" s="137" t="s">
        <v>630</v>
      </c>
      <c r="D74" s="137" t="s">
        <v>102</v>
      </c>
      <c r="E74" s="20" t="s">
        <v>43</v>
      </c>
      <c r="F74" s="20" t="s">
        <v>676</v>
      </c>
      <c r="G74" s="20" t="s">
        <v>45</v>
      </c>
      <c r="H74" s="138" t="s">
        <v>101</v>
      </c>
      <c r="I74" s="137"/>
      <c r="J74" s="137" t="s">
        <v>1115</v>
      </c>
      <c r="K74" s="137" t="s">
        <v>718</v>
      </c>
      <c r="L74" s="137">
        <v>1.141641243E9</v>
      </c>
      <c r="M74" s="139">
        <v>44343.0</v>
      </c>
      <c r="N74" s="137" t="s">
        <v>605</v>
      </c>
      <c r="O74" s="137" t="s">
        <v>1116</v>
      </c>
      <c r="P74" s="137" t="s">
        <v>1117</v>
      </c>
      <c r="Q74" s="137" t="s">
        <v>608</v>
      </c>
      <c r="R74" s="137" t="s">
        <v>634</v>
      </c>
      <c r="S74" s="137" t="s">
        <v>610</v>
      </c>
      <c r="T74" s="137" t="s">
        <v>610</v>
      </c>
      <c r="U74" s="137" t="s">
        <v>691</v>
      </c>
      <c r="V74" s="137" t="s">
        <v>612</v>
      </c>
      <c r="W74" s="137" t="s">
        <v>1118</v>
      </c>
      <c r="X74" s="137" t="s">
        <v>1119</v>
      </c>
      <c r="Y74" s="137">
        <v>0.0</v>
      </c>
      <c r="Z74" s="138" t="s">
        <v>102</v>
      </c>
      <c r="AA74" s="137" t="s">
        <v>1120</v>
      </c>
      <c r="AB74" s="20">
        <v>2.7240365036E10</v>
      </c>
      <c r="AC74" s="20">
        <v>2.7240365036E10</v>
      </c>
      <c r="AD74" s="20">
        <v>0.0</v>
      </c>
      <c r="AE74" s="20">
        <v>2.7240365036E10</v>
      </c>
      <c r="AF74" s="141" t="s">
        <v>655</v>
      </c>
      <c r="AG74" s="137" t="s">
        <v>1121</v>
      </c>
      <c r="AH74" s="137" t="s">
        <v>85</v>
      </c>
      <c r="AI74" s="137" t="s">
        <v>1121</v>
      </c>
      <c r="AJ74" s="137"/>
      <c r="AK74" s="137" t="s">
        <v>102</v>
      </c>
      <c r="AL74" s="137"/>
      <c r="AM74" s="137"/>
      <c r="AN74" s="137"/>
      <c r="AO74" s="137" t="s">
        <v>549</v>
      </c>
      <c r="AP74" s="137" t="s">
        <v>102</v>
      </c>
      <c r="AQ74" s="137"/>
      <c r="AR74" s="137" t="s">
        <v>63</v>
      </c>
      <c r="AS74" s="137" t="s">
        <v>547</v>
      </c>
      <c r="AT74" s="142" t="s">
        <v>544</v>
      </c>
      <c r="AU74" s="140" t="s">
        <v>715</v>
      </c>
      <c r="AV74" s="45" t="s">
        <v>1122</v>
      </c>
      <c r="AW74" s="45" t="s">
        <v>63</v>
      </c>
      <c r="AX74" s="98" t="s">
        <v>625</v>
      </c>
      <c r="AY74" s="143"/>
      <c r="AZ74" s="98" t="s">
        <v>552</v>
      </c>
      <c r="BA74" s="98" t="s">
        <v>643</v>
      </c>
    </row>
    <row r="75" ht="15.75" customHeight="1">
      <c r="A75" s="137" t="s">
        <v>195</v>
      </c>
      <c r="B75" s="137" t="s">
        <v>101</v>
      </c>
      <c r="C75" s="137" t="s">
        <v>630</v>
      </c>
      <c r="D75" s="137" t="s">
        <v>101</v>
      </c>
      <c r="E75" s="20" t="s">
        <v>43</v>
      </c>
      <c r="F75" s="20" t="s">
        <v>836</v>
      </c>
      <c r="G75" s="20" t="s">
        <v>51</v>
      </c>
      <c r="H75" s="138" t="s">
        <v>101</v>
      </c>
      <c r="I75" s="137"/>
      <c r="J75" s="137" t="e">
        <v>#N/A</v>
      </c>
      <c r="K75" s="137" t="e">
        <v>#N/A</v>
      </c>
      <c r="L75" s="137" t="e">
        <v>#N/A</v>
      </c>
      <c r="M75" s="139" t="e">
        <v>#N/A</v>
      </c>
      <c r="N75" s="137" t="e">
        <v>#N/A</v>
      </c>
      <c r="O75" s="137" t="s">
        <v>1123</v>
      </c>
      <c r="P75" s="137" t="s">
        <v>1124</v>
      </c>
      <c r="Q75" s="137" t="e">
        <v>#N/A</v>
      </c>
      <c r="R75" s="137" t="e">
        <v>#N/A</v>
      </c>
      <c r="S75" s="137" t="e">
        <v>#N/A</v>
      </c>
      <c r="T75" s="137" t="s">
        <v>808</v>
      </c>
      <c r="U75" s="137" t="e">
        <v>#N/A</v>
      </c>
      <c r="V75" s="137" t="e">
        <v>#N/A</v>
      </c>
      <c r="W75" s="137" t="s">
        <v>605</v>
      </c>
      <c r="X75" s="137" t="s">
        <v>1125</v>
      </c>
      <c r="Y75" s="137" t="s">
        <v>1126</v>
      </c>
      <c r="Z75" s="138" t="s">
        <v>101</v>
      </c>
      <c r="AA75" s="137"/>
      <c r="AB75" s="20">
        <v>2.7214946098E10</v>
      </c>
      <c r="AC75" s="20">
        <v>2.7214946098E10</v>
      </c>
      <c r="AD75" s="20">
        <v>0.0</v>
      </c>
      <c r="AE75" s="20">
        <v>2.7214946098E10</v>
      </c>
      <c r="AF75" s="141" t="s">
        <v>655</v>
      </c>
      <c r="AG75" s="137" t="s">
        <v>695</v>
      </c>
      <c r="AH75" s="137" t="s">
        <v>92</v>
      </c>
      <c r="AI75" s="137" t="s">
        <v>640</v>
      </c>
      <c r="AJ75" s="137"/>
      <c r="AK75" s="137"/>
      <c r="AL75" s="137"/>
      <c r="AM75" s="137"/>
      <c r="AN75" s="137"/>
      <c r="AO75" s="137" t="s">
        <v>549</v>
      </c>
      <c r="AP75" s="137" t="s">
        <v>1127</v>
      </c>
      <c r="AQ75" s="137"/>
      <c r="AR75" s="137" t="s">
        <v>61</v>
      </c>
      <c r="AT75" s="45" t="s">
        <v>539</v>
      </c>
      <c r="AU75" s="140" t="s">
        <v>715</v>
      </c>
      <c r="AV75" s="45" t="s">
        <v>1128</v>
      </c>
      <c r="AW75" s="45" t="s">
        <v>61</v>
      </c>
      <c r="AX75" s="98" t="s">
        <v>625</v>
      </c>
      <c r="AY75" s="143"/>
      <c r="AZ75" s="98" t="s">
        <v>551</v>
      </c>
      <c r="BA75" s="98" t="s">
        <v>643</v>
      </c>
    </row>
    <row r="76" ht="15.75" customHeight="1">
      <c r="A76" s="137" t="s">
        <v>1129</v>
      </c>
      <c r="B76" s="137" t="s">
        <v>102</v>
      </c>
      <c r="C76" s="137"/>
      <c r="D76" s="137" t="s">
        <v>102</v>
      </c>
      <c r="E76" s="20" t="s">
        <v>43</v>
      </c>
      <c r="F76" s="20" t="s">
        <v>676</v>
      </c>
      <c r="G76" s="20" t="s">
        <v>45</v>
      </c>
      <c r="H76" s="138" t="s">
        <v>101</v>
      </c>
      <c r="I76" s="137"/>
      <c r="J76" s="137" t="s">
        <v>1130</v>
      </c>
      <c r="K76" s="137"/>
      <c r="L76" s="137">
        <v>1.140978545E9</v>
      </c>
      <c r="M76" s="139">
        <v>44354.0</v>
      </c>
      <c r="N76" s="137" t="s">
        <v>699</v>
      </c>
      <c r="O76" s="137" t="s">
        <v>1131</v>
      </c>
      <c r="P76" s="137" t="s">
        <v>1132</v>
      </c>
      <c r="Q76" s="137" t="s">
        <v>608</v>
      </c>
      <c r="R76" s="137" t="s">
        <v>1133</v>
      </c>
      <c r="S76" s="137" t="s">
        <v>610</v>
      </c>
      <c r="T76" s="137" t="s">
        <v>610</v>
      </c>
      <c r="U76" s="137" t="s">
        <v>1040</v>
      </c>
      <c r="V76" s="137" t="s">
        <v>612</v>
      </c>
      <c r="W76" s="137" t="s">
        <v>605</v>
      </c>
      <c r="X76" s="137" t="s">
        <v>1134</v>
      </c>
      <c r="Y76" s="137" t="s">
        <v>1135</v>
      </c>
      <c r="Z76" s="138" t="s">
        <v>101</v>
      </c>
      <c r="AA76" s="137"/>
      <c r="AB76" s="20">
        <v>2.7379315688E10</v>
      </c>
      <c r="AC76" s="20">
        <v>2.7379315688E10</v>
      </c>
      <c r="AD76" s="20">
        <v>0.0</v>
      </c>
      <c r="AE76" s="20">
        <v>2.7379315688E10</v>
      </c>
      <c r="AF76" s="141" t="s">
        <v>655</v>
      </c>
      <c r="AG76" s="137" t="s">
        <v>996</v>
      </c>
      <c r="AH76" s="137" t="s">
        <v>95</v>
      </c>
      <c r="AI76" s="137" t="s">
        <v>640</v>
      </c>
      <c r="AJ76" s="137"/>
      <c r="AK76" s="137"/>
      <c r="AL76" s="137"/>
      <c r="AM76" s="137"/>
      <c r="AN76" s="137"/>
      <c r="AO76" s="137" t="s">
        <v>626</v>
      </c>
      <c r="AP76" s="137"/>
      <c r="AQ76" s="137"/>
      <c r="AR76" s="137" t="s">
        <v>547</v>
      </c>
      <c r="AS76" s="137" t="s">
        <v>61</v>
      </c>
      <c r="AT76" s="84" t="s">
        <v>545</v>
      </c>
      <c r="AU76" s="140" t="s">
        <v>641</v>
      </c>
      <c r="AV76" s="45" t="s">
        <v>817</v>
      </c>
      <c r="AW76" s="45" t="s">
        <v>624</v>
      </c>
      <c r="AX76" s="98" t="s">
        <v>625</v>
      </c>
      <c r="AY76" s="98" t="s">
        <v>626</v>
      </c>
      <c r="AZ76" s="98" t="s">
        <v>627</v>
      </c>
      <c r="BA76" s="98" t="s">
        <v>643</v>
      </c>
    </row>
    <row r="77" ht="13.5" customHeight="1">
      <c r="A77" s="137" t="s">
        <v>1136</v>
      </c>
      <c r="B77" s="137" t="s">
        <v>102</v>
      </c>
      <c r="C77" s="137" t="s">
        <v>630</v>
      </c>
      <c r="D77" s="137" t="s">
        <v>102</v>
      </c>
      <c r="E77" s="20" t="s">
        <v>43</v>
      </c>
      <c r="F77" s="20" t="s">
        <v>1137</v>
      </c>
      <c r="G77" s="20" t="s">
        <v>48</v>
      </c>
      <c r="H77" s="138" t="s">
        <v>101</v>
      </c>
      <c r="I77" s="137" t="e">
        <v>#N/A</v>
      </c>
      <c r="J77" s="137" t="s">
        <v>1138</v>
      </c>
      <c r="K77" s="137"/>
      <c r="L77" s="137">
        <v>1.566206995E9</v>
      </c>
      <c r="M77" s="139">
        <v>44349.0</v>
      </c>
      <c r="N77" s="137" t="s">
        <v>605</v>
      </c>
      <c r="O77" s="137" t="s">
        <v>1139</v>
      </c>
      <c r="P77" s="137" t="s">
        <v>1140</v>
      </c>
      <c r="Q77" s="137" t="s">
        <v>608</v>
      </c>
      <c r="R77" s="137" t="s">
        <v>92</v>
      </c>
      <c r="S77" s="137" t="s">
        <v>610</v>
      </c>
      <c r="T77" s="137" t="s">
        <v>610</v>
      </c>
      <c r="U77" s="137" t="s">
        <v>868</v>
      </c>
      <c r="V77" s="137" t="s">
        <v>612</v>
      </c>
      <c r="W77" s="137" t="s">
        <v>101</v>
      </c>
      <c r="X77" s="137" t="s">
        <v>1141</v>
      </c>
      <c r="Y77" s="137" t="s">
        <v>1142</v>
      </c>
      <c r="Z77" s="138" t="s">
        <v>101</v>
      </c>
      <c r="AA77" s="137"/>
      <c r="AB77" s="20">
        <v>2.7263125458E10</v>
      </c>
      <c r="AC77" s="20">
        <v>2.7263125458E10</v>
      </c>
      <c r="AD77" s="20">
        <v>0.0</v>
      </c>
      <c r="AE77" s="20">
        <v>2.7263125458E10</v>
      </c>
      <c r="AF77" s="141" t="s">
        <v>655</v>
      </c>
      <c r="AG77" s="137" t="s">
        <v>665</v>
      </c>
      <c r="AH77" s="137" t="s">
        <v>86</v>
      </c>
      <c r="AI77" s="137" t="s">
        <v>665</v>
      </c>
      <c r="AJ77" s="137"/>
      <c r="AK77" s="137"/>
      <c r="AL77" s="137" t="s">
        <v>102</v>
      </c>
      <c r="AM77" s="137"/>
      <c r="AN77" s="137"/>
      <c r="AO77" s="137" t="s">
        <v>549</v>
      </c>
      <c r="AP77" s="137" t="s">
        <v>1143</v>
      </c>
      <c r="AQ77" s="137"/>
      <c r="AR77" s="137" t="s">
        <v>547</v>
      </c>
      <c r="AS77" s="137" t="s">
        <v>549</v>
      </c>
      <c r="AT77" s="84" t="s">
        <v>541</v>
      </c>
      <c r="AU77" s="140" t="s">
        <v>641</v>
      </c>
      <c r="AW77" s="45" t="s">
        <v>624</v>
      </c>
      <c r="AX77" s="98" t="s">
        <v>625</v>
      </c>
      <c r="AY77" s="98" t="s">
        <v>621</v>
      </c>
      <c r="AZ77" s="98" t="s">
        <v>551</v>
      </c>
      <c r="BA77" s="98" t="s">
        <v>643</v>
      </c>
    </row>
    <row r="78" ht="17.25" customHeight="1">
      <c r="A78" s="144" t="s">
        <v>1144</v>
      </c>
      <c r="B78" s="137" t="s">
        <v>102</v>
      </c>
      <c r="C78" s="137" t="s">
        <v>602</v>
      </c>
      <c r="D78" s="137"/>
      <c r="E78" s="20" t="s">
        <v>43</v>
      </c>
      <c r="F78" s="20" t="s">
        <v>603</v>
      </c>
      <c r="G78" s="20" t="s">
        <v>48</v>
      </c>
      <c r="H78" s="138" t="s">
        <v>101</v>
      </c>
      <c r="I78" s="137" t="e">
        <v>#N/A</v>
      </c>
      <c r="J78" s="137" t="s">
        <v>1145</v>
      </c>
      <c r="K78" s="137"/>
      <c r="L78" s="137">
        <v>1.132978812E9</v>
      </c>
      <c r="M78" s="139">
        <v>44347.0</v>
      </c>
      <c r="N78" s="137" t="s">
        <v>605</v>
      </c>
      <c r="O78" s="137" t="s">
        <v>1146</v>
      </c>
      <c r="P78" s="137" t="s">
        <v>792</v>
      </c>
      <c r="Q78" s="137" t="s">
        <v>608</v>
      </c>
      <c r="R78" s="137" t="s">
        <v>609</v>
      </c>
      <c r="S78" s="137" t="s">
        <v>605</v>
      </c>
      <c r="T78" s="137" t="s">
        <v>605</v>
      </c>
      <c r="U78" s="137" t="s">
        <v>739</v>
      </c>
      <c r="V78" s="137" t="s">
        <v>612</v>
      </c>
      <c r="W78" s="137" t="s">
        <v>605</v>
      </c>
      <c r="X78" s="137" t="s">
        <v>1147</v>
      </c>
      <c r="Y78" s="137" t="s">
        <v>619</v>
      </c>
      <c r="Z78" s="138" t="s">
        <v>102</v>
      </c>
      <c r="AA78" s="137" t="s">
        <v>816</v>
      </c>
      <c r="AB78" s="20">
        <v>2.7286231018E10</v>
      </c>
      <c r="AC78" s="20">
        <v>2.7286231018E10</v>
      </c>
      <c r="AD78" s="20">
        <v>0.0</v>
      </c>
      <c r="AE78" s="20">
        <v>2.7286231018E10</v>
      </c>
      <c r="AF78" s="141" t="s">
        <v>655</v>
      </c>
      <c r="AG78" s="137" t="s">
        <v>1148</v>
      </c>
      <c r="AH78" s="137" t="s">
        <v>85</v>
      </c>
      <c r="AI78" s="137" t="s">
        <v>1148</v>
      </c>
      <c r="AJ78" s="137"/>
      <c r="AK78" s="137" t="s">
        <v>102</v>
      </c>
      <c r="AL78" s="137"/>
      <c r="AM78" s="137"/>
      <c r="AN78" s="137"/>
      <c r="AO78" s="137" t="s">
        <v>549</v>
      </c>
      <c r="AP78" s="137" t="s">
        <v>101</v>
      </c>
      <c r="AQ78" s="137"/>
      <c r="AR78" s="137" t="s">
        <v>63</v>
      </c>
      <c r="AS78" s="137" t="s">
        <v>549</v>
      </c>
      <c r="AT78" s="142" t="s">
        <v>544</v>
      </c>
      <c r="AU78" s="140" t="s">
        <v>641</v>
      </c>
      <c r="AV78" s="45" t="s">
        <v>765</v>
      </c>
      <c r="AW78" s="45" t="s">
        <v>63</v>
      </c>
      <c r="AX78" s="98" t="s">
        <v>625</v>
      </c>
      <c r="AY78" s="144" t="s">
        <v>1149</v>
      </c>
      <c r="AZ78" s="98"/>
      <c r="BA78" s="98" t="s">
        <v>643</v>
      </c>
    </row>
    <row r="79" ht="15.75" customHeight="1">
      <c r="A79" s="137" t="s">
        <v>1150</v>
      </c>
      <c r="B79" s="137" t="s">
        <v>101</v>
      </c>
      <c r="C79" s="137" t="s">
        <v>630</v>
      </c>
      <c r="D79" s="137" t="s">
        <v>101</v>
      </c>
      <c r="E79" s="20" t="s">
        <v>43</v>
      </c>
      <c r="F79" s="20" t="s">
        <v>676</v>
      </c>
      <c r="G79" s="20" t="s">
        <v>45</v>
      </c>
      <c r="H79" s="138" t="s">
        <v>101</v>
      </c>
      <c r="I79" s="137"/>
      <c r="J79" s="137" t="s">
        <v>1151</v>
      </c>
      <c r="K79" s="137"/>
      <c r="L79" s="137">
        <v>1.13499115E9</v>
      </c>
      <c r="M79" s="139">
        <v>44350.0</v>
      </c>
      <c r="N79" s="137" t="s">
        <v>699</v>
      </c>
      <c r="O79" s="137" t="s">
        <v>1152</v>
      </c>
      <c r="P79" s="137" t="s">
        <v>1153</v>
      </c>
      <c r="Q79" s="137" t="s">
        <v>608</v>
      </c>
      <c r="R79" s="137" t="s">
        <v>634</v>
      </c>
      <c r="S79" s="137" t="s">
        <v>610</v>
      </c>
      <c r="T79" s="137" t="s">
        <v>650</v>
      </c>
      <c r="U79" s="137" t="s">
        <v>691</v>
      </c>
      <c r="V79" s="137" t="s">
        <v>612</v>
      </c>
      <c r="W79" s="137" t="s">
        <v>1154</v>
      </c>
      <c r="X79" s="137" t="s">
        <v>1155</v>
      </c>
      <c r="Y79" s="137" t="s">
        <v>1156</v>
      </c>
      <c r="Z79" s="138" t="s">
        <v>101</v>
      </c>
      <c r="AA79" s="137"/>
      <c r="AB79" s="20">
        <v>2.7215757507E10</v>
      </c>
      <c r="AC79" s="20">
        <v>2.7215757507E10</v>
      </c>
      <c r="AD79" s="20">
        <v>0.0</v>
      </c>
      <c r="AE79" s="20">
        <v>2.7215757507E10</v>
      </c>
      <c r="AF79" s="141" t="s">
        <v>655</v>
      </c>
      <c r="AG79" s="137" t="s">
        <v>639</v>
      </c>
      <c r="AH79" s="137" t="s">
        <v>91</v>
      </c>
      <c r="AI79" s="137" t="s">
        <v>639</v>
      </c>
      <c r="AJ79" s="137"/>
      <c r="AK79" s="137" t="s">
        <v>102</v>
      </c>
      <c r="AL79" s="137" t="s">
        <v>102</v>
      </c>
      <c r="AM79" s="137" t="s">
        <v>102</v>
      </c>
      <c r="AN79" s="137" t="s">
        <v>102</v>
      </c>
      <c r="AO79" s="137" t="s">
        <v>549</v>
      </c>
      <c r="AP79" s="137"/>
      <c r="AQ79" s="142" t="s">
        <v>544</v>
      </c>
      <c r="AR79" s="137" t="s">
        <v>63</v>
      </c>
      <c r="AS79" s="137" t="s">
        <v>547</v>
      </c>
      <c r="AT79" s="84" t="s">
        <v>540</v>
      </c>
      <c r="AU79" s="140" t="s">
        <v>622</v>
      </c>
      <c r="AV79" s="45" t="s">
        <v>1157</v>
      </c>
      <c r="AW79" s="45" t="s">
        <v>63</v>
      </c>
      <c r="AX79" s="98" t="s">
        <v>625</v>
      </c>
      <c r="AY79" s="143"/>
      <c r="AZ79" s="98" t="s">
        <v>552</v>
      </c>
      <c r="BA79" s="98" t="s">
        <v>643</v>
      </c>
    </row>
    <row r="80" ht="15.75" customHeight="1">
      <c r="A80" s="137" t="s">
        <v>1158</v>
      </c>
      <c r="B80" s="137" t="s">
        <v>101</v>
      </c>
      <c r="C80" s="137" t="s">
        <v>630</v>
      </c>
      <c r="D80" s="137" t="s">
        <v>101</v>
      </c>
      <c r="E80" s="20" t="s">
        <v>49</v>
      </c>
      <c r="F80" s="20" t="s">
        <v>767</v>
      </c>
      <c r="G80" s="20" t="s">
        <v>48</v>
      </c>
      <c r="H80" s="138" t="s">
        <v>101</v>
      </c>
      <c r="I80" s="137"/>
      <c r="J80" s="137" t="s">
        <v>1159</v>
      </c>
      <c r="K80" s="137"/>
      <c r="L80" s="137">
        <v>1.150981484E9</v>
      </c>
      <c r="M80" s="139">
        <v>44349.0</v>
      </c>
      <c r="N80" s="137" t="s">
        <v>605</v>
      </c>
      <c r="O80" s="137" t="s">
        <v>1160</v>
      </c>
      <c r="P80" s="137" t="s">
        <v>1161</v>
      </c>
      <c r="Q80" s="137" t="s">
        <v>712</v>
      </c>
      <c r="R80" s="137" t="s">
        <v>770</v>
      </c>
      <c r="S80" s="137" t="s">
        <v>610</v>
      </c>
      <c r="T80" s="137" t="s">
        <v>610</v>
      </c>
      <c r="U80" s="137" t="s">
        <v>670</v>
      </c>
      <c r="V80" s="137" t="s">
        <v>612</v>
      </c>
      <c r="W80" s="137" t="s">
        <v>1162</v>
      </c>
      <c r="X80" s="137" t="s">
        <v>1163</v>
      </c>
      <c r="Y80" s="137" t="s">
        <v>1164</v>
      </c>
      <c r="Z80" s="138" t="s">
        <v>101</v>
      </c>
      <c r="AA80" s="137"/>
      <c r="AB80" s="20">
        <v>2.7203222411E10</v>
      </c>
      <c r="AC80" s="20">
        <v>2.7203222411E10</v>
      </c>
      <c r="AD80" s="20">
        <v>0.0</v>
      </c>
      <c r="AE80" s="20">
        <v>2.7203222411E10</v>
      </c>
      <c r="AF80" s="141" t="s">
        <v>655</v>
      </c>
      <c r="AG80" s="137" t="s">
        <v>695</v>
      </c>
      <c r="AH80" s="137" t="s">
        <v>86</v>
      </c>
      <c r="AI80" s="137" t="s">
        <v>695</v>
      </c>
      <c r="AJ80" s="137"/>
      <c r="AK80" s="137"/>
      <c r="AL80" s="137" t="s">
        <v>102</v>
      </c>
      <c r="AM80" s="137"/>
      <c r="AN80" s="137" t="s">
        <v>102</v>
      </c>
      <c r="AO80" s="137" t="s">
        <v>549</v>
      </c>
      <c r="AP80" s="137" t="s">
        <v>1112</v>
      </c>
      <c r="AQ80" s="137"/>
      <c r="AR80" s="137" t="s">
        <v>547</v>
      </c>
      <c r="AS80" s="137" t="s">
        <v>548</v>
      </c>
      <c r="AT80" s="142" t="s">
        <v>541</v>
      </c>
      <c r="AU80" s="140" t="s">
        <v>715</v>
      </c>
      <c r="AV80" s="45" t="s">
        <v>765</v>
      </c>
      <c r="AW80" s="45" t="s">
        <v>624</v>
      </c>
      <c r="AX80" s="98" t="s">
        <v>625</v>
      </c>
      <c r="AY80" s="98" t="s">
        <v>621</v>
      </c>
      <c r="AZ80" s="98" t="s">
        <v>551</v>
      </c>
      <c r="BA80" s="98" t="s">
        <v>643</v>
      </c>
    </row>
    <row r="81" ht="19.5" customHeight="1">
      <c r="A81" s="137" t="s">
        <v>1165</v>
      </c>
      <c r="B81" s="137" t="s">
        <v>101</v>
      </c>
      <c r="C81" s="137" t="s">
        <v>630</v>
      </c>
      <c r="D81" s="137"/>
      <c r="E81" s="20" t="s">
        <v>43</v>
      </c>
      <c r="F81" s="20" t="s">
        <v>1166</v>
      </c>
      <c r="G81" s="20" t="s">
        <v>51</v>
      </c>
      <c r="H81" s="138" t="s">
        <v>101</v>
      </c>
      <c r="I81" s="137"/>
      <c r="J81" s="137" t="s">
        <v>1167</v>
      </c>
      <c r="K81" s="137"/>
      <c r="L81" s="137">
        <v>4.9123893E7</v>
      </c>
      <c r="M81" s="139">
        <v>44349.0</v>
      </c>
      <c r="N81" s="137" t="s">
        <v>605</v>
      </c>
      <c r="O81" s="137" t="s">
        <v>1168</v>
      </c>
      <c r="P81" s="137" t="s">
        <v>1169</v>
      </c>
      <c r="Q81" s="137" t="s">
        <v>608</v>
      </c>
      <c r="R81" s="137" t="s">
        <v>609</v>
      </c>
      <c r="S81" s="137" t="s">
        <v>610</v>
      </c>
      <c r="T81" s="137" t="s">
        <v>605</v>
      </c>
      <c r="U81" s="137" t="s">
        <v>670</v>
      </c>
      <c r="V81" s="137" t="s">
        <v>612</v>
      </c>
      <c r="W81" s="137" t="s">
        <v>1170</v>
      </c>
      <c r="X81" s="137" t="s">
        <v>1171</v>
      </c>
      <c r="Y81" s="137" t="s">
        <v>1172</v>
      </c>
      <c r="Z81" s="138" t="s">
        <v>101</v>
      </c>
      <c r="AA81" s="137"/>
      <c r="AB81" s="20">
        <v>2.7263286214E10</v>
      </c>
      <c r="AC81" s="20">
        <v>2.7263286214E10</v>
      </c>
      <c r="AD81" s="20">
        <v>0.0</v>
      </c>
      <c r="AE81" s="20">
        <v>2.7263286214E10</v>
      </c>
      <c r="AF81" s="141" t="s">
        <v>655</v>
      </c>
      <c r="AG81" s="137" t="s">
        <v>996</v>
      </c>
      <c r="AH81" s="137" t="s">
        <v>92</v>
      </c>
      <c r="AI81" s="137" t="s">
        <v>996</v>
      </c>
      <c r="AJ81" s="137" t="s">
        <v>102</v>
      </c>
      <c r="AK81" s="137"/>
      <c r="AL81" s="137" t="s">
        <v>102</v>
      </c>
      <c r="AM81" s="137"/>
      <c r="AN81" s="137"/>
      <c r="AO81" s="137" t="s">
        <v>549</v>
      </c>
      <c r="AP81" s="136" t="s">
        <v>1173</v>
      </c>
      <c r="AQ81" s="137"/>
      <c r="AR81" s="137" t="s">
        <v>547</v>
      </c>
      <c r="AS81" s="137" t="s">
        <v>63</v>
      </c>
      <c r="AT81" s="84" t="s">
        <v>541</v>
      </c>
      <c r="AU81" s="140" t="s">
        <v>641</v>
      </c>
      <c r="AV81" s="45" t="s">
        <v>873</v>
      </c>
      <c r="AW81" s="45" t="s">
        <v>624</v>
      </c>
      <c r="AX81" s="98" t="s">
        <v>625</v>
      </c>
      <c r="AY81" s="98" t="s">
        <v>621</v>
      </c>
      <c r="AZ81" s="98" t="s">
        <v>551</v>
      </c>
      <c r="BA81" s="98" t="s">
        <v>643</v>
      </c>
    </row>
    <row r="82" ht="15.75" customHeight="1">
      <c r="A82" s="137" t="s">
        <v>1174</v>
      </c>
      <c r="B82" s="137" t="s">
        <v>101</v>
      </c>
      <c r="C82" s="137"/>
      <c r="D82" s="137"/>
      <c r="E82" s="20" t="s">
        <v>43</v>
      </c>
      <c r="F82" s="20" t="s">
        <v>1175</v>
      </c>
      <c r="G82" s="20" t="s">
        <v>48</v>
      </c>
      <c r="H82" s="138" t="s">
        <v>101</v>
      </c>
      <c r="I82" s="137"/>
      <c r="J82" s="137" t="s">
        <v>1176</v>
      </c>
      <c r="K82" s="137" t="s">
        <v>782</v>
      </c>
      <c r="L82" s="137">
        <v>1.564964602E9</v>
      </c>
      <c r="M82" s="139">
        <v>44344.0</v>
      </c>
      <c r="N82" s="137" t="s">
        <v>610</v>
      </c>
      <c r="O82" s="137" t="s">
        <v>1177</v>
      </c>
      <c r="P82" s="137" t="s">
        <v>1178</v>
      </c>
      <c r="Q82" s="137" t="s">
        <v>608</v>
      </c>
      <c r="R82" s="137" t="s">
        <v>609</v>
      </c>
      <c r="S82" s="137" t="s">
        <v>610</v>
      </c>
      <c r="T82" s="137" t="s">
        <v>650</v>
      </c>
      <c r="U82" s="137" t="s">
        <v>925</v>
      </c>
      <c r="V82" s="137" t="s">
        <v>612</v>
      </c>
      <c r="W82" s="137" t="s">
        <v>1179</v>
      </c>
      <c r="X82" s="137" t="s">
        <v>1180</v>
      </c>
      <c r="Y82" s="137">
        <v>0.0</v>
      </c>
      <c r="Z82" s="138" t="s">
        <v>101</v>
      </c>
      <c r="AA82" s="137"/>
      <c r="AB82" s="20">
        <v>2.7166891111E10</v>
      </c>
      <c r="AC82" s="20">
        <v>2.7166891111E10</v>
      </c>
      <c r="AD82" s="20">
        <v>0.0</v>
      </c>
      <c r="AE82" s="20">
        <v>2.7166891111E10</v>
      </c>
      <c r="AF82" s="141" t="s">
        <v>655</v>
      </c>
      <c r="AG82" s="137" t="s">
        <v>951</v>
      </c>
      <c r="AH82" s="137" t="s">
        <v>1043</v>
      </c>
      <c r="AI82" s="137" t="s">
        <v>951</v>
      </c>
      <c r="AJ82" s="137"/>
      <c r="AK82" s="137"/>
      <c r="AL82" s="137"/>
      <c r="AM82" s="137" t="s">
        <v>102</v>
      </c>
      <c r="AN82" s="137"/>
      <c r="AO82" s="137" t="s">
        <v>549</v>
      </c>
      <c r="AP82" s="137" t="s">
        <v>102</v>
      </c>
      <c r="AQ82" s="137"/>
      <c r="AR82" s="136" t="s">
        <v>549</v>
      </c>
      <c r="AS82" s="137" t="s">
        <v>619</v>
      </c>
      <c r="AT82" s="142" t="s">
        <v>543</v>
      </c>
      <c r="AU82" s="140" t="s">
        <v>641</v>
      </c>
      <c r="AV82" s="45" t="s">
        <v>1128</v>
      </c>
      <c r="AW82" s="45" t="s">
        <v>624</v>
      </c>
      <c r="AX82" s="98" t="s">
        <v>625</v>
      </c>
      <c r="AY82" s="98" t="s">
        <v>874</v>
      </c>
      <c r="AZ82" s="98" t="s">
        <v>551</v>
      </c>
      <c r="BA82" s="98" t="s">
        <v>643</v>
      </c>
    </row>
    <row r="83" ht="15.75" customHeight="1">
      <c r="A83" s="137" t="s">
        <v>1181</v>
      </c>
      <c r="B83" s="137" t="s">
        <v>101</v>
      </c>
      <c r="C83" s="137"/>
      <c r="D83" s="137"/>
      <c r="E83" s="20" t="s">
        <v>43</v>
      </c>
      <c r="F83" s="20" t="s">
        <v>1166</v>
      </c>
      <c r="G83" s="20" t="s">
        <v>51</v>
      </c>
      <c r="H83" s="138" t="s">
        <v>101</v>
      </c>
      <c r="I83" s="137" t="e">
        <v>#N/A</v>
      </c>
      <c r="J83" s="137" t="s">
        <v>1182</v>
      </c>
      <c r="K83" s="137"/>
      <c r="L83" s="137">
        <v>1.137840828E9</v>
      </c>
      <c r="M83" s="139">
        <v>44350.0</v>
      </c>
      <c r="N83" s="137" t="s">
        <v>605</v>
      </c>
      <c r="O83" s="137" t="s">
        <v>1183</v>
      </c>
      <c r="P83" s="137" t="s">
        <v>1184</v>
      </c>
      <c r="Q83" s="137" t="s">
        <v>608</v>
      </c>
      <c r="R83" s="137" t="s">
        <v>634</v>
      </c>
      <c r="S83" s="137" t="s">
        <v>610</v>
      </c>
      <c r="T83" s="137" t="s">
        <v>610</v>
      </c>
      <c r="U83" s="137" t="s">
        <v>1185</v>
      </c>
      <c r="V83" s="137" t="s">
        <v>612</v>
      </c>
      <c r="W83" s="137" t="s">
        <v>1186</v>
      </c>
      <c r="X83" s="137" t="s">
        <v>1187</v>
      </c>
      <c r="Y83" s="137" t="s">
        <v>1188</v>
      </c>
      <c r="Z83" s="138" t="s">
        <v>101</v>
      </c>
      <c r="AA83" s="137"/>
      <c r="AB83" s="20">
        <v>2.3233749974E10</v>
      </c>
      <c r="AC83" s="20">
        <v>2.3233749974E10</v>
      </c>
      <c r="AD83" s="20">
        <v>0.0</v>
      </c>
      <c r="AE83" s="20">
        <v>2.3233749974E10</v>
      </c>
      <c r="AF83" s="141" t="s">
        <v>655</v>
      </c>
      <c r="AG83" s="137" t="s">
        <v>811</v>
      </c>
      <c r="AH83" s="137" t="s">
        <v>82</v>
      </c>
      <c r="AI83" s="137" t="s">
        <v>811</v>
      </c>
      <c r="AJ83" s="137" t="s">
        <v>102</v>
      </c>
      <c r="AK83" s="137" t="s">
        <v>102</v>
      </c>
      <c r="AL83" s="137" t="s">
        <v>620</v>
      </c>
      <c r="AM83" s="137" t="s">
        <v>102</v>
      </c>
      <c r="AN83" s="137" t="s">
        <v>102</v>
      </c>
      <c r="AO83" s="137" t="s">
        <v>549</v>
      </c>
      <c r="AP83" s="137" t="s">
        <v>1189</v>
      </c>
      <c r="AQ83" s="142" t="s">
        <v>544</v>
      </c>
      <c r="AR83" s="136" t="s">
        <v>63</v>
      </c>
      <c r="AS83" s="136" t="s">
        <v>61</v>
      </c>
      <c r="AT83" s="84" t="s">
        <v>540</v>
      </c>
      <c r="AU83" s="140" t="s">
        <v>641</v>
      </c>
      <c r="AV83" s="45" t="s">
        <v>1190</v>
      </c>
      <c r="AW83" s="45" t="s">
        <v>63</v>
      </c>
      <c r="AX83" s="98" t="s">
        <v>625</v>
      </c>
      <c r="AY83" s="143"/>
      <c r="AZ83" s="98" t="s">
        <v>552</v>
      </c>
      <c r="BA83" s="98" t="s">
        <v>643</v>
      </c>
    </row>
    <row r="84" ht="15.75" customHeight="1">
      <c r="A84" s="136" t="s">
        <v>1191</v>
      </c>
      <c r="B84" s="137" t="s">
        <v>101</v>
      </c>
      <c r="C84" s="137" t="s">
        <v>630</v>
      </c>
      <c r="D84" s="137" t="s">
        <v>101</v>
      </c>
      <c r="E84" s="20" t="s">
        <v>54</v>
      </c>
      <c r="F84" s="20" t="s">
        <v>1192</v>
      </c>
      <c r="G84" s="20" t="s">
        <v>45</v>
      </c>
      <c r="H84" s="138" t="s">
        <v>101</v>
      </c>
      <c r="I84" s="137" t="s">
        <v>1193</v>
      </c>
      <c r="J84" s="137" t="s">
        <v>1194</v>
      </c>
      <c r="K84" s="137"/>
      <c r="L84" s="137">
        <v>1.130569504E9</v>
      </c>
      <c r="M84" s="139">
        <v>44349.0</v>
      </c>
      <c r="N84" s="137" t="s">
        <v>605</v>
      </c>
      <c r="O84" s="137" t="s">
        <v>1195</v>
      </c>
      <c r="P84" s="137" t="s">
        <v>1196</v>
      </c>
      <c r="Q84" s="137" t="s">
        <v>608</v>
      </c>
      <c r="R84" s="137" t="s">
        <v>1133</v>
      </c>
      <c r="S84" s="137" t="s">
        <v>610</v>
      </c>
      <c r="T84" s="137" t="s">
        <v>610</v>
      </c>
      <c r="U84" s="137" t="s">
        <v>1197</v>
      </c>
      <c r="V84" s="137" t="s">
        <v>612</v>
      </c>
      <c r="W84" s="137" t="s">
        <v>1198</v>
      </c>
      <c r="X84" s="137" t="s">
        <v>1199</v>
      </c>
      <c r="Y84" s="137" t="s">
        <v>1200</v>
      </c>
      <c r="Z84" s="138" t="s">
        <v>101</v>
      </c>
      <c r="AA84" s="137"/>
      <c r="AB84" s="20">
        <v>2.7339963644E10</v>
      </c>
      <c r="AC84" s="20">
        <v>2.7339963644E10</v>
      </c>
      <c r="AD84" s="20">
        <v>0.0</v>
      </c>
      <c r="AE84" s="20">
        <v>2.7339963644E10</v>
      </c>
      <c r="AF84" s="141" t="s">
        <v>655</v>
      </c>
      <c r="AG84" s="137" t="s">
        <v>1053</v>
      </c>
      <c r="AH84" s="137" t="s">
        <v>83</v>
      </c>
      <c r="AI84" s="137" t="s">
        <v>1053</v>
      </c>
      <c r="AJ84" s="137" t="s">
        <v>102</v>
      </c>
      <c r="AK84" s="137" t="s">
        <v>102</v>
      </c>
      <c r="AL84" s="137"/>
      <c r="AM84" s="137" t="s">
        <v>620</v>
      </c>
      <c r="AN84" s="137" t="s">
        <v>102</v>
      </c>
      <c r="AO84" s="137" t="s">
        <v>549</v>
      </c>
      <c r="AP84" s="137"/>
      <c r="AQ84" s="142" t="s">
        <v>544</v>
      </c>
      <c r="AR84" s="137" t="s">
        <v>63</v>
      </c>
      <c r="AS84" s="137" t="s">
        <v>61</v>
      </c>
      <c r="AT84" s="84" t="s">
        <v>540</v>
      </c>
      <c r="AU84" s="140" t="s">
        <v>641</v>
      </c>
      <c r="AV84" s="45" t="s">
        <v>795</v>
      </c>
      <c r="AW84" s="45" t="s">
        <v>63</v>
      </c>
      <c r="AX84" s="98" t="s">
        <v>625</v>
      </c>
      <c r="AY84" s="143"/>
      <c r="AZ84" s="98" t="s">
        <v>552</v>
      </c>
      <c r="BA84" s="98" t="s">
        <v>643</v>
      </c>
    </row>
    <row r="85" ht="16.5" customHeight="1">
      <c r="A85" s="137" t="s">
        <v>1201</v>
      </c>
      <c r="B85" s="137" t="s">
        <v>102</v>
      </c>
      <c r="C85" s="137" t="s">
        <v>602</v>
      </c>
      <c r="D85" s="137" t="s">
        <v>101</v>
      </c>
      <c r="E85" s="20" t="s">
        <v>54</v>
      </c>
      <c r="F85" s="20" t="s">
        <v>1202</v>
      </c>
      <c r="G85" s="20" t="s">
        <v>48</v>
      </c>
      <c r="H85" s="138" t="s">
        <v>101</v>
      </c>
      <c r="I85" s="137" t="e">
        <v>#N/A</v>
      </c>
      <c r="J85" s="137" t="s">
        <v>1203</v>
      </c>
      <c r="K85" s="137"/>
      <c r="L85" s="137">
        <v>1.562385711E9</v>
      </c>
      <c r="M85" s="139">
        <v>44351.0</v>
      </c>
      <c r="N85" s="137" t="s">
        <v>605</v>
      </c>
      <c r="O85" s="137" t="s">
        <v>1204</v>
      </c>
      <c r="P85" s="137" t="s">
        <v>1205</v>
      </c>
      <c r="Q85" s="137" t="s">
        <v>608</v>
      </c>
      <c r="R85" s="137" t="s">
        <v>609</v>
      </c>
      <c r="S85" s="137" t="s">
        <v>610</v>
      </c>
      <c r="T85" s="137" t="s">
        <v>610</v>
      </c>
      <c r="U85" s="137" t="s">
        <v>635</v>
      </c>
      <c r="V85" s="137" t="s">
        <v>612</v>
      </c>
      <c r="W85" s="137" t="s">
        <v>619</v>
      </c>
      <c r="X85" s="137" t="s">
        <v>1206</v>
      </c>
      <c r="Y85" s="137" t="s">
        <v>1207</v>
      </c>
      <c r="Z85" s="138" t="s">
        <v>101</v>
      </c>
      <c r="AA85" s="137"/>
      <c r="AB85" s="20">
        <v>2.7232978355E10</v>
      </c>
      <c r="AC85" s="20">
        <v>2.7232978355E10</v>
      </c>
      <c r="AD85" s="20">
        <v>0.0</v>
      </c>
      <c r="AE85" s="20">
        <v>2.7232978355E10</v>
      </c>
      <c r="AF85" s="141" t="s">
        <v>655</v>
      </c>
      <c r="AG85" s="137" t="s">
        <v>1021</v>
      </c>
      <c r="AH85" s="137" t="s">
        <v>88</v>
      </c>
      <c r="AI85" s="137" t="s">
        <v>640</v>
      </c>
      <c r="AJ85" s="137"/>
      <c r="AK85" s="137"/>
      <c r="AL85" s="137"/>
      <c r="AM85" s="137"/>
      <c r="AN85" s="137"/>
      <c r="AO85" s="137" t="s">
        <v>549</v>
      </c>
      <c r="AP85" s="137" t="s">
        <v>619</v>
      </c>
      <c r="AQ85" s="137"/>
      <c r="AR85" s="137" t="s">
        <v>63</v>
      </c>
      <c r="AS85" s="137" t="s">
        <v>548</v>
      </c>
      <c r="AT85" s="142" t="s">
        <v>544</v>
      </c>
      <c r="AU85" s="140" t="s">
        <v>622</v>
      </c>
      <c r="AV85" s="45" t="s">
        <v>755</v>
      </c>
      <c r="AW85" s="45" t="s">
        <v>63</v>
      </c>
      <c r="AX85" s="98" t="s">
        <v>625</v>
      </c>
      <c r="AY85" s="143"/>
      <c r="AZ85" s="98" t="s">
        <v>552</v>
      </c>
      <c r="BA85" s="98" t="s">
        <v>643</v>
      </c>
    </row>
    <row r="86" ht="15.75" customHeight="1">
      <c r="A86" s="137" t="s">
        <v>1208</v>
      </c>
      <c r="B86" s="137" t="s">
        <v>101</v>
      </c>
      <c r="C86" s="137" t="s">
        <v>630</v>
      </c>
      <c r="D86" s="137" t="s">
        <v>101</v>
      </c>
      <c r="E86" s="20" t="s">
        <v>43</v>
      </c>
      <c r="F86" s="20" t="s">
        <v>1166</v>
      </c>
      <c r="G86" s="20" t="s">
        <v>51</v>
      </c>
      <c r="H86" s="138" t="s">
        <v>101</v>
      </c>
      <c r="I86" s="137" t="s">
        <v>82</v>
      </c>
      <c r="J86" s="137" t="s">
        <v>1209</v>
      </c>
      <c r="K86" s="137"/>
      <c r="L86" s="137">
        <v>1.553156863E9</v>
      </c>
      <c r="M86" s="139">
        <v>44351.0</v>
      </c>
      <c r="N86" s="137" t="s">
        <v>605</v>
      </c>
      <c r="O86" s="137" t="s">
        <v>1210</v>
      </c>
      <c r="P86" s="137" t="s">
        <v>1211</v>
      </c>
      <c r="Q86" s="137" t="s">
        <v>608</v>
      </c>
      <c r="R86" s="137" t="s">
        <v>634</v>
      </c>
      <c r="S86" s="137" t="s">
        <v>610</v>
      </c>
      <c r="T86" s="137" t="s">
        <v>650</v>
      </c>
      <c r="U86" s="137" t="s">
        <v>662</v>
      </c>
      <c r="V86" s="137" t="s">
        <v>612</v>
      </c>
      <c r="W86" s="137" t="s">
        <v>1212</v>
      </c>
      <c r="X86" s="137" t="s">
        <v>1213</v>
      </c>
      <c r="Y86" s="137" t="s">
        <v>1214</v>
      </c>
      <c r="Z86" s="138" t="s">
        <v>101</v>
      </c>
      <c r="AA86" s="137"/>
      <c r="AB86" s="20">
        <v>2.7301839729E10</v>
      </c>
      <c r="AC86" s="20">
        <v>2.7301839729E10</v>
      </c>
      <c r="AD86" s="20">
        <v>0.0</v>
      </c>
      <c r="AE86" s="20">
        <v>2.7301839729E10</v>
      </c>
      <c r="AF86" s="141" t="s">
        <v>655</v>
      </c>
      <c r="AG86" s="137" t="s">
        <v>1215</v>
      </c>
      <c r="AH86" s="137" t="s">
        <v>82</v>
      </c>
      <c r="AI86" s="137" t="s">
        <v>640</v>
      </c>
      <c r="AJ86" s="137"/>
      <c r="AK86" s="137"/>
      <c r="AL86" s="137"/>
      <c r="AM86" s="137"/>
      <c r="AN86" s="137"/>
      <c r="AO86" s="137" t="s">
        <v>549</v>
      </c>
      <c r="AP86" s="137" t="s">
        <v>102</v>
      </c>
      <c r="AQ86" s="137"/>
      <c r="AR86" s="137" t="s">
        <v>63</v>
      </c>
      <c r="AS86" s="137" t="s">
        <v>547</v>
      </c>
      <c r="AT86" s="142" t="s">
        <v>544</v>
      </c>
      <c r="AU86" s="140" t="s">
        <v>641</v>
      </c>
      <c r="AV86" s="45" t="s">
        <v>1216</v>
      </c>
      <c r="AW86" s="45" t="s">
        <v>63</v>
      </c>
      <c r="AX86" s="98" t="s">
        <v>625</v>
      </c>
      <c r="AY86" s="143"/>
      <c r="AZ86" s="98" t="s">
        <v>552</v>
      </c>
      <c r="BA86" s="98" t="s">
        <v>643</v>
      </c>
    </row>
    <row r="87" ht="15.75" customHeight="1">
      <c r="A87" s="137" t="s">
        <v>1217</v>
      </c>
      <c r="B87" s="137" t="s">
        <v>101</v>
      </c>
      <c r="C87" s="137" t="s">
        <v>630</v>
      </c>
      <c r="D87" s="137" t="s">
        <v>101</v>
      </c>
      <c r="E87" s="20" t="s">
        <v>43</v>
      </c>
      <c r="F87" s="20" t="s">
        <v>603</v>
      </c>
      <c r="G87" s="20" t="s">
        <v>48</v>
      </c>
      <c r="H87" s="138" t="s">
        <v>101</v>
      </c>
      <c r="I87" s="137"/>
      <c r="J87" s="137" t="s">
        <v>1218</v>
      </c>
      <c r="K87" s="137"/>
      <c r="L87" s="137">
        <v>1.168980965E9</v>
      </c>
      <c r="M87" s="139">
        <v>44351.0</v>
      </c>
      <c r="N87" s="137" t="s">
        <v>605</v>
      </c>
      <c r="O87" s="137" t="s">
        <v>1219</v>
      </c>
      <c r="P87" s="137" t="s">
        <v>1220</v>
      </c>
      <c r="Q87" s="137" t="s">
        <v>608</v>
      </c>
      <c r="R87" s="137" t="s">
        <v>92</v>
      </c>
      <c r="S87" s="137" t="s">
        <v>610</v>
      </c>
      <c r="T87" s="137" t="s">
        <v>650</v>
      </c>
      <c r="U87" s="137" t="s">
        <v>739</v>
      </c>
      <c r="V87" s="137" t="s">
        <v>612</v>
      </c>
      <c r="W87" s="137" t="s">
        <v>1221</v>
      </c>
      <c r="X87" s="137" t="s">
        <v>1222</v>
      </c>
      <c r="Y87" s="137" t="s">
        <v>1223</v>
      </c>
      <c r="Z87" s="138" t="s">
        <v>101</v>
      </c>
      <c r="AA87" s="137"/>
      <c r="AB87" s="20">
        <v>2.7326395671E10</v>
      </c>
      <c r="AC87" s="20">
        <v>2.7326395671E10</v>
      </c>
      <c r="AD87" s="20">
        <v>0.0</v>
      </c>
      <c r="AE87" s="20">
        <v>2.7326395671E10</v>
      </c>
      <c r="AF87" s="141" t="s">
        <v>655</v>
      </c>
      <c r="AG87" s="137" t="s">
        <v>1021</v>
      </c>
      <c r="AH87" s="137" t="s">
        <v>86</v>
      </c>
      <c r="AI87" s="137" t="s">
        <v>640</v>
      </c>
      <c r="AJ87" s="137"/>
      <c r="AK87" s="137"/>
      <c r="AL87" s="137"/>
      <c r="AM87" s="137"/>
      <c r="AN87" s="137"/>
      <c r="AO87" s="137" t="s">
        <v>549</v>
      </c>
      <c r="AP87" s="137" t="s">
        <v>102</v>
      </c>
      <c r="AQ87" s="137"/>
      <c r="AR87" s="137" t="s">
        <v>63</v>
      </c>
      <c r="AS87" s="137" t="s">
        <v>547</v>
      </c>
      <c r="AT87" s="84" t="s">
        <v>540</v>
      </c>
      <c r="AU87" s="140" t="s">
        <v>641</v>
      </c>
      <c r="AV87" s="45" t="s">
        <v>1224</v>
      </c>
      <c r="AW87" s="45" t="s">
        <v>63</v>
      </c>
      <c r="AX87" s="98" t="s">
        <v>625</v>
      </c>
      <c r="AY87" s="143"/>
      <c r="AZ87" s="98" t="s">
        <v>552</v>
      </c>
      <c r="BA87" s="98" t="s">
        <v>643</v>
      </c>
    </row>
    <row r="88" ht="17.25" customHeight="1">
      <c r="A88" s="137" t="s">
        <v>1225</v>
      </c>
      <c r="B88" s="137" t="s">
        <v>101</v>
      </c>
      <c r="C88" s="137" t="s">
        <v>630</v>
      </c>
      <c r="D88" s="137" t="s">
        <v>101</v>
      </c>
      <c r="E88" s="20" t="s">
        <v>43</v>
      </c>
      <c r="F88" s="20" t="s">
        <v>836</v>
      </c>
      <c r="G88" s="20" t="s">
        <v>51</v>
      </c>
      <c r="H88" s="138" t="s">
        <v>101</v>
      </c>
      <c r="I88" s="137" t="e">
        <v>#N/A</v>
      </c>
      <c r="J88" s="137" t="s">
        <v>1226</v>
      </c>
      <c r="K88" s="137"/>
      <c r="L88" s="137">
        <v>1.156585714E9</v>
      </c>
      <c r="M88" s="139">
        <v>44351.0</v>
      </c>
      <c r="N88" s="137" t="s">
        <v>699</v>
      </c>
      <c r="O88" s="137" t="s">
        <v>1227</v>
      </c>
      <c r="P88" s="137" t="s">
        <v>1228</v>
      </c>
      <c r="Q88" s="137" t="s">
        <v>608</v>
      </c>
      <c r="R88" s="137" t="s">
        <v>609</v>
      </c>
      <c r="S88" s="137" t="s">
        <v>610</v>
      </c>
      <c r="T88" s="137" t="s">
        <v>650</v>
      </c>
      <c r="U88" s="137" t="s">
        <v>1040</v>
      </c>
      <c r="V88" s="137" t="s">
        <v>612</v>
      </c>
      <c r="W88" s="137" t="s">
        <v>1229</v>
      </c>
      <c r="X88" s="137" t="s">
        <v>1230</v>
      </c>
      <c r="Y88" s="137" t="s">
        <v>1231</v>
      </c>
      <c r="Z88" s="138" t="s">
        <v>101</v>
      </c>
      <c r="AA88" s="137"/>
      <c r="AB88" s="20">
        <v>2.3174398534E10</v>
      </c>
      <c r="AC88" s="20">
        <v>2.3174398534E10</v>
      </c>
      <c r="AD88" s="20">
        <v>0.0</v>
      </c>
      <c r="AE88" s="20">
        <v>2.3174398534E10</v>
      </c>
      <c r="AF88" s="141" t="s">
        <v>655</v>
      </c>
      <c r="AG88" s="137" t="s">
        <v>811</v>
      </c>
      <c r="AH88" s="137" t="s">
        <v>86</v>
      </c>
      <c r="AI88" s="137" t="s">
        <v>640</v>
      </c>
      <c r="AJ88" s="137" t="s">
        <v>102</v>
      </c>
      <c r="AK88" s="137"/>
      <c r="AL88" s="137" t="s">
        <v>102</v>
      </c>
      <c r="AM88" s="137"/>
      <c r="AN88" s="137" t="s">
        <v>102</v>
      </c>
      <c r="AO88" s="137" t="s">
        <v>549</v>
      </c>
      <c r="AP88" s="137" t="s">
        <v>1232</v>
      </c>
      <c r="AQ88" s="137"/>
      <c r="AR88" s="136" t="s">
        <v>547</v>
      </c>
      <c r="AS88" s="136" t="s">
        <v>61</v>
      </c>
      <c r="AT88" s="84" t="s">
        <v>545</v>
      </c>
      <c r="AU88" s="140" t="s">
        <v>641</v>
      </c>
      <c r="AV88" s="45" t="s">
        <v>1233</v>
      </c>
      <c r="AW88" s="45" t="s">
        <v>624</v>
      </c>
      <c r="AX88" s="98" t="s">
        <v>625</v>
      </c>
      <c r="AY88" s="98" t="s">
        <v>626</v>
      </c>
      <c r="AZ88" s="98" t="s">
        <v>627</v>
      </c>
      <c r="BA88" s="98" t="s">
        <v>643</v>
      </c>
    </row>
    <row r="89" ht="15.75" customHeight="1">
      <c r="A89" s="137" t="s">
        <v>1234</v>
      </c>
      <c r="B89" s="137" t="s">
        <v>101</v>
      </c>
      <c r="C89" s="137" t="s">
        <v>630</v>
      </c>
      <c r="D89" s="137" t="s">
        <v>101</v>
      </c>
      <c r="E89" s="20" t="s">
        <v>43</v>
      </c>
      <c r="F89" s="20" t="s">
        <v>603</v>
      </c>
      <c r="G89" s="20" t="s">
        <v>48</v>
      </c>
      <c r="H89" s="138" t="s">
        <v>101</v>
      </c>
      <c r="I89" s="137"/>
      <c r="J89" s="137" t="s">
        <v>1235</v>
      </c>
      <c r="K89" s="137" t="s">
        <v>9</v>
      </c>
      <c r="L89" s="137">
        <v>1.165007105E9</v>
      </c>
      <c r="M89" s="139">
        <v>44344.0</v>
      </c>
      <c r="N89" s="137" t="s">
        <v>605</v>
      </c>
      <c r="O89" s="137" t="s">
        <v>1236</v>
      </c>
      <c r="P89" s="137" t="s">
        <v>1237</v>
      </c>
      <c r="Q89" s="137" t="s">
        <v>608</v>
      </c>
      <c r="R89" s="137" t="s">
        <v>92</v>
      </c>
      <c r="S89" s="137" t="s">
        <v>610</v>
      </c>
      <c r="T89" s="137" t="s">
        <v>605</v>
      </c>
      <c r="U89" s="137" t="s">
        <v>730</v>
      </c>
      <c r="V89" s="137" t="s">
        <v>612</v>
      </c>
      <c r="W89" s="137" t="s">
        <v>731</v>
      </c>
      <c r="X89" s="137" t="s">
        <v>1238</v>
      </c>
      <c r="Y89" s="137">
        <v>0.0</v>
      </c>
      <c r="Z89" s="138" t="s">
        <v>101</v>
      </c>
      <c r="AA89" s="137"/>
      <c r="AB89" s="20">
        <v>2.7309158712E10</v>
      </c>
      <c r="AC89" s="20">
        <v>2.7309158712E10</v>
      </c>
      <c r="AD89" s="20">
        <v>0.0</v>
      </c>
      <c r="AE89" s="20">
        <v>2.7309158712E10</v>
      </c>
      <c r="AF89" s="141" t="s">
        <v>655</v>
      </c>
      <c r="AG89" s="137" t="s">
        <v>1239</v>
      </c>
      <c r="AH89" s="137" t="s">
        <v>1043</v>
      </c>
      <c r="AI89" s="137" t="s">
        <v>1239</v>
      </c>
      <c r="AJ89" s="137"/>
      <c r="AK89" s="137"/>
      <c r="AL89" s="137"/>
      <c r="AM89" s="137" t="s">
        <v>102</v>
      </c>
      <c r="AN89" s="137"/>
      <c r="AO89" s="137" t="s">
        <v>549</v>
      </c>
      <c r="AP89" s="137"/>
      <c r="AQ89" s="137"/>
      <c r="AR89" s="136" t="s">
        <v>549</v>
      </c>
      <c r="AS89" s="137" t="s">
        <v>548</v>
      </c>
      <c r="AT89" s="142" t="s">
        <v>541</v>
      </c>
      <c r="AU89" s="140" t="s">
        <v>715</v>
      </c>
      <c r="AV89" s="45" t="s">
        <v>1240</v>
      </c>
      <c r="AW89" s="45" t="s">
        <v>624</v>
      </c>
      <c r="AX89" s="98" t="s">
        <v>625</v>
      </c>
      <c r="AY89" s="98" t="s">
        <v>621</v>
      </c>
      <c r="AZ89" s="98" t="s">
        <v>551</v>
      </c>
      <c r="BA89" s="98" t="s">
        <v>643</v>
      </c>
    </row>
    <row r="90" ht="15.75" customHeight="1">
      <c r="A90" s="137" t="s">
        <v>1241</v>
      </c>
      <c r="B90" s="137" t="s">
        <v>101</v>
      </c>
      <c r="C90" s="137" t="s">
        <v>630</v>
      </c>
      <c r="D90" s="137" t="s">
        <v>102</v>
      </c>
      <c r="E90" s="20" t="s">
        <v>46</v>
      </c>
      <c r="F90" s="20" t="s">
        <v>1069</v>
      </c>
      <c r="G90" s="20" t="s">
        <v>45</v>
      </c>
      <c r="H90" s="138" t="s">
        <v>101</v>
      </c>
      <c r="I90" s="137"/>
      <c r="J90" s="137" t="s">
        <v>1242</v>
      </c>
      <c r="K90" s="137"/>
      <c r="L90" s="137">
        <v>1.137744411E9</v>
      </c>
      <c r="M90" s="139">
        <v>44351.0</v>
      </c>
      <c r="N90" s="137" t="s">
        <v>605</v>
      </c>
      <c r="O90" s="137" t="s">
        <v>1243</v>
      </c>
      <c r="P90" s="137" t="s">
        <v>619</v>
      </c>
      <c r="Q90" s="137" t="s">
        <v>608</v>
      </c>
      <c r="R90" s="137" t="s">
        <v>92</v>
      </c>
      <c r="S90" s="137" t="s">
        <v>610</v>
      </c>
      <c r="T90" s="137" t="s">
        <v>650</v>
      </c>
      <c r="U90" s="137" t="s">
        <v>1244</v>
      </c>
      <c r="V90" s="137" t="s">
        <v>612</v>
      </c>
      <c r="W90" s="137" t="s">
        <v>1245</v>
      </c>
      <c r="X90" s="137" t="s">
        <v>1246</v>
      </c>
      <c r="Y90" s="137" t="s">
        <v>1247</v>
      </c>
      <c r="Z90" s="138" t="s">
        <v>101</v>
      </c>
      <c r="AA90" s="137"/>
      <c r="AB90" s="20">
        <v>2.7307247572E10</v>
      </c>
      <c r="AC90" s="20">
        <v>2.7307247572E10</v>
      </c>
      <c r="AD90" s="20">
        <v>0.0</v>
      </c>
      <c r="AE90" s="20">
        <v>2.7307247572E10</v>
      </c>
      <c r="AF90" s="141" t="s">
        <v>655</v>
      </c>
      <c r="AG90" s="137" t="s">
        <v>1248</v>
      </c>
      <c r="AH90" s="137" t="s">
        <v>83</v>
      </c>
      <c r="AI90" s="137" t="s">
        <v>640</v>
      </c>
      <c r="AJ90" s="137"/>
      <c r="AK90" s="137"/>
      <c r="AL90" s="137"/>
      <c r="AM90" s="137"/>
      <c r="AN90" s="137"/>
      <c r="AO90" s="136" t="s">
        <v>549</v>
      </c>
      <c r="AP90" s="136" t="s">
        <v>102</v>
      </c>
      <c r="AQ90" s="137"/>
      <c r="AR90" s="136" t="s">
        <v>549</v>
      </c>
      <c r="AS90" s="137"/>
      <c r="AT90" s="142" t="s">
        <v>543</v>
      </c>
      <c r="AU90" s="140" t="s">
        <v>641</v>
      </c>
      <c r="AV90" s="45" t="s">
        <v>642</v>
      </c>
      <c r="AW90" s="45" t="s">
        <v>624</v>
      </c>
      <c r="AX90" s="98" t="s">
        <v>625</v>
      </c>
      <c r="AY90" s="98" t="s">
        <v>874</v>
      </c>
      <c r="AZ90" s="98" t="s">
        <v>551</v>
      </c>
      <c r="BA90" s="98" t="s">
        <v>643</v>
      </c>
    </row>
    <row r="91" ht="15.75" customHeight="1">
      <c r="A91" s="137" t="s">
        <v>1249</v>
      </c>
      <c r="B91" s="137" t="s">
        <v>102</v>
      </c>
      <c r="C91" s="137" t="s">
        <v>602</v>
      </c>
      <c r="D91" s="137" t="s">
        <v>102</v>
      </c>
      <c r="E91" s="20" t="s">
        <v>43</v>
      </c>
      <c r="F91" s="20" t="s">
        <v>603</v>
      </c>
      <c r="G91" s="20" t="s">
        <v>48</v>
      </c>
      <c r="H91" s="138" t="s">
        <v>101</v>
      </c>
      <c r="I91" s="137"/>
      <c r="J91" s="137" t="s">
        <v>1250</v>
      </c>
      <c r="K91" s="137"/>
      <c r="L91" s="137">
        <v>1.545637453E9</v>
      </c>
      <c r="M91" s="139">
        <v>44356.0</v>
      </c>
      <c r="N91" s="137" t="s">
        <v>605</v>
      </c>
      <c r="O91" s="137" t="s">
        <v>1251</v>
      </c>
      <c r="P91" s="137" t="s">
        <v>729</v>
      </c>
      <c r="Q91" s="137" t="s">
        <v>608</v>
      </c>
      <c r="R91" s="137" t="s">
        <v>609</v>
      </c>
      <c r="S91" s="137" t="s">
        <v>808</v>
      </c>
      <c r="T91" s="137" t="s">
        <v>610</v>
      </c>
      <c r="U91" s="137" t="s">
        <v>1073</v>
      </c>
      <c r="V91" s="137" t="s">
        <v>1252</v>
      </c>
      <c r="W91" s="137" t="s">
        <v>1253</v>
      </c>
      <c r="X91" s="137" t="s">
        <v>1254</v>
      </c>
      <c r="Y91" s="137" t="s">
        <v>1255</v>
      </c>
      <c r="Z91" s="138" t="s">
        <v>102</v>
      </c>
      <c r="AA91" s="137" t="s">
        <v>1256</v>
      </c>
      <c r="AB91" s="20">
        <v>2.7285062387E10</v>
      </c>
      <c r="AC91" s="20">
        <v>2.7285062387E10</v>
      </c>
      <c r="AD91" s="20">
        <v>0.0</v>
      </c>
      <c r="AE91" s="20">
        <v>2.7285062387E10</v>
      </c>
      <c r="AF91" s="141" t="s">
        <v>655</v>
      </c>
      <c r="AG91" s="137" t="s">
        <v>656</v>
      </c>
      <c r="AH91" s="137" t="s">
        <v>87</v>
      </c>
      <c r="AI91" s="137" t="s">
        <v>640</v>
      </c>
      <c r="AJ91" s="137"/>
      <c r="AK91" s="137"/>
      <c r="AL91" s="137"/>
      <c r="AM91" s="137"/>
      <c r="AN91" s="137"/>
      <c r="AO91" s="137" t="s">
        <v>549</v>
      </c>
      <c r="AP91" s="137" t="s">
        <v>102</v>
      </c>
      <c r="AQ91" s="137"/>
      <c r="AR91" s="137" t="s">
        <v>548</v>
      </c>
      <c r="AS91" s="137" t="s">
        <v>547</v>
      </c>
      <c r="AT91" s="84" t="s">
        <v>546</v>
      </c>
      <c r="AU91" s="140" t="s">
        <v>641</v>
      </c>
      <c r="AV91" s="45" t="s">
        <v>1257</v>
      </c>
      <c r="AW91" s="45" t="s">
        <v>548</v>
      </c>
      <c r="AX91" s="98" t="s">
        <v>625</v>
      </c>
      <c r="AY91" s="98" t="s">
        <v>621</v>
      </c>
      <c r="AZ91" s="98" t="s">
        <v>552</v>
      </c>
      <c r="BA91" s="98" t="s">
        <v>643</v>
      </c>
    </row>
    <row r="92" ht="15.75" customHeight="1">
      <c r="A92" s="137" t="s">
        <v>504</v>
      </c>
      <c r="B92" s="137" t="s">
        <v>101</v>
      </c>
      <c r="C92" s="137" t="s">
        <v>630</v>
      </c>
      <c r="D92" s="137" t="s">
        <v>101</v>
      </c>
      <c r="E92" s="20" t="s">
        <v>43</v>
      </c>
      <c r="F92" s="20" t="s">
        <v>1258</v>
      </c>
      <c r="G92" s="20" t="s">
        <v>51</v>
      </c>
      <c r="H92" s="138" t="s">
        <v>101</v>
      </c>
      <c r="I92" s="137" t="e">
        <v>#N/A</v>
      </c>
      <c r="J92" s="137" t="s">
        <v>1259</v>
      </c>
      <c r="K92" s="137"/>
      <c r="L92" s="137" t="s">
        <v>1260</v>
      </c>
      <c r="M92" s="139">
        <v>44347.0</v>
      </c>
      <c r="N92" s="137" t="s">
        <v>605</v>
      </c>
      <c r="O92" s="137" t="s">
        <v>1261</v>
      </c>
      <c r="P92" s="137" t="s">
        <v>1262</v>
      </c>
      <c r="Q92" s="137" t="s">
        <v>608</v>
      </c>
      <c r="R92" s="137" t="s">
        <v>609</v>
      </c>
      <c r="S92" s="137" t="s">
        <v>808</v>
      </c>
      <c r="T92" s="137" t="s">
        <v>610</v>
      </c>
      <c r="U92" s="137" t="s">
        <v>739</v>
      </c>
      <c r="V92" s="137" t="s">
        <v>612</v>
      </c>
      <c r="W92" s="137" t="s">
        <v>1263</v>
      </c>
      <c r="X92" s="137" t="s">
        <v>1264</v>
      </c>
      <c r="Y92" s="137" t="s">
        <v>1265</v>
      </c>
      <c r="Z92" s="138" t="s">
        <v>101</v>
      </c>
      <c r="AA92" s="137"/>
      <c r="AB92" s="20">
        <v>2.7144956198E10</v>
      </c>
      <c r="AC92" s="20">
        <v>2.7144956198E10</v>
      </c>
      <c r="AD92" s="20">
        <v>0.0</v>
      </c>
      <c r="AE92" s="20">
        <v>2.7144956198E10</v>
      </c>
      <c r="AF92" s="141" t="s">
        <v>655</v>
      </c>
      <c r="AG92" s="137" t="s">
        <v>1266</v>
      </c>
      <c r="AH92" s="137" t="s">
        <v>86</v>
      </c>
      <c r="AI92" s="137" t="s">
        <v>1266</v>
      </c>
      <c r="AJ92" s="137" t="s">
        <v>102</v>
      </c>
      <c r="AK92" s="137" t="s">
        <v>102</v>
      </c>
      <c r="AL92" s="137"/>
      <c r="AM92" s="137"/>
      <c r="AN92" s="137"/>
      <c r="AO92" s="137" t="s">
        <v>621</v>
      </c>
      <c r="AP92" s="137" t="s">
        <v>1267</v>
      </c>
      <c r="AQ92" s="137"/>
      <c r="AR92" s="137" t="s">
        <v>548</v>
      </c>
      <c r="AS92" s="137" t="s">
        <v>61</v>
      </c>
      <c r="AT92" s="84" t="s">
        <v>546</v>
      </c>
      <c r="AU92" s="140" t="s">
        <v>622</v>
      </c>
      <c r="AV92" s="45" t="s">
        <v>707</v>
      </c>
      <c r="AW92" s="45" t="s">
        <v>548</v>
      </c>
      <c r="AX92" s="98" t="s">
        <v>625</v>
      </c>
      <c r="AY92" s="98" t="s">
        <v>874</v>
      </c>
      <c r="AZ92" s="98" t="s">
        <v>745</v>
      </c>
      <c r="BA92" s="98" t="s">
        <v>643</v>
      </c>
    </row>
    <row r="93" ht="15.75" customHeight="1">
      <c r="A93" s="137" t="s">
        <v>506</v>
      </c>
      <c r="B93" s="137" t="s">
        <v>102</v>
      </c>
      <c r="C93" s="137" t="s">
        <v>602</v>
      </c>
      <c r="D93" s="137" t="s">
        <v>101</v>
      </c>
      <c r="E93" s="20" t="s">
        <v>43</v>
      </c>
      <c r="F93" s="20" t="s">
        <v>1166</v>
      </c>
      <c r="G93" s="20" t="s">
        <v>51</v>
      </c>
      <c r="H93" s="138" t="s">
        <v>101</v>
      </c>
      <c r="I93" s="137" t="e">
        <v>#N/A</v>
      </c>
      <c r="J93" s="137" t="s">
        <v>1268</v>
      </c>
      <c r="K93" s="137"/>
      <c r="L93" s="137">
        <v>1.159679397E9</v>
      </c>
      <c r="M93" s="139">
        <v>44347.0</v>
      </c>
      <c r="N93" s="137" t="s">
        <v>605</v>
      </c>
      <c r="O93" s="137" t="s">
        <v>1269</v>
      </c>
      <c r="P93" s="137" t="s">
        <v>1270</v>
      </c>
      <c r="Q93" s="137" t="s">
        <v>608</v>
      </c>
      <c r="R93" s="137" t="s">
        <v>92</v>
      </c>
      <c r="S93" s="137" t="s">
        <v>610</v>
      </c>
      <c r="T93" s="137" t="s">
        <v>610</v>
      </c>
      <c r="U93" s="137" t="s">
        <v>1271</v>
      </c>
      <c r="V93" s="137" t="s">
        <v>612</v>
      </c>
      <c r="W93" s="137" t="s">
        <v>1272</v>
      </c>
      <c r="X93" s="137" t="s">
        <v>1273</v>
      </c>
      <c r="Y93" s="137" t="s">
        <v>1274</v>
      </c>
      <c r="Z93" s="138" t="s">
        <v>101</v>
      </c>
      <c r="AA93" s="137"/>
      <c r="AB93" s="20">
        <v>2.7320714643E10</v>
      </c>
      <c r="AC93" s="20">
        <v>2.7320714643E10</v>
      </c>
      <c r="AD93" s="20">
        <v>0.0</v>
      </c>
      <c r="AE93" s="20">
        <v>2.7320714643E10</v>
      </c>
      <c r="AF93" s="141" t="s">
        <v>655</v>
      </c>
      <c r="AG93" s="137" t="s">
        <v>890</v>
      </c>
      <c r="AH93" s="137" t="s">
        <v>85</v>
      </c>
      <c r="AI93" s="137" t="s">
        <v>890</v>
      </c>
      <c r="AJ93" s="137" t="s">
        <v>102</v>
      </c>
      <c r="AK93" s="137"/>
      <c r="AL93" s="137" t="s">
        <v>620</v>
      </c>
      <c r="AM93" s="137" t="s">
        <v>102</v>
      </c>
      <c r="AN93" s="137"/>
      <c r="AO93" s="137" t="s">
        <v>621</v>
      </c>
      <c r="AP93" s="137" t="s">
        <v>102</v>
      </c>
      <c r="AQ93" s="137"/>
      <c r="AR93" s="136" t="s">
        <v>548</v>
      </c>
      <c r="AS93" s="137" t="s">
        <v>61</v>
      </c>
      <c r="AT93" s="84" t="s">
        <v>542</v>
      </c>
      <c r="AU93" s="140" t="s">
        <v>641</v>
      </c>
      <c r="AV93" s="45" t="s">
        <v>1275</v>
      </c>
      <c r="AW93" s="45" t="s">
        <v>548</v>
      </c>
      <c r="AX93" s="98" t="s">
        <v>625</v>
      </c>
      <c r="AY93" s="98" t="s">
        <v>874</v>
      </c>
      <c r="AZ93" s="98" t="s">
        <v>745</v>
      </c>
      <c r="BA93" s="98" t="s">
        <v>643</v>
      </c>
    </row>
    <row r="94" ht="15.75" customHeight="1">
      <c r="A94" s="137" t="s">
        <v>1276</v>
      </c>
      <c r="B94" s="137" t="s">
        <v>102</v>
      </c>
      <c r="C94" s="137" t="s">
        <v>780</v>
      </c>
      <c r="D94" s="137" t="s">
        <v>102</v>
      </c>
      <c r="E94" s="20" t="s">
        <v>43</v>
      </c>
      <c r="F94" s="20" t="s">
        <v>603</v>
      </c>
      <c r="G94" s="20" t="s">
        <v>48</v>
      </c>
      <c r="H94" s="138" t="s">
        <v>101</v>
      </c>
      <c r="I94" s="137"/>
      <c r="J94" s="137" t="s">
        <v>1277</v>
      </c>
      <c r="K94" s="137"/>
      <c r="L94" s="137">
        <v>1.165437538E9</v>
      </c>
      <c r="M94" s="139">
        <v>44348.0</v>
      </c>
      <c r="N94" s="137" t="s">
        <v>605</v>
      </c>
      <c r="O94" s="137" t="s">
        <v>1278</v>
      </c>
      <c r="P94" s="137" t="s">
        <v>1279</v>
      </c>
      <c r="Q94" s="137" t="s">
        <v>608</v>
      </c>
      <c r="R94" s="137" t="s">
        <v>609</v>
      </c>
      <c r="S94" s="137" t="s">
        <v>605</v>
      </c>
      <c r="T94" s="137" t="s">
        <v>650</v>
      </c>
      <c r="U94" s="137" t="s">
        <v>611</v>
      </c>
      <c r="V94" s="137" t="s">
        <v>612</v>
      </c>
      <c r="W94" s="137" t="s">
        <v>1280</v>
      </c>
      <c r="X94" s="137" t="s">
        <v>1281</v>
      </c>
      <c r="Y94" s="137" t="s">
        <v>1282</v>
      </c>
      <c r="Z94" s="138" t="s">
        <v>102</v>
      </c>
      <c r="AA94" s="137" t="s">
        <v>816</v>
      </c>
      <c r="AB94" s="20">
        <v>2.7242131407E10</v>
      </c>
      <c r="AC94" s="20" t="s">
        <v>684</v>
      </c>
      <c r="AD94" s="20" t="s">
        <v>102</v>
      </c>
      <c r="AE94" s="20">
        <v>2.7242131407E10</v>
      </c>
      <c r="AF94" s="141" t="s">
        <v>655</v>
      </c>
      <c r="AG94" s="137" t="s">
        <v>618</v>
      </c>
      <c r="AH94" s="137" t="s">
        <v>1043</v>
      </c>
      <c r="AI94" s="137" t="s">
        <v>618</v>
      </c>
      <c r="AJ94" s="137" t="s">
        <v>102</v>
      </c>
      <c r="AK94" s="137" t="s">
        <v>102</v>
      </c>
      <c r="AL94" s="137"/>
      <c r="AM94" s="137" t="s">
        <v>102</v>
      </c>
      <c r="AN94" s="137"/>
      <c r="AO94" s="137" t="s">
        <v>549</v>
      </c>
      <c r="AP94" s="137" t="s">
        <v>102</v>
      </c>
      <c r="AQ94" s="137"/>
      <c r="AR94" s="136" t="s">
        <v>63</v>
      </c>
      <c r="AS94" s="136" t="s">
        <v>549</v>
      </c>
      <c r="AT94" s="142" t="s">
        <v>540</v>
      </c>
      <c r="AU94" s="140" t="s">
        <v>641</v>
      </c>
      <c r="AV94" s="45" t="s">
        <v>1283</v>
      </c>
      <c r="AW94" s="45" t="s">
        <v>63</v>
      </c>
      <c r="AX94" s="98" t="s">
        <v>625</v>
      </c>
      <c r="AY94" s="143"/>
      <c r="AZ94" s="98" t="s">
        <v>552</v>
      </c>
      <c r="BA94" s="98" t="s">
        <v>643</v>
      </c>
    </row>
    <row r="95" ht="15.75" customHeight="1">
      <c r="A95" s="137" t="s">
        <v>261</v>
      </c>
      <c r="B95" s="137" t="s">
        <v>102</v>
      </c>
      <c r="C95" s="137" t="s">
        <v>602</v>
      </c>
      <c r="D95" s="137" t="s">
        <v>102</v>
      </c>
      <c r="E95" s="20" t="s">
        <v>43</v>
      </c>
      <c r="F95" s="20" t="s">
        <v>603</v>
      </c>
      <c r="G95" s="20" t="s">
        <v>48</v>
      </c>
      <c r="H95" s="138" t="s">
        <v>101</v>
      </c>
      <c r="I95" s="137" t="e">
        <v>#N/A</v>
      </c>
      <c r="J95" s="137" t="s">
        <v>1284</v>
      </c>
      <c r="K95" s="137"/>
      <c r="L95" s="137">
        <v>1.561801719E9</v>
      </c>
      <c r="M95" s="139">
        <v>44347.0</v>
      </c>
      <c r="N95" s="137" t="s">
        <v>605</v>
      </c>
      <c r="O95" s="137" t="s">
        <v>1285</v>
      </c>
      <c r="P95" s="137" t="s">
        <v>1286</v>
      </c>
      <c r="Q95" s="137" t="s">
        <v>608</v>
      </c>
      <c r="R95" s="137" t="s">
        <v>634</v>
      </c>
      <c r="S95" s="137" t="s">
        <v>610</v>
      </c>
      <c r="T95" s="137" t="s">
        <v>610</v>
      </c>
      <c r="U95" s="137" t="s">
        <v>800</v>
      </c>
      <c r="V95" s="137" t="s">
        <v>612</v>
      </c>
      <c r="W95" s="137" t="s">
        <v>1287</v>
      </c>
      <c r="X95" s="137" t="s">
        <v>1288</v>
      </c>
      <c r="Y95" s="137" t="s">
        <v>1289</v>
      </c>
      <c r="Z95" s="138" t="s">
        <v>101</v>
      </c>
      <c r="AA95" s="137"/>
      <c r="AB95" s="20">
        <v>2.7225313771E10</v>
      </c>
      <c r="AC95" s="20">
        <v>2.7225313771E10</v>
      </c>
      <c r="AD95" s="20">
        <v>0.0</v>
      </c>
      <c r="AE95" s="20">
        <v>2.7225313771E10</v>
      </c>
      <c r="AF95" s="141" t="s">
        <v>655</v>
      </c>
      <c r="AG95" s="137" t="s">
        <v>1266</v>
      </c>
      <c r="AH95" s="137" t="s">
        <v>83</v>
      </c>
      <c r="AI95" s="137" t="s">
        <v>1266</v>
      </c>
      <c r="AJ95" s="137" t="s">
        <v>102</v>
      </c>
      <c r="AK95" s="137" t="s">
        <v>102</v>
      </c>
      <c r="AL95" s="137"/>
      <c r="AM95" s="137"/>
      <c r="AN95" s="137"/>
      <c r="AO95" s="137" t="s">
        <v>549</v>
      </c>
      <c r="AP95" s="137" t="s">
        <v>1290</v>
      </c>
      <c r="AQ95" s="137"/>
      <c r="AR95" s="137" t="s">
        <v>63</v>
      </c>
      <c r="AS95" s="137" t="s">
        <v>547</v>
      </c>
      <c r="AT95" s="142" t="s">
        <v>544</v>
      </c>
      <c r="AU95" s="140" t="s">
        <v>715</v>
      </c>
      <c r="AV95" s="45" t="s">
        <v>1291</v>
      </c>
      <c r="AW95" s="45" t="s">
        <v>63</v>
      </c>
      <c r="AX95" s="98" t="s">
        <v>625</v>
      </c>
      <c r="AY95" s="143"/>
      <c r="AZ95" s="98" t="s">
        <v>552</v>
      </c>
      <c r="BA95" s="98" t="s">
        <v>643</v>
      </c>
    </row>
    <row r="96" ht="15.75" customHeight="1">
      <c r="A96" s="137" t="s">
        <v>1292</v>
      </c>
      <c r="B96" s="137" t="s">
        <v>102</v>
      </c>
      <c r="C96" s="137"/>
      <c r="D96" s="137" t="s">
        <v>102</v>
      </c>
      <c r="E96" s="20" t="s">
        <v>49</v>
      </c>
      <c r="F96" s="20" t="s">
        <v>767</v>
      </c>
      <c r="G96" s="20" t="s">
        <v>48</v>
      </c>
      <c r="H96" s="138" t="s">
        <v>101</v>
      </c>
      <c r="I96" s="137"/>
      <c r="J96" s="137" t="s">
        <v>1293</v>
      </c>
      <c r="K96" s="137"/>
      <c r="L96" s="137">
        <v>1.568091512E9</v>
      </c>
      <c r="M96" s="139">
        <v>44347.0</v>
      </c>
      <c r="N96" s="137" t="s">
        <v>605</v>
      </c>
      <c r="O96" s="137" t="s">
        <v>1294</v>
      </c>
      <c r="P96" s="137" t="s">
        <v>1295</v>
      </c>
      <c r="Q96" s="137" t="s">
        <v>712</v>
      </c>
      <c r="R96" s="137" t="s">
        <v>770</v>
      </c>
      <c r="S96" s="137" t="s">
        <v>610</v>
      </c>
      <c r="T96" s="137" t="s">
        <v>650</v>
      </c>
      <c r="U96" s="137" t="s">
        <v>1296</v>
      </c>
      <c r="V96" s="137" t="s">
        <v>612</v>
      </c>
      <c r="W96" s="137" t="s">
        <v>1297</v>
      </c>
      <c r="X96" s="137" t="s">
        <v>1298</v>
      </c>
      <c r="Y96" s="137" t="s">
        <v>1299</v>
      </c>
      <c r="Z96" s="138" t="s">
        <v>102</v>
      </c>
      <c r="AA96" s="137" t="s">
        <v>816</v>
      </c>
      <c r="AB96" s="20">
        <v>2.7249832338E10</v>
      </c>
      <c r="AC96" s="20" t="s">
        <v>684</v>
      </c>
      <c r="AD96" s="20" t="s">
        <v>102</v>
      </c>
      <c r="AE96" s="20">
        <v>2.7249832338E10</v>
      </c>
      <c r="AF96" s="141" t="s">
        <v>655</v>
      </c>
      <c r="AG96" s="137" t="s">
        <v>1300</v>
      </c>
      <c r="AH96" s="137" t="s">
        <v>1043</v>
      </c>
      <c r="AI96" s="137" t="s">
        <v>1300</v>
      </c>
      <c r="AJ96" s="137" t="s">
        <v>102</v>
      </c>
      <c r="AK96" s="137"/>
      <c r="AL96" s="137"/>
      <c r="AM96" s="137"/>
      <c r="AN96" s="137"/>
      <c r="AO96" s="137" t="s">
        <v>549</v>
      </c>
      <c r="AP96" s="137" t="s">
        <v>843</v>
      </c>
      <c r="AQ96" s="137"/>
      <c r="AR96" s="137" t="s">
        <v>61</v>
      </c>
      <c r="AS96" s="137" t="s">
        <v>549</v>
      </c>
      <c r="AT96" s="45" t="s">
        <v>539</v>
      </c>
      <c r="AU96" s="140" t="s">
        <v>715</v>
      </c>
      <c r="AV96" s="45" t="s">
        <v>834</v>
      </c>
      <c r="AW96" s="45" t="s">
        <v>61</v>
      </c>
      <c r="AX96" s="98" t="s">
        <v>625</v>
      </c>
      <c r="AY96" s="98" t="s">
        <v>621</v>
      </c>
      <c r="AZ96" s="98" t="s">
        <v>551</v>
      </c>
      <c r="BA96" s="98" t="s">
        <v>643</v>
      </c>
    </row>
    <row r="97" ht="15.75" customHeight="1">
      <c r="A97" s="137" t="s">
        <v>1301</v>
      </c>
      <c r="B97" s="137" t="s">
        <v>101</v>
      </c>
      <c r="C97" s="137" t="s">
        <v>630</v>
      </c>
      <c r="D97" s="137"/>
      <c r="E97" s="20" t="s">
        <v>52</v>
      </c>
      <c r="F97" s="20" t="s">
        <v>827</v>
      </c>
      <c r="G97" s="20" t="s">
        <v>48</v>
      </c>
      <c r="H97" s="138" t="s">
        <v>101</v>
      </c>
      <c r="I97" s="137"/>
      <c r="J97" s="137" t="s">
        <v>1302</v>
      </c>
      <c r="K97" s="137"/>
      <c r="L97" s="137">
        <v>1.135599067E9</v>
      </c>
      <c r="M97" s="139">
        <v>44348.0</v>
      </c>
      <c r="N97" s="137" t="s">
        <v>605</v>
      </c>
      <c r="O97" s="137" t="s">
        <v>1303</v>
      </c>
      <c r="P97" s="137" t="s">
        <v>1304</v>
      </c>
      <c r="Q97" s="137" t="s">
        <v>608</v>
      </c>
      <c r="R97" s="137" t="s">
        <v>92</v>
      </c>
      <c r="S97" s="137" t="s">
        <v>610</v>
      </c>
      <c r="T97" s="137" t="s">
        <v>650</v>
      </c>
      <c r="U97" s="137" t="s">
        <v>868</v>
      </c>
      <c r="V97" s="137" t="s">
        <v>612</v>
      </c>
      <c r="W97" s="137" t="s">
        <v>731</v>
      </c>
      <c r="X97" s="137" t="s">
        <v>1305</v>
      </c>
      <c r="Y97" s="137" t="s">
        <v>1306</v>
      </c>
      <c r="Z97" s="138" t="s">
        <v>101</v>
      </c>
      <c r="AA97" s="137"/>
      <c r="AB97" s="20">
        <v>2.732032089E10</v>
      </c>
      <c r="AC97" s="20">
        <v>2.732032089E10</v>
      </c>
      <c r="AD97" s="20">
        <v>0.0</v>
      </c>
      <c r="AE97" s="20">
        <v>2.732032089E10</v>
      </c>
      <c r="AF97" s="141" t="s">
        <v>655</v>
      </c>
      <c r="AG97" s="137" t="s">
        <v>665</v>
      </c>
      <c r="AH97" s="137" t="s">
        <v>83</v>
      </c>
      <c r="AI97" s="137" t="s">
        <v>665</v>
      </c>
      <c r="AJ97" s="137"/>
      <c r="AK97" s="137"/>
      <c r="AL97" s="137" t="s">
        <v>102</v>
      </c>
      <c r="AM97" s="137"/>
      <c r="AN97" s="137"/>
      <c r="AO97" s="136" t="s">
        <v>549</v>
      </c>
      <c r="AP97" s="136" t="s">
        <v>102</v>
      </c>
      <c r="AQ97" s="137"/>
      <c r="AR97" s="136" t="s">
        <v>547</v>
      </c>
      <c r="AS97" s="137"/>
      <c r="AT97" s="84" t="s">
        <v>541</v>
      </c>
      <c r="AU97" s="140" t="s">
        <v>622</v>
      </c>
      <c r="AV97" s="45" t="s">
        <v>1307</v>
      </c>
      <c r="AW97" s="45" t="s">
        <v>624</v>
      </c>
      <c r="AX97" s="98" t="s">
        <v>625</v>
      </c>
      <c r="AY97" s="98" t="s">
        <v>621</v>
      </c>
      <c r="AZ97" s="98" t="s">
        <v>551</v>
      </c>
      <c r="BA97" s="98" t="s">
        <v>643</v>
      </c>
    </row>
    <row r="98" ht="15.75" customHeight="1">
      <c r="A98" s="137" t="s">
        <v>439</v>
      </c>
      <c r="B98" s="137" t="s">
        <v>101</v>
      </c>
      <c r="C98" s="137" t="s">
        <v>630</v>
      </c>
      <c r="D98" s="137"/>
      <c r="E98" s="20" t="s">
        <v>43</v>
      </c>
      <c r="F98" s="20" t="s">
        <v>603</v>
      </c>
      <c r="G98" s="20" t="s">
        <v>48</v>
      </c>
      <c r="H98" s="138" t="s">
        <v>101</v>
      </c>
      <c r="I98" s="137"/>
      <c r="J98" s="137" t="s">
        <v>1308</v>
      </c>
      <c r="K98" s="137"/>
      <c r="L98" s="137">
        <v>1.136056857E9</v>
      </c>
      <c r="M98" s="139">
        <v>44348.0</v>
      </c>
      <c r="N98" s="137" t="s">
        <v>610</v>
      </c>
      <c r="O98" s="137" t="s">
        <v>1309</v>
      </c>
      <c r="P98" s="137" t="s">
        <v>1310</v>
      </c>
      <c r="Q98" s="137" t="s">
        <v>712</v>
      </c>
      <c r="R98" s="137" t="s">
        <v>770</v>
      </c>
      <c r="S98" s="137" t="s">
        <v>610</v>
      </c>
      <c r="T98" s="137" t="s">
        <v>650</v>
      </c>
      <c r="U98" s="137" t="s">
        <v>691</v>
      </c>
      <c r="V98" s="137" t="s">
        <v>612</v>
      </c>
      <c r="W98" s="137" t="s">
        <v>731</v>
      </c>
      <c r="X98" s="137" t="s">
        <v>1311</v>
      </c>
      <c r="Y98" s="137" t="s">
        <v>1312</v>
      </c>
      <c r="Z98" s="138" t="s">
        <v>101</v>
      </c>
      <c r="AA98" s="137"/>
      <c r="AB98" s="20">
        <v>2.7314652822E10</v>
      </c>
      <c r="AC98" s="20">
        <v>2.7314652822E10</v>
      </c>
      <c r="AD98" s="20">
        <v>0.0</v>
      </c>
      <c r="AE98" s="20">
        <v>2.7314652822E10</v>
      </c>
      <c r="AF98" s="141" t="s">
        <v>655</v>
      </c>
      <c r="AG98" s="137" t="s">
        <v>639</v>
      </c>
      <c r="AH98" s="137" t="s">
        <v>92</v>
      </c>
      <c r="AI98" s="137" t="s">
        <v>639</v>
      </c>
      <c r="AJ98" s="137"/>
      <c r="AK98" s="137" t="s">
        <v>102</v>
      </c>
      <c r="AL98" s="137" t="s">
        <v>102</v>
      </c>
      <c r="AM98" s="137" t="s">
        <v>102</v>
      </c>
      <c r="AN98" s="137"/>
      <c r="AO98" s="137" t="s">
        <v>549</v>
      </c>
      <c r="AP98" s="137" t="s">
        <v>102</v>
      </c>
      <c r="AQ98" s="137"/>
      <c r="AR98" s="137" t="s">
        <v>548</v>
      </c>
      <c r="AS98" s="137" t="s">
        <v>547</v>
      </c>
      <c r="AT98" s="84" t="s">
        <v>546</v>
      </c>
      <c r="AU98" s="140" t="s">
        <v>641</v>
      </c>
      <c r="AV98" s="45" t="s">
        <v>1313</v>
      </c>
      <c r="AW98" s="45" t="s">
        <v>548</v>
      </c>
      <c r="AX98" s="98" t="s">
        <v>625</v>
      </c>
      <c r="AY98" s="98" t="s">
        <v>621</v>
      </c>
      <c r="AZ98" s="98" t="s">
        <v>552</v>
      </c>
      <c r="BA98" s="98" t="s">
        <v>643</v>
      </c>
    </row>
    <row r="99" ht="15.75" customHeight="1">
      <c r="A99" s="137" t="s">
        <v>1314</v>
      </c>
      <c r="B99" s="137" t="s">
        <v>101</v>
      </c>
      <c r="C99" s="137" t="s">
        <v>630</v>
      </c>
      <c r="D99" s="137"/>
      <c r="E99" s="20" t="s">
        <v>49</v>
      </c>
      <c r="F99" s="20" t="s">
        <v>726</v>
      </c>
      <c r="G99" s="20" t="s">
        <v>45</v>
      </c>
      <c r="H99" s="138" t="s">
        <v>101</v>
      </c>
      <c r="I99" s="137" t="s">
        <v>84</v>
      </c>
      <c r="J99" s="137" t="s">
        <v>1315</v>
      </c>
      <c r="K99" s="137"/>
      <c r="L99" s="137">
        <v>1.131471711E9</v>
      </c>
      <c r="M99" s="139">
        <v>44350.0</v>
      </c>
      <c r="N99" s="137" t="s">
        <v>610</v>
      </c>
      <c r="O99" s="137" t="s">
        <v>1316</v>
      </c>
      <c r="P99" s="137" t="s">
        <v>1317</v>
      </c>
      <c r="Q99" s="137" t="s">
        <v>608</v>
      </c>
      <c r="R99" s="137" t="s">
        <v>609</v>
      </c>
      <c r="S99" s="137" t="s">
        <v>610</v>
      </c>
      <c r="T99" s="137" t="s">
        <v>610</v>
      </c>
      <c r="U99" s="137" t="s">
        <v>1318</v>
      </c>
      <c r="V99" s="137" t="s">
        <v>612</v>
      </c>
      <c r="W99" s="137" t="s">
        <v>926</v>
      </c>
      <c r="X99" s="137" t="s">
        <v>1319</v>
      </c>
      <c r="Y99" s="137" t="s">
        <v>1320</v>
      </c>
      <c r="Z99" s="138" t="s">
        <v>101</v>
      </c>
      <c r="AA99" s="137"/>
      <c r="AB99" s="20">
        <v>2.7351613888E10</v>
      </c>
      <c r="AC99" s="20">
        <v>2.7351613888E10</v>
      </c>
      <c r="AD99" s="20">
        <v>0.0</v>
      </c>
      <c r="AE99" s="20">
        <v>2.7351613888E10</v>
      </c>
      <c r="AF99" s="141" t="s">
        <v>655</v>
      </c>
      <c r="AG99" s="137" t="s">
        <v>743</v>
      </c>
      <c r="AH99" s="137" t="s">
        <v>84</v>
      </c>
      <c r="AI99" s="137" t="s">
        <v>743</v>
      </c>
      <c r="AJ99" s="137" t="s">
        <v>102</v>
      </c>
      <c r="AK99" s="137"/>
      <c r="AL99" s="137"/>
      <c r="AM99" s="137"/>
      <c r="AN99" s="137"/>
      <c r="AO99" s="137" t="s">
        <v>549</v>
      </c>
      <c r="AP99" s="137" t="s">
        <v>619</v>
      </c>
      <c r="AQ99" s="137"/>
      <c r="AR99" s="137" t="s">
        <v>548</v>
      </c>
      <c r="AS99" s="137" t="s">
        <v>1321</v>
      </c>
      <c r="AT99" s="142" t="s">
        <v>546</v>
      </c>
      <c r="AU99" s="140" t="s">
        <v>641</v>
      </c>
      <c r="AV99" s="45" t="s">
        <v>1054</v>
      </c>
      <c r="AW99" s="45" t="s">
        <v>548</v>
      </c>
      <c r="AX99" s="98" t="s">
        <v>625</v>
      </c>
      <c r="AY99" s="98" t="s">
        <v>621</v>
      </c>
      <c r="AZ99" s="98" t="s">
        <v>552</v>
      </c>
      <c r="BA99" s="98" t="s">
        <v>643</v>
      </c>
    </row>
    <row r="100" ht="15.75" customHeight="1">
      <c r="A100" s="137" t="s">
        <v>447</v>
      </c>
      <c r="B100" s="137" t="s">
        <v>102</v>
      </c>
      <c r="C100" s="137" t="s">
        <v>602</v>
      </c>
      <c r="D100" s="137" t="s">
        <v>102</v>
      </c>
      <c r="E100" s="20" t="s">
        <v>49</v>
      </c>
      <c r="F100" s="20" t="s">
        <v>726</v>
      </c>
      <c r="G100" s="20" t="s">
        <v>45</v>
      </c>
      <c r="H100" s="138" t="s">
        <v>101</v>
      </c>
      <c r="I100" s="137" t="s">
        <v>84</v>
      </c>
      <c r="J100" s="137" t="s">
        <v>1322</v>
      </c>
      <c r="K100" s="137"/>
      <c r="L100" s="137">
        <v>1.538840892E9</v>
      </c>
      <c r="M100" s="139">
        <v>44348.0</v>
      </c>
      <c r="N100" s="137" t="s">
        <v>605</v>
      </c>
      <c r="O100" s="137" t="s">
        <v>1323</v>
      </c>
      <c r="P100" s="137" t="s">
        <v>1324</v>
      </c>
      <c r="Q100" s="137" t="s">
        <v>608</v>
      </c>
      <c r="R100" s="137" t="s">
        <v>1325</v>
      </c>
      <c r="S100" s="137" t="s">
        <v>605</v>
      </c>
      <c r="T100" s="137" t="s">
        <v>610</v>
      </c>
      <c r="U100" s="137" t="s">
        <v>611</v>
      </c>
      <c r="V100" s="137" t="s">
        <v>612</v>
      </c>
      <c r="W100" s="137" t="s">
        <v>1326</v>
      </c>
      <c r="X100" s="137" t="s">
        <v>1327</v>
      </c>
      <c r="Y100" s="137" t="s">
        <v>1328</v>
      </c>
      <c r="Z100" s="138" t="s">
        <v>101</v>
      </c>
      <c r="AA100" s="137"/>
      <c r="AB100" s="20">
        <v>2.7203808572E10</v>
      </c>
      <c r="AC100" s="20">
        <v>2.7203808572E10</v>
      </c>
      <c r="AD100" s="20">
        <v>0.0</v>
      </c>
      <c r="AE100" s="20">
        <v>2.7203808572E10</v>
      </c>
      <c r="AF100" s="141" t="s">
        <v>655</v>
      </c>
      <c r="AG100" s="137" t="s">
        <v>695</v>
      </c>
      <c r="AH100" s="137" t="s">
        <v>84</v>
      </c>
      <c r="AI100" s="137" t="s">
        <v>695</v>
      </c>
      <c r="AJ100" s="137" t="s">
        <v>102</v>
      </c>
      <c r="AK100" s="137" t="s">
        <v>102</v>
      </c>
      <c r="AL100" s="137" t="s">
        <v>102</v>
      </c>
      <c r="AM100" s="137"/>
      <c r="AN100" s="137"/>
      <c r="AO100" s="137" t="s">
        <v>549</v>
      </c>
      <c r="AP100" s="137" t="s">
        <v>102</v>
      </c>
      <c r="AQ100" s="137"/>
      <c r="AR100" s="136" t="s">
        <v>548</v>
      </c>
      <c r="AS100" s="137" t="s">
        <v>63</v>
      </c>
      <c r="AT100" s="98" t="s">
        <v>546</v>
      </c>
      <c r="AU100" s="140" t="s">
        <v>715</v>
      </c>
      <c r="AV100" s="45" t="s">
        <v>1329</v>
      </c>
      <c r="AW100" s="45" t="s">
        <v>548</v>
      </c>
      <c r="AX100" s="98" t="s">
        <v>625</v>
      </c>
      <c r="AY100" s="98" t="s">
        <v>621</v>
      </c>
      <c r="AZ100" s="98" t="s">
        <v>552</v>
      </c>
      <c r="BA100" s="98" t="s">
        <v>643</v>
      </c>
    </row>
    <row r="101" ht="15.75" customHeight="1">
      <c r="A101" s="137" t="s">
        <v>1330</v>
      </c>
      <c r="B101" s="137" t="s">
        <v>101</v>
      </c>
      <c r="C101" s="137"/>
      <c r="D101" s="137"/>
      <c r="E101" s="20" t="s">
        <v>52</v>
      </c>
      <c r="F101" s="20" t="s">
        <v>827</v>
      </c>
      <c r="G101" s="20" t="s">
        <v>48</v>
      </c>
      <c r="H101" s="138" t="s">
        <v>101</v>
      </c>
      <c r="I101" s="137"/>
      <c r="J101" s="137" t="s">
        <v>1331</v>
      </c>
      <c r="K101" s="137"/>
      <c r="L101" s="137">
        <v>1.157475882E9</v>
      </c>
      <c r="M101" s="139">
        <v>44348.0</v>
      </c>
      <c r="N101" s="137" t="s">
        <v>610</v>
      </c>
      <c r="O101" s="137" t="s">
        <v>1332</v>
      </c>
      <c r="P101" s="137" t="s">
        <v>1333</v>
      </c>
      <c r="Q101" s="137" t="s">
        <v>608</v>
      </c>
      <c r="R101" s="137" t="s">
        <v>92</v>
      </c>
      <c r="S101" s="137" t="s">
        <v>610</v>
      </c>
      <c r="T101" s="137" t="s">
        <v>605</v>
      </c>
      <c r="U101" s="137" t="s">
        <v>662</v>
      </c>
      <c r="V101" s="137" t="s">
        <v>612</v>
      </c>
      <c r="W101" s="137" t="s">
        <v>731</v>
      </c>
      <c r="X101" s="137" t="s">
        <v>1334</v>
      </c>
      <c r="Y101" s="137" t="s">
        <v>1335</v>
      </c>
      <c r="Z101" s="138" t="s">
        <v>101</v>
      </c>
      <c r="AA101" s="137"/>
      <c r="AB101" s="20">
        <v>2.7230667611E10</v>
      </c>
      <c r="AC101" s="20" t="s">
        <v>684</v>
      </c>
      <c r="AD101" s="20" t="s">
        <v>102</v>
      </c>
      <c r="AE101" s="20">
        <v>2.7230667611E10</v>
      </c>
      <c r="AF101" s="141" t="s">
        <v>655</v>
      </c>
      <c r="AG101" s="137" t="s">
        <v>656</v>
      </c>
      <c r="AH101" s="137" t="s">
        <v>1043</v>
      </c>
      <c r="AI101" s="137" t="s">
        <v>656</v>
      </c>
      <c r="AJ101" s="137"/>
      <c r="AK101" s="137"/>
      <c r="AL101" s="137"/>
      <c r="AM101" s="137" t="s">
        <v>102</v>
      </c>
      <c r="AN101" s="137"/>
      <c r="AO101" s="137" t="s">
        <v>549</v>
      </c>
      <c r="AP101" s="137" t="s">
        <v>102</v>
      </c>
      <c r="AQ101" s="137"/>
      <c r="AR101" s="136" t="s">
        <v>549</v>
      </c>
      <c r="AS101" s="137" t="s">
        <v>619</v>
      </c>
      <c r="AT101" s="142" t="s">
        <v>543</v>
      </c>
      <c r="AU101" s="140" t="s">
        <v>715</v>
      </c>
      <c r="AV101" s="45" t="s">
        <v>1336</v>
      </c>
      <c r="AW101" s="45" t="s">
        <v>624</v>
      </c>
      <c r="AX101" s="98" t="s">
        <v>625</v>
      </c>
      <c r="AY101" s="98" t="s">
        <v>874</v>
      </c>
      <c r="AZ101" s="98" t="s">
        <v>551</v>
      </c>
      <c r="BA101" s="98" t="s">
        <v>643</v>
      </c>
    </row>
    <row r="102" ht="15.75" customHeight="1">
      <c r="A102" s="137" t="s">
        <v>253</v>
      </c>
      <c r="B102" s="137" t="s">
        <v>102</v>
      </c>
      <c r="C102" s="137" t="s">
        <v>602</v>
      </c>
      <c r="D102" s="137" t="s">
        <v>102</v>
      </c>
      <c r="E102" s="20" t="s">
        <v>43</v>
      </c>
      <c r="F102" s="20" t="s">
        <v>603</v>
      </c>
      <c r="G102" s="20" t="s">
        <v>48</v>
      </c>
      <c r="H102" s="138" t="s">
        <v>101</v>
      </c>
      <c r="I102" s="137" t="s">
        <v>86</v>
      </c>
      <c r="J102" s="137" t="s">
        <v>1337</v>
      </c>
      <c r="K102" s="137"/>
      <c r="L102" s="137">
        <v>1.159142501E9</v>
      </c>
      <c r="M102" s="139">
        <v>44348.0</v>
      </c>
      <c r="N102" s="137" t="s">
        <v>605</v>
      </c>
      <c r="O102" s="137" t="s">
        <v>1338</v>
      </c>
      <c r="P102" s="137" t="s">
        <v>1339</v>
      </c>
      <c r="Q102" s="137" t="s">
        <v>608</v>
      </c>
      <c r="R102" s="137" t="s">
        <v>702</v>
      </c>
      <c r="S102" s="137" t="s">
        <v>605</v>
      </c>
      <c r="T102" s="137" t="s">
        <v>650</v>
      </c>
      <c r="U102" s="137" t="s">
        <v>822</v>
      </c>
      <c r="V102" s="137" t="s">
        <v>612</v>
      </c>
      <c r="W102" s="137" t="s">
        <v>1340</v>
      </c>
      <c r="X102" s="137" t="s">
        <v>1341</v>
      </c>
      <c r="Y102" s="137" t="s">
        <v>1342</v>
      </c>
      <c r="Z102" s="138" t="s">
        <v>102</v>
      </c>
      <c r="AA102" s="137" t="s">
        <v>1256</v>
      </c>
      <c r="AB102" s="20">
        <v>2.3242277694E10</v>
      </c>
      <c r="AC102" s="20">
        <v>2.3242277694E10</v>
      </c>
      <c r="AD102" s="20">
        <v>0.0</v>
      </c>
      <c r="AE102" s="20">
        <v>2.3242277694E10</v>
      </c>
      <c r="AF102" s="141" t="s">
        <v>655</v>
      </c>
      <c r="AG102" s="137" t="s">
        <v>1021</v>
      </c>
      <c r="AH102" s="137" t="s">
        <v>86</v>
      </c>
      <c r="AI102" s="137" t="s">
        <v>1021</v>
      </c>
      <c r="AJ102" s="137"/>
      <c r="AK102" s="137" t="s">
        <v>102</v>
      </c>
      <c r="AL102" s="137" t="s">
        <v>102</v>
      </c>
      <c r="AM102" s="137"/>
      <c r="AN102" s="137"/>
      <c r="AO102" s="137" t="s">
        <v>621</v>
      </c>
      <c r="AP102" s="137" t="s">
        <v>1189</v>
      </c>
      <c r="AQ102" s="137"/>
      <c r="AR102" s="137" t="s">
        <v>63</v>
      </c>
      <c r="AS102" s="137" t="s">
        <v>61</v>
      </c>
      <c r="AT102" s="142" t="s">
        <v>544</v>
      </c>
      <c r="AU102" s="140" t="s">
        <v>641</v>
      </c>
      <c r="AV102" s="45" t="s">
        <v>1291</v>
      </c>
      <c r="AW102" s="45" t="s">
        <v>63</v>
      </c>
      <c r="AX102" s="98" t="s">
        <v>625</v>
      </c>
      <c r="AY102" s="143"/>
      <c r="AZ102" s="98" t="s">
        <v>552</v>
      </c>
      <c r="BA102" s="98" t="s">
        <v>643</v>
      </c>
    </row>
    <row r="103" ht="15.75" customHeight="1">
      <c r="A103" s="137" t="s">
        <v>1343</v>
      </c>
      <c r="B103" s="137" t="s">
        <v>101</v>
      </c>
      <c r="C103" s="137" t="s">
        <v>630</v>
      </c>
      <c r="D103" s="137" t="s">
        <v>101</v>
      </c>
      <c r="E103" s="20" t="s">
        <v>59</v>
      </c>
      <c r="F103" s="20" t="s">
        <v>1344</v>
      </c>
      <c r="G103" s="20" t="s">
        <v>51</v>
      </c>
      <c r="H103" s="138" t="s">
        <v>101</v>
      </c>
      <c r="I103" s="137"/>
      <c r="J103" s="137" t="s">
        <v>1345</v>
      </c>
      <c r="K103" s="137"/>
      <c r="L103" s="137">
        <v>1.163376979E9</v>
      </c>
      <c r="M103" s="139">
        <v>44349.0</v>
      </c>
      <c r="N103" s="137" t="s">
        <v>605</v>
      </c>
      <c r="O103" s="137" t="s">
        <v>1346</v>
      </c>
      <c r="P103" s="137" t="s">
        <v>1347</v>
      </c>
      <c r="Q103" s="137" t="s">
        <v>712</v>
      </c>
      <c r="R103" s="137" t="s">
        <v>770</v>
      </c>
      <c r="S103" s="137" t="s">
        <v>610</v>
      </c>
      <c r="T103" s="137" t="s">
        <v>610</v>
      </c>
      <c r="U103" s="137" t="s">
        <v>670</v>
      </c>
      <c r="V103" s="137" t="s">
        <v>612</v>
      </c>
      <c r="W103" s="137" t="s">
        <v>1348</v>
      </c>
      <c r="X103" s="137" t="s">
        <v>1349</v>
      </c>
      <c r="Y103" s="137" t="s">
        <v>1350</v>
      </c>
      <c r="Z103" s="138" t="s">
        <v>101</v>
      </c>
      <c r="AA103" s="137"/>
      <c r="AB103" s="20">
        <v>2.7266161862E10</v>
      </c>
      <c r="AC103" s="20" t="s">
        <v>684</v>
      </c>
      <c r="AD103" s="20" t="s">
        <v>102</v>
      </c>
      <c r="AE103" s="20">
        <v>2.7266161862E10</v>
      </c>
      <c r="AF103" s="141" t="s">
        <v>655</v>
      </c>
      <c r="AG103" s="137" t="s">
        <v>1351</v>
      </c>
      <c r="AH103" s="137" t="s">
        <v>1043</v>
      </c>
      <c r="AI103" s="137" t="s">
        <v>1351</v>
      </c>
      <c r="AJ103" s="137"/>
      <c r="AK103" s="137" t="s">
        <v>102</v>
      </c>
      <c r="AL103" s="137" t="s">
        <v>102</v>
      </c>
      <c r="AM103" s="137"/>
      <c r="AN103" s="137"/>
      <c r="AO103" s="137" t="s">
        <v>549</v>
      </c>
      <c r="AP103" s="137" t="s">
        <v>102</v>
      </c>
      <c r="AQ103" s="137"/>
      <c r="AR103" s="137" t="s">
        <v>63</v>
      </c>
      <c r="AS103" s="98" t="s">
        <v>548</v>
      </c>
      <c r="AT103" s="84" t="s">
        <v>540</v>
      </c>
      <c r="AU103" s="140" t="s">
        <v>622</v>
      </c>
      <c r="AV103" s="45" t="s">
        <v>844</v>
      </c>
      <c r="AW103" s="45" t="s">
        <v>63</v>
      </c>
      <c r="AX103" s="98" t="s">
        <v>625</v>
      </c>
      <c r="AY103" s="143"/>
      <c r="AZ103" s="98" t="s">
        <v>552</v>
      </c>
      <c r="BA103" s="98" t="s">
        <v>643</v>
      </c>
    </row>
    <row r="104" ht="15.0" customHeight="1">
      <c r="A104" s="137" t="s">
        <v>1352</v>
      </c>
      <c r="B104" s="137" t="s">
        <v>101</v>
      </c>
      <c r="C104" s="137" t="s">
        <v>630</v>
      </c>
      <c r="D104" s="137"/>
      <c r="E104" s="20" t="s">
        <v>43</v>
      </c>
      <c r="F104" s="20" t="s">
        <v>1353</v>
      </c>
      <c r="G104" s="20" t="s">
        <v>45</v>
      </c>
      <c r="H104" s="138" t="s">
        <v>101</v>
      </c>
      <c r="I104" s="137" t="s">
        <v>109</v>
      </c>
      <c r="J104" s="137" t="s">
        <v>1354</v>
      </c>
      <c r="K104" s="137"/>
      <c r="L104" s="137">
        <v>1.135014546E9</v>
      </c>
      <c r="M104" s="139">
        <v>44354.0</v>
      </c>
      <c r="N104" s="137" t="s">
        <v>605</v>
      </c>
      <c r="O104" s="137" t="s">
        <v>1355</v>
      </c>
      <c r="P104" s="137" t="s">
        <v>1356</v>
      </c>
      <c r="Q104" s="137" t="s">
        <v>608</v>
      </c>
      <c r="R104" s="137" t="s">
        <v>634</v>
      </c>
      <c r="S104" s="137" t="s">
        <v>610</v>
      </c>
      <c r="T104" s="137" t="s">
        <v>610</v>
      </c>
      <c r="U104" s="137" t="s">
        <v>1058</v>
      </c>
      <c r="V104" s="137" t="s">
        <v>612</v>
      </c>
      <c r="W104" s="137" t="s">
        <v>1357</v>
      </c>
      <c r="X104" s="137" t="s">
        <v>1358</v>
      </c>
      <c r="Y104" s="137" t="s">
        <v>1359</v>
      </c>
      <c r="Z104" s="138" t="s">
        <v>101</v>
      </c>
      <c r="AA104" s="137"/>
      <c r="AB104" s="20">
        <v>2.7347504683E10</v>
      </c>
      <c r="AC104" s="20">
        <v>2.7347504683E10</v>
      </c>
      <c r="AD104" s="20">
        <v>0.0</v>
      </c>
      <c r="AE104" s="20">
        <v>2.7347504683E10</v>
      </c>
      <c r="AF104" s="141" t="s">
        <v>655</v>
      </c>
      <c r="AG104" s="137" t="s">
        <v>656</v>
      </c>
      <c r="AH104" s="137" t="s">
        <v>83</v>
      </c>
      <c r="AI104" s="137" t="s">
        <v>640</v>
      </c>
      <c r="AJ104" s="137"/>
      <c r="AK104" s="137"/>
      <c r="AL104" s="137"/>
      <c r="AM104" s="137"/>
      <c r="AN104" s="137"/>
      <c r="AO104" s="137" t="s">
        <v>621</v>
      </c>
      <c r="AP104" s="137" t="s">
        <v>102</v>
      </c>
      <c r="AQ104" s="137"/>
      <c r="AR104" s="136" t="s">
        <v>548</v>
      </c>
      <c r="AS104" s="137" t="s">
        <v>547</v>
      </c>
      <c r="AT104" s="84" t="s">
        <v>546</v>
      </c>
      <c r="AU104" s="140" t="s">
        <v>641</v>
      </c>
      <c r="AV104" s="45" t="s">
        <v>1360</v>
      </c>
      <c r="AW104" s="45" t="s">
        <v>548</v>
      </c>
      <c r="AX104" s="98" t="s">
        <v>625</v>
      </c>
      <c r="AY104" s="98" t="s">
        <v>621</v>
      </c>
      <c r="AZ104" s="98" t="s">
        <v>552</v>
      </c>
      <c r="BA104" s="98" t="s">
        <v>643</v>
      </c>
    </row>
    <row r="105" ht="16.5" customHeight="1">
      <c r="A105" s="137" t="s">
        <v>1361</v>
      </c>
      <c r="B105" s="137" t="s">
        <v>102</v>
      </c>
      <c r="C105" s="137" t="s">
        <v>602</v>
      </c>
      <c r="D105" s="137"/>
      <c r="E105" s="20" t="s">
        <v>43</v>
      </c>
      <c r="F105" s="20" t="s">
        <v>676</v>
      </c>
      <c r="G105" s="20" t="s">
        <v>45</v>
      </c>
      <c r="H105" s="138" t="s">
        <v>101</v>
      </c>
      <c r="I105" s="137"/>
      <c r="J105" s="137" t="s">
        <v>1362</v>
      </c>
      <c r="K105" s="137"/>
      <c r="L105" s="137">
        <v>1.164716126E9</v>
      </c>
      <c r="M105" s="139">
        <v>44350.0</v>
      </c>
      <c r="N105" s="137" t="s">
        <v>605</v>
      </c>
      <c r="O105" s="137" t="s">
        <v>1363</v>
      </c>
      <c r="P105" s="137" t="s">
        <v>1364</v>
      </c>
      <c r="Q105" s="137" t="s">
        <v>608</v>
      </c>
      <c r="R105" s="137" t="s">
        <v>609</v>
      </c>
      <c r="S105" s="137" t="s">
        <v>605</v>
      </c>
      <c r="T105" s="137" t="s">
        <v>650</v>
      </c>
      <c r="U105" s="137" t="s">
        <v>611</v>
      </c>
      <c r="V105" s="137" t="s">
        <v>612</v>
      </c>
      <c r="W105" s="137" t="s">
        <v>605</v>
      </c>
      <c r="X105" s="137" t="s">
        <v>1365</v>
      </c>
      <c r="Y105" s="137" t="s">
        <v>1366</v>
      </c>
      <c r="Z105" s="138" t="s">
        <v>101</v>
      </c>
      <c r="AA105" s="137"/>
      <c r="AB105" s="20">
        <v>2.72367131E10</v>
      </c>
      <c r="AC105" s="20">
        <v>2.72367131E10</v>
      </c>
      <c r="AD105" s="20">
        <v>0.0</v>
      </c>
      <c r="AE105" s="20">
        <v>2.72367131E10</v>
      </c>
      <c r="AF105" s="141" t="s">
        <v>655</v>
      </c>
      <c r="AG105" s="137" t="s">
        <v>656</v>
      </c>
      <c r="AH105" s="137" t="s">
        <v>83</v>
      </c>
      <c r="AI105" s="137" t="s">
        <v>656</v>
      </c>
      <c r="AJ105" s="137"/>
      <c r="AK105" s="137"/>
      <c r="AL105" s="137"/>
      <c r="AM105" s="137" t="s">
        <v>102</v>
      </c>
      <c r="AN105" s="137"/>
      <c r="AO105" s="137" t="s">
        <v>549</v>
      </c>
      <c r="AP105" s="137" t="s">
        <v>102</v>
      </c>
      <c r="AQ105" s="137"/>
      <c r="AR105" s="137" t="s">
        <v>63</v>
      </c>
      <c r="AS105" s="137" t="s">
        <v>61</v>
      </c>
      <c r="AT105" s="142" t="s">
        <v>544</v>
      </c>
      <c r="AU105" s="140" t="s">
        <v>622</v>
      </c>
      <c r="AV105" s="45" t="s">
        <v>1367</v>
      </c>
      <c r="AW105" s="45" t="s">
        <v>63</v>
      </c>
      <c r="AX105" s="98" t="s">
        <v>625</v>
      </c>
      <c r="AY105" s="143"/>
      <c r="AZ105" s="98" t="s">
        <v>552</v>
      </c>
      <c r="BA105" s="98" t="s">
        <v>643</v>
      </c>
    </row>
    <row r="106" ht="15.75" customHeight="1">
      <c r="A106" s="137" t="s">
        <v>1368</v>
      </c>
      <c r="B106" s="137" t="s">
        <v>101</v>
      </c>
      <c r="C106" s="137" t="s">
        <v>780</v>
      </c>
      <c r="D106" s="137"/>
      <c r="E106" s="20" t="s">
        <v>43</v>
      </c>
      <c r="F106" s="20" t="s">
        <v>676</v>
      </c>
      <c r="G106" s="20" t="s">
        <v>45</v>
      </c>
      <c r="H106" s="138" t="s">
        <v>101</v>
      </c>
      <c r="I106" s="137"/>
      <c r="J106" s="137" t="s">
        <v>1369</v>
      </c>
      <c r="K106" s="137"/>
      <c r="L106" s="137">
        <v>1.123896988E9</v>
      </c>
      <c r="M106" s="139">
        <v>44350.0</v>
      </c>
      <c r="N106" s="137" t="s">
        <v>605</v>
      </c>
      <c r="O106" s="137" t="s">
        <v>1370</v>
      </c>
      <c r="P106" s="137" t="s">
        <v>1371</v>
      </c>
      <c r="Q106" s="137" t="s">
        <v>608</v>
      </c>
      <c r="R106" s="137" t="s">
        <v>1325</v>
      </c>
      <c r="S106" s="137" t="s">
        <v>610</v>
      </c>
      <c r="T106" s="137" t="s">
        <v>650</v>
      </c>
      <c r="U106" s="137" t="s">
        <v>651</v>
      </c>
      <c r="V106" s="137" t="s">
        <v>612</v>
      </c>
      <c r="W106" s="137" t="s">
        <v>731</v>
      </c>
      <c r="X106" s="137" t="s">
        <v>1372</v>
      </c>
      <c r="Y106" s="137" t="s">
        <v>1373</v>
      </c>
      <c r="Z106" s="138" t="s">
        <v>101</v>
      </c>
      <c r="AA106" s="137"/>
      <c r="AB106" s="20">
        <v>2.7297307849E10</v>
      </c>
      <c r="AC106" s="20">
        <v>2.7297307849E10</v>
      </c>
      <c r="AD106" s="20">
        <v>0.0</v>
      </c>
      <c r="AE106" s="20">
        <v>2.7297307849E10</v>
      </c>
      <c r="AF106" s="141" t="s">
        <v>655</v>
      </c>
      <c r="AG106" s="137" t="s">
        <v>695</v>
      </c>
      <c r="AH106" s="137" t="s">
        <v>83</v>
      </c>
      <c r="AI106" s="137" t="s">
        <v>695</v>
      </c>
      <c r="AJ106" s="137" t="s">
        <v>102</v>
      </c>
      <c r="AK106" s="137" t="s">
        <v>102</v>
      </c>
      <c r="AL106" s="137" t="s">
        <v>102</v>
      </c>
      <c r="AM106" s="137"/>
      <c r="AN106" s="137"/>
      <c r="AO106" s="137" t="s">
        <v>549</v>
      </c>
      <c r="AP106" s="137" t="s">
        <v>619</v>
      </c>
      <c r="AQ106" s="137"/>
      <c r="AR106" s="136" t="s">
        <v>549</v>
      </c>
      <c r="AS106" s="137" t="s">
        <v>619</v>
      </c>
      <c r="AT106" s="142" t="s">
        <v>543</v>
      </c>
      <c r="AU106" s="140" t="s">
        <v>641</v>
      </c>
      <c r="AV106" s="45" t="s">
        <v>959</v>
      </c>
      <c r="AW106" s="45" t="s">
        <v>624</v>
      </c>
      <c r="AX106" s="98" t="s">
        <v>625</v>
      </c>
      <c r="AY106" s="98" t="s">
        <v>874</v>
      </c>
      <c r="AZ106" s="98" t="s">
        <v>551</v>
      </c>
      <c r="BA106" s="98" t="s">
        <v>643</v>
      </c>
    </row>
    <row r="107" ht="15.75" customHeight="1">
      <c r="A107" s="137" t="s">
        <v>1374</v>
      </c>
      <c r="B107" s="137" t="s">
        <v>101</v>
      </c>
      <c r="C107" s="137"/>
      <c r="D107" s="137"/>
      <c r="E107" s="20" t="s">
        <v>46</v>
      </c>
      <c r="F107" s="20" t="s">
        <v>1069</v>
      </c>
      <c r="G107" s="20" t="s">
        <v>45</v>
      </c>
      <c r="H107" s="138" t="s">
        <v>101</v>
      </c>
      <c r="I107" s="137"/>
      <c r="J107" s="137" t="s">
        <v>1375</v>
      </c>
      <c r="K107" s="137"/>
      <c r="L107" s="137">
        <v>1.163547841E9</v>
      </c>
      <c r="M107" s="139">
        <v>44348.0</v>
      </c>
      <c r="N107" s="137" t="s">
        <v>605</v>
      </c>
      <c r="O107" s="137" t="s">
        <v>605</v>
      </c>
      <c r="P107" s="137" t="s">
        <v>1376</v>
      </c>
      <c r="Q107" s="137" t="s">
        <v>608</v>
      </c>
      <c r="R107" s="137" t="s">
        <v>962</v>
      </c>
      <c r="S107" s="137" t="s">
        <v>610</v>
      </c>
      <c r="T107" s="137" t="s">
        <v>650</v>
      </c>
      <c r="U107" s="137" t="s">
        <v>651</v>
      </c>
      <c r="V107" s="137" t="s">
        <v>612</v>
      </c>
      <c r="W107" s="137" t="s">
        <v>1377</v>
      </c>
      <c r="X107" s="137" t="s">
        <v>1378</v>
      </c>
      <c r="Y107" s="137" t="s">
        <v>1379</v>
      </c>
      <c r="Z107" s="138" t="s">
        <v>101</v>
      </c>
      <c r="AA107" s="137"/>
      <c r="AB107" s="20">
        <v>2.7300830671E10</v>
      </c>
      <c r="AC107" s="20">
        <v>2.7300830671E10</v>
      </c>
      <c r="AD107" s="20">
        <v>0.0</v>
      </c>
      <c r="AE107" s="20">
        <v>2.7300830671E10</v>
      </c>
      <c r="AF107" s="141" t="s">
        <v>655</v>
      </c>
      <c r="AG107" s="137" t="s">
        <v>945</v>
      </c>
      <c r="AH107" s="137" t="s">
        <v>92</v>
      </c>
      <c r="AI107" s="137" t="s">
        <v>945</v>
      </c>
      <c r="AJ107" s="137"/>
      <c r="AK107" s="137" t="s">
        <v>102</v>
      </c>
      <c r="AL107" s="137" t="s">
        <v>102</v>
      </c>
      <c r="AM107" s="137"/>
      <c r="AN107" s="137"/>
      <c r="AO107" s="137" t="s">
        <v>549</v>
      </c>
      <c r="AP107" s="137" t="s">
        <v>619</v>
      </c>
      <c r="AQ107" s="137"/>
      <c r="AR107" s="137" t="s">
        <v>547</v>
      </c>
      <c r="AS107" s="137" t="s">
        <v>63</v>
      </c>
      <c r="AT107" s="84" t="s">
        <v>541</v>
      </c>
      <c r="AU107" s="140" t="s">
        <v>641</v>
      </c>
      <c r="AV107" s="45" t="s">
        <v>1380</v>
      </c>
      <c r="AW107" s="45" t="s">
        <v>624</v>
      </c>
      <c r="AX107" s="98" t="s">
        <v>625</v>
      </c>
      <c r="AY107" s="98" t="s">
        <v>621</v>
      </c>
      <c r="AZ107" s="98" t="s">
        <v>551</v>
      </c>
      <c r="BA107" s="98" t="s">
        <v>643</v>
      </c>
    </row>
    <row r="108" ht="15.0" customHeight="1">
      <c r="A108" s="137" t="s">
        <v>174</v>
      </c>
      <c r="B108" s="137" t="s">
        <v>101</v>
      </c>
      <c r="C108" s="137" t="s">
        <v>630</v>
      </c>
      <c r="D108" s="137"/>
      <c r="E108" s="20" t="s">
        <v>43</v>
      </c>
      <c r="F108" s="20" t="s">
        <v>603</v>
      </c>
      <c r="G108" s="20" t="s">
        <v>48</v>
      </c>
      <c r="H108" s="138" t="s">
        <v>101</v>
      </c>
      <c r="I108" s="137"/>
      <c r="J108" s="137" t="s">
        <v>1381</v>
      </c>
      <c r="K108" s="137"/>
      <c r="L108" s="137">
        <v>1.157346624E9</v>
      </c>
      <c r="M108" s="139">
        <v>44348.0</v>
      </c>
      <c r="N108" s="137" t="s">
        <v>605</v>
      </c>
      <c r="O108" s="137" t="s">
        <v>1382</v>
      </c>
      <c r="P108" s="137" t="s">
        <v>1383</v>
      </c>
      <c r="Q108" s="137" t="s">
        <v>608</v>
      </c>
      <c r="R108" s="137" t="s">
        <v>92</v>
      </c>
      <c r="S108" s="137" t="s">
        <v>610</v>
      </c>
      <c r="T108" s="137" t="s">
        <v>605</v>
      </c>
      <c r="U108" s="137" t="s">
        <v>681</v>
      </c>
      <c r="V108" s="137" t="s">
        <v>612</v>
      </c>
      <c r="W108" s="137" t="s">
        <v>101</v>
      </c>
      <c r="X108" s="137" t="s">
        <v>1384</v>
      </c>
      <c r="Y108" s="137" t="s">
        <v>1385</v>
      </c>
      <c r="Z108" s="138" t="s">
        <v>101</v>
      </c>
      <c r="AA108" s="137"/>
      <c r="AB108" s="20">
        <v>2.3269660384E10</v>
      </c>
      <c r="AC108" s="20">
        <v>2.3269660384E10</v>
      </c>
      <c r="AD108" s="20">
        <v>0.0</v>
      </c>
      <c r="AE108" s="20">
        <v>2.3269660384E10</v>
      </c>
      <c r="AF108" s="141" t="s">
        <v>655</v>
      </c>
      <c r="AG108" s="137" t="s">
        <v>811</v>
      </c>
      <c r="AH108" s="137" t="s">
        <v>92</v>
      </c>
      <c r="AI108" s="137" t="s">
        <v>811</v>
      </c>
      <c r="AJ108" s="137"/>
      <c r="AK108" s="137"/>
      <c r="AL108" s="137" t="s">
        <v>102</v>
      </c>
      <c r="AM108" s="137" t="s">
        <v>102</v>
      </c>
      <c r="AN108" s="137"/>
      <c r="AO108" s="137" t="s">
        <v>549</v>
      </c>
      <c r="AP108" s="137" t="s">
        <v>102</v>
      </c>
      <c r="AQ108" s="137"/>
      <c r="AR108" s="137" t="s">
        <v>61</v>
      </c>
      <c r="AS108" s="137" t="s">
        <v>549</v>
      </c>
      <c r="AT108" s="45" t="s">
        <v>539</v>
      </c>
      <c r="AU108" s="140" t="s">
        <v>1093</v>
      </c>
      <c r="AV108" s="45" t="s">
        <v>1386</v>
      </c>
      <c r="AW108" s="45" t="s">
        <v>61</v>
      </c>
      <c r="AX108" s="98" t="s">
        <v>625</v>
      </c>
      <c r="AY108" s="143"/>
      <c r="AZ108" s="98" t="s">
        <v>551</v>
      </c>
      <c r="BA108" s="98" t="s">
        <v>643</v>
      </c>
    </row>
    <row r="109" ht="12.75" customHeight="1">
      <c r="A109" s="137" t="s">
        <v>510</v>
      </c>
      <c r="B109" s="137" t="s">
        <v>101</v>
      </c>
      <c r="C109" s="137" t="s">
        <v>780</v>
      </c>
      <c r="D109" s="137"/>
      <c r="E109" s="20" t="s">
        <v>46</v>
      </c>
      <c r="F109" s="20" t="s">
        <v>906</v>
      </c>
      <c r="G109" s="20" t="s">
        <v>45</v>
      </c>
      <c r="H109" s="138" t="s">
        <v>101</v>
      </c>
      <c r="I109" s="137"/>
      <c r="J109" s="137" t="s">
        <v>1387</v>
      </c>
      <c r="K109" s="137"/>
      <c r="L109" s="137">
        <v>1.13323047E9</v>
      </c>
      <c r="M109" s="139">
        <v>44348.0</v>
      </c>
      <c r="N109" s="137" t="s">
        <v>605</v>
      </c>
      <c r="O109" s="137" t="s">
        <v>1388</v>
      </c>
      <c r="P109" s="137" t="s">
        <v>1389</v>
      </c>
      <c r="Q109" s="137" t="s">
        <v>608</v>
      </c>
      <c r="R109" s="137" t="s">
        <v>634</v>
      </c>
      <c r="S109" s="137" t="s">
        <v>610</v>
      </c>
      <c r="T109" s="137" t="s">
        <v>605</v>
      </c>
      <c r="U109" s="137" t="s">
        <v>1049</v>
      </c>
      <c r="V109" s="137" t="s">
        <v>612</v>
      </c>
      <c r="W109" s="137" t="s">
        <v>1390</v>
      </c>
      <c r="X109" s="137" t="s">
        <v>1391</v>
      </c>
      <c r="Y109" s="137" t="s">
        <v>1392</v>
      </c>
      <c r="Z109" s="138" t="s">
        <v>101</v>
      </c>
      <c r="AA109" s="137"/>
      <c r="AB109" s="20">
        <v>2.7275193645E10</v>
      </c>
      <c r="AC109" s="20">
        <v>2.7275193645E10</v>
      </c>
      <c r="AD109" s="20">
        <v>0.0</v>
      </c>
      <c r="AE109" s="20">
        <v>2.7275193645E10</v>
      </c>
      <c r="AF109" s="141" t="s">
        <v>655</v>
      </c>
      <c r="AG109" s="137">
        <v>0.0</v>
      </c>
      <c r="AH109" s="137" t="s">
        <v>92</v>
      </c>
      <c r="AI109" s="137">
        <v>0.0</v>
      </c>
      <c r="AJ109" s="137"/>
      <c r="AK109" s="137"/>
      <c r="AL109" s="137"/>
      <c r="AM109" s="137"/>
      <c r="AN109" s="137"/>
      <c r="AO109" s="137" t="s">
        <v>549</v>
      </c>
      <c r="AP109" s="137" t="s">
        <v>102</v>
      </c>
      <c r="AQ109" s="137"/>
      <c r="AR109" s="137" t="s">
        <v>548</v>
      </c>
      <c r="AS109" s="137" t="s">
        <v>549</v>
      </c>
      <c r="AT109" s="84" t="s">
        <v>542</v>
      </c>
      <c r="AU109" s="140" t="s">
        <v>641</v>
      </c>
      <c r="AV109" s="45" t="s">
        <v>873</v>
      </c>
      <c r="AW109" s="45" t="s">
        <v>548</v>
      </c>
      <c r="AX109" s="98" t="s">
        <v>625</v>
      </c>
      <c r="AY109" s="98" t="s">
        <v>874</v>
      </c>
      <c r="AZ109" s="98" t="s">
        <v>745</v>
      </c>
      <c r="BA109" s="98" t="s">
        <v>643</v>
      </c>
    </row>
    <row r="110" ht="20.25" customHeight="1">
      <c r="A110" s="137" t="s">
        <v>1393</v>
      </c>
      <c r="B110" s="137" t="s">
        <v>101</v>
      </c>
      <c r="C110" s="137" t="s">
        <v>630</v>
      </c>
      <c r="D110" s="137"/>
      <c r="E110" s="20" t="s">
        <v>43</v>
      </c>
      <c r="F110" s="20" t="s">
        <v>1016</v>
      </c>
      <c r="G110" s="20" t="s">
        <v>45</v>
      </c>
      <c r="H110" s="138" t="s">
        <v>101</v>
      </c>
      <c r="I110" s="137" t="e">
        <v>#N/A</v>
      </c>
      <c r="J110" s="137" t="s">
        <v>1394</v>
      </c>
      <c r="K110" s="137"/>
      <c r="L110" s="137">
        <v>1.166094527E9</v>
      </c>
      <c r="M110" s="139">
        <v>44348.0</v>
      </c>
      <c r="N110" s="137" t="s">
        <v>605</v>
      </c>
      <c r="O110" s="137" t="s">
        <v>1395</v>
      </c>
      <c r="P110" s="137" t="s">
        <v>1396</v>
      </c>
      <c r="Q110" s="137" t="s">
        <v>608</v>
      </c>
      <c r="R110" s="137" t="s">
        <v>92</v>
      </c>
      <c r="S110" s="137" t="s">
        <v>610</v>
      </c>
      <c r="T110" s="137" t="s">
        <v>650</v>
      </c>
      <c r="U110" s="137" t="s">
        <v>1049</v>
      </c>
      <c r="V110" s="137" t="s">
        <v>612</v>
      </c>
      <c r="W110" s="137" t="s">
        <v>605</v>
      </c>
      <c r="X110" s="137" t="s">
        <v>1397</v>
      </c>
      <c r="Y110" s="137" t="s">
        <v>1398</v>
      </c>
      <c r="Z110" s="138" t="s">
        <v>101</v>
      </c>
      <c r="AA110" s="137"/>
      <c r="AB110" s="20">
        <v>2.7304016855E10</v>
      </c>
      <c r="AC110" s="20" t="s">
        <v>684</v>
      </c>
      <c r="AD110" s="20" t="s">
        <v>102</v>
      </c>
      <c r="AE110" s="20">
        <v>2.7304016855E10</v>
      </c>
      <c r="AF110" s="141" t="s">
        <v>655</v>
      </c>
      <c r="AG110" s="137" t="s">
        <v>1399</v>
      </c>
      <c r="AH110" s="137" t="s">
        <v>91</v>
      </c>
      <c r="AI110" s="137" t="s">
        <v>1399</v>
      </c>
      <c r="AJ110" s="137" t="s">
        <v>102</v>
      </c>
      <c r="AK110" s="137"/>
      <c r="AL110" s="137"/>
      <c r="AM110" s="137" t="s">
        <v>102</v>
      </c>
      <c r="AN110" s="137"/>
      <c r="AO110" s="137" t="s">
        <v>549</v>
      </c>
      <c r="AP110" s="137" t="s">
        <v>102</v>
      </c>
      <c r="AQ110" s="137"/>
      <c r="AR110" s="136" t="s">
        <v>549</v>
      </c>
      <c r="AS110" s="137" t="s">
        <v>1400</v>
      </c>
      <c r="AT110" s="142" t="s">
        <v>543</v>
      </c>
      <c r="AU110" s="140" t="s">
        <v>622</v>
      </c>
      <c r="AV110" s="45" t="s">
        <v>755</v>
      </c>
      <c r="AW110" s="45" t="s">
        <v>624</v>
      </c>
      <c r="AX110" s="98" t="s">
        <v>625</v>
      </c>
      <c r="AY110" s="98" t="s">
        <v>874</v>
      </c>
      <c r="AZ110" s="98" t="s">
        <v>551</v>
      </c>
      <c r="BA110" s="98" t="s">
        <v>643</v>
      </c>
    </row>
    <row r="111" ht="15.75" customHeight="1">
      <c r="A111" s="137" t="s">
        <v>206</v>
      </c>
      <c r="B111" s="137" t="s">
        <v>101</v>
      </c>
      <c r="C111" s="137" t="s">
        <v>630</v>
      </c>
      <c r="D111" s="137"/>
      <c r="E111" s="20" t="s">
        <v>46</v>
      </c>
      <c r="F111" s="20" t="s">
        <v>1401</v>
      </c>
      <c r="G111" s="20" t="s">
        <v>45</v>
      </c>
      <c r="H111" s="138" t="s">
        <v>101</v>
      </c>
      <c r="I111" s="137"/>
      <c r="J111" s="137" t="s">
        <v>1402</v>
      </c>
      <c r="K111" s="137"/>
      <c r="L111" s="137">
        <v>1.132745643E9</v>
      </c>
      <c r="M111" s="139">
        <v>44347.0</v>
      </c>
      <c r="N111" s="137" t="s">
        <v>605</v>
      </c>
      <c r="O111" s="137" t="s">
        <v>1403</v>
      </c>
      <c r="P111" s="137" t="s">
        <v>1404</v>
      </c>
      <c r="Q111" s="137" t="s">
        <v>608</v>
      </c>
      <c r="R111" s="137" t="s">
        <v>92</v>
      </c>
      <c r="S111" s="137" t="s">
        <v>610</v>
      </c>
      <c r="T111" s="137" t="s">
        <v>610</v>
      </c>
      <c r="U111" s="137" t="s">
        <v>730</v>
      </c>
      <c r="V111" s="137" t="s">
        <v>612</v>
      </c>
      <c r="W111" s="137" t="s">
        <v>1405</v>
      </c>
      <c r="X111" s="137" t="s">
        <v>1406</v>
      </c>
      <c r="Y111" s="137" t="s">
        <v>1407</v>
      </c>
      <c r="Z111" s="138" t="s">
        <v>101</v>
      </c>
      <c r="AA111" s="137"/>
      <c r="AB111" s="20">
        <v>2.7396457682E10</v>
      </c>
      <c r="AC111" s="20">
        <v>2.7396457682E10</v>
      </c>
      <c r="AD111" s="20">
        <v>0.0</v>
      </c>
      <c r="AE111" s="20">
        <v>2.7396457682E10</v>
      </c>
      <c r="AF111" s="141" t="s">
        <v>655</v>
      </c>
      <c r="AG111" s="137" t="s">
        <v>92</v>
      </c>
      <c r="AH111" s="137" t="s">
        <v>92</v>
      </c>
      <c r="AI111" s="137" t="s">
        <v>92</v>
      </c>
      <c r="AJ111" s="137"/>
      <c r="AK111" s="137"/>
      <c r="AL111" s="137"/>
      <c r="AM111" s="137"/>
      <c r="AN111" s="137"/>
      <c r="AO111" s="137" t="s">
        <v>549</v>
      </c>
      <c r="AP111" s="137" t="s">
        <v>102</v>
      </c>
      <c r="AQ111" s="137"/>
      <c r="AR111" s="136" t="s">
        <v>61</v>
      </c>
      <c r="AS111" s="136" t="s">
        <v>549</v>
      </c>
      <c r="AT111" s="45" t="s">
        <v>539</v>
      </c>
      <c r="AU111" s="140" t="s">
        <v>641</v>
      </c>
      <c r="AV111" s="45" t="s">
        <v>1408</v>
      </c>
      <c r="AW111" s="45" t="s">
        <v>61</v>
      </c>
      <c r="AX111" s="98" t="s">
        <v>625</v>
      </c>
      <c r="AY111" s="143"/>
      <c r="AZ111" s="98" t="s">
        <v>551</v>
      </c>
      <c r="BA111" s="98" t="s">
        <v>643</v>
      </c>
    </row>
    <row r="112" ht="20.25" customHeight="1">
      <c r="A112" s="137" t="s">
        <v>1409</v>
      </c>
      <c r="B112" s="137" t="s">
        <v>101</v>
      </c>
      <c r="C112" s="137" t="s">
        <v>630</v>
      </c>
      <c r="D112" s="137"/>
      <c r="E112" s="20" t="s">
        <v>43</v>
      </c>
      <c r="F112" s="20" t="s">
        <v>603</v>
      </c>
      <c r="G112" s="20" t="s">
        <v>48</v>
      </c>
      <c r="H112" s="138" t="s">
        <v>101</v>
      </c>
      <c r="I112" s="137" t="e">
        <v>#N/A</v>
      </c>
      <c r="J112" s="137" t="s">
        <v>1410</v>
      </c>
      <c r="K112" s="137"/>
      <c r="L112" s="137">
        <v>1.144350213E9</v>
      </c>
      <c r="M112" s="139">
        <v>44350.0</v>
      </c>
      <c r="N112" s="137" t="s">
        <v>605</v>
      </c>
      <c r="O112" s="137" t="s">
        <v>1411</v>
      </c>
      <c r="P112" s="137" t="s">
        <v>1412</v>
      </c>
      <c r="Q112" s="137" t="s">
        <v>608</v>
      </c>
      <c r="R112" s="137" t="s">
        <v>609</v>
      </c>
      <c r="S112" s="137" t="s">
        <v>610</v>
      </c>
      <c r="T112" s="137" t="s">
        <v>650</v>
      </c>
      <c r="U112" s="137" t="s">
        <v>739</v>
      </c>
      <c r="V112" s="137" t="s">
        <v>612</v>
      </c>
      <c r="W112" s="137" t="s">
        <v>101</v>
      </c>
      <c r="X112" s="137" t="s">
        <v>1413</v>
      </c>
      <c r="Y112" s="137" t="s">
        <v>1414</v>
      </c>
      <c r="Z112" s="138" t="s">
        <v>101</v>
      </c>
      <c r="AA112" s="137"/>
      <c r="AB112" s="20">
        <v>2.7242936944E10</v>
      </c>
      <c r="AC112" s="20">
        <v>2.7242936944E10</v>
      </c>
      <c r="AD112" s="20">
        <v>0.0</v>
      </c>
      <c r="AE112" s="20">
        <v>2.7242936944E10</v>
      </c>
      <c r="AF112" s="141" t="s">
        <v>655</v>
      </c>
      <c r="AG112" s="137" t="s">
        <v>695</v>
      </c>
      <c r="AH112" s="137" t="s">
        <v>96</v>
      </c>
      <c r="AI112" s="137" t="s">
        <v>695</v>
      </c>
      <c r="AJ112" s="137" t="s">
        <v>102</v>
      </c>
      <c r="AK112" s="137" t="s">
        <v>102</v>
      </c>
      <c r="AL112" s="137" t="s">
        <v>102</v>
      </c>
      <c r="AM112" s="137"/>
      <c r="AN112" s="137"/>
      <c r="AO112" s="137" t="s">
        <v>621</v>
      </c>
      <c r="AP112" s="137" t="s">
        <v>619</v>
      </c>
      <c r="AQ112" s="137"/>
      <c r="AR112" s="137" t="s">
        <v>63</v>
      </c>
      <c r="AS112" s="98" t="s">
        <v>61</v>
      </c>
      <c r="AT112" s="142" t="s">
        <v>544</v>
      </c>
      <c r="AU112" s="140" t="s">
        <v>641</v>
      </c>
      <c r="AV112" s="45" t="s">
        <v>920</v>
      </c>
      <c r="AW112" s="45" t="s">
        <v>63</v>
      </c>
      <c r="AX112" s="98" t="s">
        <v>625</v>
      </c>
      <c r="AY112" s="143"/>
      <c r="AZ112" s="98" t="s">
        <v>552</v>
      </c>
      <c r="BA112" s="98" t="s">
        <v>643</v>
      </c>
    </row>
    <row r="113" ht="15.0" customHeight="1">
      <c r="A113" s="137" t="s">
        <v>377</v>
      </c>
      <c r="B113" s="137" t="s">
        <v>101</v>
      </c>
      <c r="C113" s="137" t="s">
        <v>780</v>
      </c>
      <c r="D113" s="137"/>
      <c r="E113" s="20" t="s">
        <v>49</v>
      </c>
      <c r="F113" s="20" t="s">
        <v>1415</v>
      </c>
      <c r="G113" s="20" t="s">
        <v>48</v>
      </c>
      <c r="H113" s="138" t="s">
        <v>101</v>
      </c>
      <c r="I113" s="137" t="s">
        <v>86</v>
      </c>
      <c r="J113" s="137" t="s">
        <v>1416</v>
      </c>
      <c r="K113" s="137"/>
      <c r="L113" s="137">
        <v>1.167077387E9</v>
      </c>
      <c r="M113" s="139">
        <v>44356.0</v>
      </c>
      <c r="N113" s="137" t="s">
        <v>699</v>
      </c>
      <c r="O113" s="137" t="s">
        <v>1417</v>
      </c>
      <c r="P113" s="137" t="s">
        <v>1418</v>
      </c>
      <c r="Q113" s="137" t="s">
        <v>608</v>
      </c>
      <c r="R113" s="137" t="s">
        <v>1325</v>
      </c>
      <c r="S113" s="137" t="s">
        <v>610</v>
      </c>
      <c r="T113" s="137" t="s">
        <v>610</v>
      </c>
      <c r="U113" s="137" t="s">
        <v>1040</v>
      </c>
      <c r="V113" s="137" t="s">
        <v>612</v>
      </c>
      <c r="W113" s="137" t="s">
        <v>1419</v>
      </c>
      <c r="X113" s="137" t="s">
        <v>1420</v>
      </c>
      <c r="Y113" s="137" t="s">
        <v>1421</v>
      </c>
      <c r="Z113" s="138" t="s">
        <v>101</v>
      </c>
      <c r="AA113" s="137"/>
      <c r="AB113" s="20">
        <v>2.725249146E10</v>
      </c>
      <c r="AC113" s="20">
        <v>2.725249146E10</v>
      </c>
      <c r="AD113" s="20">
        <v>0.0</v>
      </c>
      <c r="AE113" s="20">
        <v>2.725249146E10</v>
      </c>
      <c r="AF113" s="141" t="s">
        <v>655</v>
      </c>
      <c r="AG113" s="137" t="s">
        <v>945</v>
      </c>
      <c r="AH113" s="137" t="s">
        <v>86</v>
      </c>
      <c r="AI113" s="137" t="s">
        <v>640</v>
      </c>
      <c r="AJ113" s="137"/>
      <c r="AK113" s="137"/>
      <c r="AL113" s="137"/>
      <c r="AM113" s="137"/>
      <c r="AN113" s="137"/>
      <c r="AO113" s="137" t="s">
        <v>549</v>
      </c>
      <c r="AP113" s="137" t="s">
        <v>1112</v>
      </c>
      <c r="AQ113" s="137"/>
      <c r="AR113" s="137" t="s">
        <v>547</v>
      </c>
      <c r="AS113" s="137" t="s">
        <v>549</v>
      </c>
      <c r="AT113" s="84" t="s">
        <v>541</v>
      </c>
      <c r="AU113" s="140" t="s">
        <v>715</v>
      </c>
      <c r="AV113" s="45" t="s">
        <v>1422</v>
      </c>
      <c r="AW113" s="45" t="s">
        <v>624</v>
      </c>
      <c r="AX113" s="98" t="s">
        <v>625</v>
      </c>
      <c r="AY113" s="98" t="s">
        <v>621</v>
      </c>
      <c r="AZ113" s="98" t="s">
        <v>551</v>
      </c>
      <c r="BA113" s="98" t="s">
        <v>643</v>
      </c>
    </row>
    <row r="114" ht="15.0" customHeight="1">
      <c r="A114" s="137" t="s">
        <v>1423</v>
      </c>
      <c r="B114" s="137" t="s">
        <v>101</v>
      </c>
      <c r="C114" s="137" t="s">
        <v>780</v>
      </c>
      <c r="D114" s="137"/>
      <c r="E114" s="20" t="s">
        <v>43</v>
      </c>
      <c r="F114" s="20" t="s">
        <v>1424</v>
      </c>
      <c r="G114" s="20" t="s">
        <v>45</v>
      </c>
      <c r="H114" s="138" t="s">
        <v>101</v>
      </c>
      <c r="I114" s="137"/>
      <c r="J114" s="137" t="s">
        <v>1425</v>
      </c>
      <c r="K114" s="137"/>
      <c r="L114" s="137">
        <v>1.156476087E9</v>
      </c>
      <c r="M114" s="139">
        <v>44350.0</v>
      </c>
      <c r="N114" s="137" t="s">
        <v>605</v>
      </c>
      <c r="O114" s="137" t="s">
        <v>1426</v>
      </c>
      <c r="P114" s="137" t="s">
        <v>1427</v>
      </c>
      <c r="Q114" s="137" t="s">
        <v>608</v>
      </c>
      <c r="R114" s="137" t="s">
        <v>634</v>
      </c>
      <c r="S114" s="137" t="s">
        <v>610</v>
      </c>
      <c r="T114" s="137" t="s">
        <v>650</v>
      </c>
      <c r="U114" s="137" t="s">
        <v>670</v>
      </c>
      <c r="V114" s="137" t="s">
        <v>612</v>
      </c>
      <c r="W114" s="137" t="s">
        <v>1428</v>
      </c>
      <c r="X114" s="137" t="s">
        <v>1429</v>
      </c>
      <c r="Y114" s="137" t="s">
        <v>1430</v>
      </c>
      <c r="Z114" s="138" t="s">
        <v>101</v>
      </c>
      <c r="AA114" s="137"/>
      <c r="AB114" s="20">
        <v>2.7141512698E10</v>
      </c>
      <c r="AC114" s="20">
        <v>2.7141512698E10</v>
      </c>
      <c r="AD114" s="20">
        <v>0.0</v>
      </c>
      <c r="AE114" s="20">
        <v>2.7141512698E10</v>
      </c>
      <c r="AF114" s="141" t="s">
        <v>655</v>
      </c>
      <c r="AG114" s="137" t="s">
        <v>92</v>
      </c>
      <c r="AH114" s="137" t="s">
        <v>83</v>
      </c>
      <c r="AI114" s="137" t="s">
        <v>92</v>
      </c>
      <c r="AJ114" s="137"/>
      <c r="AK114" s="137"/>
      <c r="AL114" s="137"/>
      <c r="AM114" s="137"/>
      <c r="AN114" s="137"/>
      <c r="AO114" s="137" t="s">
        <v>549</v>
      </c>
      <c r="AP114" s="137" t="s">
        <v>102</v>
      </c>
      <c r="AQ114" s="137"/>
      <c r="AR114" s="137" t="s">
        <v>61</v>
      </c>
      <c r="AS114" s="137" t="s">
        <v>549</v>
      </c>
      <c r="AT114" s="45" t="s">
        <v>539</v>
      </c>
      <c r="AU114" s="140" t="s">
        <v>622</v>
      </c>
      <c r="AV114" s="45" t="s">
        <v>666</v>
      </c>
      <c r="AW114" s="45" t="s">
        <v>61</v>
      </c>
      <c r="AX114" s="98" t="s">
        <v>625</v>
      </c>
      <c r="AY114" s="143"/>
      <c r="AZ114" s="98" t="s">
        <v>551</v>
      </c>
      <c r="BA114" s="98" t="s">
        <v>643</v>
      </c>
    </row>
    <row r="115" ht="13.5" customHeight="1">
      <c r="A115" s="137" t="s">
        <v>520</v>
      </c>
      <c r="B115" s="137" t="s">
        <v>101</v>
      </c>
      <c r="C115" s="137"/>
      <c r="D115" s="137"/>
      <c r="E115" s="20" t="s">
        <v>43</v>
      </c>
      <c r="F115" s="20" t="s">
        <v>676</v>
      </c>
      <c r="G115" s="20" t="s">
        <v>45</v>
      </c>
      <c r="H115" s="138" t="s">
        <v>101</v>
      </c>
      <c r="I115" s="137"/>
      <c r="J115" s="137" t="s">
        <v>1431</v>
      </c>
      <c r="K115" s="137"/>
      <c r="L115" s="137">
        <v>1.132976911E9</v>
      </c>
      <c r="M115" s="139">
        <v>44350.0</v>
      </c>
      <c r="N115" s="137" t="s">
        <v>699</v>
      </c>
      <c r="O115" s="137" t="s">
        <v>1432</v>
      </c>
      <c r="P115" s="137" t="s">
        <v>1433</v>
      </c>
      <c r="Q115" s="137" t="s">
        <v>608</v>
      </c>
      <c r="R115" s="137" t="s">
        <v>92</v>
      </c>
      <c r="S115" s="137" t="s">
        <v>610</v>
      </c>
      <c r="T115" s="137" t="s">
        <v>650</v>
      </c>
      <c r="U115" s="137" t="s">
        <v>611</v>
      </c>
      <c r="V115" s="137" t="s">
        <v>972</v>
      </c>
      <c r="W115" s="137" t="s">
        <v>731</v>
      </c>
      <c r="X115" s="137" t="s">
        <v>1434</v>
      </c>
      <c r="Y115" s="137" t="s">
        <v>1435</v>
      </c>
      <c r="Z115" s="138" t="s">
        <v>101</v>
      </c>
      <c r="AA115" s="137"/>
      <c r="AB115" s="20">
        <v>2.7382666203E10</v>
      </c>
      <c r="AC115" s="20">
        <v>2.7382666203E10</v>
      </c>
      <c r="AD115" s="20">
        <v>0.0</v>
      </c>
      <c r="AE115" s="20">
        <v>2.7382666203E10</v>
      </c>
      <c r="AF115" s="141" t="s">
        <v>655</v>
      </c>
      <c r="AG115" s="137" t="s">
        <v>92</v>
      </c>
      <c r="AH115" s="137" t="s">
        <v>92</v>
      </c>
      <c r="AI115" s="137" t="s">
        <v>92</v>
      </c>
      <c r="AJ115" s="137"/>
      <c r="AK115" s="137"/>
      <c r="AL115" s="137"/>
      <c r="AM115" s="137"/>
      <c r="AN115" s="137"/>
      <c r="AO115" s="137" t="s">
        <v>549</v>
      </c>
      <c r="AP115" s="137" t="s">
        <v>102</v>
      </c>
      <c r="AQ115" s="137"/>
      <c r="AR115" s="137" t="s">
        <v>548</v>
      </c>
      <c r="AS115" s="137" t="s">
        <v>619</v>
      </c>
      <c r="AT115" s="84" t="s">
        <v>542</v>
      </c>
      <c r="AU115" s="140" t="s">
        <v>1436</v>
      </c>
      <c r="AV115" s="45" t="s">
        <v>1437</v>
      </c>
      <c r="AW115" s="45" t="s">
        <v>548</v>
      </c>
      <c r="AX115" s="98" t="s">
        <v>625</v>
      </c>
      <c r="AY115" s="98" t="s">
        <v>874</v>
      </c>
      <c r="AZ115" s="98" t="s">
        <v>745</v>
      </c>
      <c r="BA115" s="98" t="s">
        <v>643</v>
      </c>
    </row>
    <row r="116" ht="15.75" customHeight="1">
      <c r="A116" s="137" t="s">
        <v>293</v>
      </c>
      <c r="B116" s="137" t="s">
        <v>102</v>
      </c>
      <c r="C116" s="137" t="s">
        <v>602</v>
      </c>
      <c r="D116" s="137"/>
      <c r="E116" s="20" t="s">
        <v>46</v>
      </c>
      <c r="F116" s="20" t="s">
        <v>929</v>
      </c>
      <c r="G116" s="20" t="s">
        <v>45</v>
      </c>
      <c r="H116" s="138" t="s">
        <v>101</v>
      </c>
      <c r="I116" s="137"/>
      <c r="J116" s="137" t="s">
        <v>1438</v>
      </c>
      <c r="K116" s="137"/>
      <c r="L116" s="137">
        <v>1.127054783E9</v>
      </c>
      <c r="M116" s="139">
        <v>44350.0</v>
      </c>
      <c r="N116" s="137" t="s">
        <v>605</v>
      </c>
      <c r="O116" s="137" t="s">
        <v>910</v>
      </c>
      <c r="P116" s="137" t="s">
        <v>1439</v>
      </c>
      <c r="Q116" s="137" t="s">
        <v>608</v>
      </c>
      <c r="R116" s="137" t="s">
        <v>609</v>
      </c>
      <c r="S116" s="137" t="s">
        <v>610</v>
      </c>
      <c r="T116" s="137" t="s">
        <v>650</v>
      </c>
      <c r="U116" s="137" t="s">
        <v>611</v>
      </c>
      <c r="V116" s="137" t="s">
        <v>612</v>
      </c>
      <c r="W116" s="137" t="s">
        <v>1440</v>
      </c>
      <c r="X116" s="137" t="s">
        <v>1441</v>
      </c>
      <c r="Y116" s="137" t="s">
        <v>1442</v>
      </c>
      <c r="Z116" s="138" t="s">
        <v>101</v>
      </c>
      <c r="AA116" s="137"/>
      <c r="AB116" s="20">
        <v>2.7338336743E10</v>
      </c>
      <c r="AC116" s="20">
        <v>2.7338336743E10</v>
      </c>
      <c r="AD116" s="20">
        <v>0.0</v>
      </c>
      <c r="AE116" s="20">
        <v>2.7338336743E10</v>
      </c>
      <c r="AF116" s="141" t="s">
        <v>655</v>
      </c>
      <c r="AG116" s="137" t="s">
        <v>92</v>
      </c>
      <c r="AH116" s="137" t="s">
        <v>92</v>
      </c>
      <c r="AI116" s="137" t="s">
        <v>92</v>
      </c>
      <c r="AJ116" s="137"/>
      <c r="AK116" s="137"/>
      <c r="AL116" s="137"/>
      <c r="AM116" s="137"/>
      <c r="AN116" s="137"/>
      <c r="AO116" s="137" t="s">
        <v>549</v>
      </c>
      <c r="AP116" s="137" t="s">
        <v>102</v>
      </c>
      <c r="AQ116" s="137"/>
      <c r="AR116" s="98" t="s">
        <v>63</v>
      </c>
      <c r="AS116" s="137" t="s">
        <v>61</v>
      </c>
      <c r="AT116" s="84" t="s">
        <v>540</v>
      </c>
      <c r="AU116" s="140" t="s">
        <v>715</v>
      </c>
      <c r="AV116" s="45" t="s">
        <v>1443</v>
      </c>
      <c r="AW116" s="45" t="s">
        <v>63</v>
      </c>
      <c r="AX116" s="98" t="s">
        <v>625</v>
      </c>
      <c r="AY116" s="143"/>
      <c r="AZ116" s="98" t="s">
        <v>552</v>
      </c>
      <c r="BA116" s="98" t="s">
        <v>643</v>
      </c>
    </row>
    <row r="117" ht="14.25" customHeight="1">
      <c r="A117" s="137" t="s">
        <v>268</v>
      </c>
      <c r="B117" s="137" t="s">
        <v>101</v>
      </c>
      <c r="C117" s="137" t="s">
        <v>630</v>
      </c>
      <c r="D117" s="137"/>
      <c r="E117" s="20" t="s">
        <v>43</v>
      </c>
      <c r="F117" s="20" t="s">
        <v>603</v>
      </c>
      <c r="G117" s="20" t="s">
        <v>48</v>
      </c>
      <c r="H117" s="138" t="s">
        <v>101</v>
      </c>
      <c r="I117" s="137"/>
      <c r="J117" s="137" t="s">
        <v>1444</v>
      </c>
      <c r="K117" s="137"/>
      <c r="L117" s="137">
        <v>1.161080062E9</v>
      </c>
      <c r="M117" s="139">
        <v>44350.0</v>
      </c>
      <c r="N117" s="137" t="s">
        <v>605</v>
      </c>
      <c r="O117" s="137" t="s">
        <v>1445</v>
      </c>
      <c r="P117" s="137" t="s">
        <v>1446</v>
      </c>
      <c r="Q117" s="137" t="s">
        <v>608</v>
      </c>
      <c r="R117" s="137" t="s">
        <v>609</v>
      </c>
      <c r="S117" s="137" t="s">
        <v>610</v>
      </c>
      <c r="T117" s="137" t="s">
        <v>650</v>
      </c>
      <c r="U117" s="137" t="s">
        <v>721</v>
      </c>
      <c r="V117" s="137" t="s">
        <v>612</v>
      </c>
      <c r="W117" s="137" t="s">
        <v>605</v>
      </c>
      <c r="X117" s="137" t="s">
        <v>1447</v>
      </c>
      <c r="Y117" s="137" t="s">
        <v>1448</v>
      </c>
      <c r="Z117" s="138" t="s">
        <v>102</v>
      </c>
      <c r="AA117" s="137" t="s">
        <v>816</v>
      </c>
      <c r="AB117" s="20">
        <v>2.7221718424E10</v>
      </c>
      <c r="AC117" s="20" t="s">
        <v>684</v>
      </c>
      <c r="AD117" s="20" t="s">
        <v>102</v>
      </c>
      <c r="AE117" s="20">
        <v>2.7221718424E10</v>
      </c>
      <c r="AF117" s="141" t="s">
        <v>655</v>
      </c>
      <c r="AG117" s="137" t="s">
        <v>639</v>
      </c>
      <c r="AH117" s="137" t="s">
        <v>1043</v>
      </c>
      <c r="AI117" s="137" t="s">
        <v>639</v>
      </c>
      <c r="AJ117" s="137"/>
      <c r="AK117" s="137" t="s">
        <v>102</v>
      </c>
      <c r="AL117" s="137" t="s">
        <v>102</v>
      </c>
      <c r="AM117" s="137" t="s">
        <v>102</v>
      </c>
      <c r="AN117" s="137"/>
      <c r="AO117" s="137" t="s">
        <v>549</v>
      </c>
      <c r="AP117" s="136" t="s">
        <v>619</v>
      </c>
      <c r="AQ117" s="137"/>
      <c r="AR117" s="98" t="s">
        <v>63</v>
      </c>
      <c r="AS117" s="98" t="s">
        <v>549</v>
      </c>
      <c r="AT117" s="84" t="s">
        <v>540</v>
      </c>
      <c r="AU117" s="140" t="s">
        <v>715</v>
      </c>
      <c r="AV117" s="45" t="s">
        <v>1157</v>
      </c>
      <c r="AW117" s="45" t="s">
        <v>63</v>
      </c>
      <c r="AX117" s="98" t="s">
        <v>625</v>
      </c>
      <c r="AY117" s="143"/>
      <c r="AZ117" s="98" t="s">
        <v>552</v>
      </c>
      <c r="BA117" s="98" t="s">
        <v>643</v>
      </c>
    </row>
    <row r="118" ht="15.75" customHeight="1">
      <c r="A118" s="137" t="s">
        <v>512</v>
      </c>
      <c r="B118" s="137" t="s">
        <v>102</v>
      </c>
      <c r="C118" s="137" t="s">
        <v>602</v>
      </c>
      <c r="D118" s="137" t="s">
        <v>102</v>
      </c>
      <c r="E118" s="20" t="s">
        <v>43</v>
      </c>
      <c r="F118" s="20" t="s">
        <v>603</v>
      </c>
      <c r="G118" s="20" t="s">
        <v>48</v>
      </c>
      <c r="H118" s="138" t="s">
        <v>101</v>
      </c>
      <c r="I118" s="137"/>
      <c r="J118" s="137" t="s">
        <v>1449</v>
      </c>
      <c r="K118" s="137"/>
      <c r="L118" s="137">
        <v>1.165900141E9</v>
      </c>
      <c r="M118" s="139">
        <v>44350.0</v>
      </c>
      <c r="N118" s="137" t="s">
        <v>605</v>
      </c>
      <c r="O118" s="137" t="s">
        <v>1450</v>
      </c>
      <c r="P118" s="137" t="s">
        <v>1451</v>
      </c>
      <c r="Q118" s="137" t="s">
        <v>608</v>
      </c>
      <c r="R118" s="137" t="s">
        <v>634</v>
      </c>
      <c r="S118" s="137" t="s">
        <v>610</v>
      </c>
      <c r="T118" s="137" t="s">
        <v>605</v>
      </c>
      <c r="U118" s="137" t="s">
        <v>1452</v>
      </c>
      <c r="V118" s="137" t="s">
        <v>612</v>
      </c>
      <c r="W118" s="137" t="s">
        <v>605</v>
      </c>
      <c r="X118" s="137" t="s">
        <v>1453</v>
      </c>
      <c r="Y118" s="137" t="s">
        <v>1454</v>
      </c>
      <c r="Z118" s="138" t="s">
        <v>101</v>
      </c>
      <c r="AA118" s="137"/>
      <c r="AB118" s="20">
        <v>2.7293176855E10</v>
      </c>
      <c r="AC118" s="20">
        <v>2.7293176855E10</v>
      </c>
      <c r="AD118" s="20">
        <v>0.0</v>
      </c>
      <c r="AE118" s="20">
        <v>2.7293176855E10</v>
      </c>
      <c r="AF118" s="141" t="s">
        <v>655</v>
      </c>
      <c r="AG118" s="137" t="s">
        <v>639</v>
      </c>
      <c r="AH118" s="137" t="s">
        <v>92</v>
      </c>
      <c r="AI118" s="137" t="s">
        <v>639</v>
      </c>
      <c r="AJ118" s="137"/>
      <c r="AK118" s="137" t="s">
        <v>102</v>
      </c>
      <c r="AL118" s="137" t="s">
        <v>102</v>
      </c>
      <c r="AM118" s="137" t="s">
        <v>102</v>
      </c>
      <c r="AN118" s="137"/>
      <c r="AO118" s="137" t="s">
        <v>549</v>
      </c>
      <c r="AP118" s="137" t="s">
        <v>102</v>
      </c>
      <c r="AQ118" s="137"/>
      <c r="AR118" s="137" t="s">
        <v>548</v>
      </c>
      <c r="AS118" s="137" t="s">
        <v>61</v>
      </c>
      <c r="AT118" s="84" t="s">
        <v>542</v>
      </c>
      <c r="AU118" s="140" t="s">
        <v>641</v>
      </c>
      <c r="AV118" s="45" t="s">
        <v>1455</v>
      </c>
      <c r="AW118" s="45" t="s">
        <v>548</v>
      </c>
      <c r="AX118" s="98" t="s">
        <v>625</v>
      </c>
      <c r="AY118" s="98" t="s">
        <v>874</v>
      </c>
      <c r="AZ118" s="98" t="s">
        <v>745</v>
      </c>
      <c r="BA118" s="98" t="s">
        <v>643</v>
      </c>
    </row>
    <row r="119" ht="18.0" customHeight="1">
      <c r="A119" s="137" t="s">
        <v>1456</v>
      </c>
      <c r="B119" s="137" t="s">
        <v>101</v>
      </c>
      <c r="C119" s="137" t="s">
        <v>630</v>
      </c>
      <c r="D119" s="137"/>
      <c r="E119" s="20" t="s">
        <v>43</v>
      </c>
      <c r="F119" s="20" t="s">
        <v>1457</v>
      </c>
      <c r="G119" s="20" t="s">
        <v>51</v>
      </c>
      <c r="H119" s="138" t="s">
        <v>101</v>
      </c>
      <c r="I119" s="137"/>
      <c r="J119" s="137" t="s">
        <v>1458</v>
      </c>
      <c r="K119" s="137"/>
      <c r="L119" s="137">
        <v>1.563350707E9</v>
      </c>
      <c r="M119" s="139">
        <v>44349.0</v>
      </c>
      <c r="N119" s="137" t="s">
        <v>699</v>
      </c>
      <c r="O119" s="137" t="s">
        <v>1459</v>
      </c>
      <c r="P119" s="137" t="s">
        <v>1460</v>
      </c>
      <c r="Q119" s="137" t="s">
        <v>608</v>
      </c>
      <c r="R119" s="137" t="s">
        <v>634</v>
      </c>
      <c r="S119" s="137" t="s">
        <v>610</v>
      </c>
      <c r="T119" s="137" t="s">
        <v>605</v>
      </c>
      <c r="U119" s="137" t="s">
        <v>691</v>
      </c>
      <c r="V119" s="137" t="s">
        <v>612</v>
      </c>
      <c r="W119" s="137" t="s">
        <v>1461</v>
      </c>
      <c r="X119" s="137" t="s">
        <v>1462</v>
      </c>
      <c r="Y119" s="137" t="s">
        <v>1463</v>
      </c>
      <c r="Z119" s="138" t="s">
        <v>101</v>
      </c>
      <c r="AA119" s="137"/>
      <c r="AB119" s="20">
        <v>2.7171996568E10</v>
      </c>
      <c r="AC119" s="20" t="s">
        <v>684</v>
      </c>
      <c r="AD119" s="20" t="s">
        <v>102</v>
      </c>
      <c r="AE119" s="20">
        <v>2.7171996568E10</v>
      </c>
      <c r="AF119" s="141" t="s">
        <v>655</v>
      </c>
      <c r="AG119" s="137" t="s">
        <v>1464</v>
      </c>
      <c r="AH119" s="137" t="s">
        <v>1043</v>
      </c>
      <c r="AI119" s="137" t="s">
        <v>1464</v>
      </c>
      <c r="AJ119" s="137" t="s">
        <v>102</v>
      </c>
      <c r="AK119" s="137" t="s">
        <v>102</v>
      </c>
      <c r="AL119" s="137" t="s">
        <v>102</v>
      </c>
      <c r="AM119" s="137" t="s">
        <v>102</v>
      </c>
      <c r="AN119" s="137"/>
      <c r="AO119" s="137" t="s">
        <v>549</v>
      </c>
      <c r="AP119" s="137" t="s">
        <v>102</v>
      </c>
      <c r="AQ119" s="142" t="s">
        <v>544</v>
      </c>
      <c r="AR119" s="137" t="s">
        <v>63</v>
      </c>
      <c r="AS119" s="137" t="s">
        <v>549</v>
      </c>
      <c r="AT119" s="84" t="s">
        <v>540</v>
      </c>
      <c r="AU119" s="140" t="s">
        <v>715</v>
      </c>
      <c r="AV119" s="45" t="s">
        <v>891</v>
      </c>
      <c r="AW119" s="45" t="s">
        <v>63</v>
      </c>
      <c r="AX119" s="98" t="s">
        <v>625</v>
      </c>
      <c r="AY119" s="143"/>
      <c r="AZ119" s="98" t="s">
        <v>552</v>
      </c>
      <c r="BA119" s="98" t="s">
        <v>643</v>
      </c>
    </row>
    <row r="120" ht="21.0" customHeight="1">
      <c r="A120" s="137" t="s">
        <v>1465</v>
      </c>
      <c r="B120" s="137" t="s">
        <v>101</v>
      </c>
      <c r="C120" s="137" t="s">
        <v>630</v>
      </c>
      <c r="D120" s="137" t="s">
        <v>102</v>
      </c>
      <c r="E120" s="20" t="s">
        <v>43</v>
      </c>
      <c r="F120" s="20" t="s">
        <v>676</v>
      </c>
      <c r="G120" s="20" t="s">
        <v>45</v>
      </c>
      <c r="H120" s="138" t="s">
        <v>101</v>
      </c>
      <c r="I120" s="137"/>
      <c r="J120" s="137" t="s">
        <v>1466</v>
      </c>
      <c r="K120" s="137"/>
      <c r="L120" s="137">
        <v>1.57019751E9</v>
      </c>
      <c r="M120" s="139">
        <v>44350.0</v>
      </c>
      <c r="N120" s="137" t="s">
        <v>605</v>
      </c>
      <c r="O120" s="137" t="s">
        <v>1467</v>
      </c>
      <c r="P120" s="137" t="s">
        <v>1468</v>
      </c>
      <c r="Q120" s="137" t="s">
        <v>608</v>
      </c>
      <c r="R120" s="137" t="s">
        <v>609</v>
      </c>
      <c r="S120" s="137" t="s">
        <v>610</v>
      </c>
      <c r="T120" s="137" t="s">
        <v>605</v>
      </c>
      <c r="U120" s="137" t="s">
        <v>651</v>
      </c>
      <c r="V120" s="137" t="s">
        <v>612</v>
      </c>
      <c r="W120" s="137" t="s">
        <v>731</v>
      </c>
      <c r="X120" s="137" t="s">
        <v>1469</v>
      </c>
      <c r="Y120" s="137" t="s">
        <v>1470</v>
      </c>
      <c r="Z120" s="138" t="s">
        <v>101</v>
      </c>
      <c r="AA120" s="137"/>
      <c r="AB120" s="20">
        <v>2.7268013828E10</v>
      </c>
      <c r="AC120" s="20">
        <v>2.7268013828E10</v>
      </c>
      <c r="AD120" s="20">
        <v>0.0</v>
      </c>
      <c r="AE120" s="20">
        <v>2.7268013828E10</v>
      </c>
      <c r="AF120" s="141" t="s">
        <v>655</v>
      </c>
      <c r="AG120" s="137" t="s">
        <v>743</v>
      </c>
      <c r="AH120" s="137" t="s">
        <v>92</v>
      </c>
      <c r="AI120" s="137" t="s">
        <v>743</v>
      </c>
      <c r="AJ120" s="137" t="s">
        <v>102</v>
      </c>
      <c r="AK120" s="137"/>
      <c r="AL120" s="137"/>
      <c r="AM120" s="137"/>
      <c r="AN120" s="137"/>
      <c r="AO120" s="137" t="s">
        <v>549</v>
      </c>
      <c r="AP120" s="137" t="s">
        <v>102</v>
      </c>
      <c r="AQ120" s="137"/>
      <c r="AR120" s="136" t="s">
        <v>549</v>
      </c>
      <c r="AS120" s="137" t="s">
        <v>619</v>
      </c>
      <c r="AT120" s="142" t="s">
        <v>543</v>
      </c>
      <c r="AU120" s="140" t="s">
        <v>641</v>
      </c>
      <c r="AV120" s="45" t="s">
        <v>1471</v>
      </c>
      <c r="AW120" s="45" t="s">
        <v>624</v>
      </c>
      <c r="AX120" s="98" t="s">
        <v>625</v>
      </c>
      <c r="AY120" s="98" t="s">
        <v>874</v>
      </c>
      <c r="AZ120" s="98" t="s">
        <v>551</v>
      </c>
      <c r="BA120" s="98" t="s">
        <v>643</v>
      </c>
    </row>
    <row r="121" ht="21.0" customHeight="1">
      <c r="A121" s="137" t="s">
        <v>516</v>
      </c>
      <c r="B121" s="137" t="s">
        <v>101</v>
      </c>
      <c r="C121" s="137" t="s">
        <v>630</v>
      </c>
      <c r="D121" s="137"/>
      <c r="E121" s="20" t="s">
        <v>43</v>
      </c>
      <c r="F121" s="20" t="s">
        <v>1016</v>
      </c>
      <c r="G121" s="20" t="s">
        <v>45</v>
      </c>
      <c r="H121" s="138" t="s">
        <v>101</v>
      </c>
      <c r="I121" s="137"/>
      <c r="J121" s="137" t="s">
        <v>1472</v>
      </c>
      <c r="K121" s="137"/>
      <c r="L121" s="137">
        <v>1.160505867E9</v>
      </c>
      <c r="M121" s="139">
        <v>44355.0</v>
      </c>
      <c r="N121" s="137" t="s">
        <v>605</v>
      </c>
      <c r="O121" s="137" t="s">
        <v>1473</v>
      </c>
      <c r="P121" s="137" t="s">
        <v>1474</v>
      </c>
      <c r="Q121" s="137" t="s">
        <v>608</v>
      </c>
      <c r="R121" s="137" t="s">
        <v>92</v>
      </c>
      <c r="S121" s="137" t="s">
        <v>808</v>
      </c>
      <c r="T121" s="137" t="s">
        <v>605</v>
      </c>
      <c r="U121" s="137" t="s">
        <v>1081</v>
      </c>
      <c r="V121" s="137" t="s">
        <v>612</v>
      </c>
      <c r="W121" s="137" t="s">
        <v>1475</v>
      </c>
      <c r="X121" s="137" t="s">
        <v>1476</v>
      </c>
      <c r="Y121" s="137" t="s">
        <v>1477</v>
      </c>
      <c r="Z121" s="138" t="s">
        <v>101</v>
      </c>
      <c r="AA121" s="137"/>
      <c r="AB121" s="20">
        <v>2.3282061414E10</v>
      </c>
      <c r="AC121" s="20">
        <v>2.3282061414E10</v>
      </c>
      <c r="AD121" s="20">
        <v>0.0</v>
      </c>
      <c r="AE121" s="20">
        <v>2.3282061414E10</v>
      </c>
      <c r="AF121" s="141" t="s">
        <v>655</v>
      </c>
      <c r="AG121" s="137" t="s">
        <v>1053</v>
      </c>
      <c r="AH121" s="137" t="s">
        <v>92</v>
      </c>
      <c r="AI121" s="137" t="s">
        <v>640</v>
      </c>
      <c r="AJ121" s="137"/>
      <c r="AK121" s="137"/>
      <c r="AL121" s="137"/>
      <c r="AM121" s="137"/>
      <c r="AN121" s="137"/>
      <c r="AO121" s="137" t="s">
        <v>549</v>
      </c>
      <c r="AP121" s="137" t="s">
        <v>843</v>
      </c>
      <c r="AQ121" s="137"/>
      <c r="AR121" s="137" t="s">
        <v>548</v>
      </c>
      <c r="AS121" s="137" t="s">
        <v>547</v>
      </c>
      <c r="AT121" s="84" t="s">
        <v>542</v>
      </c>
      <c r="AU121" s="140" t="s">
        <v>641</v>
      </c>
      <c r="AV121" s="45" t="s">
        <v>1478</v>
      </c>
      <c r="AW121" s="45" t="s">
        <v>548</v>
      </c>
      <c r="AX121" s="98" t="s">
        <v>625</v>
      </c>
      <c r="AY121" s="98" t="s">
        <v>874</v>
      </c>
      <c r="AZ121" s="98" t="s">
        <v>745</v>
      </c>
      <c r="BA121" s="98" t="s">
        <v>643</v>
      </c>
    </row>
    <row r="122" ht="21.75" customHeight="1">
      <c r="A122" s="137" t="s">
        <v>251</v>
      </c>
      <c r="B122" s="137" t="s">
        <v>102</v>
      </c>
      <c r="C122" s="137" t="s">
        <v>630</v>
      </c>
      <c r="D122" s="137" t="s">
        <v>102</v>
      </c>
      <c r="E122" s="20" t="s">
        <v>49</v>
      </c>
      <c r="F122" s="20" t="s">
        <v>1479</v>
      </c>
      <c r="G122" s="20" t="s">
        <v>51</v>
      </c>
      <c r="H122" s="138" t="s">
        <v>101</v>
      </c>
      <c r="I122" s="137" t="e">
        <v>#N/A</v>
      </c>
      <c r="J122" s="137" t="s">
        <v>1480</v>
      </c>
      <c r="K122" s="137"/>
      <c r="L122" s="137">
        <v>1.165470867E9</v>
      </c>
      <c r="M122" s="139">
        <v>44350.0</v>
      </c>
      <c r="N122" s="137" t="s">
        <v>605</v>
      </c>
      <c r="O122" s="137" t="s">
        <v>1481</v>
      </c>
      <c r="P122" s="137" t="s">
        <v>1482</v>
      </c>
      <c r="Q122" s="137" t="s">
        <v>608</v>
      </c>
      <c r="R122" s="137" t="s">
        <v>634</v>
      </c>
      <c r="S122" s="137" t="s">
        <v>610</v>
      </c>
      <c r="T122" s="137" t="s">
        <v>605</v>
      </c>
      <c r="U122" s="137" t="s">
        <v>691</v>
      </c>
      <c r="V122" s="137" t="s">
        <v>612</v>
      </c>
      <c r="W122" s="137" t="s">
        <v>1483</v>
      </c>
      <c r="X122" s="137" t="s">
        <v>1484</v>
      </c>
      <c r="Y122" s="137" t="s">
        <v>1485</v>
      </c>
      <c r="Z122" s="138" t="s">
        <v>101</v>
      </c>
      <c r="AA122" s="137"/>
      <c r="AB122" s="20">
        <v>2.3251202044E10</v>
      </c>
      <c r="AC122" s="20">
        <v>2.3251202044E10</v>
      </c>
      <c r="AD122" s="20">
        <v>0.0</v>
      </c>
      <c r="AE122" s="20">
        <v>2.3251202044E10</v>
      </c>
      <c r="AF122" s="141" t="s">
        <v>655</v>
      </c>
      <c r="AG122" s="137" t="s">
        <v>945</v>
      </c>
      <c r="AH122" s="137" t="s">
        <v>82</v>
      </c>
      <c r="AI122" s="137" t="s">
        <v>945</v>
      </c>
      <c r="AJ122" s="137"/>
      <c r="AK122" s="137" t="s">
        <v>102</v>
      </c>
      <c r="AL122" s="137" t="s">
        <v>102</v>
      </c>
      <c r="AM122" s="137"/>
      <c r="AN122" s="137"/>
      <c r="AO122" s="136" t="s">
        <v>549</v>
      </c>
      <c r="AP122" s="136" t="s">
        <v>102</v>
      </c>
      <c r="AQ122" s="137"/>
      <c r="AR122" s="137" t="s">
        <v>63</v>
      </c>
      <c r="AS122" s="137" t="s">
        <v>547</v>
      </c>
      <c r="AT122" s="84" t="s">
        <v>540</v>
      </c>
      <c r="AU122" s="140" t="s">
        <v>641</v>
      </c>
      <c r="AV122" s="45" t="s">
        <v>1486</v>
      </c>
      <c r="AW122" s="45" t="s">
        <v>63</v>
      </c>
      <c r="AX122" s="98" t="s">
        <v>625</v>
      </c>
      <c r="AY122" s="143"/>
      <c r="AZ122" s="98" t="s">
        <v>552</v>
      </c>
      <c r="BA122" s="98" t="s">
        <v>643</v>
      </c>
    </row>
    <row r="123" ht="15.75" customHeight="1">
      <c r="A123" s="137" t="s">
        <v>1487</v>
      </c>
      <c r="B123" s="137" t="s">
        <v>101</v>
      </c>
      <c r="C123" s="137" t="s">
        <v>630</v>
      </c>
      <c r="D123" s="137"/>
      <c r="E123" s="20" t="s">
        <v>43</v>
      </c>
      <c r="F123" s="20" t="s">
        <v>603</v>
      </c>
      <c r="G123" s="20" t="s">
        <v>48</v>
      </c>
      <c r="H123" s="138" t="s">
        <v>101</v>
      </c>
      <c r="I123" s="137" t="s">
        <v>112</v>
      </c>
      <c r="J123" s="137" t="s">
        <v>1488</v>
      </c>
      <c r="K123" s="137"/>
      <c r="L123" s="137">
        <v>1.531375904E9</v>
      </c>
      <c r="M123" s="139">
        <v>44354.0</v>
      </c>
      <c r="N123" s="137" t="s">
        <v>610</v>
      </c>
      <c r="O123" s="137">
        <v>0.0</v>
      </c>
      <c r="P123" s="137" t="s">
        <v>1489</v>
      </c>
      <c r="Q123" s="137" t="s">
        <v>608</v>
      </c>
      <c r="R123" s="137" t="s">
        <v>609</v>
      </c>
      <c r="S123" s="137" t="s">
        <v>808</v>
      </c>
      <c r="T123" s="137" t="s">
        <v>610</v>
      </c>
      <c r="U123" s="137" t="s">
        <v>721</v>
      </c>
      <c r="V123" s="137" t="s">
        <v>1252</v>
      </c>
      <c r="W123" s="137" t="s">
        <v>605</v>
      </c>
      <c r="X123" s="137" t="s">
        <v>1490</v>
      </c>
      <c r="Y123" s="137" t="s">
        <v>1491</v>
      </c>
      <c r="Z123" s="138" t="s">
        <v>101</v>
      </c>
      <c r="AA123" s="137"/>
      <c r="AB123" s="20">
        <v>2.7266905721E10</v>
      </c>
      <c r="AC123" s="20">
        <v>2.7266905721E10</v>
      </c>
      <c r="AD123" s="20">
        <v>0.0</v>
      </c>
      <c r="AE123" s="20">
        <v>2.7266905721E10</v>
      </c>
      <c r="AF123" s="141" t="s">
        <v>655</v>
      </c>
      <c r="AG123" s="137" t="s">
        <v>639</v>
      </c>
      <c r="AH123" s="137" t="s">
        <v>88</v>
      </c>
      <c r="AI123" s="137" t="s">
        <v>640</v>
      </c>
      <c r="AJ123" s="137"/>
      <c r="AK123" s="137"/>
      <c r="AL123" s="137"/>
      <c r="AM123" s="137"/>
      <c r="AN123" s="137"/>
      <c r="AO123" s="137" t="s">
        <v>549</v>
      </c>
      <c r="AP123" s="137" t="s">
        <v>102</v>
      </c>
      <c r="AQ123" s="137"/>
      <c r="AR123" s="137" t="s">
        <v>547</v>
      </c>
      <c r="AS123" s="98" t="s">
        <v>548</v>
      </c>
      <c r="AT123" s="84" t="s">
        <v>541</v>
      </c>
      <c r="AU123" s="140" t="s">
        <v>622</v>
      </c>
      <c r="AV123" s="45" t="s">
        <v>1492</v>
      </c>
      <c r="AW123" s="45" t="s">
        <v>624</v>
      </c>
      <c r="AX123" s="98" t="s">
        <v>625</v>
      </c>
      <c r="AY123" s="98" t="s">
        <v>621</v>
      </c>
      <c r="AZ123" s="98" t="s">
        <v>551</v>
      </c>
      <c r="BA123" s="98" t="s">
        <v>643</v>
      </c>
    </row>
    <row r="124" ht="15.75" customHeight="1">
      <c r="A124" s="137" t="s">
        <v>1493</v>
      </c>
      <c r="B124" s="137" t="s">
        <v>102</v>
      </c>
      <c r="C124" s="137" t="s">
        <v>630</v>
      </c>
      <c r="D124" s="137" t="s">
        <v>102</v>
      </c>
      <c r="E124" s="20" t="s">
        <v>43</v>
      </c>
      <c r="F124" s="20" t="s">
        <v>645</v>
      </c>
      <c r="G124" s="20" t="s">
        <v>45</v>
      </c>
      <c r="H124" s="138" t="s">
        <v>101</v>
      </c>
      <c r="I124" s="137" t="e">
        <v>#N/A</v>
      </c>
      <c r="J124" s="137" t="s">
        <v>1494</v>
      </c>
      <c r="K124" s="137"/>
      <c r="L124" s="137">
        <v>1.164303153E9</v>
      </c>
      <c r="M124" s="139">
        <v>44349.0</v>
      </c>
      <c r="N124" s="137" t="s">
        <v>605</v>
      </c>
      <c r="O124" s="137" t="s">
        <v>1495</v>
      </c>
      <c r="P124" s="137" t="s">
        <v>1496</v>
      </c>
      <c r="Q124" s="137" t="s">
        <v>608</v>
      </c>
      <c r="R124" s="137" t="s">
        <v>609</v>
      </c>
      <c r="S124" s="137" t="s">
        <v>610</v>
      </c>
      <c r="T124" s="137" t="s">
        <v>610</v>
      </c>
      <c r="U124" s="137" t="s">
        <v>662</v>
      </c>
      <c r="V124" s="137" t="s">
        <v>612</v>
      </c>
      <c r="W124" s="137" t="s">
        <v>1497</v>
      </c>
      <c r="X124" s="137" t="s">
        <v>1498</v>
      </c>
      <c r="Y124" s="137" t="s">
        <v>1499</v>
      </c>
      <c r="Z124" s="138" t="s">
        <v>101</v>
      </c>
      <c r="AA124" s="137"/>
      <c r="AB124" s="20">
        <v>2.7328456902E10</v>
      </c>
      <c r="AC124" s="20">
        <v>2.7328456902E10</v>
      </c>
      <c r="AD124" s="20">
        <v>0.0</v>
      </c>
      <c r="AE124" s="20">
        <v>2.7328456902E10</v>
      </c>
      <c r="AF124" s="141" t="s">
        <v>655</v>
      </c>
      <c r="AG124" s="137" t="s">
        <v>1500</v>
      </c>
      <c r="AH124" s="137" t="s">
        <v>82</v>
      </c>
      <c r="AI124" s="137" t="s">
        <v>1500</v>
      </c>
      <c r="AJ124" s="137" t="s">
        <v>102</v>
      </c>
      <c r="AK124" s="137" t="s">
        <v>102</v>
      </c>
      <c r="AL124" s="137" t="s">
        <v>102</v>
      </c>
      <c r="AM124" s="137" t="s">
        <v>102</v>
      </c>
      <c r="AN124" s="137"/>
      <c r="AO124" s="137" t="s">
        <v>549</v>
      </c>
      <c r="AP124" s="137" t="s">
        <v>619</v>
      </c>
      <c r="AQ124" s="137"/>
      <c r="AR124" s="137" t="s">
        <v>61</v>
      </c>
      <c r="AS124" s="137" t="s">
        <v>549</v>
      </c>
      <c r="AT124" s="45" t="s">
        <v>539</v>
      </c>
      <c r="AU124" s="140" t="s">
        <v>1093</v>
      </c>
      <c r="AV124" s="45" t="s">
        <v>1501</v>
      </c>
      <c r="AW124" s="45" t="s">
        <v>61</v>
      </c>
      <c r="AX124" s="98" t="s">
        <v>625</v>
      </c>
      <c r="AY124" s="143"/>
      <c r="AZ124" s="98" t="s">
        <v>551</v>
      </c>
      <c r="BA124" s="98" t="s">
        <v>643</v>
      </c>
    </row>
    <row r="125" ht="15.75" customHeight="1">
      <c r="A125" s="137" t="s">
        <v>279</v>
      </c>
      <c r="B125" s="137" t="s">
        <v>101</v>
      </c>
      <c r="C125" s="137"/>
      <c r="D125" s="137"/>
      <c r="E125" s="20" t="s">
        <v>43</v>
      </c>
      <c r="F125" s="20" t="s">
        <v>1353</v>
      </c>
      <c r="G125" s="20" t="s">
        <v>45</v>
      </c>
      <c r="H125" s="138" t="s">
        <v>101</v>
      </c>
      <c r="I125" s="137"/>
      <c r="J125" s="137" t="s">
        <v>1502</v>
      </c>
      <c r="K125" s="137"/>
      <c r="L125" s="137">
        <v>1.122735827E9</v>
      </c>
      <c r="M125" s="139">
        <v>44349.0</v>
      </c>
      <c r="N125" s="137" t="s">
        <v>605</v>
      </c>
      <c r="O125" s="137" t="s">
        <v>1503</v>
      </c>
      <c r="P125" s="137" t="s">
        <v>1504</v>
      </c>
      <c r="Q125" s="137" t="s">
        <v>608</v>
      </c>
      <c r="R125" s="137" t="s">
        <v>609</v>
      </c>
      <c r="S125" s="137" t="s">
        <v>610</v>
      </c>
      <c r="T125" s="137" t="s">
        <v>605</v>
      </c>
      <c r="U125" s="137" t="s">
        <v>1081</v>
      </c>
      <c r="V125" s="137" t="s">
        <v>612</v>
      </c>
      <c r="W125" s="137" t="s">
        <v>1505</v>
      </c>
      <c r="X125" s="137" t="s">
        <v>1506</v>
      </c>
      <c r="Y125" s="137" t="s">
        <v>1507</v>
      </c>
      <c r="Z125" s="138" t="s">
        <v>101</v>
      </c>
      <c r="AA125" s="137"/>
      <c r="AB125" s="20">
        <v>2.3303686584E10</v>
      </c>
      <c r="AC125" s="20">
        <v>2.3303686584E10</v>
      </c>
      <c r="AD125" s="20">
        <v>0.0</v>
      </c>
      <c r="AE125" s="20">
        <v>2.3303686584E10</v>
      </c>
      <c r="AF125" s="141" t="s">
        <v>655</v>
      </c>
      <c r="AG125" s="137" t="s">
        <v>695</v>
      </c>
      <c r="AH125" s="137" t="s">
        <v>1043</v>
      </c>
      <c r="AI125" s="137" t="s">
        <v>695</v>
      </c>
      <c r="AJ125" s="137" t="s">
        <v>102</v>
      </c>
      <c r="AK125" s="137" t="s">
        <v>102</v>
      </c>
      <c r="AL125" s="137" t="s">
        <v>102</v>
      </c>
      <c r="AM125" s="137"/>
      <c r="AN125" s="137"/>
      <c r="AO125" s="137" t="s">
        <v>549</v>
      </c>
      <c r="AP125" s="137" t="s">
        <v>102</v>
      </c>
      <c r="AQ125" s="137"/>
      <c r="AR125" s="136" t="s">
        <v>63</v>
      </c>
      <c r="AS125" s="137" t="s">
        <v>547</v>
      </c>
      <c r="AT125" s="142" t="s">
        <v>544</v>
      </c>
      <c r="AU125" s="140" t="s">
        <v>715</v>
      </c>
      <c r="AV125" s="45" t="s">
        <v>1508</v>
      </c>
      <c r="AW125" s="45" t="s">
        <v>63</v>
      </c>
      <c r="AX125" s="98" t="s">
        <v>625</v>
      </c>
      <c r="AY125" s="143"/>
      <c r="AZ125" s="98" t="s">
        <v>552</v>
      </c>
      <c r="BA125" s="98" t="s">
        <v>643</v>
      </c>
    </row>
    <row r="126" ht="18.0" customHeight="1">
      <c r="A126" s="137" t="s">
        <v>1509</v>
      </c>
      <c r="B126" s="137" t="s">
        <v>101</v>
      </c>
      <c r="C126" s="137" t="s">
        <v>630</v>
      </c>
      <c r="D126" s="137"/>
      <c r="E126" s="20" t="s">
        <v>46</v>
      </c>
      <c r="F126" s="20" t="s">
        <v>1069</v>
      </c>
      <c r="G126" s="20" t="s">
        <v>45</v>
      </c>
      <c r="H126" s="138" t="s">
        <v>101</v>
      </c>
      <c r="I126" s="137"/>
      <c r="J126" s="137" t="s">
        <v>1510</v>
      </c>
      <c r="K126" s="137"/>
      <c r="L126" s="137">
        <v>1.158233333E9</v>
      </c>
      <c r="M126" s="139">
        <v>44354.0</v>
      </c>
      <c r="N126" s="137" t="s">
        <v>605</v>
      </c>
      <c r="O126" s="137" t="s">
        <v>1511</v>
      </c>
      <c r="P126" s="137" t="s">
        <v>1512</v>
      </c>
      <c r="Q126" s="137" t="s">
        <v>608</v>
      </c>
      <c r="R126" s="137" t="s">
        <v>92</v>
      </c>
      <c r="S126" s="137" t="s">
        <v>610</v>
      </c>
      <c r="T126" s="137" t="s">
        <v>605</v>
      </c>
      <c r="U126" s="137" t="s">
        <v>941</v>
      </c>
      <c r="V126" s="137" t="s">
        <v>612</v>
      </c>
      <c r="W126" s="137" t="s">
        <v>731</v>
      </c>
      <c r="X126" s="137" t="s">
        <v>1513</v>
      </c>
      <c r="Y126" s="137" t="s">
        <v>1514</v>
      </c>
      <c r="Z126" s="138" t="s">
        <v>101</v>
      </c>
      <c r="AA126" s="137"/>
      <c r="AB126" s="20">
        <v>2.7169395948E10</v>
      </c>
      <c r="AC126" s="20">
        <v>2.7169395948E10</v>
      </c>
      <c r="AD126" s="20">
        <v>0.0</v>
      </c>
      <c r="AE126" s="20">
        <v>2.7169395948E10</v>
      </c>
      <c r="AF126" s="141" t="s">
        <v>655</v>
      </c>
      <c r="AG126" s="137" t="s">
        <v>996</v>
      </c>
      <c r="AH126" s="137" t="s">
        <v>1043</v>
      </c>
      <c r="AI126" s="137" t="s">
        <v>640</v>
      </c>
      <c r="AJ126" s="137"/>
      <c r="AK126" s="137"/>
      <c r="AL126" s="137"/>
      <c r="AM126" s="137"/>
      <c r="AN126" s="137"/>
      <c r="AO126" s="137" t="s">
        <v>549</v>
      </c>
      <c r="AP126" s="137" t="s">
        <v>102</v>
      </c>
      <c r="AQ126" s="137"/>
      <c r="AR126" s="136" t="s">
        <v>547</v>
      </c>
      <c r="AS126" s="136" t="s">
        <v>549</v>
      </c>
      <c r="AT126" s="84" t="s">
        <v>541</v>
      </c>
      <c r="AU126" s="140" t="s">
        <v>622</v>
      </c>
      <c r="AV126" s="45" t="s">
        <v>642</v>
      </c>
      <c r="AW126" s="45" t="s">
        <v>624</v>
      </c>
      <c r="AX126" s="98" t="s">
        <v>625</v>
      </c>
      <c r="AY126" s="98" t="s">
        <v>621</v>
      </c>
      <c r="AZ126" s="98" t="s">
        <v>551</v>
      </c>
      <c r="BA126" s="98" t="s">
        <v>643</v>
      </c>
    </row>
    <row r="127" ht="15.75" customHeight="1">
      <c r="A127" s="137" t="s">
        <v>1515</v>
      </c>
      <c r="B127" s="137" t="s">
        <v>102</v>
      </c>
      <c r="C127" s="137" t="s">
        <v>602</v>
      </c>
      <c r="D127" s="137"/>
      <c r="E127" s="20" t="s">
        <v>43</v>
      </c>
      <c r="F127" s="20" t="s">
        <v>603</v>
      </c>
      <c r="G127" s="20" t="s">
        <v>48</v>
      </c>
      <c r="H127" s="138" t="s">
        <v>101</v>
      </c>
      <c r="I127" s="137"/>
      <c r="J127" s="137" t="s">
        <v>1516</v>
      </c>
      <c r="K127" s="137"/>
      <c r="L127" s="137">
        <v>1.550453491E9</v>
      </c>
      <c r="M127" s="139">
        <v>44356.0</v>
      </c>
      <c r="N127" s="137" t="s">
        <v>605</v>
      </c>
      <c r="O127" s="137" t="s">
        <v>1517</v>
      </c>
      <c r="P127" s="137" t="s">
        <v>1518</v>
      </c>
      <c r="Q127" s="137" t="s">
        <v>608</v>
      </c>
      <c r="R127" s="137" t="s">
        <v>609</v>
      </c>
      <c r="S127" s="137" t="s">
        <v>610</v>
      </c>
      <c r="T127" s="137" t="s">
        <v>610</v>
      </c>
      <c r="U127" s="137" t="s">
        <v>1040</v>
      </c>
      <c r="V127" s="137" t="s">
        <v>612</v>
      </c>
      <c r="W127" s="137" t="s">
        <v>1519</v>
      </c>
      <c r="X127" s="137" t="s">
        <v>1520</v>
      </c>
      <c r="Y127" s="137" t="s">
        <v>1521</v>
      </c>
      <c r="Z127" s="138" t="s">
        <v>101</v>
      </c>
      <c r="AA127" s="137"/>
      <c r="AB127" s="20">
        <v>2.7308041757E10</v>
      </c>
      <c r="AC127" s="20" t="s">
        <v>684</v>
      </c>
      <c r="AD127" s="20" t="s">
        <v>102</v>
      </c>
      <c r="AE127" s="20">
        <v>2.7308041757E10</v>
      </c>
      <c r="AF127" s="141" t="s">
        <v>655</v>
      </c>
      <c r="AG127" s="137" t="s">
        <v>695</v>
      </c>
      <c r="AH127" s="137" t="s">
        <v>95</v>
      </c>
      <c r="AI127" s="137" t="s">
        <v>640</v>
      </c>
      <c r="AJ127" s="137"/>
      <c r="AK127" s="137"/>
      <c r="AL127" s="137"/>
      <c r="AM127" s="137"/>
      <c r="AN127" s="137"/>
      <c r="AO127" s="136" t="s">
        <v>549</v>
      </c>
      <c r="AP127" s="137" t="s">
        <v>102</v>
      </c>
      <c r="AQ127" s="137"/>
      <c r="AR127" s="137" t="s">
        <v>547</v>
      </c>
      <c r="AS127" s="98" t="s">
        <v>548</v>
      </c>
      <c r="AT127" s="84" t="s">
        <v>545</v>
      </c>
      <c r="AU127" s="140" t="s">
        <v>715</v>
      </c>
      <c r="AV127" s="45" t="s">
        <v>788</v>
      </c>
      <c r="AW127" s="45" t="s">
        <v>624</v>
      </c>
      <c r="AX127" s="98" t="s">
        <v>625</v>
      </c>
      <c r="AY127" s="45" t="s">
        <v>1522</v>
      </c>
      <c r="AZ127" s="98" t="s">
        <v>627</v>
      </c>
      <c r="BA127" s="98" t="s">
        <v>643</v>
      </c>
    </row>
    <row r="128" ht="16.5" customHeight="1">
      <c r="A128" s="137" t="s">
        <v>1523</v>
      </c>
      <c r="B128" s="137" t="s">
        <v>101</v>
      </c>
      <c r="C128" s="137"/>
      <c r="D128" s="137"/>
      <c r="E128" s="20" t="s">
        <v>46</v>
      </c>
      <c r="F128" s="20" t="s">
        <v>906</v>
      </c>
      <c r="G128" s="20" t="s">
        <v>45</v>
      </c>
      <c r="H128" s="138" t="s">
        <v>101</v>
      </c>
      <c r="I128" s="137"/>
      <c r="J128" s="137" t="s">
        <v>1524</v>
      </c>
      <c r="K128" s="137"/>
      <c r="L128" s="137">
        <v>1.122644651E9</v>
      </c>
      <c r="M128" s="139">
        <v>44355.0</v>
      </c>
      <c r="N128" s="137" t="s">
        <v>605</v>
      </c>
      <c r="O128" s="137" t="s">
        <v>1525</v>
      </c>
      <c r="P128" s="137" t="s">
        <v>1526</v>
      </c>
      <c r="Q128" s="137" t="s">
        <v>608</v>
      </c>
      <c r="R128" s="137" t="s">
        <v>92</v>
      </c>
      <c r="S128" s="137" t="s">
        <v>610</v>
      </c>
      <c r="T128" s="137" t="s">
        <v>605</v>
      </c>
      <c r="U128" s="137" t="s">
        <v>941</v>
      </c>
      <c r="V128" s="137" t="s">
        <v>612</v>
      </c>
      <c r="W128" s="137" t="s">
        <v>1527</v>
      </c>
      <c r="X128" s="137" t="s">
        <v>1528</v>
      </c>
      <c r="Y128" s="137" t="s">
        <v>1529</v>
      </c>
      <c r="Z128" s="138" t="s">
        <v>101</v>
      </c>
      <c r="AA128" s="137"/>
      <c r="AB128" s="20">
        <v>2.7272222466E10</v>
      </c>
      <c r="AC128" s="20">
        <v>2.7272222466E10</v>
      </c>
      <c r="AD128" s="20">
        <v>0.0</v>
      </c>
      <c r="AE128" s="20">
        <v>2.7272222466E10</v>
      </c>
      <c r="AF128" s="141" t="s">
        <v>655</v>
      </c>
      <c r="AG128" s="137" t="s">
        <v>1053</v>
      </c>
      <c r="AH128" s="137" t="s">
        <v>92</v>
      </c>
      <c r="AI128" s="137" t="s">
        <v>640</v>
      </c>
      <c r="AJ128" s="137"/>
      <c r="AK128" s="137"/>
      <c r="AL128" s="137"/>
      <c r="AM128" s="137"/>
      <c r="AN128" s="137"/>
      <c r="AO128" s="136" t="s">
        <v>549</v>
      </c>
      <c r="AP128" s="136" t="s">
        <v>102</v>
      </c>
      <c r="AQ128" s="137"/>
      <c r="AR128" s="136" t="s">
        <v>549</v>
      </c>
      <c r="AS128" s="136" t="s">
        <v>61</v>
      </c>
      <c r="AT128" s="98" t="s">
        <v>543</v>
      </c>
      <c r="AU128" s="140" t="s">
        <v>715</v>
      </c>
      <c r="AV128" s="45" t="s">
        <v>1530</v>
      </c>
      <c r="AW128" s="45" t="s">
        <v>624</v>
      </c>
      <c r="AX128" s="98" t="s">
        <v>625</v>
      </c>
      <c r="AY128" s="98" t="s">
        <v>874</v>
      </c>
      <c r="AZ128" s="98" t="s">
        <v>551</v>
      </c>
      <c r="BA128" s="98" t="s">
        <v>643</v>
      </c>
    </row>
    <row r="129" ht="15.75" customHeight="1">
      <c r="A129" s="137" t="s">
        <v>1531</v>
      </c>
      <c r="B129" s="137" t="s">
        <v>101</v>
      </c>
      <c r="C129" s="137" t="s">
        <v>630</v>
      </c>
      <c r="D129" s="137"/>
      <c r="E129" s="20" t="s">
        <v>46</v>
      </c>
      <c r="F129" s="20" t="s">
        <v>1401</v>
      </c>
      <c r="G129" s="20" t="s">
        <v>45</v>
      </c>
      <c r="H129" s="138" t="s">
        <v>101</v>
      </c>
      <c r="I129" s="137"/>
      <c r="J129" s="137" t="s">
        <v>1532</v>
      </c>
      <c r="K129" s="137"/>
      <c r="L129" s="137">
        <v>1.138855051E9</v>
      </c>
      <c r="M129" s="139">
        <v>44350.0</v>
      </c>
      <c r="N129" s="137" t="s">
        <v>605</v>
      </c>
      <c r="O129" s="137" t="s">
        <v>1533</v>
      </c>
      <c r="P129" s="137" t="s">
        <v>1534</v>
      </c>
      <c r="Q129" s="137" t="s">
        <v>608</v>
      </c>
      <c r="R129" s="137" t="s">
        <v>92</v>
      </c>
      <c r="S129" s="137" t="s">
        <v>610</v>
      </c>
      <c r="T129" s="137" t="s">
        <v>650</v>
      </c>
      <c r="U129" s="137" t="s">
        <v>1197</v>
      </c>
      <c r="V129" s="137" t="s">
        <v>612</v>
      </c>
      <c r="W129" s="137" t="s">
        <v>1535</v>
      </c>
      <c r="X129" s="137" t="s">
        <v>1536</v>
      </c>
      <c r="Y129" s="137" t="s">
        <v>1537</v>
      </c>
      <c r="Z129" s="138" t="s">
        <v>101</v>
      </c>
      <c r="AA129" s="137"/>
      <c r="AB129" s="20">
        <v>2.7232340431E10</v>
      </c>
      <c r="AC129" s="20">
        <v>2.7232340431E10</v>
      </c>
      <c r="AD129" s="20">
        <v>0.0</v>
      </c>
      <c r="AE129" s="20">
        <v>2.7232340431E10</v>
      </c>
      <c r="AF129" s="141" t="s">
        <v>655</v>
      </c>
      <c r="AG129" s="137" t="s">
        <v>92</v>
      </c>
      <c r="AH129" s="137" t="s">
        <v>1043</v>
      </c>
      <c r="AI129" s="137" t="s">
        <v>92</v>
      </c>
      <c r="AJ129" s="137"/>
      <c r="AK129" s="137"/>
      <c r="AL129" s="137"/>
      <c r="AM129" s="137"/>
      <c r="AN129" s="137"/>
      <c r="AO129" s="137" t="s">
        <v>549</v>
      </c>
      <c r="AP129" s="137" t="s">
        <v>102</v>
      </c>
      <c r="AQ129" s="137"/>
      <c r="AR129" s="136" t="s">
        <v>63</v>
      </c>
      <c r="AS129" s="137" t="s">
        <v>61</v>
      </c>
      <c r="AT129" s="142" t="s">
        <v>544</v>
      </c>
      <c r="AU129" s="140" t="s">
        <v>641</v>
      </c>
      <c r="AV129" s="45" t="s">
        <v>1538</v>
      </c>
      <c r="AW129" s="45" t="s">
        <v>63</v>
      </c>
      <c r="AX129" s="98" t="s">
        <v>625</v>
      </c>
      <c r="AY129" s="143"/>
      <c r="AZ129" s="98" t="s">
        <v>552</v>
      </c>
      <c r="BA129" s="98" t="s">
        <v>643</v>
      </c>
    </row>
    <row r="130" ht="14.25" customHeight="1">
      <c r="A130" s="137" t="s">
        <v>1539</v>
      </c>
      <c r="B130" s="137" t="s">
        <v>101</v>
      </c>
      <c r="C130" s="137" t="s">
        <v>630</v>
      </c>
      <c r="D130" s="137" t="s">
        <v>883</v>
      </c>
      <c r="E130" s="20" t="s">
        <v>43</v>
      </c>
      <c r="F130" s="20" t="s">
        <v>603</v>
      </c>
      <c r="G130" s="20" t="s">
        <v>48</v>
      </c>
      <c r="H130" s="138" t="s">
        <v>101</v>
      </c>
      <c r="I130" s="137" t="e">
        <v>#N/A</v>
      </c>
      <c r="J130" s="137" t="s">
        <v>1540</v>
      </c>
      <c r="K130" s="137"/>
      <c r="L130" s="137">
        <v>1.123378292E9</v>
      </c>
      <c r="M130" s="139">
        <v>44349.0</v>
      </c>
      <c r="N130" s="137" t="s">
        <v>605</v>
      </c>
      <c r="O130" s="137" t="s">
        <v>1541</v>
      </c>
      <c r="P130" s="137" t="s">
        <v>1526</v>
      </c>
      <c r="Q130" s="137" t="s">
        <v>608</v>
      </c>
      <c r="R130" s="137" t="s">
        <v>92</v>
      </c>
      <c r="S130" s="137" t="s">
        <v>610</v>
      </c>
      <c r="T130" s="137" t="s">
        <v>605</v>
      </c>
      <c r="U130" s="137" t="s">
        <v>670</v>
      </c>
      <c r="V130" s="137" t="s">
        <v>612</v>
      </c>
      <c r="W130" s="137" t="s">
        <v>731</v>
      </c>
      <c r="X130" s="137" t="s">
        <v>1542</v>
      </c>
      <c r="Y130" s="137" t="s">
        <v>1543</v>
      </c>
      <c r="Z130" s="138" t="s">
        <v>101</v>
      </c>
      <c r="AA130" s="137"/>
      <c r="AB130" s="20">
        <v>2.7264108042E10</v>
      </c>
      <c r="AC130" s="20">
        <v>2.7264108042E10</v>
      </c>
      <c r="AD130" s="20">
        <v>0.0</v>
      </c>
      <c r="AE130" s="20">
        <v>2.7264108042E10</v>
      </c>
      <c r="AF130" s="141" t="s">
        <v>655</v>
      </c>
      <c r="AG130" s="137" t="s">
        <v>656</v>
      </c>
      <c r="AH130" s="137" t="s">
        <v>92</v>
      </c>
      <c r="AI130" s="137" t="s">
        <v>656</v>
      </c>
      <c r="AJ130" s="137"/>
      <c r="AK130" s="137"/>
      <c r="AL130" s="137"/>
      <c r="AM130" s="137" t="s">
        <v>102</v>
      </c>
      <c r="AN130" s="137"/>
      <c r="AO130" s="136" t="s">
        <v>549</v>
      </c>
      <c r="AP130" s="136" t="s">
        <v>619</v>
      </c>
      <c r="AQ130" s="137"/>
      <c r="AR130" s="136" t="s">
        <v>549</v>
      </c>
      <c r="AS130" s="136" t="s">
        <v>547</v>
      </c>
      <c r="AT130" s="145" t="s">
        <v>543</v>
      </c>
      <c r="AU130" s="140" t="s">
        <v>641</v>
      </c>
      <c r="AV130" s="45" t="s">
        <v>755</v>
      </c>
      <c r="AW130" s="45" t="s">
        <v>624</v>
      </c>
      <c r="AX130" s="98" t="s">
        <v>625</v>
      </c>
      <c r="AY130" s="98" t="s">
        <v>874</v>
      </c>
      <c r="AZ130" s="98" t="s">
        <v>551</v>
      </c>
      <c r="BA130" s="98" t="s">
        <v>643</v>
      </c>
    </row>
    <row r="131" ht="20.25" customHeight="1">
      <c r="A131" s="137" t="s">
        <v>1544</v>
      </c>
      <c r="B131" s="137" t="s">
        <v>101</v>
      </c>
      <c r="C131" s="137" t="s">
        <v>780</v>
      </c>
      <c r="D131" s="137" t="s">
        <v>102</v>
      </c>
      <c r="E131" s="20" t="s">
        <v>46</v>
      </c>
      <c r="F131" s="20" t="s">
        <v>1069</v>
      </c>
      <c r="G131" s="20" t="s">
        <v>45</v>
      </c>
      <c r="H131" s="138" t="s">
        <v>101</v>
      </c>
      <c r="I131" s="137"/>
      <c r="J131" s="137" t="s">
        <v>1545</v>
      </c>
      <c r="K131" s="137"/>
      <c r="L131" s="137">
        <v>1.565084941E9</v>
      </c>
      <c r="M131" s="139">
        <v>44355.0</v>
      </c>
      <c r="N131" s="137" t="s">
        <v>605</v>
      </c>
      <c r="O131" s="137" t="s">
        <v>1546</v>
      </c>
      <c r="P131" s="137" t="s">
        <v>619</v>
      </c>
      <c r="Q131" s="137" t="s">
        <v>608</v>
      </c>
      <c r="R131" s="137" t="s">
        <v>92</v>
      </c>
      <c r="S131" s="137" t="s">
        <v>610</v>
      </c>
      <c r="T131" s="137" t="s">
        <v>605</v>
      </c>
      <c r="U131" s="137" t="s">
        <v>691</v>
      </c>
      <c r="V131" s="137" t="s">
        <v>612</v>
      </c>
      <c r="W131" s="137" t="s">
        <v>731</v>
      </c>
      <c r="X131" s="137" t="s">
        <v>1547</v>
      </c>
      <c r="Y131" s="137" t="s">
        <v>1548</v>
      </c>
      <c r="Z131" s="138" t="s">
        <v>101</v>
      </c>
      <c r="AA131" s="137"/>
      <c r="AB131" s="20">
        <v>2.7240834761E10</v>
      </c>
      <c r="AC131" s="20">
        <v>2.7240834761E10</v>
      </c>
      <c r="AD131" s="20">
        <v>0.0</v>
      </c>
      <c r="AE131" s="20">
        <v>2.7240834761E10</v>
      </c>
      <c r="AF131" s="141" t="s">
        <v>655</v>
      </c>
      <c r="AG131" s="137" t="s">
        <v>695</v>
      </c>
      <c r="AH131" s="137" t="s">
        <v>91</v>
      </c>
      <c r="AI131" s="137" t="s">
        <v>640</v>
      </c>
      <c r="AJ131" s="137"/>
      <c r="AK131" s="137"/>
      <c r="AL131" s="137"/>
      <c r="AM131" s="137"/>
      <c r="AN131" s="137"/>
      <c r="AO131" s="137" t="s">
        <v>549</v>
      </c>
      <c r="AP131" s="137" t="s">
        <v>102</v>
      </c>
      <c r="AQ131" s="137"/>
      <c r="AR131" s="136" t="s">
        <v>549</v>
      </c>
      <c r="AS131" s="137" t="s">
        <v>63</v>
      </c>
      <c r="AT131" s="145" t="s">
        <v>543</v>
      </c>
      <c r="AU131" s="140" t="s">
        <v>622</v>
      </c>
      <c r="AV131" s="45" t="s">
        <v>1549</v>
      </c>
      <c r="AW131" s="45" t="s">
        <v>624</v>
      </c>
      <c r="AX131" s="98" t="s">
        <v>625</v>
      </c>
      <c r="AY131" s="98" t="s">
        <v>874</v>
      </c>
      <c r="AZ131" s="98" t="s">
        <v>551</v>
      </c>
      <c r="BA131" s="98" t="s">
        <v>643</v>
      </c>
    </row>
    <row r="132" ht="18.0" customHeight="1">
      <c r="A132" s="137" t="s">
        <v>1550</v>
      </c>
      <c r="B132" s="137" t="s">
        <v>102</v>
      </c>
      <c r="C132" s="137"/>
      <c r="D132" s="137"/>
      <c r="E132" s="20" t="s">
        <v>43</v>
      </c>
      <c r="F132" s="20" t="s">
        <v>603</v>
      </c>
      <c r="G132" s="20" t="s">
        <v>48</v>
      </c>
      <c r="H132" s="138" t="s">
        <v>101</v>
      </c>
      <c r="I132" s="137" t="e">
        <v>#N/A</v>
      </c>
      <c r="J132" s="137" t="s">
        <v>1551</v>
      </c>
      <c r="K132" s="137"/>
      <c r="L132" s="137">
        <v>1.556424136E9</v>
      </c>
      <c r="M132" s="139">
        <v>44354.0</v>
      </c>
      <c r="N132" s="137" t="s">
        <v>605</v>
      </c>
      <c r="O132" s="137" t="s">
        <v>1552</v>
      </c>
      <c r="P132" s="137" t="s">
        <v>1553</v>
      </c>
      <c r="Q132" s="137" t="s">
        <v>608</v>
      </c>
      <c r="R132" s="137" t="s">
        <v>634</v>
      </c>
      <c r="S132" s="137" t="s">
        <v>610</v>
      </c>
      <c r="T132" s="137" t="s">
        <v>610</v>
      </c>
      <c r="U132" s="137" t="s">
        <v>739</v>
      </c>
      <c r="V132" s="137" t="s">
        <v>612</v>
      </c>
      <c r="W132" s="137" t="s">
        <v>1554</v>
      </c>
      <c r="X132" s="137" t="s">
        <v>1555</v>
      </c>
      <c r="Y132" s="137" t="s">
        <v>1556</v>
      </c>
      <c r="Z132" s="138" t="s">
        <v>102</v>
      </c>
      <c r="AA132" s="137" t="s">
        <v>548</v>
      </c>
      <c r="AB132" s="20">
        <v>2.7327646066E10</v>
      </c>
      <c r="AC132" s="20">
        <v>2.7327646066E10</v>
      </c>
      <c r="AD132" s="20">
        <v>0.0</v>
      </c>
      <c r="AE132" s="20">
        <v>2.7327646066E10</v>
      </c>
      <c r="AF132" s="141" t="s">
        <v>655</v>
      </c>
      <c r="AG132" s="137" t="s">
        <v>811</v>
      </c>
      <c r="AH132" s="137" t="s">
        <v>87</v>
      </c>
      <c r="AI132" s="137" t="s">
        <v>640</v>
      </c>
      <c r="AJ132" s="137"/>
      <c r="AK132" s="137"/>
      <c r="AL132" s="137"/>
      <c r="AM132" s="137"/>
      <c r="AN132" s="137"/>
      <c r="AO132" s="137" t="s">
        <v>621</v>
      </c>
      <c r="AP132" s="137" t="s">
        <v>102</v>
      </c>
      <c r="AQ132" s="137"/>
      <c r="AR132" s="137" t="s">
        <v>548</v>
      </c>
      <c r="AS132" s="137" t="s">
        <v>63</v>
      </c>
      <c r="AT132" s="45" t="s">
        <v>546</v>
      </c>
      <c r="AU132" s="140" t="s">
        <v>622</v>
      </c>
      <c r="AV132" s="45" t="s">
        <v>1557</v>
      </c>
      <c r="AW132" s="45" t="s">
        <v>548</v>
      </c>
      <c r="AX132" s="98" t="s">
        <v>625</v>
      </c>
      <c r="AY132" s="98" t="s">
        <v>621</v>
      </c>
      <c r="AZ132" s="98" t="s">
        <v>552</v>
      </c>
      <c r="BA132" s="98" t="s">
        <v>643</v>
      </c>
    </row>
    <row r="133" ht="15.75" customHeight="1">
      <c r="A133" s="137" t="s">
        <v>244</v>
      </c>
      <c r="B133" s="137" t="s">
        <v>102</v>
      </c>
      <c r="C133" s="137" t="s">
        <v>630</v>
      </c>
      <c r="D133" s="137" t="s">
        <v>102</v>
      </c>
      <c r="E133" s="20" t="s">
        <v>46</v>
      </c>
      <c r="F133" s="20" t="s">
        <v>906</v>
      </c>
      <c r="G133" s="20" t="s">
        <v>45</v>
      </c>
      <c r="H133" s="138" t="s">
        <v>101</v>
      </c>
      <c r="I133" s="137"/>
      <c r="J133" s="137" t="s">
        <v>1558</v>
      </c>
      <c r="K133" s="137"/>
      <c r="L133" s="137">
        <v>1.537784599E9</v>
      </c>
      <c r="M133" s="139">
        <v>44356.0</v>
      </c>
      <c r="N133" s="137" t="s">
        <v>605</v>
      </c>
      <c r="O133" s="137" t="s">
        <v>1559</v>
      </c>
      <c r="P133" s="137">
        <v>0.0</v>
      </c>
      <c r="Q133" s="137" t="s">
        <v>608</v>
      </c>
      <c r="R133" s="137" t="s">
        <v>92</v>
      </c>
      <c r="S133" s="137" t="s">
        <v>610</v>
      </c>
      <c r="T133" s="137" t="s">
        <v>650</v>
      </c>
      <c r="U133" s="137" t="s">
        <v>1040</v>
      </c>
      <c r="V133" s="137" t="s">
        <v>612</v>
      </c>
      <c r="W133" s="137" t="s">
        <v>1560</v>
      </c>
      <c r="X133" s="137" t="s">
        <v>1561</v>
      </c>
      <c r="Y133" s="137" t="s">
        <v>1562</v>
      </c>
      <c r="Z133" s="138" t="s">
        <v>101</v>
      </c>
      <c r="AA133" s="137"/>
      <c r="AB133" s="20">
        <v>2.7353698473E10</v>
      </c>
      <c r="AC133" s="20">
        <v>2.7353698473E10</v>
      </c>
      <c r="AD133" s="20">
        <v>0.0</v>
      </c>
      <c r="AE133" s="20">
        <v>2.7353698473E10</v>
      </c>
      <c r="AF133" s="141" t="s">
        <v>655</v>
      </c>
      <c r="AG133" s="137" t="s">
        <v>1021</v>
      </c>
      <c r="AH133" s="137" t="s">
        <v>95</v>
      </c>
      <c r="AI133" s="137" t="s">
        <v>640</v>
      </c>
      <c r="AJ133" s="137"/>
      <c r="AK133" s="137"/>
      <c r="AL133" s="137"/>
      <c r="AM133" s="137"/>
      <c r="AN133" s="137"/>
      <c r="AO133" s="137" t="s">
        <v>549</v>
      </c>
      <c r="AP133" s="137" t="s">
        <v>102</v>
      </c>
      <c r="AQ133" s="137"/>
      <c r="AR133" s="137" t="s">
        <v>63</v>
      </c>
      <c r="AS133" s="137" t="s">
        <v>547</v>
      </c>
      <c r="AT133" s="145" t="s">
        <v>544</v>
      </c>
      <c r="AU133" s="140" t="s">
        <v>641</v>
      </c>
      <c r="AV133" s="45" t="s">
        <v>1336</v>
      </c>
      <c r="AW133" s="45" t="s">
        <v>63</v>
      </c>
      <c r="AX133" s="98" t="s">
        <v>625</v>
      </c>
      <c r="AY133" s="143"/>
      <c r="AZ133" s="98" t="s">
        <v>552</v>
      </c>
      <c r="BA133" s="98" t="s">
        <v>643</v>
      </c>
    </row>
    <row r="134" ht="17.25" customHeight="1">
      <c r="A134" s="137" t="s">
        <v>518</v>
      </c>
      <c r="B134" s="137" t="s">
        <v>101</v>
      </c>
      <c r="C134" s="137" t="s">
        <v>780</v>
      </c>
      <c r="D134" s="137"/>
      <c r="E134" s="20" t="s">
        <v>43</v>
      </c>
      <c r="F134" s="20" t="s">
        <v>1563</v>
      </c>
      <c r="G134" s="20" t="s">
        <v>51</v>
      </c>
      <c r="H134" s="138" t="s">
        <v>101</v>
      </c>
      <c r="I134" s="137" t="e">
        <v>#N/A</v>
      </c>
      <c r="J134" s="137" t="s">
        <v>1564</v>
      </c>
      <c r="K134" s="137"/>
      <c r="L134" s="137">
        <v>1.145305034E9</v>
      </c>
      <c r="M134" s="139">
        <v>44349.0</v>
      </c>
      <c r="N134" s="137" t="s">
        <v>605</v>
      </c>
      <c r="O134" s="137" t="s">
        <v>1565</v>
      </c>
      <c r="P134" s="137" t="s">
        <v>1566</v>
      </c>
      <c r="Q134" s="137" t="s">
        <v>608</v>
      </c>
      <c r="R134" s="137" t="s">
        <v>92</v>
      </c>
      <c r="S134" s="137" t="s">
        <v>610</v>
      </c>
      <c r="T134" s="137" t="s">
        <v>605</v>
      </c>
      <c r="U134" s="137" t="s">
        <v>840</v>
      </c>
      <c r="V134" s="137" t="s">
        <v>612</v>
      </c>
      <c r="W134" s="137" t="s">
        <v>1567</v>
      </c>
      <c r="X134" s="137" t="s">
        <v>1568</v>
      </c>
      <c r="Y134" s="137" t="s">
        <v>1569</v>
      </c>
      <c r="Z134" s="138" t="s">
        <v>101</v>
      </c>
      <c r="AA134" s="137"/>
      <c r="AB134" s="20">
        <v>2.720775526E10</v>
      </c>
      <c r="AC134" s="20">
        <v>2.720775526E10</v>
      </c>
      <c r="AD134" s="20">
        <v>0.0</v>
      </c>
      <c r="AE134" s="20">
        <v>2.720775526E10</v>
      </c>
      <c r="AF134" s="141" t="s">
        <v>655</v>
      </c>
      <c r="AG134" s="137" t="s">
        <v>1053</v>
      </c>
      <c r="AH134" s="137" t="s">
        <v>91</v>
      </c>
      <c r="AI134" s="137" t="s">
        <v>1053</v>
      </c>
      <c r="AJ134" s="137" t="s">
        <v>102</v>
      </c>
      <c r="AK134" s="137"/>
      <c r="AL134" s="137"/>
      <c r="AM134" s="137" t="s">
        <v>102</v>
      </c>
      <c r="AN134" s="137"/>
      <c r="AO134" s="137" t="s">
        <v>621</v>
      </c>
      <c r="AP134" s="137" t="s">
        <v>1570</v>
      </c>
      <c r="AQ134" s="137"/>
      <c r="AR134" s="137" t="s">
        <v>548</v>
      </c>
      <c r="AS134" s="137" t="s">
        <v>1321</v>
      </c>
      <c r="AT134" s="45" t="s">
        <v>542</v>
      </c>
      <c r="AU134" s="140" t="s">
        <v>1093</v>
      </c>
      <c r="AV134" s="45" t="s">
        <v>844</v>
      </c>
      <c r="AW134" s="45" t="s">
        <v>548</v>
      </c>
      <c r="AX134" s="98" t="s">
        <v>625</v>
      </c>
      <c r="AY134" s="98" t="s">
        <v>874</v>
      </c>
      <c r="AZ134" s="98" t="s">
        <v>745</v>
      </c>
      <c r="BA134" s="98" t="s">
        <v>643</v>
      </c>
    </row>
    <row r="135" ht="15.75" customHeight="1">
      <c r="A135" s="137" t="s">
        <v>1571</v>
      </c>
      <c r="B135" s="137" t="s">
        <v>101</v>
      </c>
      <c r="C135" s="137" t="s">
        <v>780</v>
      </c>
      <c r="D135" s="137" t="s">
        <v>101</v>
      </c>
      <c r="E135" s="20" t="s">
        <v>46</v>
      </c>
      <c r="F135" s="20" t="s">
        <v>906</v>
      </c>
      <c r="G135" s="20" t="s">
        <v>45</v>
      </c>
      <c r="H135" s="138" t="s">
        <v>101</v>
      </c>
      <c r="I135" s="137"/>
      <c r="J135" s="137" t="s">
        <v>1572</v>
      </c>
      <c r="K135" s="137"/>
      <c r="L135" s="137">
        <v>1.140292552E9</v>
      </c>
      <c r="M135" s="137">
        <v>44354.0</v>
      </c>
      <c r="N135" s="137" t="s">
        <v>605</v>
      </c>
      <c r="O135" s="137" t="s">
        <v>1573</v>
      </c>
      <c r="P135" s="137" t="s">
        <v>1574</v>
      </c>
      <c r="Q135" s="137" t="s">
        <v>608</v>
      </c>
      <c r="R135" s="137" t="s">
        <v>92</v>
      </c>
      <c r="S135" s="137" t="s">
        <v>610</v>
      </c>
      <c r="T135" s="137" t="s">
        <v>650</v>
      </c>
      <c r="U135" s="137" t="s">
        <v>721</v>
      </c>
      <c r="V135" s="137" t="s">
        <v>612</v>
      </c>
      <c r="W135" s="137" t="s">
        <v>605</v>
      </c>
      <c r="X135" s="137" t="s">
        <v>1575</v>
      </c>
      <c r="Y135" s="137" t="s">
        <v>1576</v>
      </c>
      <c r="Z135" s="138" t="s">
        <v>101</v>
      </c>
      <c r="AA135" s="137"/>
      <c r="AB135" s="20">
        <v>2.7316625202E10</v>
      </c>
      <c r="AC135" s="20">
        <v>2.7316625202E10</v>
      </c>
      <c r="AD135" s="20">
        <v>0.0</v>
      </c>
      <c r="AE135" s="20">
        <v>2.7316625202E10</v>
      </c>
      <c r="AF135" s="141" t="s">
        <v>655</v>
      </c>
      <c r="AG135" s="137" t="s">
        <v>639</v>
      </c>
      <c r="AH135" s="137" t="s">
        <v>83</v>
      </c>
      <c r="AI135" s="137" t="s">
        <v>640</v>
      </c>
      <c r="AJ135" s="137"/>
      <c r="AK135" s="137"/>
      <c r="AL135" s="137"/>
      <c r="AM135" s="137"/>
      <c r="AN135" s="137"/>
      <c r="AO135" s="137" t="s">
        <v>549</v>
      </c>
      <c r="AP135" s="137" t="s">
        <v>102</v>
      </c>
      <c r="AQ135" s="137"/>
      <c r="AR135" s="136" t="s">
        <v>549</v>
      </c>
      <c r="AS135" s="137" t="s">
        <v>619</v>
      </c>
      <c r="AT135" s="145" t="s">
        <v>543</v>
      </c>
      <c r="AU135" s="140" t="s">
        <v>622</v>
      </c>
      <c r="AW135" s="45" t="s">
        <v>624</v>
      </c>
      <c r="AX135" s="98" t="s">
        <v>625</v>
      </c>
      <c r="AY135" s="98" t="s">
        <v>874</v>
      </c>
      <c r="AZ135" s="98" t="s">
        <v>551</v>
      </c>
      <c r="BA135" s="98" t="s">
        <v>643</v>
      </c>
    </row>
    <row r="136" ht="15.75" customHeight="1">
      <c r="A136" s="137" t="s">
        <v>1577</v>
      </c>
      <c r="B136" s="137" t="s">
        <v>101</v>
      </c>
      <c r="C136" s="137" t="s">
        <v>630</v>
      </c>
      <c r="D136" s="137"/>
      <c r="E136" s="20" t="s">
        <v>43</v>
      </c>
      <c r="F136" s="20" t="s">
        <v>836</v>
      </c>
      <c r="G136" s="20" t="s">
        <v>51</v>
      </c>
      <c r="H136" s="138" t="s">
        <v>101</v>
      </c>
      <c r="I136" s="137" t="e">
        <v>#N/A</v>
      </c>
      <c r="J136" s="137" t="s">
        <v>1578</v>
      </c>
      <c r="K136" s="137"/>
      <c r="L136" s="137">
        <v>1.163575149E9</v>
      </c>
      <c r="M136" s="137">
        <v>44354.0</v>
      </c>
      <c r="N136" s="137" t="s">
        <v>605</v>
      </c>
      <c r="O136" s="137" t="s">
        <v>1579</v>
      </c>
      <c r="P136" s="137" t="s">
        <v>1580</v>
      </c>
      <c r="Q136" s="137" t="s">
        <v>608</v>
      </c>
      <c r="R136" s="137" t="s">
        <v>609</v>
      </c>
      <c r="S136" s="137" t="s">
        <v>610</v>
      </c>
      <c r="T136" s="137" t="s">
        <v>650</v>
      </c>
      <c r="U136" s="137" t="s">
        <v>611</v>
      </c>
      <c r="V136" s="137" t="s">
        <v>972</v>
      </c>
      <c r="W136" s="137" t="s">
        <v>1581</v>
      </c>
      <c r="X136" s="137" t="s">
        <v>1582</v>
      </c>
      <c r="Y136" s="137" t="s">
        <v>1583</v>
      </c>
      <c r="Z136" s="138" t="s">
        <v>101</v>
      </c>
      <c r="AA136" s="137"/>
      <c r="AB136" s="20">
        <v>2.7146164302E10</v>
      </c>
      <c r="AC136" s="20">
        <v>2.7146164302E10</v>
      </c>
      <c r="AD136" s="20">
        <v>0.0</v>
      </c>
      <c r="AE136" s="20">
        <v>2.7146164302E10</v>
      </c>
      <c r="AF136" s="141" t="s">
        <v>655</v>
      </c>
      <c r="AG136" s="137" t="s">
        <v>656</v>
      </c>
      <c r="AH136" s="137" t="s">
        <v>92</v>
      </c>
      <c r="AI136" s="137" t="s">
        <v>640</v>
      </c>
      <c r="AJ136" s="137"/>
      <c r="AK136" s="137"/>
      <c r="AL136" s="137"/>
      <c r="AM136" s="137"/>
      <c r="AN136" s="137"/>
      <c r="AO136" s="137" t="s">
        <v>549</v>
      </c>
      <c r="AP136" s="137" t="s">
        <v>102</v>
      </c>
      <c r="AQ136" s="137"/>
      <c r="AR136" s="136" t="s">
        <v>549</v>
      </c>
      <c r="AS136" s="137" t="s">
        <v>619</v>
      </c>
      <c r="AT136" s="145" t="s">
        <v>543</v>
      </c>
      <c r="AU136" s="140" t="s">
        <v>715</v>
      </c>
      <c r="AV136" s="45" t="s">
        <v>1584</v>
      </c>
      <c r="AW136" s="45" t="s">
        <v>624</v>
      </c>
      <c r="AX136" s="98" t="s">
        <v>625</v>
      </c>
      <c r="AY136" s="98" t="s">
        <v>874</v>
      </c>
      <c r="AZ136" s="98" t="s">
        <v>551</v>
      </c>
      <c r="BA136" s="98" t="s">
        <v>643</v>
      </c>
    </row>
    <row r="137" ht="16.5" customHeight="1">
      <c r="A137" s="137" t="s">
        <v>364</v>
      </c>
      <c r="B137" s="137" t="s">
        <v>101</v>
      </c>
      <c r="C137" s="137"/>
      <c r="D137" s="137"/>
      <c r="E137" s="20" t="s">
        <v>43</v>
      </c>
      <c r="F137" s="20" t="s">
        <v>676</v>
      </c>
      <c r="G137" s="20" t="s">
        <v>45</v>
      </c>
      <c r="H137" s="138" t="s">
        <v>101</v>
      </c>
      <c r="I137" s="137"/>
      <c r="J137" s="137" t="s">
        <v>1585</v>
      </c>
      <c r="K137" s="137"/>
      <c r="L137" s="137">
        <v>1.166240503E9</v>
      </c>
      <c r="M137" s="137">
        <v>44351.0</v>
      </c>
      <c r="N137" s="137" t="s">
        <v>605</v>
      </c>
      <c r="O137" s="137" t="s">
        <v>1586</v>
      </c>
      <c r="P137" s="137" t="s">
        <v>1587</v>
      </c>
      <c r="Q137" s="137" t="s">
        <v>608</v>
      </c>
      <c r="R137" s="137" t="s">
        <v>634</v>
      </c>
      <c r="S137" s="137" t="s">
        <v>610</v>
      </c>
      <c r="T137" s="137" t="s">
        <v>605</v>
      </c>
      <c r="U137" s="137" t="s">
        <v>651</v>
      </c>
      <c r="V137" s="137" t="s">
        <v>612</v>
      </c>
      <c r="W137" s="137" t="s">
        <v>1588</v>
      </c>
      <c r="X137" s="137" t="s">
        <v>1589</v>
      </c>
      <c r="Y137" s="137" t="s">
        <v>1590</v>
      </c>
      <c r="Z137" s="138" t="s">
        <v>101</v>
      </c>
      <c r="AA137" s="137"/>
      <c r="AB137" s="20">
        <v>2.7373746342E10</v>
      </c>
      <c r="AC137" s="20">
        <v>2.7373746342E10</v>
      </c>
      <c r="AD137" s="20">
        <v>0.0</v>
      </c>
      <c r="AE137" s="20">
        <v>2.7373746342E10</v>
      </c>
      <c r="AF137" s="141" t="s">
        <v>655</v>
      </c>
      <c r="AG137" s="137" t="s">
        <v>743</v>
      </c>
      <c r="AH137" s="137" t="s">
        <v>83</v>
      </c>
      <c r="AI137" s="137" t="s">
        <v>640</v>
      </c>
      <c r="AJ137" s="137"/>
      <c r="AK137" s="137"/>
      <c r="AL137" s="137"/>
      <c r="AM137" s="137"/>
      <c r="AN137" s="137"/>
      <c r="AO137" s="136" t="s">
        <v>549</v>
      </c>
      <c r="AP137" s="136" t="s">
        <v>102</v>
      </c>
      <c r="AQ137" s="137"/>
      <c r="AR137" s="136" t="s">
        <v>547</v>
      </c>
      <c r="AS137" s="136" t="s">
        <v>549</v>
      </c>
      <c r="AT137" s="45" t="s">
        <v>541</v>
      </c>
      <c r="AU137" s="140" t="s">
        <v>641</v>
      </c>
      <c r="AV137" s="45" t="s">
        <v>1591</v>
      </c>
      <c r="AW137" s="45" t="s">
        <v>624</v>
      </c>
      <c r="AX137" s="98" t="s">
        <v>625</v>
      </c>
      <c r="AY137" s="98" t="s">
        <v>621</v>
      </c>
      <c r="AZ137" s="98" t="s">
        <v>551</v>
      </c>
      <c r="BA137" s="98" t="s">
        <v>643</v>
      </c>
    </row>
    <row r="138" ht="15.75" customHeight="1">
      <c r="A138" s="137" t="s">
        <v>1592</v>
      </c>
      <c r="B138" s="137" t="s">
        <v>101</v>
      </c>
      <c r="C138" s="137"/>
      <c r="D138" s="137"/>
      <c r="E138" s="20" t="s">
        <v>52</v>
      </c>
      <c r="F138" s="20" t="s">
        <v>1593</v>
      </c>
      <c r="G138" s="20" t="s">
        <v>48</v>
      </c>
      <c r="H138" s="138" t="s">
        <v>101</v>
      </c>
      <c r="I138" s="137"/>
      <c r="J138" s="137" t="s">
        <v>1594</v>
      </c>
      <c r="K138" s="137"/>
      <c r="L138" s="137">
        <v>1.553144829E9</v>
      </c>
      <c r="M138" s="137">
        <v>44355.0</v>
      </c>
      <c r="N138" s="137" t="s">
        <v>605</v>
      </c>
      <c r="O138" s="137" t="s">
        <v>1595</v>
      </c>
      <c r="P138" s="137" t="s">
        <v>1596</v>
      </c>
      <c r="Q138" s="137" t="s">
        <v>608</v>
      </c>
      <c r="R138" s="137" t="s">
        <v>92</v>
      </c>
      <c r="S138" s="137" t="s">
        <v>610</v>
      </c>
      <c r="T138" s="137" t="s">
        <v>610</v>
      </c>
      <c r="U138" s="137" t="s">
        <v>1597</v>
      </c>
      <c r="V138" s="137" t="s">
        <v>612</v>
      </c>
      <c r="W138" s="137" t="s">
        <v>1598</v>
      </c>
      <c r="X138" s="137" t="s">
        <v>1599</v>
      </c>
      <c r="Y138" s="137" t="s">
        <v>1600</v>
      </c>
      <c r="Z138" s="138" t="s">
        <v>101</v>
      </c>
      <c r="AA138" s="137"/>
      <c r="AB138" s="20">
        <v>2.3216575164E10</v>
      </c>
      <c r="AC138" s="20">
        <v>2.3216575164E10</v>
      </c>
      <c r="AD138" s="20">
        <v>0.0</v>
      </c>
      <c r="AE138" s="20">
        <v>2.3216575164E10</v>
      </c>
      <c r="AF138" s="141" t="s">
        <v>655</v>
      </c>
      <c r="AG138" s="137" t="s">
        <v>656</v>
      </c>
      <c r="AH138" s="137" t="s">
        <v>83</v>
      </c>
      <c r="AI138" s="137" t="s">
        <v>640</v>
      </c>
      <c r="AJ138" s="137"/>
      <c r="AK138" s="137"/>
      <c r="AL138" s="137"/>
      <c r="AM138" s="137"/>
      <c r="AN138" s="137"/>
      <c r="AO138" s="137" t="s">
        <v>549</v>
      </c>
      <c r="AP138" s="137"/>
      <c r="AQ138" s="137"/>
      <c r="AR138" s="136" t="s">
        <v>549</v>
      </c>
      <c r="AS138" s="137" t="s">
        <v>619</v>
      </c>
      <c r="AT138" s="145" t="s">
        <v>543</v>
      </c>
      <c r="AU138" s="140" t="s">
        <v>715</v>
      </c>
      <c r="AV138" s="45" t="s">
        <v>1601</v>
      </c>
      <c r="AW138" s="45" t="s">
        <v>624</v>
      </c>
      <c r="AX138" s="98" t="s">
        <v>625</v>
      </c>
      <c r="AY138" s="98" t="s">
        <v>874</v>
      </c>
      <c r="AZ138" s="98" t="s">
        <v>551</v>
      </c>
      <c r="BA138" s="98" t="s">
        <v>643</v>
      </c>
    </row>
    <row r="139" ht="15.75" customHeight="1">
      <c r="A139" s="137" t="s">
        <v>1602</v>
      </c>
      <c r="B139" s="137" t="s">
        <v>101</v>
      </c>
      <c r="C139" s="137" t="s">
        <v>630</v>
      </c>
      <c r="D139" s="137"/>
      <c r="E139" s="20" t="s">
        <v>54</v>
      </c>
      <c r="F139" s="20" t="s">
        <v>1192</v>
      </c>
      <c r="G139" s="20" t="s">
        <v>45</v>
      </c>
      <c r="H139" s="138" t="s">
        <v>101</v>
      </c>
      <c r="I139" s="137" t="e">
        <v>#N/A</v>
      </c>
      <c r="J139" s="137" t="s">
        <v>1603</v>
      </c>
      <c r="K139" s="137"/>
      <c r="L139" s="137">
        <v>1.530178715E9</v>
      </c>
      <c r="M139" s="137">
        <v>44354.0</v>
      </c>
      <c r="N139" s="137" t="s">
        <v>605</v>
      </c>
      <c r="O139" s="137" t="s">
        <v>1604</v>
      </c>
      <c r="P139" s="137" t="s">
        <v>729</v>
      </c>
      <c r="Q139" s="137" t="s">
        <v>608</v>
      </c>
      <c r="R139" s="137" t="s">
        <v>92</v>
      </c>
      <c r="S139" s="137" t="s">
        <v>610</v>
      </c>
      <c r="T139" s="137" t="s">
        <v>650</v>
      </c>
      <c r="U139" s="137" t="s">
        <v>1034</v>
      </c>
      <c r="V139" s="137" t="s">
        <v>612</v>
      </c>
      <c r="W139" s="137" t="s">
        <v>731</v>
      </c>
      <c r="X139" s="137" t="s">
        <v>1605</v>
      </c>
      <c r="Y139" s="137" t="s">
        <v>1606</v>
      </c>
      <c r="Z139" s="138" t="s">
        <v>101</v>
      </c>
      <c r="AA139" s="137"/>
      <c r="AB139" s="20">
        <v>2.3304679654E10</v>
      </c>
      <c r="AC139" s="20">
        <v>2.3304679654E10</v>
      </c>
      <c r="AD139" s="20">
        <v>0.0</v>
      </c>
      <c r="AE139" s="20">
        <v>2.3304679654E10</v>
      </c>
      <c r="AF139" s="141" t="s">
        <v>655</v>
      </c>
      <c r="AG139" s="137" t="s">
        <v>656</v>
      </c>
      <c r="AH139" s="137" t="s">
        <v>92</v>
      </c>
      <c r="AI139" s="137" t="s">
        <v>640</v>
      </c>
      <c r="AJ139" s="137"/>
      <c r="AK139" s="137"/>
      <c r="AL139" s="137"/>
      <c r="AM139" s="137"/>
      <c r="AN139" s="137"/>
      <c r="AO139" s="137" t="s">
        <v>549</v>
      </c>
      <c r="AP139" s="137" t="s">
        <v>619</v>
      </c>
      <c r="AQ139" s="137"/>
      <c r="AR139" s="137" t="s">
        <v>61</v>
      </c>
      <c r="AS139" s="137" t="s">
        <v>549</v>
      </c>
      <c r="AT139" s="45" t="s">
        <v>539</v>
      </c>
      <c r="AU139" s="140" t="s">
        <v>715</v>
      </c>
      <c r="AV139" s="45" t="s">
        <v>873</v>
      </c>
      <c r="AW139" s="45" t="s">
        <v>61</v>
      </c>
      <c r="AX139" s="98" t="s">
        <v>625</v>
      </c>
      <c r="AY139" s="143"/>
      <c r="AZ139" s="98" t="s">
        <v>551</v>
      </c>
      <c r="BA139" s="98" t="s">
        <v>643</v>
      </c>
    </row>
    <row r="140" ht="18.0" customHeight="1">
      <c r="A140" s="137" t="s">
        <v>471</v>
      </c>
      <c r="B140" s="137" t="s">
        <v>101</v>
      </c>
      <c r="C140" s="137" t="s">
        <v>780</v>
      </c>
      <c r="D140" s="137"/>
      <c r="E140" s="20" t="s">
        <v>46</v>
      </c>
      <c r="F140" s="20" t="s">
        <v>906</v>
      </c>
      <c r="G140" s="20" t="s">
        <v>45</v>
      </c>
      <c r="H140" s="138" t="s">
        <v>101</v>
      </c>
      <c r="I140" s="137"/>
      <c r="J140" s="137" t="s">
        <v>1607</v>
      </c>
      <c r="K140" s="137"/>
      <c r="L140" s="137">
        <v>1.154175772E9</v>
      </c>
      <c r="M140" s="137">
        <v>44356.0</v>
      </c>
      <c r="N140" s="137" t="s">
        <v>605</v>
      </c>
      <c r="O140" s="137" t="s">
        <v>1608</v>
      </c>
      <c r="P140" s="137" t="s">
        <v>1609</v>
      </c>
      <c r="Q140" s="137" t="s">
        <v>608</v>
      </c>
      <c r="R140" s="137" t="s">
        <v>92</v>
      </c>
      <c r="S140" s="137" t="s">
        <v>610</v>
      </c>
      <c r="T140" s="137" t="s">
        <v>605</v>
      </c>
      <c r="U140" s="137" t="s">
        <v>611</v>
      </c>
      <c r="V140" s="137" t="s">
        <v>612</v>
      </c>
      <c r="W140" s="137" t="s">
        <v>605</v>
      </c>
      <c r="X140" s="137" t="s">
        <v>1610</v>
      </c>
      <c r="Y140" s="137" t="s">
        <v>1611</v>
      </c>
      <c r="Z140" s="138" t="s">
        <v>101</v>
      </c>
      <c r="AA140" s="137"/>
      <c r="AB140" s="20">
        <v>2.7303540712E10</v>
      </c>
      <c r="AC140" s="20">
        <v>2.7303540712E10</v>
      </c>
      <c r="AD140" s="20">
        <v>0.0</v>
      </c>
      <c r="AE140" s="20">
        <v>2.7303540712E10</v>
      </c>
      <c r="AF140" s="141" t="s">
        <v>655</v>
      </c>
      <c r="AG140" s="137" t="s">
        <v>743</v>
      </c>
      <c r="AH140" s="137" t="s">
        <v>83</v>
      </c>
      <c r="AI140" s="137" t="s">
        <v>640</v>
      </c>
      <c r="AJ140" s="137"/>
      <c r="AK140" s="137"/>
      <c r="AL140" s="137"/>
      <c r="AM140" s="137"/>
      <c r="AN140" s="137"/>
      <c r="AO140" s="137" t="s">
        <v>549</v>
      </c>
      <c r="AP140" s="137" t="s">
        <v>102</v>
      </c>
      <c r="AQ140" s="137"/>
      <c r="AR140" s="137" t="s">
        <v>548</v>
      </c>
      <c r="AS140" s="137" t="s">
        <v>61</v>
      </c>
      <c r="AT140" s="45" t="s">
        <v>542</v>
      </c>
      <c r="AU140" s="140" t="s">
        <v>641</v>
      </c>
      <c r="AV140" s="45" t="s">
        <v>1612</v>
      </c>
      <c r="AW140" s="45" t="s">
        <v>548</v>
      </c>
      <c r="AX140" s="98" t="s">
        <v>625</v>
      </c>
      <c r="AY140" s="98" t="s">
        <v>874</v>
      </c>
      <c r="AZ140" s="98" t="s">
        <v>745</v>
      </c>
      <c r="BA140" s="98" t="s">
        <v>643</v>
      </c>
    </row>
    <row r="141" ht="15.75" customHeight="1">
      <c r="A141" s="137" t="s">
        <v>1613</v>
      </c>
      <c r="B141" s="137" t="s">
        <v>101</v>
      </c>
      <c r="C141" s="137"/>
      <c r="D141" s="137"/>
      <c r="E141" s="20" t="s">
        <v>54</v>
      </c>
      <c r="F141" s="20" t="s">
        <v>1614</v>
      </c>
      <c r="G141" s="20" t="s">
        <v>48</v>
      </c>
      <c r="H141" s="138" t="s">
        <v>101</v>
      </c>
      <c r="I141" s="137" t="s">
        <v>82</v>
      </c>
      <c r="J141" s="137" t="s">
        <v>1615</v>
      </c>
      <c r="K141" s="137"/>
      <c r="L141" s="137">
        <v>1.161732912E9</v>
      </c>
      <c r="M141" s="137">
        <v>44355.0</v>
      </c>
      <c r="N141" s="137" t="s">
        <v>605</v>
      </c>
      <c r="O141" s="137" t="s">
        <v>731</v>
      </c>
      <c r="P141" s="137" t="s">
        <v>619</v>
      </c>
      <c r="Q141" s="137" t="s">
        <v>608</v>
      </c>
      <c r="R141" s="137" t="s">
        <v>634</v>
      </c>
      <c r="S141" s="137" t="s">
        <v>610</v>
      </c>
      <c r="T141" s="137" t="s">
        <v>610</v>
      </c>
      <c r="U141" s="137" t="s">
        <v>1034</v>
      </c>
      <c r="V141" s="137" t="s">
        <v>612</v>
      </c>
      <c r="W141" s="137" t="s">
        <v>1616</v>
      </c>
      <c r="X141" s="137" t="s">
        <v>1617</v>
      </c>
      <c r="Y141" s="137" t="s">
        <v>1618</v>
      </c>
      <c r="Z141" s="138" t="s">
        <v>101</v>
      </c>
      <c r="AA141" s="137"/>
      <c r="AB141" s="20">
        <v>2.730236829E10</v>
      </c>
      <c r="AC141" s="20">
        <v>2.730236829E10</v>
      </c>
      <c r="AD141" s="20">
        <v>0.0</v>
      </c>
      <c r="AE141" s="20">
        <v>2.730236829E10</v>
      </c>
      <c r="AF141" s="141" t="s">
        <v>655</v>
      </c>
      <c r="AG141" s="137" t="s">
        <v>92</v>
      </c>
      <c r="AH141" s="137" t="s">
        <v>82</v>
      </c>
      <c r="AI141" s="137" t="s">
        <v>640</v>
      </c>
      <c r="AJ141" s="137"/>
      <c r="AK141" s="137"/>
      <c r="AL141" s="137"/>
      <c r="AM141" s="137"/>
      <c r="AN141" s="137"/>
      <c r="AO141" s="137" t="s">
        <v>549</v>
      </c>
      <c r="AP141" s="137" t="s">
        <v>619</v>
      </c>
      <c r="AQ141" s="137"/>
      <c r="AR141" s="137" t="s">
        <v>547</v>
      </c>
      <c r="AS141" s="137" t="s">
        <v>548</v>
      </c>
      <c r="AT141" s="45" t="s">
        <v>541</v>
      </c>
      <c r="AU141" s="140" t="s">
        <v>622</v>
      </c>
      <c r="AV141" s="45" t="s">
        <v>1619</v>
      </c>
      <c r="AW141" s="45" t="s">
        <v>624</v>
      </c>
      <c r="AX141" s="98" t="s">
        <v>625</v>
      </c>
      <c r="AY141" s="98" t="s">
        <v>621</v>
      </c>
      <c r="AZ141" s="98" t="s">
        <v>551</v>
      </c>
      <c r="BA141" s="98" t="s">
        <v>643</v>
      </c>
    </row>
    <row r="142" ht="15.75" customHeight="1">
      <c r="A142" s="137" t="s">
        <v>1620</v>
      </c>
      <c r="B142" s="137" t="s">
        <v>102</v>
      </c>
      <c r="C142" s="137" t="s">
        <v>630</v>
      </c>
      <c r="D142" s="137" t="s">
        <v>102</v>
      </c>
      <c r="E142" s="20" t="s">
        <v>43</v>
      </c>
      <c r="F142" s="20" t="s">
        <v>1166</v>
      </c>
      <c r="G142" s="20" t="s">
        <v>51</v>
      </c>
      <c r="H142" s="138" t="s">
        <v>101</v>
      </c>
      <c r="I142" s="137"/>
      <c r="J142" s="137" t="s">
        <v>1621</v>
      </c>
      <c r="K142" s="137"/>
      <c r="L142" s="137">
        <v>1.558559062E9</v>
      </c>
      <c r="M142" s="137">
        <v>44356.0</v>
      </c>
      <c r="N142" s="137" t="s">
        <v>699</v>
      </c>
      <c r="O142" s="137" t="s">
        <v>1622</v>
      </c>
      <c r="P142" s="137" t="s">
        <v>1623</v>
      </c>
      <c r="Q142" s="137" t="s">
        <v>608</v>
      </c>
      <c r="R142" s="137" t="s">
        <v>92</v>
      </c>
      <c r="S142" s="137" t="s">
        <v>610</v>
      </c>
      <c r="T142" s="137" t="s">
        <v>808</v>
      </c>
      <c r="U142" s="137" t="s">
        <v>868</v>
      </c>
      <c r="V142" s="137" t="s">
        <v>612</v>
      </c>
      <c r="W142" s="137" t="s">
        <v>1624</v>
      </c>
      <c r="X142" s="137" t="s">
        <v>1625</v>
      </c>
      <c r="Y142" s="137" t="s">
        <v>1626</v>
      </c>
      <c r="Z142" s="138" t="s">
        <v>102</v>
      </c>
      <c r="AA142" s="137" t="s">
        <v>997</v>
      </c>
      <c r="AB142" s="20">
        <v>2.7324031311E10</v>
      </c>
      <c r="AC142" s="20">
        <v>2.7324031311E10</v>
      </c>
      <c r="AD142" s="20">
        <v>0.0</v>
      </c>
      <c r="AE142" s="20">
        <v>2.7324031311E10</v>
      </c>
      <c r="AF142" s="141" t="s">
        <v>655</v>
      </c>
      <c r="AG142" s="137" t="s">
        <v>1111</v>
      </c>
      <c r="AH142" s="137" t="s">
        <v>92</v>
      </c>
      <c r="AI142" s="137" t="s">
        <v>640</v>
      </c>
      <c r="AJ142" s="137"/>
      <c r="AK142" s="137"/>
      <c r="AL142" s="137"/>
      <c r="AM142" s="137"/>
      <c r="AN142" s="137"/>
      <c r="AO142" s="137" t="s">
        <v>549</v>
      </c>
      <c r="AP142" s="137" t="s">
        <v>102</v>
      </c>
      <c r="AQ142" s="137"/>
      <c r="AR142" s="98" t="s">
        <v>548</v>
      </c>
      <c r="AS142" s="137" t="s">
        <v>547</v>
      </c>
      <c r="AT142" s="98" t="s">
        <v>546</v>
      </c>
      <c r="AU142" s="140" t="s">
        <v>715</v>
      </c>
      <c r="AV142" s="45" t="s">
        <v>1627</v>
      </c>
      <c r="AW142" s="45" t="s">
        <v>548</v>
      </c>
      <c r="AX142" s="98" t="s">
        <v>625</v>
      </c>
      <c r="AY142" s="98" t="s">
        <v>621</v>
      </c>
      <c r="AZ142" s="98" t="s">
        <v>552</v>
      </c>
      <c r="BA142" s="98" t="s">
        <v>643</v>
      </c>
    </row>
    <row r="143" ht="18.0" customHeight="1">
      <c r="A143" s="137" t="s">
        <v>1628</v>
      </c>
      <c r="B143" s="137" t="s">
        <v>101</v>
      </c>
      <c r="C143" s="137" t="s">
        <v>630</v>
      </c>
      <c r="D143" s="137"/>
      <c r="E143" s="20" t="s">
        <v>54</v>
      </c>
      <c r="F143" s="20" t="s">
        <v>1629</v>
      </c>
      <c r="G143" s="20" t="s">
        <v>45</v>
      </c>
      <c r="H143" s="138" t="s">
        <v>1630</v>
      </c>
      <c r="I143" s="137" t="s">
        <v>116</v>
      </c>
      <c r="J143" s="137" t="s">
        <v>1631</v>
      </c>
      <c r="K143" s="137"/>
      <c r="L143" s="137">
        <v>1.168004453E9</v>
      </c>
      <c r="M143" s="137">
        <v>44354.0</v>
      </c>
      <c r="N143" s="137" t="s">
        <v>605</v>
      </c>
      <c r="O143" s="137" t="s">
        <v>1632</v>
      </c>
      <c r="P143" s="137" t="s">
        <v>1633</v>
      </c>
      <c r="Q143" s="137" t="s">
        <v>608</v>
      </c>
      <c r="R143" s="137" t="s">
        <v>92</v>
      </c>
      <c r="S143" s="137" t="s">
        <v>610</v>
      </c>
      <c r="T143" s="137" t="s">
        <v>610</v>
      </c>
      <c r="U143" s="137" t="s">
        <v>1197</v>
      </c>
      <c r="V143" s="137" t="s">
        <v>612</v>
      </c>
      <c r="W143" s="137" t="s">
        <v>1634</v>
      </c>
      <c r="X143" s="137" t="s">
        <v>1635</v>
      </c>
      <c r="Y143" s="137" t="s">
        <v>1636</v>
      </c>
      <c r="Z143" s="138" t="s">
        <v>101</v>
      </c>
      <c r="AA143" s="137"/>
      <c r="AB143" s="20">
        <v>2.7185973692E10</v>
      </c>
      <c r="AC143" s="20">
        <v>2.7185973692E10</v>
      </c>
      <c r="AD143" s="20">
        <v>0.0</v>
      </c>
      <c r="AE143" s="20">
        <v>2.7185973692E10</v>
      </c>
      <c r="AF143" s="141" t="s">
        <v>655</v>
      </c>
      <c r="AG143" s="137" t="s">
        <v>743</v>
      </c>
      <c r="AH143" s="137" t="s">
        <v>91</v>
      </c>
      <c r="AI143" s="137" t="s">
        <v>640</v>
      </c>
      <c r="AJ143" s="137"/>
      <c r="AK143" s="137"/>
      <c r="AL143" s="137"/>
      <c r="AM143" s="137"/>
      <c r="AN143" s="137"/>
      <c r="AO143" s="137" t="s">
        <v>549</v>
      </c>
      <c r="AP143" s="137" t="s">
        <v>619</v>
      </c>
      <c r="AQ143" s="137"/>
      <c r="AR143" s="137" t="s">
        <v>63</v>
      </c>
      <c r="AS143" s="136" t="s">
        <v>61</v>
      </c>
      <c r="AT143" s="145" t="s">
        <v>544</v>
      </c>
      <c r="AU143" s="140" t="s">
        <v>622</v>
      </c>
      <c r="AW143" s="45" t="s">
        <v>63</v>
      </c>
      <c r="AX143" s="98" t="s">
        <v>625</v>
      </c>
      <c r="AY143" s="143"/>
      <c r="AZ143" s="98" t="s">
        <v>552</v>
      </c>
      <c r="BA143" s="98" t="s">
        <v>643</v>
      </c>
    </row>
    <row r="144" ht="16.5" customHeight="1">
      <c r="A144" s="137" t="s">
        <v>1637</v>
      </c>
      <c r="B144" s="137" t="s">
        <v>101</v>
      </c>
      <c r="C144" s="137"/>
      <c r="D144" s="137"/>
      <c r="E144" s="20" t="s">
        <v>46</v>
      </c>
      <c r="F144" s="20" t="s">
        <v>757</v>
      </c>
      <c r="G144" s="20" t="s">
        <v>45</v>
      </c>
      <c r="H144" s="138" t="s">
        <v>101</v>
      </c>
      <c r="I144" s="137"/>
      <c r="J144" s="137" t="s">
        <v>1638</v>
      </c>
      <c r="K144" s="137"/>
      <c r="L144" s="137">
        <v>1.153110016E9</v>
      </c>
      <c r="M144" s="137">
        <v>44355.0</v>
      </c>
      <c r="N144" s="137" t="s">
        <v>610</v>
      </c>
      <c r="O144" s="137" t="s">
        <v>1639</v>
      </c>
      <c r="P144" s="137">
        <v>0.0</v>
      </c>
      <c r="Q144" s="137" t="s">
        <v>608</v>
      </c>
      <c r="R144" s="137" t="s">
        <v>702</v>
      </c>
      <c r="S144" s="137" t="s">
        <v>610</v>
      </c>
      <c r="T144" s="137" t="s">
        <v>605</v>
      </c>
      <c r="U144" s="137" t="s">
        <v>721</v>
      </c>
      <c r="V144" s="137" t="s">
        <v>612</v>
      </c>
      <c r="W144" s="137" t="s">
        <v>731</v>
      </c>
      <c r="X144" s="137" t="s">
        <v>1640</v>
      </c>
      <c r="Y144" s="137" t="s">
        <v>1641</v>
      </c>
      <c r="Z144" s="138" t="s">
        <v>101</v>
      </c>
      <c r="AA144" s="137"/>
      <c r="AB144" s="20">
        <v>2.7294655978E10</v>
      </c>
      <c r="AC144" s="20" t="s">
        <v>684</v>
      </c>
      <c r="AD144" s="20" t="s">
        <v>102</v>
      </c>
      <c r="AE144" s="20">
        <v>2.7294655978E10</v>
      </c>
      <c r="AF144" s="141" t="s">
        <v>655</v>
      </c>
      <c r="AG144" s="137" t="s">
        <v>92</v>
      </c>
      <c r="AH144" s="137" t="s">
        <v>1043</v>
      </c>
      <c r="AI144" s="137" t="s">
        <v>640</v>
      </c>
      <c r="AJ144" s="137"/>
      <c r="AK144" s="137"/>
      <c r="AL144" s="137"/>
      <c r="AM144" s="137"/>
      <c r="AN144" s="137"/>
      <c r="AO144" s="137" t="s">
        <v>549</v>
      </c>
      <c r="AP144" s="137"/>
      <c r="AQ144" s="137"/>
      <c r="AR144" s="136" t="s">
        <v>549</v>
      </c>
      <c r="AS144" s="137" t="s">
        <v>619</v>
      </c>
      <c r="AT144" s="145" t="s">
        <v>543</v>
      </c>
      <c r="AU144" s="140" t="s">
        <v>715</v>
      </c>
      <c r="AV144" s="45" t="s">
        <v>1642</v>
      </c>
      <c r="AW144" s="45" t="s">
        <v>624</v>
      </c>
      <c r="AX144" s="98" t="s">
        <v>625</v>
      </c>
      <c r="AY144" s="98" t="s">
        <v>874</v>
      </c>
      <c r="AZ144" s="98" t="s">
        <v>551</v>
      </c>
      <c r="BA144" s="98" t="s">
        <v>643</v>
      </c>
    </row>
    <row r="145" ht="15.75" customHeight="1">
      <c r="A145" s="137" t="s">
        <v>1643</v>
      </c>
      <c r="B145" s="137" t="s">
        <v>102</v>
      </c>
      <c r="C145" s="137" t="s">
        <v>780</v>
      </c>
      <c r="D145" s="137"/>
      <c r="E145" s="20" t="s">
        <v>43</v>
      </c>
      <c r="F145" s="20" t="s">
        <v>603</v>
      </c>
      <c r="G145" s="20" t="s">
        <v>48</v>
      </c>
      <c r="H145" s="138" t="s">
        <v>101</v>
      </c>
      <c r="I145" s="137"/>
      <c r="J145" s="137" t="s">
        <v>1644</v>
      </c>
      <c r="K145" s="137"/>
      <c r="L145" s="137">
        <v>1.167448615E9</v>
      </c>
      <c r="M145" s="137">
        <v>44355.0</v>
      </c>
      <c r="N145" s="137" t="s">
        <v>605</v>
      </c>
      <c r="O145" s="137" t="s">
        <v>1645</v>
      </c>
      <c r="P145" s="137" t="s">
        <v>1646</v>
      </c>
      <c r="Q145" s="137" t="s">
        <v>608</v>
      </c>
      <c r="R145" s="137" t="s">
        <v>609</v>
      </c>
      <c r="S145" s="137" t="s">
        <v>610</v>
      </c>
      <c r="T145" s="137" t="s">
        <v>650</v>
      </c>
      <c r="U145" s="137" t="s">
        <v>611</v>
      </c>
      <c r="V145" s="137" t="s">
        <v>612</v>
      </c>
      <c r="W145" s="137" t="s">
        <v>1647</v>
      </c>
      <c r="X145" s="137" t="s">
        <v>1648</v>
      </c>
      <c r="Y145" s="137" t="s">
        <v>1649</v>
      </c>
      <c r="Z145" s="138" t="s">
        <v>102</v>
      </c>
      <c r="AA145" s="137" t="s">
        <v>816</v>
      </c>
      <c r="AB145" s="20">
        <v>2.7224318907E10</v>
      </c>
      <c r="AC145" s="20">
        <v>2.7224318907E10</v>
      </c>
      <c r="AD145" s="20">
        <v>0.0</v>
      </c>
      <c r="AE145" s="20">
        <v>2.7224318907E10</v>
      </c>
      <c r="AF145" s="141" t="s">
        <v>655</v>
      </c>
      <c r="AG145" s="137" t="s">
        <v>743</v>
      </c>
      <c r="AH145" s="137" t="s">
        <v>91</v>
      </c>
      <c r="AI145" s="137" t="s">
        <v>640</v>
      </c>
      <c r="AJ145" s="137"/>
      <c r="AK145" s="137"/>
      <c r="AL145" s="137"/>
      <c r="AM145" s="137"/>
      <c r="AN145" s="137"/>
      <c r="AO145" s="137" t="s">
        <v>549</v>
      </c>
      <c r="AP145" s="137" t="s">
        <v>102</v>
      </c>
      <c r="AQ145" s="137"/>
      <c r="AR145" s="137" t="s">
        <v>61</v>
      </c>
      <c r="AS145" s="137" t="s">
        <v>549</v>
      </c>
      <c r="AT145" s="45" t="s">
        <v>539</v>
      </c>
      <c r="AU145" s="140" t="s">
        <v>622</v>
      </c>
      <c r="AV145" s="45" t="s">
        <v>1224</v>
      </c>
      <c r="AW145" s="45" t="s">
        <v>61</v>
      </c>
      <c r="AX145" s="98" t="s">
        <v>625</v>
      </c>
      <c r="AY145" s="143"/>
      <c r="AZ145" s="98" t="s">
        <v>551</v>
      </c>
      <c r="BA145" s="98" t="s">
        <v>643</v>
      </c>
    </row>
    <row r="146" ht="14.25" customHeight="1">
      <c r="A146" s="137" t="s">
        <v>523</v>
      </c>
      <c r="B146" s="137" t="s">
        <v>101</v>
      </c>
      <c r="C146" s="137" t="s">
        <v>630</v>
      </c>
      <c r="D146" s="137"/>
      <c r="E146" s="20" t="s">
        <v>43</v>
      </c>
      <c r="F146" s="20" t="s">
        <v>603</v>
      </c>
      <c r="G146" s="20" t="s">
        <v>48</v>
      </c>
      <c r="H146" s="138" t="s">
        <v>101</v>
      </c>
      <c r="I146" s="137"/>
      <c r="J146" s="137" t="s">
        <v>1650</v>
      </c>
      <c r="K146" s="137"/>
      <c r="L146" s="137" t="s">
        <v>1651</v>
      </c>
      <c r="M146" s="137">
        <v>44357.0</v>
      </c>
      <c r="N146" s="137" t="s">
        <v>605</v>
      </c>
      <c r="O146" s="137" t="s">
        <v>1652</v>
      </c>
      <c r="P146" s="137" t="s">
        <v>1653</v>
      </c>
      <c r="Q146" s="137" t="s">
        <v>608</v>
      </c>
      <c r="R146" s="137" t="s">
        <v>702</v>
      </c>
      <c r="S146" s="137" t="s">
        <v>610</v>
      </c>
      <c r="T146" s="137" t="s">
        <v>610</v>
      </c>
      <c r="U146" s="137" t="s">
        <v>730</v>
      </c>
      <c r="V146" s="137" t="s">
        <v>612</v>
      </c>
      <c r="W146" s="137" t="s">
        <v>731</v>
      </c>
      <c r="X146" s="137" t="s">
        <v>1654</v>
      </c>
      <c r="Y146" s="137" t="s">
        <v>1655</v>
      </c>
      <c r="Z146" s="138" t="s">
        <v>101</v>
      </c>
      <c r="AA146" s="137"/>
      <c r="AB146" s="20">
        <v>2.716638734E10</v>
      </c>
      <c r="AC146" s="20">
        <v>2.716638734E10</v>
      </c>
      <c r="AD146" s="20">
        <v>0.0</v>
      </c>
      <c r="AE146" s="20">
        <v>2.716638734E10</v>
      </c>
      <c r="AF146" s="141" t="s">
        <v>655</v>
      </c>
      <c r="AG146" s="137" t="s">
        <v>92</v>
      </c>
      <c r="AH146" s="137" t="s">
        <v>1043</v>
      </c>
      <c r="AI146" s="137" t="s">
        <v>640</v>
      </c>
      <c r="AJ146" s="137"/>
      <c r="AK146" s="137"/>
      <c r="AL146" s="137"/>
      <c r="AM146" s="137"/>
      <c r="AN146" s="137"/>
      <c r="AO146" s="137" t="s">
        <v>549</v>
      </c>
      <c r="AP146" s="137" t="s">
        <v>1656</v>
      </c>
      <c r="AQ146" s="137"/>
      <c r="AR146" s="137" t="s">
        <v>548</v>
      </c>
      <c r="AS146" s="137" t="s">
        <v>63</v>
      </c>
      <c r="AT146" s="45" t="s">
        <v>542</v>
      </c>
      <c r="AU146" s="140" t="s">
        <v>1093</v>
      </c>
      <c r="AV146" s="45" t="s">
        <v>1657</v>
      </c>
      <c r="AW146" s="45" t="s">
        <v>548</v>
      </c>
      <c r="AX146" s="98" t="s">
        <v>625</v>
      </c>
      <c r="AY146" s="98" t="s">
        <v>874</v>
      </c>
      <c r="AZ146" s="98" t="s">
        <v>745</v>
      </c>
      <c r="BA146" s="98" t="s">
        <v>643</v>
      </c>
    </row>
    <row r="147" ht="15.75" customHeight="1">
      <c r="A147" s="137" t="s">
        <v>1658</v>
      </c>
      <c r="B147" s="137" t="s">
        <v>101</v>
      </c>
      <c r="C147" s="137" t="s">
        <v>780</v>
      </c>
      <c r="D147" s="137"/>
      <c r="E147" s="20" t="s">
        <v>46</v>
      </c>
      <c r="F147" s="20" t="s">
        <v>1659</v>
      </c>
      <c r="G147" s="20" t="s">
        <v>45</v>
      </c>
      <c r="H147" s="138" t="s">
        <v>101</v>
      </c>
      <c r="I147" s="137"/>
      <c r="J147" s="137" t="s">
        <v>1660</v>
      </c>
      <c r="K147" s="137"/>
      <c r="L147" s="137">
        <v>1.157007727E9</v>
      </c>
      <c r="M147" s="137">
        <v>44354.0</v>
      </c>
      <c r="N147" s="137" t="s">
        <v>605</v>
      </c>
      <c r="O147" s="137" t="s">
        <v>1661</v>
      </c>
      <c r="P147" s="137" t="s">
        <v>619</v>
      </c>
      <c r="Q147" s="137" t="s">
        <v>608</v>
      </c>
      <c r="R147" s="137" t="s">
        <v>1133</v>
      </c>
      <c r="S147" s="137" t="s">
        <v>610</v>
      </c>
      <c r="T147" s="137" t="s">
        <v>650</v>
      </c>
      <c r="U147" s="137" t="s">
        <v>611</v>
      </c>
      <c r="V147" s="137" t="s">
        <v>612</v>
      </c>
      <c r="W147" s="137" t="s">
        <v>731</v>
      </c>
      <c r="X147" s="137" t="s">
        <v>1662</v>
      </c>
      <c r="Y147" s="137" t="s">
        <v>1663</v>
      </c>
      <c r="Z147" s="138" t="s">
        <v>101</v>
      </c>
      <c r="AA147" s="137"/>
      <c r="AB147" s="20">
        <v>2.7211397638E10</v>
      </c>
      <c r="AC147" s="20" t="s">
        <v>684</v>
      </c>
      <c r="AD147" s="20" t="s">
        <v>102</v>
      </c>
      <c r="AE147" s="20">
        <v>2.7211397638E10</v>
      </c>
      <c r="AF147" s="141" t="s">
        <v>655</v>
      </c>
      <c r="AG147" s="137" t="s">
        <v>92</v>
      </c>
      <c r="AH147" s="137" t="s">
        <v>1043</v>
      </c>
      <c r="AI147" s="137" t="s">
        <v>640</v>
      </c>
      <c r="AJ147" s="137"/>
      <c r="AK147" s="137"/>
      <c r="AL147" s="137"/>
      <c r="AM147" s="137"/>
      <c r="AN147" s="137"/>
      <c r="AO147" s="137" t="s">
        <v>549</v>
      </c>
      <c r="AP147" s="137" t="s">
        <v>843</v>
      </c>
      <c r="AQ147" s="137"/>
      <c r="AR147" s="136" t="s">
        <v>549</v>
      </c>
      <c r="AS147" s="137" t="s">
        <v>548</v>
      </c>
      <c r="AT147" s="145" t="s">
        <v>543</v>
      </c>
      <c r="AU147" s="140" t="s">
        <v>641</v>
      </c>
      <c r="AV147" s="45" t="s">
        <v>1664</v>
      </c>
      <c r="AW147" s="45" t="s">
        <v>624</v>
      </c>
      <c r="AX147" s="98" t="s">
        <v>625</v>
      </c>
      <c r="AY147" s="98" t="s">
        <v>874</v>
      </c>
      <c r="AZ147" s="98" t="s">
        <v>551</v>
      </c>
      <c r="BA147" s="98" t="s">
        <v>643</v>
      </c>
    </row>
    <row r="148" ht="15.75" customHeight="1">
      <c r="A148" s="137" t="s">
        <v>527</v>
      </c>
      <c r="B148" s="137" t="s">
        <v>101</v>
      </c>
      <c r="C148" s="137" t="s">
        <v>630</v>
      </c>
      <c r="D148" s="137" t="s">
        <v>102</v>
      </c>
      <c r="E148" s="20" t="s">
        <v>46</v>
      </c>
      <c r="F148" s="20" t="s">
        <v>906</v>
      </c>
      <c r="G148" s="20" t="s">
        <v>45</v>
      </c>
      <c r="H148" s="138" t="s">
        <v>101</v>
      </c>
      <c r="I148" s="137"/>
      <c r="J148" s="137" t="s">
        <v>1665</v>
      </c>
      <c r="K148" s="137"/>
      <c r="L148" s="137">
        <v>1.12727839E9</v>
      </c>
      <c r="M148" s="137">
        <v>44355.0</v>
      </c>
      <c r="N148" s="137" t="s">
        <v>605</v>
      </c>
      <c r="O148" s="137" t="s">
        <v>1666</v>
      </c>
      <c r="P148" s="137">
        <v>0.0</v>
      </c>
      <c r="Q148" s="137" t="s">
        <v>608</v>
      </c>
      <c r="R148" s="137" t="s">
        <v>92</v>
      </c>
      <c r="S148" s="137" t="s">
        <v>610</v>
      </c>
      <c r="T148" s="137" t="s">
        <v>650</v>
      </c>
      <c r="U148" s="137" t="s">
        <v>941</v>
      </c>
      <c r="V148" s="137" t="s">
        <v>612</v>
      </c>
      <c r="W148" s="137" t="s">
        <v>1667</v>
      </c>
      <c r="X148" s="137" t="s">
        <v>1668</v>
      </c>
      <c r="Y148" s="137" t="s">
        <v>1669</v>
      </c>
      <c r="Z148" s="138" t="s">
        <v>101</v>
      </c>
      <c r="AA148" s="137"/>
      <c r="AB148" s="20">
        <v>2.72448214E10</v>
      </c>
      <c r="AC148" s="20" t="s">
        <v>684</v>
      </c>
      <c r="AD148" s="20" t="s">
        <v>102</v>
      </c>
      <c r="AE148" s="20">
        <v>2.72448214E10</v>
      </c>
      <c r="AF148" s="141" t="s">
        <v>655</v>
      </c>
      <c r="AG148" s="137" t="s">
        <v>92</v>
      </c>
      <c r="AH148" s="137" t="s">
        <v>92</v>
      </c>
      <c r="AI148" s="137" t="s">
        <v>640</v>
      </c>
      <c r="AJ148" s="137"/>
      <c r="AK148" s="137"/>
      <c r="AL148" s="137"/>
      <c r="AM148" s="137"/>
      <c r="AN148" s="137"/>
      <c r="AO148" s="137" t="s">
        <v>549</v>
      </c>
      <c r="AP148" s="137" t="s">
        <v>619</v>
      </c>
      <c r="AQ148" s="137"/>
      <c r="AR148" s="137" t="s">
        <v>548</v>
      </c>
      <c r="AS148" s="137" t="s">
        <v>61</v>
      </c>
      <c r="AT148" s="45" t="s">
        <v>542</v>
      </c>
      <c r="AU148" s="140" t="s">
        <v>641</v>
      </c>
      <c r="AV148" s="45" t="s">
        <v>1670</v>
      </c>
      <c r="AW148" s="45" t="s">
        <v>548</v>
      </c>
      <c r="AX148" s="98" t="s">
        <v>625</v>
      </c>
      <c r="AY148" s="98" t="s">
        <v>874</v>
      </c>
      <c r="AZ148" s="98" t="s">
        <v>745</v>
      </c>
      <c r="BA148" s="98" t="s">
        <v>643</v>
      </c>
    </row>
    <row r="149" ht="15.75" customHeight="1">
      <c r="A149" s="137" t="s">
        <v>529</v>
      </c>
      <c r="B149" s="137" t="s">
        <v>102</v>
      </c>
      <c r="C149" s="137"/>
      <c r="D149" s="137"/>
      <c r="E149" s="20" t="s">
        <v>43</v>
      </c>
      <c r="F149" s="20" t="s">
        <v>645</v>
      </c>
      <c r="G149" s="20" t="s">
        <v>45</v>
      </c>
      <c r="H149" s="138" t="s">
        <v>101</v>
      </c>
      <c r="I149" s="137"/>
      <c r="J149" s="137" t="s">
        <v>1671</v>
      </c>
      <c r="K149" s="137"/>
      <c r="L149" s="137">
        <v>1.144026151E9</v>
      </c>
      <c r="M149" s="137">
        <v>44355.0</v>
      </c>
      <c r="N149" s="137" t="s">
        <v>605</v>
      </c>
      <c r="O149" s="137" t="s">
        <v>1672</v>
      </c>
      <c r="P149" s="137" t="s">
        <v>1673</v>
      </c>
      <c r="Q149" s="137" t="s">
        <v>608</v>
      </c>
      <c r="R149" s="137" t="s">
        <v>609</v>
      </c>
      <c r="S149" s="137" t="s">
        <v>610</v>
      </c>
      <c r="T149" s="137" t="s">
        <v>650</v>
      </c>
      <c r="U149" s="137" t="s">
        <v>1674</v>
      </c>
      <c r="V149" s="137" t="s">
        <v>612</v>
      </c>
      <c r="W149" s="137" t="s">
        <v>605</v>
      </c>
      <c r="X149" s="137" t="s">
        <v>1675</v>
      </c>
      <c r="Y149" s="137" t="s">
        <v>1676</v>
      </c>
      <c r="Z149" s="138" t="s">
        <v>101</v>
      </c>
      <c r="AA149" s="137"/>
      <c r="AB149" s="20">
        <v>2.7402404391E10</v>
      </c>
      <c r="AC149" s="20" t="s">
        <v>684</v>
      </c>
      <c r="AD149" s="20" t="s">
        <v>102</v>
      </c>
      <c r="AE149" s="20">
        <v>2.7402404391E10</v>
      </c>
      <c r="AF149" s="141" t="s">
        <v>655</v>
      </c>
      <c r="AG149" s="137" t="s">
        <v>945</v>
      </c>
      <c r="AH149" s="137" t="s">
        <v>92</v>
      </c>
      <c r="AI149" s="137" t="s">
        <v>640</v>
      </c>
      <c r="AJ149" s="137"/>
      <c r="AK149" s="137"/>
      <c r="AL149" s="137"/>
      <c r="AM149" s="137"/>
      <c r="AN149" s="137"/>
      <c r="AO149" s="136" t="s">
        <v>549</v>
      </c>
      <c r="AP149" s="137" t="s">
        <v>102</v>
      </c>
      <c r="AQ149" s="137"/>
      <c r="AR149" s="137" t="s">
        <v>548</v>
      </c>
      <c r="AS149" s="137" t="s">
        <v>547</v>
      </c>
      <c r="AT149" s="45" t="s">
        <v>542</v>
      </c>
      <c r="AU149" s="140" t="s">
        <v>715</v>
      </c>
      <c r="AV149" s="45" t="s">
        <v>642</v>
      </c>
      <c r="AW149" s="45" t="s">
        <v>548</v>
      </c>
      <c r="AX149" s="98" t="s">
        <v>625</v>
      </c>
      <c r="AY149" s="98" t="s">
        <v>874</v>
      </c>
      <c r="AZ149" s="98" t="s">
        <v>745</v>
      </c>
      <c r="BA149" s="98" t="s">
        <v>643</v>
      </c>
    </row>
    <row r="150" ht="16.5" customHeight="1">
      <c r="A150" s="137" t="s">
        <v>534</v>
      </c>
      <c r="B150" s="137" t="s">
        <v>101</v>
      </c>
      <c r="C150" s="137" t="s">
        <v>630</v>
      </c>
      <c r="D150" s="137"/>
      <c r="E150" s="20" t="s">
        <v>46</v>
      </c>
      <c r="F150" s="20" t="s">
        <v>757</v>
      </c>
      <c r="G150" s="20" t="s">
        <v>45</v>
      </c>
      <c r="H150" s="138" t="s">
        <v>101</v>
      </c>
      <c r="I150" s="137"/>
      <c r="J150" s="137" t="s">
        <v>1677</v>
      </c>
      <c r="K150" s="137"/>
      <c r="L150" s="137">
        <v>1.12267328E9</v>
      </c>
      <c r="M150" s="137">
        <v>44357.0</v>
      </c>
      <c r="N150" s="137" t="s">
        <v>605</v>
      </c>
      <c r="O150" s="137" t="s">
        <v>1678</v>
      </c>
      <c r="P150" s="137" t="s">
        <v>1679</v>
      </c>
      <c r="Q150" s="137" t="s">
        <v>608</v>
      </c>
      <c r="R150" s="137" t="s">
        <v>1133</v>
      </c>
      <c r="S150" s="137" t="s">
        <v>610</v>
      </c>
      <c r="T150" s="137" t="s">
        <v>650</v>
      </c>
      <c r="U150" s="137" t="s">
        <v>1049</v>
      </c>
      <c r="V150" s="137" t="s">
        <v>612</v>
      </c>
      <c r="W150" s="137" t="s">
        <v>731</v>
      </c>
      <c r="X150" s="137" t="s">
        <v>1680</v>
      </c>
      <c r="Y150" s="137" t="s">
        <v>1681</v>
      </c>
      <c r="Z150" s="138" t="s">
        <v>101</v>
      </c>
      <c r="AA150" s="137"/>
      <c r="AB150" s="20">
        <v>2.7362769278E10</v>
      </c>
      <c r="AC150" s="20">
        <v>2.7362769278E10</v>
      </c>
      <c r="AD150" s="20">
        <v>0.0</v>
      </c>
      <c r="AE150" s="20">
        <v>2.7362769278E10</v>
      </c>
      <c r="AF150" s="141" t="s">
        <v>655</v>
      </c>
      <c r="AG150" s="137" t="s">
        <v>656</v>
      </c>
      <c r="AH150" s="137" t="s">
        <v>92</v>
      </c>
      <c r="AI150" s="137" t="s">
        <v>640</v>
      </c>
      <c r="AJ150" s="137"/>
      <c r="AK150" s="137"/>
      <c r="AL150" s="137"/>
      <c r="AM150" s="137"/>
      <c r="AN150" s="137"/>
      <c r="AO150" s="137" t="s">
        <v>549</v>
      </c>
      <c r="AP150" s="137" t="s">
        <v>102</v>
      </c>
      <c r="AQ150" s="137"/>
      <c r="AR150" s="137" t="s">
        <v>548</v>
      </c>
      <c r="AS150" s="98" t="s">
        <v>549</v>
      </c>
      <c r="AT150" s="45" t="s">
        <v>542</v>
      </c>
      <c r="AU150" s="140" t="s">
        <v>715</v>
      </c>
      <c r="AV150" s="45" t="s">
        <v>1682</v>
      </c>
      <c r="AW150" s="45" t="s">
        <v>548</v>
      </c>
      <c r="AX150" s="98" t="s">
        <v>625</v>
      </c>
      <c r="AY150" s="98" t="s">
        <v>874</v>
      </c>
      <c r="AZ150" s="98" t="s">
        <v>745</v>
      </c>
      <c r="BA150" s="98" t="s">
        <v>643</v>
      </c>
    </row>
    <row r="151" ht="16.5" customHeight="1">
      <c r="A151" s="137" t="s">
        <v>536</v>
      </c>
      <c r="B151" s="137" t="s">
        <v>101</v>
      </c>
      <c r="C151" s="137" t="s">
        <v>630</v>
      </c>
      <c r="D151" s="137"/>
      <c r="E151" s="20" t="s">
        <v>49</v>
      </c>
      <c r="F151" s="20" t="s">
        <v>1415</v>
      </c>
      <c r="G151" s="20" t="s">
        <v>48</v>
      </c>
      <c r="H151" s="138" t="s">
        <v>101</v>
      </c>
      <c r="I151" s="137" t="s">
        <v>82</v>
      </c>
      <c r="J151" s="137" t="s">
        <v>1683</v>
      </c>
      <c r="K151" s="137"/>
      <c r="L151" s="137">
        <v>1.161874204E9</v>
      </c>
      <c r="M151" s="137">
        <v>44356.0</v>
      </c>
      <c r="N151" s="137" t="s">
        <v>605</v>
      </c>
      <c r="O151" s="137" t="s">
        <v>1684</v>
      </c>
      <c r="P151" s="137" t="s">
        <v>1685</v>
      </c>
      <c r="Q151" s="137" t="s">
        <v>608</v>
      </c>
      <c r="R151" s="137" t="s">
        <v>609</v>
      </c>
      <c r="S151" s="137" t="s">
        <v>610</v>
      </c>
      <c r="T151" s="137" t="s">
        <v>610</v>
      </c>
      <c r="U151" s="137" t="s">
        <v>739</v>
      </c>
      <c r="V151" s="137" t="s">
        <v>612</v>
      </c>
      <c r="W151" s="137" t="s">
        <v>1686</v>
      </c>
      <c r="X151" s="137" t="s">
        <v>1687</v>
      </c>
      <c r="Y151" s="137" t="s">
        <v>1688</v>
      </c>
      <c r="Z151" s="138" t="s">
        <v>101</v>
      </c>
      <c r="AA151" s="137"/>
      <c r="AB151" s="20">
        <v>2.7277163212E10</v>
      </c>
      <c r="AC151" s="20">
        <v>2.7277163212E10</v>
      </c>
      <c r="AD151" s="20">
        <v>0.0</v>
      </c>
      <c r="AE151" s="20">
        <v>2.7277163212E10</v>
      </c>
      <c r="AF151" s="141" t="s">
        <v>655</v>
      </c>
      <c r="AG151" s="137" t="s">
        <v>1053</v>
      </c>
      <c r="AH151" s="137" t="s">
        <v>82</v>
      </c>
      <c r="AI151" s="137" t="s">
        <v>640</v>
      </c>
      <c r="AJ151" s="137"/>
      <c r="AK151" s="137"/>
      <c r="AL151" s="137"/>
      <c r="AM151" s="137"/>
      <c r="AN151" s="137"/>
      <c r="AO151" s="137" t="s">
        <v>621</v>
      </c>
      <c r="AP151" s="137" t="s">
        <v>102</v>
      </c>
      <c r="AQ151" s="137"/>
      <c r="AR151" s="136" t="s">
        <v>548</v>
      </c>
      <c r="AS151" s="137" t="s">
        <v>61</v>
      </c>
      <c r="AT151" s="84" t="s">
        <v>542</v>
      </c>
      <c r="AU151" s="140" t="s">
        <v>1093</v>
      </c>
      <c r="AV151" s="45" t="s">
        <v>1291</v>
      </c>
      <c r="AW151" s="45" t="s">
        <v>548</v>
      </c>
      <c r="AX151" s="98" t="s">
        <v>625</v>
      </c>
      <c r="AY151" s="98" t="s">
        <v>874</v>
      </c>
      <c r="AZ151" s="98" t="s">
        <v>745</v>
      </c>
      <c r="BA151" s="98" t="s">
        <v>643</v>
      </c>
    </row>
    <row r="152" ht="15.75" customHeight="1">
      <c r="A152" s="137" t="s">
        <v>334</v>
      </c>
      <c r="B152" s="137" t="s">
        <v>101</v>
      </c>
      <c r="C152" s="137" t="s">
        <v>780</v>
      </c>
      <c r="D152" s="137"/>
      <c r="E152" s="20" t="s">
        <v>43</v>
      </c>
      <c r="F152" s="20" t="s">
        <v>1016</v>
      </c>
      <c r="G152" s="20" t="s">
        <v>45</v>
      </c>
      <c r="H152" s="138" t="s">
        <v>101</v>
      </c>
      <c r="I152" s="137"/>
      <c r="J152" s="137" t="s">
        <v>1689</v>
      </c>
      <c r="K152" s="137"/>
      <c r="L152" s="137">
        <v>1.136004563E9</v>
      </c>
      <c r="M152" s="137">
        <v>44356.0</v>
      </c>
      <c r="N152" s="137" t="s">
        <v>605</v>
      </c>
      <c r="O152" s="137" t="s">
        <v>1690</v>
      </c>
      <c r="P152" s="137" t="s">
        <v>1691</v>
      </c>
      <c r="Q152" s="137" t="s">
        <v>608</v>
      </c>
      <c r="R152" s="137" t="s">
        <v>609</v>
      </c>
      <c r="S152" s="137" t="s">
        <v>808</v>
      </c>
      <c r="T152" s="137" t="s">
        <v>605</v>
      </c>
      <c r="U152" s="137" t="s">
        <v>1244</v>
      </c>
      <c r="V152" s="137" t="s">
        <v>612</v>
      </c>
      <c r="W152" s="137" t="s">
        <v>1692</v>
      </c>
      <c r="X152" s="137" t="s">
        <v>1693</v>
      </c>
      <c r="Y152" s="137" t="s">
        <v>1694</v>
      </c>
      <c r="Z152" s="138" t="s">
        <v>101</v>
      </c>
      <c r="AA152" s="137"/>
      <c r="AB152" s="20">
        <v>2.7241103108E10</v>
      </c>
      <c r="AC152" s="20">
        <v>2.7241103108E10</v>
      </c>
      <c r="AD152" s="20">
        <v>0.0</v>
      </c>
      <c r="AE152" s="20">
        <v>2.7241103108E10</v>
      </c>
      <c r="AF152" s="141" t="s">
        <v>655</v>
      </c>
      <c r="AG152" s="137" t="s">
        <v>811</v>
      </c>
      <c r="AH152" s="137" t="s">
        <v>1043</v>
      </c>
      <c r="AI152" s="137" t="s">
        <v>640</v>
      </c>
      <c r="AJ152" s="137"/>
      <c r="AK152" s="137"/>
      <c r="AL152" s="137"/>
      <c r="AM152" s="137"/>
      <c r="AN152" s="137"/>
      <c r="AO152" s="137" t="s">
        <v>549</v>
      </c>
      <c r="AP152" s="137" t="s">
        <v>1112</v>
      </c>
      <c r="AQ152" s="137"/>
      <c r="AR152" s="137" t="s">
        <v>547</v>
      </c>
      <c r="AS152" s="137" t="s">
        <v>549</v>
      </c>
      <c r="AT152" s="84" t="s">
        <v>541</v>
      </c>
      <c r="AU152" s="140" t="s">
        <v>1093</v>
      </c>
      <c r="AV152" s="45" t="s">
        <v>1054</v>
      </c>
      <c r="AW152" s="45" t="s">
        <v>624</v>
      </c>
      <c r="AX152" s="98" t="s">
        <v>625</v>
      </c>
      <c r="AY152" s="98" t="s">
        <v>621</v>
      </c>
      <c r="AZ152" s="98" t="s">
        <v>551</v>
      </c>
      <c r="BA152" s="98" t="s">
        <v>643</v>
      </c>
    </row>
    <row r="153" ht="15.75" customHeight="1">
      <c r="A153" s="137" t="s">
        <v>1695</v>
      </c>
      <c r="B153" s="137" t="s">
        <v>102</v>
      </c>
      <c r="C153" s="137" t="s">
        <v>602</v>
      </c>
      <c r="D153" s="137"/>
      <c r="E153" s="20" t="s">
        <v>49</v>
      </c>
      <c r="F153" s="20" t="s">
        <v>1415</v>
      </c>
      <c r="G153" s="20" t="s">
        <v>48</v>
      </c>
      <c r="H153" s="138" t="s">
        <v>101</v>
      </c>
      <c r="I153" s="137" t="s">
        <v>82</v>
      </c>
      <c r="J153" s="137" t="s">
        <v>1696</v>
      </c>
      <c r="K153" s="137"/>
      <c r="L153" s="137">
        <v>1.16512102E9</v>
      </c>
      <c r="M153" s="137">
        <v>44356.0</v>
      </c>
      <c r="N153" s="137" t="s">
        <v>605</v>
      </c>
      <c r="O153" s="137" t="s">
        <v>1697</v>
      </c>
      <c r="P153" s="137" t="s">
        <v>1698</v>
      </c>
      <c r="Q153" s="137" t="s">
        <v>712</v>
      </c>
      <c r="R153" s="137" t="s">
        <v>609</v>
      </c>
      <c r="S153" s="137" t="s">
        <v>610</v>
      </c>
      <c r="T153" s="137" t="s">
        <v>650</v>
      </c>
      <c r="U153" s="137" t="s">
        <v>1040</v>
      </c>
      <c r="V153" s="137" t="s">
        <v>612</v>
      </c>
      <c r="W153" s="137" t="s">
        <v>1699</v>
      </c>
      <c r="X153" s="137" t="s">
        <v>1700</v>
      </c>
      <c r="Y153" s="137" t="s">
        <v>1701</v>
      </c>
      <c r="Z153" s="138" t="s">
        <v>101</v>
      </c>
      <c r="AA153" s="137"/>
      <c r="AB153" s="20">
        <v>2.7266883124E10</v>
      </c>
      <c r="AC153" s="20" t="s">
        <v>684</v>
      </c>
      <c r="AD153" s="20" t="s">
        <v>102</v>
      </c>
      <c r="AE153" s="20">
        <v>2.7266883124E10</v>
      </c>
      <c r="AF153" s="141" t="s">
        <v>655</v>
      </c>
      <c r="AG153" s="137" t="s">
        <v>695</v>
      </c>
      <c r="AH153" s="137" t="s">
        <v>82</v>
      </c>
      <c r="AI153" s="137" t="s">
        <v>640</v>
      </c>
      <c r="AJ153" s="137"/>
      <c r="AK153" s="137"/>
      <c r="AL153" s="137"/>
      <c r="AM153" s="137"/>
      <c r="AN153" s="137"/>
      <c r="AO153" s="137" t="s">
        <v>549</v>
      </c>
      <c r="AP153" s="137" t="s">
        <v>102</v>
      </c>
      <c r="AQ153" s="137"/>
      <c r="AR153" s="137" t="s">
        <v>63</v>
      </c>
      <c r="AS153" s="137" t="s">
        <v>61</v>
      </c>
      <c r="AT153" s="142" t="s">
        <v>544</v>
      </c>
      <c r="AU153" s="140" t="s">
        <v>715</v>
      </c>
      <c r="AV153" s="45" t="s">
        <v>1455</v>
      </c>
      <c r="AW153" s="45" t="s">
        <v>63</v>
      </c>
      <c r="AX153" s="98" t="s">
        <v>625</v>
      </c>
      <c r="AY153" s="143"/>
      <c r="AZ153" s="98" t="s">
        <v>552</v>
      </c>
      <c r="BA153" s="98" t="s">
        <v>643</v>
      </c>
    </row>
    <row r="154" ht="15.75" customHeight="1">
      <c r="A154" s="146" t="s">
        <v>1702</v>
      </c>
      <c r="B154" s="147"/>
      <c r="C154" s="147"/>
      <c r="D154" s="147"/>
      <c r="E154" s="148"/>
      <c r="F154" s="148"/>
      <c r="G154" s="148"/>
      <c r="H154" s="147"/>
      <c r="I154" s="147"/>
      <c r="J154" s="147" t="s">
        <v>1703</v>
      </c>
      <c r="K154" s="147"/>
      <c r="L154" s="147">
        <v>1.136424355E9</v>
      </c>
      <c r="M154" s="147"/>
      <c r="N154" s="147"/>
      <c r="O154" s="147" t="s">
        <v>1704</v>
      </c>
      <c r="P154" s="147" t="s">
        <v>1704</v>
      </c>
      <c r="Q154" s="147"/>
      <c r="R154" s="147"/>
      <c r="S154" s="147"/>
      <c r="T154" s="147" t="s">
        <v>610</v>
      </c>
      <c r="U154" s="147"/>
      <c r="V154" s="147"/>
      <c r="W154" s="147" t="s">
        <v>1705</v>
      </c>
      <c r="X154" s="147" t="s">
        <v>1706</v>
      </c>
      <c r="Y154" s="147" t="s">
        <v>1707</v>
      </c>
      <c r="Z154" s="149"/>
      <c r="AA154" s="147"/>
      <c r="AB154" s="148"/>
      <c r="AC154" s="148"/>
      <c r="AD154" s="148"/>
      <c r="AE154" s="148">
        <v>2.7938857135E10</v>
      </c>
      <c r="AF154" s="141" t="s">
        <v>655</v>
      </c>
      <c r="AG154" s="147" t="s">
        <v>945</v>
      </c>
      <c r="AH154" s="150"/>
      <c r="AI154" s="150"/>
      <c r="AJ154" s="150"/>
      <c r="AK154" s="150"/>
      <c r="AL154" s="150"/>
      <c r="AM154" s="150"/>
      <c r="AN154" s="150"/>
      <c r="AO154" s="137" t="s">
        <v>549</v>
      </c>
      <c r="AP154" s="137" t="s">
        <v>1708</v>
      </c>
      <c r="AQ154" s="137"/>
      <c r="AR154" s="137" t="s">
        <v>63</v>
      </c>
      <c r="AS154" s="137" t="s">
        <v>547</v>
      </c>
      <c r="AT154" s="142" t="s">
        <v>544</v>
      </c>
      <c r="AU154" s="140" t="s">
        <v>1436</v>
      </c>
      <c r="AV154" s="45" t="s">
        <v>1709</v>
      </c>
      <c r="AW154" s="45" t="s">
        <v>63</v>
      </c>
      <c r="AX154" s="98" t="s">
        <v>625</v>
      </c>
      <c r="AY154" s="143"/>
      <c r="AZ154" s="98" t="s">
        <v>552</v>
      </c>
      <c r="BA154" s="98" t="s">
        <v>643</v>
      </c>
    </row>
    <row r="155" ht="15.75" customHeight="1">
      <c r="A155" s="137" t="s">
        <v>1710</v>
      </c>
      <c r="B155" s="137" t="s">
        <v>102</v>
      </c>
      <c r="C155" s="137" t="s">
        <v>602</v>
      </c>
      <c r="D155" s="137" t="s">
        <v>101</v>
      </c>
      <c r="E155" s="20" t="s">
        <v>46</v>
      </c>
      <c r="F155" s="20" t="s">
        <v>906</v>
      </c>
      <c r="G155" s="20" t="s">
        <v>45</v>
      </c>
      <c r="H155" s="138" t="s">
        <v>101</v>
      </c>
      <c r="I155" s="137"/>
      <c r="J155" s="137" t="s">
        <v>1711</v>
      </c>
      <c r="K155" s="137" t="s">
        <v>12</v>
      </c>
      <c r="L155" s="137">
        <v>1.558541727E9</v>
      </c>
      <c r="M155" s="139">
        <v>44343.0</v>
      </c>
      <c r="N155" s="137" t="s">
        <v>605</v>
      </c>
      <c r="O155" s="137" t="s">
        <v>1712</v>
      </c>
      <c r="P155" s="137" t="s">
        <v>1713</v>
      </c>
      <c r="Q155" s="137" t="s">
        <v>608</v>
      </c>
      <c r="R155" s="137" t="s">
        <v>92</v>
      </c>
      <c r="S155" s="137" t="s">
        <v>610</v>
      </c>
      <c r="T155" s="137" t="s">
        <v>650</v>
      </c>
      <c r="U155" s="137" t="s">
        <v>670</v>
      </c>
      <c r="V155" s="137" t="s">
        <v>612</v>
      </c>
      <c r="W155" s="137" t="s">
        <v>731</v>
      </c>
      <c r="X155" s="137" t="s">
        <v>1714</v>
      </c>
      <c r="Y155" s="137">
        <v>0.0</v>
      </c>
      <c r="Z155" s="138" t="s">
        <v>101</v>
      </c>
      <c r="AA155" s="137"/>
      <c r="AB155" s="20">
        <v>2.7323411269E10</v>
      </c>
      <c r="AC155" s="20">
        <v>2.7323411269E10</v>
      </c>
      <c r="AD155" s="20">
        <v>0.0</v>
      </c>
      <c r="AE155" s="20">
        <v>2.7323411269E10</v>
      </c>
      <c r="AF155" s="141" t="s">
        <v>655</v>
      </c>
      <c r="AG155" s="137" t="s">
        <v>92</v>
      </c>
      <c r="AH155" s="137" t="s">
        <v>83</v>
      </c>
      <c r="AI155" s="137" t="s">
        <v>92</v>
      </c>
      <c r="AJ155" s="137"/>
      <c r="AK155" s="137"/>
      <c r="AL155" s="137"/>
      <c r="AM155" s="137"/>
      <c r="AN155" s="137"/>
      <c r="AO155" s="137" t="s">
        <v>549</v>
      </c>
      <c r="AP155" s="137" t="s">
        <v>619</v>
      </c>
      <c r="AQ155" s="137"/>
      <c r="AR155" s="136" t="s">
        <v>549</v>
      </c>
      <c r="AS155" s="137" t="s">
        <v>619</v>
      </c>
      <c r="AT155" s="142" t="s">
        <v>543</v>
      </c>
      <c r="AU155" s="140" t="s">
        <v>715</v>
      </c>
      <c r="AV155" s="45" t="s">
        <v>1715</v>
      </c>
      <c r="AW155" s="45" t="s">
        <v>624</v>
      </c>
      <c r="AX155" s="98" t="s">
        <v>625</v>
      </c>
      <c r="AY155" s="98" t="s">
        <v>874</v>
      </c>
      <c r="AZ155" s="98" t="s">
        <v>551</v>
      </c>
      <c r="BA155" s="98" t="s">
        <v>643</v>
      </c>
    </row>
    <row r="156" ht="15.75" customHeight="1">
      <c r="A156" s="137" t="s">
        <v>1716</v>
      </c>
      <c r="B156" s="137" t="s">
        <v>102</v>
      </c>
      <c r="C156" s="137" t="s">
        <v>602</v>
      </c>
      <c r="D156" s="137" t="s">
        <v>101</v>
      </c>
      <c r="E156" s="20" t="s">
        <v>54</v>
      </c>
      <c r="F156" s="20" t="s">
        <v>1614</v>
      </c>
      <c r="G156" s="20" t="s">
        <v>48</v>
      </c>
      <c r="H156" s="138" t="s">
        <v>101</v>
      </c>
      <c r="I156" s="137" t="s">
        <v>118</v>
      </c>
      <c r="J156" s="137" t="s">
        <v>1717</v>
      </c>
      <c r="K156" s="137" t="s">
        <v>678</v>
      </c>
      <c r="L156" s="137">
        <v>1.130320953E9</v>
      </c>
      <c r="M156" s="139">
        <v>44344.0</v>
      </c>
      <c r="N156" s="137" t="s">
        <v>605</v>
      </c>
      <c r="O156" s="137" t="s">
        <v>1718</v>
      </c>
      <c r="P156" s="137" t="s">
        <v>1439</v>
      </c>
      <c r="Q156" s="137" t="s">
        <v>608</v>
      </c>
      <c r="R156" s="137" t="s">
        <v>634</v>
      </c>
      <c r="S156" s="137" t="s">
        <v>610</v>
      </c>
      <c r="T156" s="137" t="s">
        <v>650</v>
      </c>
      <c r="U156" s="137" t="s">
        <v>611</v>
      </c>
      <c r="V156" s="137" t="s">
        <v>612</v>
      </c>
      <c r="W156" s="137" t="s">
        <v>1719</v>
      </c>
      <c r="X156" s="137" t="s">
        <v>1720</v>
      </c>
      <c r="Y156" s="137">
        <v>0.0</v>
      </c>
      <c r="Z156" s="138" t="s">
        <v>101</v>
      </c>
      <c r="AA156" s="137"/>
      <c r="AB156" s="20">
        <v>2.7282338209E10</v>
      </c>
      <c r="AC156" s="20" t="s">
        <v>684</v>
      </c>
      <c r="AD156" s="20" t="s">
        <v>102</v>
      </c>
      <c r="AE156" s="20" t="s">
        <v>1721</v>
      </c>
      <c r="AF156" s="141" t="s">
        <v>655</v>
      </c>
      <c r="AG156" s="137" t="s">
        <v>935</v>
      </c>
      <c r="AH156" s="151" t="s">
        <v>92</v>
      </c>
      <c r="AI156" s="151" t="s">
        <v>935</v>
      </c>
      <c r="AJ156" s="151"/>
      <c r="AK156" s="151"/>
      <c r="AL156" s="151"/>
      <c r="AM156" s="151" t="s">
        <v>102</v>
      </c>
      <c r="AN156" s="151"/>
      <c r="AO156" s="152" t="s">
        <v>619</v>
      </c>
      <c r="AP156" s="151"/>
      <c r="AQ156" s="151"/>
      <c r="AR156" s="151" t="e">
        <v>#N/A</v>
      </c>
      <c r="AS156" s="151" t="e">
        <v>#N/A</v>
      </c>
      <c r="AT156" s="151"/>
      <c r="AU156" s="153" t="s">
        <v>619</v>
      </c>
      <c r="AV156" s="154" t="s">
        <v>619</v>
      </c>
      <c r="AW156" s="154" t="s">
        <v>61</v>
      </c>
      <c r="AX156" s="98" t="s">
        <v>625</v>
      </c>
      <c r="AY156" s="143"/>
      <c r="AZ156" s="98" t="s">
        <v>551</v>
      </c>
      <c r="BA156" s="98" t="s">
        <v>643</v>
      </c>
    </row>
    <row r="157" ht="15.75" customHeight="1">
      <c r="A157" s="137" t="s">
        <v>1722</v>
      </c>
      <c r="B157" s="137" t="s">
        <v>101</v>
      </c>
      <c r="C157" s="137"/>
      <c r="D157" s="137" t="s">
        <v>101</v>
      </c>
      <c r="E157" s="20" t="s">
        <v>43</v>
      </c>
      <c r="F157" s="20" t="s">
        <v>1424</v>
      </c>
      <c r="G157" s="20" t="s">
        <v>45</v>
      </c>
      <c r="H157" s="138" t="s">
        <v>101</v>
      </c>
      <c r="I157" s="137" t="e">
        <v>#N/A</v>
      </c>
      <c r="J157" s="137" t="s">
        <v>1723</v>
      </c>
      <c r="K157" s="137" t="s">
        <v>12</v>
      </c>
      <c r="L157" s="137">
        <v>1.534483912E9</v>
      </c>
      <c r="M157" s="139">
        <v>44344.0</v>
      </c>
      <c r="N157" s="137" t="s">
        <v>605</v>
      </c>
      <c r="O157" s="137" t="s">
        <v>1724</v>
      </c>
      <c r="P157" s="137" t="s">
        <v>1725</v>
      </c>
      <c r="Q157" s="137" t="s">
        <v>608</v>
      </c>
      <c r="R157" s="137" t="s">
        <v>92</v>
      </c>
      <c r="S157" s="137" t="s">
        <v>610</v>
      </c>
      <c r="T157" s="137" t="s">
        <v>650</v>
      </c>
      <c r="U157" s="137" t="s">
        <v>1726</v>
      </c>
      <c r="V157" s="137" t="s">
        <v>612</v>
      </c>
      <c r="W157" s="137" t="s">
        <v>1727</v>
      </c>
      <c r="X157" s="137" t="s">
        <v>1728</v>
      </c>
      <c r="Y157" s="137">
        <v>0.0</v>
      </c>
      <c r="Z157" s="138" t="s">
        <v>101</v>
      </c>
      <c r="AA157" s="137"/>
      <c r="AB157" s="20">
        <v>2.7247396468E10</v>
      </c>
      <c r="AC157" s="20">
        <v>2.7247396468E10</v>
      </c>
      <c r="AD157" s="20">
        <v>0.0</v>
      </c>
      <c r="AE157" s="20">
        <v>2.7247396468E10</v>
      </c>
      <c r="AF157" s="141" t="s">
        <v>655</v>
      </c>
      <c r="AG157" s="137" t="s">
        <v>685</v>
      </c>
      <c r="AH157" s="137" t="s">
        <v>83</v>
      </c>
      <c r="AI157" s="137" t="s">
        <v>685</v>
      </c>
      <c r="AJ157" s="137"/>
      <c r="AK157" s="137"/>
      <c r="AL157" s="137"/>
      <c r="AM157" s="137"/>
      <c r="AN157" s="137"/>
      <c r="AO157" s="137" t="s">
        <v>549</v>
      </c>
      <c r="AP157" s="137" t="s">
        <v>102</v>
      </c>
      <c r="AQ157" s="137"/>
      <c r="AR157" s="136" t="s">
        <v>549</v>
      </c>
      <c r="AS157" s="137"/>
      <c r="AT157" s="142" t="s">
        <v>543</v>
      </c>
      <c r="AU157" s="140" t="s">
        <v>715</v>
      </c>
      <c r="AV157" s="45" t="s">
        <v>1729</v>
      </c>
      <c r="AW157" s="45" t="s">
        <v>624</v>
      </c>
      <c r="AX157" s="98" t="s">
        <v>625</v>
      </c>
      <c r="AY157" s="98" t="s">
        <v>874</v>
      </c>
      <c r="AZ157" s="98" t="s">
        <v>551</v>
      </c>
      <c r="BA157" s="98" t="s">
        <v>643</v>
      </c>
    </row>
    <row r="158" ht="15.75" customHeight="1">
      <c r="A158" s="137" t="s">
        <v>1730</v>
      </c>
      <c r="B158" s="137" t="s">
        <v>101</v>
      </c>
      <c r="C158" s="137" t="s">
        <v>780</v>
      </c>
      <c r="D158" s="137" t="s">
        <v>101</v>
      </c>
      <c r="E158" s="20" t="s">
        <v>43</v>
      </c>
      <c r="F158" s="20" t="s">
        <v>1016</v>
      </c>
      <c r="G158" s="20" t="s">
        <v>45</v>
      </c>
      <c r="H158" s="138" t="s">
        <v>101</v>
      </c>
      <c r="I158" s="137"/>
      <c r="J158" s="137" t="s">
        <v>1731</v>
      </c>
      <c r="K158" s="137"/>
      <c r="L158" s="137">
        <v>1.168372134E9</v>
      </c>
      <c r="M158" s="139">
        <v>44351.0</v>
      </c>
      <c r="N158" s="137">
        <v>0.0</v>
      </c>
      <c r="O158" s="137" t="s">
        <v>1732</v>
      </c>
      <c r="P158" s="137" t="s">
        <v>1733</v>
      </c>
      <c r="Q158" s="137" t="s">
        <v>608</v>
      </c>
      <c r="R158" s="137" t="s">
        <v>609</v>
      </c>
      <c r="S158" s="137" t="s">
        <v>610</v>
      </c>
      <c r="T158" s="137" t="s">
        <v>650</v>
      </c>
      <c r="U158" s="137" t="s">
        <v>681</v>
      </c>
      <c r="V158" s="137" t="s">
        <v>612</v>
      </c>
      <c r="W158" s="137" t="s">
        <v>1734</v>
      </c>
      <c r="X158" s="137" t="s">
        <v>1735</v>
      </c>
      <c r="Y158" s="137" t="s">
        <v>1736</v>
      </c>
      <c r="Z158" s="138" t="s">
        <v>101</v>
      </c>
      <c r="AA158" s="137"/>
      <c r="AB158" s="20">
        <v>2.7186087297E10</v>
      </c>
      <c r="AC158" s="20" t="s">
        <v>684</v>
      </c>
      <c r="AD158" s="20" t="s">
        <v>102</v>
      </c>
      <c r="AE158" s="20">
        <v>2.7186087297E10</v>
      </c>
      <c r="AF158" s="141" t="s">
        <v>655</v>
      </c>
      <c r="AG158" s="137" t="s">
        <v>743</v>
      </c>
      <c r="AH158" s="137" t="s">
        <v>92</v>
      </c>
      <c r="AI158" s="137" t="s">
        <v>640</v>
      </c>
      <c r="AJ158" s="137"/>
      <c r="AK158" s="137"/>
      <c r="AL158" s="137"/>
      <c r="AM158" s="137"/>
      <c r="AN158" s="137"/>
      <c r="AO158" s="137" t="s">
        <v>549</v>
      </c>
      <c r="AP158" s="137" t="s">
        <v>102</v>
      </c>
      <c r="AQ158" s="137"/>
      <c r="AR158" s="136" t="s">
        <v>549</v>
      </c>
      <c r="AS158" s="137" t="s">
        <v>619</v>
      </c>
      <c r="AT158" s="142" t="s">
        <v>543</v>
      </c>
      <c r="AU158" s="140" t="s">
        <v>622</v>
      </c>
      <c r="AV158" s="45" t="s">
        <v>1737</v>
      </c>
      <c r="AW158" s="45" t="s">
        <v>624</v>
      </c>
      <c r="AX158" s="98" t="s">
        <v>625</v>
      </c>
      <c r="AY158" s="98" t="s">
        <v>874</v>
      </c>
      <c r="AZ158" s="98" t="s">
        <v>551</v>
      </c>
      <c r="BA158" s="98" t="s">
        <v>643</v>
      </c>
    </row>
    <row r="159" ht="15.75" customHeight="1">
      <c r="A159" s="137" t="s">
        <v>1738</v>
      </c>
      <c r="B159" s="137" t="s">
        <v>102</v>
      </c>
      <c r="C159" s="137" t="s">
        <v>602</v>
      </c>
      <c r="D159" s="137" t="s">
        <v>102</v>
      </c>
      <c r="E159" s="20" t="s">
        <v>43</v>
      </c>
      <c r="F159" s="20" t="s">
        <v>603</v>
      </c>
      <c r="G159" s="20" t="s">
        <v>48</v>
      </c>
      <c r="H159" s="138" t="s">
        <v>101</v>
      </c>
      <c r="I159" s="137" t="e">
        <v>#N/A</v>
      </c>
      <c r="J159" s="137" t="e">
        <v>#N/A</v>
      </c>
      <c r="K159" s="137" t="e">
        <v>#N/A</v>
      </c>
      <c r="L159" s="137" t="e">
        <v>#N/A</v>
      </c>
      <c r="M159" s="139" t="e">
        <v>#N/A</v>
      </c>
      <c r="N159" s="137" t="e">
        <v>#N/A</v>
      </c>
      <c r="O159" s="137" t="s">
        <v>1739</v>
      </c>
      <c r="P159" s="137" t="s">
        <v>1740</v>
      </c>
      <c r="Q159" s="137" t="e">
        <v>#N/A</v>
      </c>
      <c r="R159" s="137" t="e">
        <v>#N/A</v>
      </c>
      <c r="S159" s="137" t="e">
        <v>#N/A</v>
      </c>
      <c r="T159" s="137" t="s">
        <v>650</v>
      </c>
      <c r="U159" s="137" t="e">
        <v>#N/A</v>
      </c>
      <c r="V159" s="137" t="e">
        <v>#N/A</v>
      </c>
      <c r="W159" s="137" t="s">
        <v>605</v>
      </c>
      <c r="X159" s="137" t="s">
        <v>1741</v>
      </c>
      <c r="Y159" s="137" t="s">
        <v>1742</v>
      </c>
      <c r="Z159" s="138" t="s">
        <v>101</v>
      </c>
      <c r="AA159" s="137"/>
      <c r="AB159" s="20">
        <v>2.7286593718E10</v>
      </c>
      <c r="AC159" s="20">
        <v>2.7286593718E10</v>
      </c>
      <c r="AD159" s="20">
        <v>0.0</v>
      </c>
      <c r="AE159" s="20">
        <v>2.7286593718E10</v>
      </c>
      <c r="AF159" s="141" t="s">
        <v>655</v>
      </c>
      <c r="AG159" s="137" t="s">
        <v>996</v>
      </c>
      <c r="AH159" s="137" t="s">
        <v>95</v>
      </c>
      <c r="AI159" s="137" t="s">
        <v>640</v>
      </c>
      <c r="AJ159" s="137"/>
      <c r="AK159" s="137"/>
      <c r="AL159" s="137"/>
      <c r="AM159" s="137"/>
      <c r="AN159" s="137"/>
      <c r="AO159" s="137" t="s">
        <v>621</v>
      </c>
      <c r="AP159" s="137" t="s">
        <v>619</v>
      </c>
      <c r="AQ159" s="137"/>
      <c r="AR159" s="137" t="s">
        <v>547</v>
      </c>
      <c r="AS159" s="137" t="s">
        <v>61</v>
      </c>
      <c r="AT159" s="84" t="s">
        <v>541</v>
      </c>
      <c r="AU159" s="140" t="s">
        <v>641</v>
      </c>
      <c r="AV159" s="45" t="s">
        <v>1743</v>
      </c>
      <c r="AW159" s="45" t="s">
        <v>624</v>
      </c>
      <c r="AX159" s="98" t="s">
        <v>625</v>
      </c>
      <c r="AY159" s="98" t="s">
        <v>621</v>
      </c>
      <c r="AZ159" s="98" t="s">
        <v>551</v>
      </c>
      <c r="BA159" s="98" t="s">
        <v>643</v>
      </c>
    </row>
    <row r="160" ht="15.75" customHeight="1">
      <c r="A160" s="137" t="s">
        <v>1744</v>
      </c>
      <c r="B160" s="137" t="s">
        <v>101</v>
      </c>
      <c r="C160" s="137" t="s">
        <v>630</v>
      </c>
      <c r="D160" s="137" t="s">
        <v>101</v>
      </c>
      <c r="E160" s="20" t="s">
        <v>46</v>
      </c>
      <c r="F160" s="20" t="s">
        <v>906</v>
      </c>
      <c r="G160" s="20" t="s">
        <v>45</v>
      </c>
      <c r="H160" s="138" t="s">
        <v>101</v>
      </c>
      <c r="I160" s="137"/>
      <c r="J160" s="137" t="s">
        <v>1745</v>
      </c>
      <c r="K160" s="137"/>
      <c r="L160" s="137">
        <v>1.168756895E9</v>
      </c>
      <c r="M160" s="139">
        <v>44350.0</v>
      </c>
      <c r="N160" s="137" t="s">
        <v>605</v>
      </c>
      <c r="O160" s="137" t="s">
        <v>1746</v>
      </c>
      <c r="P160" s="137" t="s">
        <v>1747</v>
      </c>
      <c r="Q160" s="137" t="s">
        <v>608</v>
      </c>
      <c r="R160" s="137" t="s">
        <v>92</v>
      </c>
      <c r="S160" s="137" t="s">
        <v>610</v>
      </c>
      <c r="T160" s="137" t="s">
        <v>650</v>
      </c>
      <c r="U160" s="137" t="s">
        <v>1049</v>
      </c>
      <c r="V160" s="137" t="s">
        <v>612</v>
      </c>
      <c r="W160" s="137" t="s">
        <v>1748</v>
      </c>
      <c r="X160" s="137" t="s">
        <v>1749</v>
      </c>
      <c r="Y160" s="137" t="s">
        <v>1750</v>
      </c>
      <c r="Z160" s="138" t="s">
        <v>101</v>
      </c>
      <c r="AA160" s="137"/>
      <c r="AB160" s="20">
        <v>2.7358057786E10</v>
      </c>
      <c r="AC160" s="20">
        <v>2.7358057786E10</v>
      </c>
      <c r="AD160" s="20">
        <v>0.0</v>
      </c>
      <c r="AE160" s="20">
        <v>2.7358057786E10</v>
      </c>
      <c r="AF160" s="141" t="s">
        <v>655</v>
      </c>
      <c r="AG160" s="137" t="s">
        <v>743</v>
      </c>
      <c r="AH160" s="137" t="s">
        <v>92</v>
      </c>
      <c r="AI160" s="137" t="s">
        <v>743</v>
      </c>
      <c r="AJ160" s="137" t="s">
        <v>102</v>
      </c>
      <c r="AK160" s="137"/>
      <c r="AL160" s="137"/>
      <c r="AM160" s="137"/>
      <c r="AN160" s="137"/>
      <c r="AO160" s="137" t="s">
        <v>549</v>
      </c>
      <c r="AP160" s="137" t="s">
        <v>102</v>
      </c>
      <c r="AQ160" s="137"/>
      <c r="AR160" s="137" t="s">
        <v>63</v>
      </c>
      <c r="AS160" s="137" t="s">
        <v>549</v>
      </c>
      <c r="AT160" s="84" t="s">
        <v>540</v>
      </c>
      <c r="AU160" s="140" t="s">
        <v>641</v>
      </c>
      <c r="AV160" s="45" t="s">
        <v>1054</v>
      </c>
      <c r="AW160" s="45" t="s">
        <v>63</v>
      </c>
      <c r="AX160" s="98" t="s">
        <v>625</v>
      </c>
      <c r="AY160" s="143"/>
      <c r="AZ160" s="98" t="s">
        <v>552</v>
      </c>
      <c r="BA160" s="98" t="s">
        <v>643</v>
      </c>
    </row>
    <row r="161" ht="15.75" customHeight="1">
      <c r="A161" s="137" t="s">
        <v>1751</v>
      </c>
      <c r="B161" s="137" t="s">
        <v>101</v>
      </c>
      <c r="C161" s="137" t="s">
        <v>630</v>
      </c>
      <c r="D161" s="137" t="s">
        <v>101</v>
      </c>
      <c r="E161" s="20" t="s">
        <v>43</v>
      </c>
      <c r="F161" s="20" t="s">
        <v>603</v>
      </c>
      <c r="G161" s="20" t="s">
        <v>48</v>
      </c>
      <c r="H161" s="138" t="s">
        <v>101</v>
      </c>
      <c r="I161" s="137" t="s">
        <v>1752</v>
      </c>
      <c r="J161" s="137" t="s">
        <v>1753</v>
      </c>
      <c r="K161" s="137"/>
      <c r="L161" s="137">
        <v>1.160084983E9</v>
      </c>
      <c r="M161" s="139">
        <v>44348.0</v>
      </c>
      <c r="N161" s="137" t="s">
        <v>605</v>
      </c>
      <c r="O161" s="137" t="s">
        <v>1754</v>
      </c>
      <c r="P161" s="137" t="s">
        <v>1755</v>
      </c>
      <c r="Q161" s="137" t="s">
        <v>608</v>
      </c>
      <c r="R161" s="137" t="s">
        <v>634</v>
      </c>
      <c r="S161" s="137" t="s">
        <v>610</v>
      </c>
      <c r="T161" s="137" t="s">
        <v>605</v>
      </c>
      <c r="U161" s="137" t="s">
        <v>868</v>
      </c>
      <c r="V161" s="137" t="s">
        <v>612</v>
      </c>
      <c r="W161" s="137" t="s">
        <v>1756</v>
      </c>
      <c r="X161" s="137" t="s">
        <v>1757</v>
      </c>
      <c r="Y161" s="137" t="s">
        <v>1758</v>
      </c>
      <c r="Z161" s="138" t="s">
        <v>101</v>
      </c>
      <c r="AA161" s="137"/>
      <c r="AB161" s="20">
        <v>2.731407609E10</v>
      </c>
      <c r="AC161" s="20">
        <v>2.731407609E10</v>
      </c>
      <c r="AD161" s="20">
        <v>0.0</v>
      </c>
      <c r="AE161" s="20">
        <v>2.731407609E10</v>
      </c>
      <c r="AF161" s="141" t="s">
        <v>655</v>
      </c>
      <c r="AG161" s="137" t="s">
        <v>743</v>
      </c>
      <c r="AH161" s="137" t="s">
        <v>83</v>
      </c>
      <c r="AI161" s="137" t="s">
        <v>743</v>
      </c>
      <c r="AJ161" s="137" t="s">
        <v>102</v>
      </c>
      <c r="AK161" s="137"/>
      <c r="AL161" s="137"/>
      <c r="AM161" s="137"/>
      <c r="AN161" s="137"/>
      <c r="AO161" s="137" t="s">
        <v>549</v>
      </c>
      <c r="AP161" s="137" t="s">
        <v>1173</v>
      </c>
      <c r="AQ161" s="137"/>
      <c r="AR161" s="136" t="s">
        <v>549</v>
      </c>
      <c r="AS161" s="137" t="s">
        <v>61</v>
      </c>
      <c r="AT161" s="142" t="s">
        <v>543</v>
      </c>
      <c r="AU161" s="140" t="s">
        <v>715</v>
      </c>
      <c r="AV161" s="45" t="s">
        <v>1759</v>
      </c>
      <c r="AW161" s="45" t="s">
        <v>624</v>
      </c>
      <c r="AX161" s="98" t="s">
        <v>625</v>
      </c>
      <c r="AY161" s="98" t="s">
        <v>874</v>
      </c>
      <c r="AZ161" s="98" t="s">
        <v>551</v>
      </c>
      <c r="BA161" s="98" t="s">
        <v>643</v>
      </c>
    </row>
    <row r="162" ht="15.75" customHeight="1">
      <c r="A162" s="137" t="s">
        <v>1760</v>
      </c>
      <c r="B162" s="137" t="s">
        <v>101</v>
      </c>
      <c r="C162" s="137"/>
      <c r="D162" s="137" t="s">
        <v>101</v>
      </c>
      <c r="E162" s="20" t="s">
        <v>46</v>
      </c>
      <c r="F162" s="20" t="s">
        <v>757</v>
      </c>
      <c r="G162" s="20" t="s">
        <v>45</v>
      </c>
      <c r="H162" s="138" t="s">
        <v>101</v>
      </c>
      <c r="I162" s="137"/>
      <c r="J162" s="137" t="s">
        <v>1761</v>
      </c>
      <c r="K162" s="137"/>
      <c r="L162" s="137">
        <v>1.136336319E9</v>
      </c>
      <c r="M162" s="139">
        <v>44358.0</v>
      </c>
      <c r="N162" s="137" t="s">
        <v>699</v>
      </c>
      <c r="O162" s="137" t="s">
        <v>1762</v>
      </c>
      <c r="P162" s="137">
        <v>0.0</v>
      </c>
      <c r="Q162" s="137" t="s">
        <v>608</v>
      </c>
      <c r="R162" s="137" t="s">
        <v>92</v>
      </c>
      <c r="S162" s="137" t="s">
        <v>610</v>
      </c>
      <c r="T162" s="137" t="s">
        <v>605</v>
      </c>
      <c r="U162" s="137" t="s">
        <v>1040</v>
      </c>
      <c r="V162" s="137" t="s">
        <v>612</v>
      </c>
      <c r="W162" s="137" t="s">
        <v>1763</v>
      </c>
      <c r="X162" s="137" t="s">
        <v>1764</v>
      </c>
      <c r="Y162" s="137" t="s">
        <v>1765</v>
      </c>
      <c r="Z162" s="138" t="s">
        <v>101</v>
      </c>
      <c r="AA162" s="137"/>
      <c r="AB162" s="20">
        <v>2.7272022262E10</v>
      </c>
      <c r="AC162" s="20" t="s">
        <v>684</v>
      </c>
      <c r="AD162" s="20" t="s">
        <v>102</v>
      </c>
      <c r="AE162" s="20">
        <v>2.7272022262E10</v>
      </c>
      <c r="AF162" s="141" t="s">
        <v>655</v>
      </c>
      <c r="AG162" s="137" t="s">
        <v>92</v>
      </c>
      <c r="AH162" s="137" t="s">
        <v>83</v>
      </c>
      <c r="AI162" s="137" t="s">
        <v>640</v>
      </c>
      <c r="AJ162" s="137"/>
      <c r="AK162" s="137"/>
      <c r="AL162" s="137"/>
      <c r="AM162" s="137"/>
      <c r="AN162" s="137"/>
      <c r="AO162" s="137" t="s">
        <v>549</v>
      </c>
      <c r="AP162" s="137" t="s">
        <v>102</v>
      </c>
      <c r="AQ162" s="137"/>
      <c r="AR162" s="136" t="s">
        <v>549</v>
      </c>
      <c r="AS162" s="137" t="s">
        <v>63</v>
      </c>
      <c r="AT162" s="142" t="s">
        <v>543</v>
      </c>
      <c r="AU162" s="140" t="s">
        <v>641</v>
      </c>
      <c r="AV162" s="45" t="s">
        <v>873</v>
      </c>
      <c r="AW162" s="45" t="s">
        <v>624</v>
      </c>
      <c r="AX162" s="98" t="s">
        <v>625</v>
      </c>
      <c r="AY162" s="98" t="s">
        <v>874</v>
      </c>
      <c r="AZ162" s="98" t="s">
        <v>551</v>
      </c>
      <c r="BA162" s="98" t="s">
        <v>643</v>
      </c>
    </row>
    <row r="163" ht="15.75" customHeight="1">
      <c r="A163" s="137" t="s">
        <v>1766</v>
      </c>
      <c r="B163" s="137" t="s">
        <v>101</v>
      </c>
      <c r="C163" s="137" t="s">
        <v>630</v>
      </c>
      <c r="D163" s="137" t="s">
        <v>101</v>
      </c>
      <c r="E163" s="20" t="s">
        <v>43</v>
      </c>
      <c r="F163" s="20" t="s">
        <v>1166</v>
      </c>
      <c r="G163" s="20" t="s">
        <v>51</v>
      </c>
      <c r="H163" s="138" t="s">
        <v>101</v>
      </c>
      <c r="I163" s="137" t="s">
        <v>82</v>
      </c>
      <c r="J163" s="137" t="e">
        <v>#N/A</v>
      </c>
      <c r="K163" s="137" t="e">
        <v>#N/A</v>
      </c>
      <c r="L163" s="137" t="e">
        <v>#N/A</v>
      </c>
      <c r="M163" s="139" t="e">
        <v>#N/A</v>
      </c>
      <c r="N163" s="137" t="e">
        <v>#N/A</v>
      </c>
      <c r="O163" s="137" t="e">
        <v>#N/A</v>
      </c>
      <c r="P163" s="137" t="e">
        <v>#N/A</v>
      </c>
      <c r="Q163" s="137" t="e">
        <v>#N/A</v>
      </c>
      <c r="R163" s="137" t="e">
        <v>#N/A</v>
      </c>
      <c r="S163" s="137" t="e">
        <v>#N/A</v>
      </c>
      <c r="T163" s="137" t="e">
        <v>#N/A</v>
      </c>
      <c r="U163" s="137" t="e">
        <v>#N/A</v>
      </c>
      <c r="V163" s="137" t="e">
        <v>#N/A</v>
      </c>
      <c r="W163" s="137" t="e">
        <v>#N/A</v>
      </c>
      <c r="X163" s="137" t="e">
        <v>#N/A</v>
      </c>
      <c r="Y163" s="137" t="e">
        <v>#N/A</v>
      </c>
      <c r="Z163" s="138" t="s">
        <v>101</v>
      </c>
      <c r="AA163" s="137"/>
      <c r="AB163" s="20">
        <v>2.7136532303E10</v>
      </c>
      <c r="AC163" s="20">
        <v>2.7136532303E10</v>
      </c>
      <c r="AD163" s="20">
        <v>0.0</v>
      </c>
      <c r="AE163" s="20">
        <v>2.7136532303E10</v>
      </c>
      <c r="AF163" s="141" t="s">
        <v>655</v>
      </c>
      <c r="AG163" s="137" t="e">
        <v>#N/A</v>
      </c>
      <c r="AH163" s="137" t="s">
        <v>82</v>
      </c>
      <c r="AI163" s="137" t="s">
        <v>640</v>
      </c>
      <c r="AJ163" s="137"/>
      <c r="AK163" s="137"/>
      <c r="AL163" s="137"/>
      <c r="AM163" s="137"/>
      <c r="AN163" s="137"/>
      <c r="AO163" s="137" t="s">
        <v>549</v>
      </c>
      <c r="AP163" s="137" t="s">
        <v>619</v>
      </c>
      <c r="AQ163" s="137"/>
      <c r="AR163" s="136" t="s">
        <v>549</v>
      </c>
      <c r="AS163" s="137" t="s">
        <v>619</v>
      </c>
      <c r="AT163" s="142" t="s">
        <v>543</v>
      </c>
      <c r="AU163" s="140" t="s">
        <v>715</v>
      </c>
      <c r="AV163" s="45" t="s">
        <v>1006</v>
      </c>
      <c r="AW163" s="45" t="s">
        <v>624</v>
      </c>
      <c r="AX163" s="98" t="s">
        <v>625</v>
      </c>
      <c r="AY163" s="98" t="s">
        <v>874</v>
      </c>
      <c r="AZ163" s="98" t="s">
        <v>551</v>
      </c>
      <c r="BA163" s="98" t="s">
        <v>643</v>
      </c>
    </row>
    <row r="164" ht="15.75" customHeight="1">
      <c r="A164" s="137" t="s">
        <v>1767</v>
      </c>
      <c r="B164" s="137" t="s">
        <v>102</v>
      </c>
      <c r="C164" s="137"/>
      <c r="D164" s="137" t="s">
        <v>102</v>
      </c>
      <c r="E164" s="20" t="s">
        <v>52</v>
      </c>
      <c r="F164" s="20" t="s">
        <v>827</v>
      </c>
      <c r="G164" s="20" t="s">
        <v>48</v>
      </c>
      <c r="H164" s="138" t="s">
        <v>101</v>
      </c>
      <c r="I164" s="137"/>
      <c r="J164" s="137" t="s">
        <v>1768</v>
      </c>
      <c r="K164" s="137"/>
      <c r="L164" s="137">
        <v>1.134269738E9</v>
      </c>
      <c r="M164" s="139">
        <v>44347.0</v>
      </c>
      <c r="N164" s="137" t="s">
        <v>605</v>
      </c>
      <c r="O164" s="137" t="s">
        <v>1769</v>
      </c>
      <c r="P164" s="137" t="s">
        <v>792</v>
      </c>
      <c r="Q164" s="137" t="s">
        <v>608</v>
      </c>
      <c r="R164" s="137" t="s">
        <v>609</v>
      </c>
      <c r="S164" s="137" t="s">
        <v>610</v>
      </c>
      <c r="T164" s="137" t="s">
        <v>605</v>
      </c>
      <c r="U164" s="137" t="s">
        <v>1770</v>
      </c>
      <c r="V164" s="137" t="s">
        <v>612</v>
      </c>
      <c r="W164" s="137" t="s">
        <v>605</v>
      </c>
      <c r="X164" s="137" t="s">
        <v>1771</v>
      </c>
      <c r="Y164" s="137" t="s">
        <v>1772</v>
      </c>
      <c r="Z164" s="138" t="s">
        <v>101</v>
      </c>
      <c r="AA164" s="137"/>
      <c r="AB164" s="20">
        <v>2.7319645042E10</v>
      </c>
      <c r="AC164" s="20">
        <v>2.7319645042E10</v>
      </c>
      <c r="AD164" s="20">
        <v>0.0</v>
      </c>
      <c r="AE164" s="20">
        <v>2.7319645042E10</v>
      </c>
      <c r="AF164" s="141" t="s">
        <v>655</v>
      </c>
      <c r="AG164" s="137" t="s">
        <v>1773</v>
      </c>
      <c r="AH164" s="137" t="s">
        <v>91</v>
      </c>
      <c r="AI164" s="137" t="s">
        <v>1773</v>
      </c>
      <c r="AJ164" s="137"/>
      <c r="AK164" s="137"/>
      <c r="AL164" s="137"/>
      <c r="AM164" s="137" t="s">
        <v>102</v>
      </c>
      <c r="AN164" s="137"/>
      <c r="AO164" s="137" t="s">
        <v>549</v>
      </c>
      <c r="AP164" s="137" t="s">
        <v>102</v>
      </c>
      <c r="AQ164" s="137"/>
      <c r="AR164" s="136" t="s">
        <v>63</v>
      </c>
      <c r="AS164" s="136" t="s">
        <v>547</v>
      </c>
      <c r="AT164" s="142" t="s">
        <v>544</v>
      </c>
      <c r="AU164" s="140" t="s">
        <v>715</v>
      </c>
      <c r="AV164" s="45" t="s">
        <v>1455</v>
      </c>
      <c r="AW164" s="45" t="s">
        <v>63</v>
      </c>
      <c r="AX164" s="98" t="s">
        <v>625</v>
      </c>
      <c r="AY164" s="143"/>
      <c r="AZ164" s="98" t="s">
        <v>552</v>
      </c>
      <c r="BA164" s="98" t="s">
        <v>643</v>
      </c>
    </row>
    <row r="165" ht="15.75" customHeight="1">
      <c r="A165" s="137" t="s">
        <v>1774</v>
      </c>
      <c r="B165" s="137" t="s">
        <v>101</v>
      </c>
      <c r="C165" s="137" t="s">
        <v>780</v>
      </c>
      <c r="D165" s="137" t="s">
        <v>101</v>
      </c>
      <c r="E165" s="20" t="s">
        <v>43</v>
      </c>
      <c r="F165" s="20" t="s">
        <v>1016</v>
      </c>
      <c r="G165" s="20" t="s">
        <v>45</v>
      </c>
      <c r="H165" s="138" t="s">
        <v>101</v>
      </c>
      <c r="I165" s="137"/>
      <c r="J165" s="137" t="s">
        <v>1775</v>
      </c>
      <c r="K165" s="137"/>
      <c r="L165" s="137">
        <v>1.548705851E9</v>
      </c>
      <c r="M165" s="139">
        <v>44356.0</v>
      </c>
      <c r="N165" s="137" t="s">
        <v>605</v>
      </c>
      <c r="O165" s="137" t="s">
        <v>1776</v>
      </c>
      <c r="P165" s="137" t="s">
        <v>1777</v>
      </c>
      <c r="Q165" s="137" t="s">
        <v>712</v>
      </c>
      <c r="R165" s="137" t="s">
        <v>770</v>
      </c>
      <c r="S165" s="137" t="s">
        <v>610</v>
      </c>
      <c r="T165" s="137" t="s">
        <v>605</v>
      </c>
      <c r="U165" s="137" t="s">
        <v>611</v>
      </c>
      <c r="V165" s="137" t="s">
        <v>612</v>
      </c>
      <c r="W165" s="137" t="s">
        <v>731</v>
      </c>
      <c r="X165" s="137" t="s">
        <v>1778</v>
      </c>
      <c r="Y165" s="137" t="s">
        <v>1779</v>
      </c>
      <c r="Z165" s="138" t="s">
        <v>101</v>
      </c>
      <c r="AA165" s="137"/>
      <c r="AB165" s="20">
        <v>2.7206377823E10</v>
      </c>
      <c r="AC165" s="20">
        <v>2.7206377823E10</v>
      </c>
      <c r="AD165" s="20">
        <v>0.0</v>
      </c>
      <c r="AE165" s="20">
        <v>2.7206377823E10</v>
      </c>
      <c r="AF165" s="141" t="s">
        <v>655</v>
      </c>
      <c r="AG165" s="137" t="s">
        <v>92</v>
      </c>
      <c r="AH165" s="137" t="s">
        <v>1043</v>
      </c>
      <c r="AI165" s="137" t="s">
        <v>640</v>
      </c>
      <c r="AJ165" s="137"/>
      <c r="AK165" s="137"/>
      <c r="AL165" s="137"/>
      <c r="AM165" s="137"/>
      <c r="AN165" s="137"/>
      <c r="AO165" s="137" t="s">
        <v>549</v>
      </c>
      <c r="AP165" s="137" t="s">
        <v>102</v>
      </c>
      <c r="AQ165" s="137"/>
      <c r="AR165" s="136" t="s">
        <v>549</v>
      </c>
      <c r="AS165" s="137"/>
      <c r="AT165" s="142" t="s">
        <v>543</v>
      </c>
      <c r="AU165" s="140" t="s">
        <v>715</v>
      </c>
      <c r="AV165" s="45" t="s">
        <v>982</v>
      </c>
      <c r="AW165" s="45" t="s">
        <v>624</v>
      </c>
      <c r="AX165" s="98" t="s">
        <v>625</v>
      </c>
      <c r="AY165" s="98" t="s">
        <v>874</v>
      </c>
      <c r="AZ165" s="98" t="s">
        <v>551</v>
      </c>
      <c r="BA165" s="98" t="s">
        <v>643</v>
      </c>
    </row>
    <row r="166" ht="15.0" customHeight="1">
      <c r="A166" s="137" t="s">
        <v>193</v>
      </c>
      <c r="B166" s="137" t="s">
        <v>101</v>
      </c>
      <c r="C166" s="137" t="s">
        <v>630</v>
      </c>
      <c r="D166" s="137"/>
      <c r="E166" s="20" t="s">
        <v>46</v>
      </c>
      <c r="F166" s="20" t="s">
        <v>929</v>
      </c>
      <c r="G166" s="20" t="s">
        <v>45</v>
      </c>
      <c r="H166" s="138" t="s">
        <v>101</v>
      </c>
      <c r="I166" s="137"/>
      <c r="J166" s="137" t="s">
        <v>1780</v>
      </c>
      <c r="K166" s="137"/>
      <c r="L166" s="137">
        <v>1.569613266E9</v>
      </c>
      <c r="M166" s="139">
        <v>44350.0</v>
      </c>
      <c r="N166" s="137" t="s">
        <v>605</v>
      </c>
      <c r="O166" s="137" t="s">
        <v>1781</v>
      </c>
      <c r="P166" s="137" t="s">
        <v>619</v>
      </c>
      <c r="Q166" s="137" t="s">
        <v>608</v>
      </c>
      <c r="R166" s="137" t="s">
        <v>92</v>
      </c>
      <c r="S166" s="137" t="s">
        <v>610</v>
      </c>
      <c r="T166" s="137" t="s">
        <v>605</v>
      </c>
      <c r="U166" s="137" t="s">
        <v>1770</v>
      </c>
      <c r="V166" s="137" t="s">
        <v>612</v>
      </c>
      <c r="W166" s="137" t="s">
        <v>731</v>
      </c>
      <c r="X166" s="137" t="s">
        <v>1782</v>
      </c>
      <c r="Y166" s="137" t="s">
        <v>1783</v>
      </c>
      <c r="Z166" s="138" t="s">
        <v>101</v>
      </c>
      <c r="AA166" s="137"/>
      <c r="AB166" s="20">
        <v>2.7331568894E10</v>
      </c>
      <c r="AC166" s="20">
        <v>2.7331568894E10</v>
      </c>
      <c r="AD166" s="20">
        <v>0.0</v>
      </c>
      <c r="AE166" s="20">
        <v>2.7331568894E10</v>
      </c>
      <c r="AF166" s="141" t="s">
        <v>655</v>
      </c>
      <c r="AG166" s="137" t="s">
        <v>656</v>
      </c>
      <c r="AH166" s="137" t="s">
        <v>1043</v>
      </c>
      <c r="AI166" s="137" t="s">
        <v>656</v>
      </c>
      <c r="AJ166" s="137"/>
      <c r="AK166" s="137"/>
      <c r="AL166" s="137"/>
      <c r="AM166" s="137" t="s">
        <v>102</v>
      </c>
      <c r="AN166" s="137"/>
      <c r="AO166" s="137" t="s">
        <v>549</v>
      </c>
      <c r="AP166" s="137" t="s">
        <v>102</v>
      </c>
      <c r="AQ166" s="137"/>
      <c r="AR166" s="137" t="s">
        <v>61</v>
      </c>
      <c r="AS166" s="137" t="s">
        <v>548</v>
      </c>
      <c r="AT166" s="45" t="s">
        <v>539</v>
      </c>
      <c r="AU166" s="140" t="s">
        <v>641</v>
      </c>
      <c r="AV166" s="45" t="s">
        <v>891</v>
      </c>
      <c r="AW166" s="45" t="s">
        <v>61</v>
      </c>
      <c r="AX166" s="98" t="s">
        <v>625</v>
      </c>
      <c r="AY166" s="143"/>
      <c r="AZ166" s="98" t="s">
        <v>551</v>
      </c>
      <c r="BA166" s="98" t="s">
        <v>643</v>
      </c>
    </row>
    <row r="167" ht="15.75" customHeight="1">
      <c r="A167" s="137" t="s">
        <v>1784</v>
      </c>
      <c r="B167" s="137" t="s">
        <v>101</v>
      </c>
      <c r="C167" s="137"/>
      <c r="D167" s="137" t="s">
        <v>102</v>
      </c>
      <c r="E167" s="20" t="s">
        <v>43</v>
      </c>
      <c r="F167" s="20" t="s">
        <v>603</v>
      </c>
      <c r="G167" s="20" t="s">
        <v>48</v>
      </c>
      <c r="H167" s="138" t="s">
        <v>101</v>
      </c>
      <c r="I167" s="137"/>
      <c r="J167" s="137" t="s">
        <v>1785</v>
      </c>
      <c r="K167" s="137"/>
      <c r="L167" s="137">
        <v>1.126987744E9</v>
      </c>
      <c r="M167" s="139">
        <v>44357.0</v>
      </c>
      <c r="N167" s="137" t="s">
        <v>610</v>
      </c>
      <c r="O167" s="137" t="s">
        <v>1786</v>
      </c>
      <c r="P167" s="137" t="s">
        <v>1787</v>
      </c>
      <c r="Q167" s="137" t="s">
        <v>608</v>
      </c>
      <c r="R167" s="137" t="s">
        <v>92</v>
      </c>
      <c r="S167" s="137" t="s">
        <v>808</v>
      </c>
      <c r="T167" s="137" t="s">
        <v>605</v>
      </c>
      <c r="U167" s="137" t="s">
        <v>611</v>
      </c>
      <c r="V167" s="137" t="s">
        <v>612</v>
      </c>
      <c r="W167" s="137" t="s">
        <v>605</v>
      </c>
      <c r="X167" s="137" t="s">
        <v>1788</v>
      </c>
      <c r="Y167" s="137" t="s">
        <v>1789</v>
      </c>
      <c r="Z167" s="138" t="s">
        <v>101</v>
      </c>
      <c r="AA167" s="137"/>
      <c r="AB167" s="20">
        <v>2.7236963573E10</v>
      </c>
      <c r="AC167" s="20" t="s">
        <v>684</v>
      </c>
      <c r="AD167" s="20" t="s">
        <v>102</v>
      </c>
      <c r="AE167" s="20">
        <v>2.7236963573E10</v>
      </c>
      <c r="AF167" s="141" t="s">
        <v>655</v>
      </c>
      <c r="AG167" s="137" t="s">
        <v>1464</v>
      </c>
      <c r="AH167" s="137" t="s">
        <v>92</v>
      </c>
      <c r="AI167" s="137" t="s">
        <v>640</v>
      </c>
      <c r="AJ167" s="137"/>
      <c r="AK167" s="137"/>
      <c r="AL167" s="137"/>
      <c r="AM167" s="137"/>
      <c r="AN167" s="137"/>
      <c r="AO167" s="137" t="s">
        <v>549</v>
      </c>
      <c r="AP167" s="137" t="s">
        <v>102</v>
      </c>
      <c r="AQ167" s="137"/>
      <c r="AR167" s="136" t="s">
        <v>63</v>
      </c>
      <c r="AS167" s="98" t="s">
        <v>549</v>
      </c>
      <c r="AT167" s="84" t="s">
        <v>540</v>
      </c>
      <c r="AU167" s="140" t="s">
        <v>641</v>
      </c>
      <c r="AV167" s="45" t="s">
        <v>1036</v>
      </c>
      <c r="AW167" s="45" t="s">
        <v>63</v>
      </c>
      <c r="AX167" s="98" t="s">
        <v>625</v>
      </c>
      <c r="AY167" s="143"/>
      <c r="AZ167" s="98" t="s">
        <v>552</v>
      </c>
      <c r="BA167" s="98" t="s">
        <v>643</v>
      </c>
    </row>
    <row r="168" ht="18.0" customHeight="1">
      <c r="A168" s="137" t="s">
        <v>1790</v>
      </c>
      <c r="B168" s="137" t="s">
        <v>101</v>
      </c>
      <c r="C168" s="137"/>
      <c r="D168" s="137"/>
      <c r="E168" s="20" t="s">
        <v>49</v>
      </c>
      <c r="F168" s="20" t="s">
        <v>1791</v>
      </c>
      <c r="G168" s="20" t="s">
        <v>48</v>
      </c>
      <c r="H168" s="138" t="s">
        <v>101</v>
      </c>
      <c r="I168" s="137"/>
      <c r="J168" s="137" t="s">
        <v>1792</v>
      </c>
      <c r="K168" s="137"/>
      <c r="L168" s="137">
        <v>1.123291585E9</v>
      </c>
      <c r="M168" s="137">
        <v>44357.0</v>
      </c>
      <c r="N168" s="137" t="s">
        <v>605</v>
      </c>
      <c r="O168" s="137" t="s">
        <v>1793</v>
      </c>
      <c r="P168" s="137" t="s">
        <v>729</v>
      </c>
      <c r="Q168" s="137" t="s">
        <v>712</v>
      </c>
      <c r="R168" s="137" t="s">
        <v>92</v>
      </c>
      <c r="S168" s="137" t="s">
        <v>605</v>
      </c>
      <c r="T168" s="137" t="s">
        <v>605</v>
      </c>
      <c r="U168" s="137" t="s">
        <v>691</v>
      </c>
      <c r="V168" s="137" t="s">
        <v>612</v>
      </c>
      <c r="W168" s="137" t="s">
        <v>731</v>
      </c>
      <c r="X168" s="137" t="s">
        <v>1794</v>
      </c>
      <c r="Y168" s="137" t="s">
        <v>1795</v>
      </c>
      <c r="Z168" s="138" t="s">
        <v>101</v>
      </c>
      <c r="AA168" s="137"/>
      <c r="AB168" s="20">
        <v>2.7265493349E10</v>
      </c>
      <c r="AC168" s="20" t="s">
        <v>684</v>
      </c>
      <c r="AD168" s="20" t="s">
        <v>102</v>
      </c>
      <c r="AE168" s="20">
        <v>2.7265493349E10</v>
      </c>
      <c r="AF168" s="141" t="s">
        <v>655</v>
      </c>
      <c r="AG168" s="137" t="s">
        <v>639</v>
      </c>
      <c r="AH168" s="137" t="s">
        <v>92</v>
      </c>
      <c r="AI168" s="137" t="s">
        <v>640</v>
      </c>
      <c r="AJ168" s="137"/>
      <c r="AK168" s="137"/>
      <c r="AL168" s="137"/>
      <c r="AM168" s="137"/>
      <c r="AN168" s="137"/>
      <c r="AO168" s="137" t="s">
        <v>549</v>
      </c>
      <c r="AP168" s="137" t="s">
        <v>102</v>
      </c>
      <c r="AQ168" s="137"/>
      <c r="AR168" s="136" t="s">
        <v>549</v>
      </c>
      <c r="AS168" s="137"/>
      <c r="AT168" s="142" t="s">
        <v>543</v>
      </c>
      <c r="AU168" s="140" t="s">
        <v>1436</v>
      </c>
      <c r="AV168" s="45" t="s">
        <v>1501</v>
      </c>
      <c r="AW168" s="45" t="s">
        <v>624</v>
      </c>
      <c r="AX168" s="98" t="s">
        <v>625</v>
      </c>
      <c r="AY168" s="98" t="s">
        <v>874</v>
      </c>
      <c r="AZ168" s="98" t="s">
        <v>551</v>
      </c>
      <c r="BA168" s="98" t="s">
        <v>643</v>
      </c>
    </row>
    <row r="169" ht="15.0" customHeight="1">
      <c r="A169" s="137" t="s">
        <v>1796</v>
      </c>
      <c r="B169" s="137" t="s">
        <v>101</v>
      </c>
      <c r="C169" s="137"/>
      <c r="D169" s="137"/>
      <c r="E169" s="20" t="s">
        <v>59</v>
      </c>
      <c r="F169" s="20" t="s">
        <v>1344</v>
      </c>
      <c r="G169" s="20" t="s">
        <v>51</v>
      </c>
      <c r="H169" s="138" t="s">
        <v>101</v>
      </c>
      <c r="I169" s="137"/>
      <c r="J169" s="137" t="s">
        <v>1797</v>
      </c>
      <c r="K169" s="137"/>
      <c r="L169" s="137">
        <v>1.559622559E9</v>
      </c>
      <c r="M169" s="137">
        <v>44354.0</v>
      </c>
      <c r="N169" s="137" t="s">
        <v>605</v>
      </c>
      <c r="O169" s="137" t="s">
        <v>1798</v>
      </c>
      <c r="P169" s="137" t="s">
        <v>1799</v>
      </c>
      <c r="Q169" s="137" t="s">
        <v>712</v>
      </c>
      <c r="R169" s="137" t="s">
        <v>92</v>
      </c>
      <c r="S169" s="137" t="s">
        <v>610</v>
      </c>
      <c r="T169" s="137" t="s">
        <v>605</v>
      </c>
      <c r="U169" s="137" t="s">
        <v>691</v>
      </c>
      <c r="V169" s="137" t="s">
        <v>612</v>
      </c>
      <c r="W169" s="137" t="s">
        <v>731</v>
      </c>
      <c r="X169" s="137" t="s">
        <v>1800</v>
      </c>
      <c r="Y169" s="137" t="s">
        <v>1801</v>
      </c>
      <c r="Z169" s="138" t="s">
        <v>101</v>
      </c>
      <c r="AA169" s="137"/>
      <c r="AB169" s="20">
        <v>2.7271504719E10</v>
      </c>
      <c r="AC169" s="20">
        <v>2.7271504719E10</v>
      </c>
      <c r="AD169" s="20">
        <v>0.0</v>
      </c>
      <c r="AE169" s="20">
        <v>2.7271504719E10</v>
      </c>
      <c r="AF169" s="141" t="s">
        <v>655</v>
      </c>
      <c r="AG169" s="137" t="s">
        <v>639</v>
      </c>
      <c r="AH169" s="137" t="s">
        <v>1043</v>
      </c>
      <c r="AI169" s="137" t="s">
        <v>640</v>
      </c>
      <c r="AJ169" s="137"/>
      <c r="AK169" s="137"/>
      <c r="AL169" s="137"/>
      <c r="AM169" s="137"/>
      <c r="AN169" s="137"/>
      <c r="AO169" s="137" t="s">
        <v>549</v>
      </c>
      <c r="AP169" s="137" t="s">
        <v>619</v>
      </c>
      <c r="AQ169" s="137"/>
      <c r="AR169" s="136" t="s">
        <v>549</v>
      </c>
      <c r="AS169" s="137" t="s">
        <v>63</v>
      </c>
      <c r="AT169" s="142" t="s">
        <v>543</v>
      </c>
      <c r="AU169" s="140" t="s">
        <v>641</v>
      </c>
      <c r="AV169" s="45" t="s">
        <v>1455</v>
      </c>
      <c r="AW169" s="45" t="s">
        <v>624</v>
      </c>
      <c r="AX169" s="98" t="s">
        <v>625</v>
      </c>
      <c r="AY169" s="98" t="s">
        <v>874</v>
      </c>
      <c r="AZ169" s="98" t="s">
        <v>551</v>
      </c>
      <c r="BA169" s="98" t="s">
        <v>643</v>
      </c>
    </row>
    <row r="170" ht="19.5" customHeight="1">
      <c r="A170" s="137" t="s">
        <v>1802</v>
      </c>
      <c r="B170" s="137" t="s">
        <v>101</v>
      </c>
      <c r="C170" s="137" t="s">
        <v>630</v>
      </c>
      <c r="D170" s="137" t="s">
        <v>102</v>
      </c>
      <c r="E170" s="20" t="s">
        <v>43</v>
      </c>
      <c r="F170" s="20" t="s">
        <v>603</v>
      </c>
      <c r="G170" s="20" t="s">
        <v>48</v>
      </c>
      <c r="H170" s="138" t="s">
        <v>101</v>
      </c>
      <c r="I170" s="137"/>
      <c r="J170" s="137" t="s">
        <v>1803</v>
      </c>
      <c r="K170" s="137"/>
      <c r="L170" s="137">
        <v>1.158944164E9</v>
      </c>
      <c r="M170" s="137">
        <v>44357.0</v>
      </c>
      <c r="N170" s="137" t="s">
        <v>605</v>
      </c>
      <c r="O170" s="137" t="s">
        <v>1804</v>
      </c>
      <c r="P170" s="137" t="s">
        <v>1805</v>
      </c>
      <c r="Q170" s="137" t="s">
        <v>608</v>
      </c>
      <c r="R170" s="137" t="s">
        <v>609</v>
      </c>
      <c r="S170" s="137" t="s">
        <v>610</v>
      </c>
      <c r="T170" s="137" t="s">
        <v>650</v>
      </c>
      <c r="U170" s="137" t="s">
        <v>868</v>
      </c>
      <c r="V170" s="137" t="s">
        <v>612</v>
      </c>
      <c r="W170" s="137" t="s">
        <v>1806</v>
      </c>
      <c r="X170" s="137" t="s">
        <v>1807</v>
      </c>
      <c r="Y170" s="137" t="s">
        <v>1808</v>
      </c>
      <c r="Z170" s="138" t="s">
        <v>101</v>
      </c>
      <c r="AA170" s="137"/>
      <c r="AB170" s="20">
        <v>2.7316932997E10</v>
      </c>
      <c r="AC170" s="20" t="s">
        <v>684</v>
      </c>
      <c r="AD170" s="20" t="s">
        <v>102</v>
      </c>
      <c r="AE170" s="20">
        <v>2.7316932997E10</v>
      </c>
      <c r="AF170" s="141" t="s">
        <v>655</v>
      </c>
      <c r="AG170" s="137" t="s">
        <v>656</v>
      </c>
      <c r="AH170" s="137" t="s">
        <v>94</v>
      </c>
      <c r="AI170" s="137" t="s">
        <v>640</v>
      </c>
      <c r="AJ170" s="137"/>
      <c r="AK170" s="137"/>
      <c r="AL170" s="137"/>
      <c r="AM170" s="137"/>
      <c r="AN170" s="137"/>
      <c r="AO170" s="137" t="s">
        <v>549</v>
      </c>
      <c r="AP170" s="137"/>
      <c r="AQ170" s="137"/>
      <c r="AR170" s="136" t="s">
        <v>549</v>
      </c>
      <c r="AS170" s="137" t="s">
        <v>619</v>
      </c>
      <c r="AT170" s="142" t="s">
        <v>543</v>
      </c>
      <c r="AU170" s="140" t="s">
        <v>641</v>
      </c>
      <c r="AV170" s="45" t="s">
        <v>1380</v>
      </c>
      <c r="AW170" s="45" t="s">
        <v>624</v>
      </c>
      <c r="AX170" s="98" t="s">
        <v>625</v>
      </c>
      <c r="AY170" s="98" t="s">
        <v>874</v>
      </c>
      <c r="AZ170" s="98" t="s">
        <v>551</v>
      </c>
      <c r="BA170" s="98" t="s">
        <v>643</v>
      </c>
    </row>
    <row r="171" ht="15.75" customHeight="1">
      <c r="A171" s="137" t="s">
        <v>1809</v>
      </c>
      <c r="B171" s="137" t="s">
        <v>101</v>
      </c>
      <c r="C171" s="137" t="s">
        <v>780</v>
      </c>
      <c r="D171" s="137"/>
      <c r="E171" s="20" t="s">
        <v>52</v>
      </c>
      <c r="F171" s="20" t="s">
        <v>1593</v>
      </c>
      <c r="G171" s="20" t="s">
        <v>48</v>
      </c>
      <c r="H171" s="138" t="s">
        <v>101</v>
      </c>
      <c r="I171" s="137"/>
      <c r="J171" s="137" t="s">
        <v>1810</v>
      </c>
      <c r="K171" s="137"/>
      <c r="L171" s="137">
        <v>1.1111111111E10</v>
      </c>
      <c r="M171" s="137">
        <v>44355.0</v>
      </c>
      <c r="N171" s="137" t="s">
        <v>605</v>
      </c>
      <c r="O171" s="137" t="s">
        <v>1811</v>
      </c>
      <c r="P171" s="137" t="s">
        <v>1812</v>
      </c>
      <c r="Q171" s="137" t="s">
        <v>608</v>
      </c>
      <c r="R171" s="137" t="s">
        <v>609</v>
      </c>
      <c r="S171" s="137" t="s">
        <v>605</v>
      </c>
      <c r="T171" s="137" t="s">
        <v>605</v>
      </c>
      <c r="U171" s="137" t="s">
        <v>651</v>
      </c>
      <c r="V171" s="137" t="s">
        <v>612</v>
      </c>
      <c r="W171" s="137" t="s">
        <v>1813</v>
      </c>
      <c r="X171" s="137" t="s">
        <v>1814</v>
      </c>
      <c r="Y171" s="137" t="s">
        <v>1815</v>
      </c>
      <c r="Z171" s="138" t="s">
        <v>101</v>
      </c>
      <c r="AA171" s="137"/>
      <c r="AB171" s="20">
        <v>2.3262864944E10</v>
      </c>
      <c r="AC171" s="20">
        <v>2.3262864944E10</v>
      </c>
      <c r="AD171" s="20">
        <v>0.0</v>
      </c>
      <c r="AE171" s="20">
        <v>2.3262864944E10</v>
      </c>
      <c r="AF171" s="141" t="s">
        <v>655</v>
      </c>
      <c r="AG171" s="137" t="s">
        <v>656</v>
      </c>
      <c r="AH171" s="137" t="s">
        <v>92</v>
      </c>
      <c r="AI171" s="137" t="s">
        <v>640</v>
      </c>
      <c r="AJ171" s="137"/>
      <c r="AK171" s="137"/>
      <c r="AL171" s="137"/>
      <c r="AM171" s="137"/>
      <c r="AN171" s="137"/>
      <c r="AO171" s="137" t="s">
        <v>549</v>
      </c>
      <c r="AP171" s="137" t="s">
        <v>102</v>
      </c>
      <c r="AQ171" s="137"/>
      <c r="AR171" s="136" t="s">
        <v>549</v>
      </c>
      <c r="AS171" s="137"/>
      <c r="AT171" s="142" t="s">
        <v>543</v>
      </c>
      <c r="AU171" s="140" t="s">
        <v>1436</v>
      </c>
      <c r="AV171" s="45" t="s">
        <v>788</v>
      </c>
      <c r="AW171" s="45" t="s">
        <v>624</v>
      </c>
      <c r="AX171" s="98" t="s">
        <v>625</v>
      </c>
      <c r="AY171" s="98" t="s">
        <v>874</v>
      </c>
      <c r="AZ171" s="98" t="s">
        <v>551</v>
      </c>
      <c r="BA171" s="98" t="s">
        <v>643</v>
      </c>
    </row>
    <row r="172" ht="15.75" customHeight="1">
      <c r="A172" s="137" t="s">
        <v>525</v>
      </c>
      <c r="B172" s="137" t="s">
        <v>101</v>
      </c>
      <c r="C172" s="137" t="s">
        <v>780</v>
      </c>
      <c r="D172" s="137"/>
      <c r="E172" s="20" t="s">
        <v>49</v>
      </c>
      <c r="F172" s="20" t="s">
        <v>767</v>
      </c>
      <c r="G172" s="20" t="s">
        <v>48</v>
      </c>
      <c r="H172" s="138" t="s">
        <v>101</v>
      </c>
      <c r="I172" s="137"/>
      <c r="J172" s="137" t="s">
        <v>1816</v>
      </c>
      <c r="K172" s="137"/>
      <c r="L172" s="137">
        <v>1.154139499E9</v>
      </c>
      <c r="M172" s="137">
        <v>44354.0</v>
      </c>
      <c r="N172" s="137" t="s">
        <v>605</v>
      </c>
      <c r="O172" s="137" t="s">
        <v>1817</v>
      </c>
      <c r="P172" s="137" t="s">
        <v>1818</v>
      </c>
      <c r="Q172" s="137" t="s">
        <v>608</v>
      </c>
      <c r="R172" s="137" t="s">
        <v>1325</v>
      </c>
      <c r="S172" s="137" t="s">
        <v>610</v>
      </c>
      <c r="T172" s="137" t="s">
        <v>650</v>
      </c>
      <c r="U172" s="137" t="s">
        <v>611</v>
      </c>
      <c r="V172" s="137" t="s">
        <v>612</v>
      </c>
      <c r="W172" s="137" t="s">
        <v>1819</v>
      </c>
      <c r="X172" s="137" t="s">
        <v>1820</v>
      </c>
      <c r="Y172" s="137" t="s">
        <v>1821</v>
      </c>
      <c r="Z172" s="138" t="s">
        <v>101</v>
      </c>
      <c r="AA172" s="137"/>
      <c r="AB172" s="20">
        <v>2.3269527544E10</v>
      </c>
      <c r="AC172" s="20">
        <v>2.3269527544E10</v>
      </c>
      <c r="AD172" s="20">
        <v>0.0</v>
      </c>
      <c r="AE172" s="20">
        <v>2.3269527544E10</v>
      </c>
      <c r="AF172" s="141" t="s">
        <v>655</v>
      </c>
      <c r="AG172" s="137" t="s">
        <v>656</v>
      </c>
      <c r="AH172" s="137" t="s">
        <v>92</v>
      </c>
      <c r="AI172" s="137" t="s">
        <v>640</v>
      </c>
      <c r="AJ172" s="137"/>
      <c r="AK172" s="137"/>
      <c r="AL172" s="137"/>
      <c r="AM172" s="137"/>
      <c r="AN172" s="137"/>
      <c r="AO172" s="136" t="s">
        <v>549</v>
      </c>
      <c r="AP172" s="136" t="s">
        <v>102</v>
      </c>
      <c r="AQ172" s="137"/>
      <c r="AR172" s="136" t="s">
        <v>548</v>
      </c>
      <c r="AS172" s="136" t="s">
        <v>549</v>
      </c>
      <c r="AT172" s="84" t="s">
        <v>542</v>
      </c>
      <c r="AU172" s="140" t="s">
        <v>641</v>
      </c>
      <c r="AV172" s="45" t="s">
        <v>1822</v>
      </c>
      <c r="AW172" s="45" t="s">
        <v>548</v>
      </c>
      <c r="AX172" s="98" t="s">
        <v>625</v>
      </c>
      <c r="AY172" s="98" t="s">
        <v>874</v>
      </c>
      <c r="AZ172" s="98" t="s">
        <v>745</v>
      </c>
      <c r="BA172" s="98" t="s">
        <v>643</v>
      </c>
    </row>
    <row r="173" ht="15.75" customHeight="1">
      <c r="A173" s="137" t="s">
        <v>1823</v>
      </c>
      <c r="B173" s="137" t="s">
        <v>101</v>
      </c>
      <c r="C173" s="137"/>
      <c r="D173" s="137"/>
      <c r="E173" s="20" t="s">
        <v>46</v>
      </c>
      <c r="F173" s="20" t="s">
        <v>1069</v>
      </c>
      <c r="G173" s="20" t="s">
        <v>45</v>
      </c>
      <c r="H173" s="138" t="s">
        <v>101</v>
      </c>
      <c r="I173" s="137"/>
      <c r="J173" s="137" t="e">
        <v>#N/A</v>
      </c>
      <c r="K173" s="137" t="e">
        <v>#N/A</v>
      </c>
      <c r="L173" s="137" t="e">
        <v>#N/A</v>
      </c>
      <c r="M173" s="137" t="e">
        <v>#N/A</v>
      </c>
      <c r="N173" s="137" t="e">
        <v>#N/A</v>
      </c>
      <c r="O173" s="137" t="s">
        <v>1661</v>
      </c>
      <c r="P173" s="137" t="s">
        <v>649</v>
      </c>
      <c r="Q173" s="137" t="e">
        <v>#N/A</v>
      </c>
      <c r="R173" s="137" t="e">
        <v>#N/A</v>
      </c>
      <c r="S173" s="137" t="e">
        <v>#N/A</v>
      </c>
      <c r="T173" s="137" t="s">
        <v>650</v>
      </c>
      <c r="U173" s="137" t="e">
        <v>#N/A</v>
      </c>
      <c r="V173" s="137" t="e">
        <v>#N/A</v>
      </c>
      <c r="W173" s="137" t="s">
        <v>731</v>
      </c>
      <c r="X173" s="137" t="s">
        <v>1824</v>
      </c>
      <c r="Y173" s="137" t="s">
        <v>1825</v>
      </c>
      <c r="Z173" s="138" t="s">
        <v>101</v>
      </c>
      <c r="AA173" s="137"/>
      <c r="AB173" s="20">
        <v>2.7208619379E10</v>
      </c>
      <c r="AC173" s="20">
        <v>2.7208619379E10</v>
      </c>
      <c r="AD173" s="20">
        <v>0.0</v>
      </c>
      <c r="AE173" s="20">
        <v>2.7208619379E10</v>
      </c>
      <c r="AF173" s="141" t="s">
        <v>655</v>
      </c>
      <c r="AG173" s="137" t="s">
        <v>92</v>
      </c>
      <c r="AH173" s="137" t="s">
        <v>1043</v>
      </c>
      <c r="AI173" s="137" t="s">
        <v>640</v>
      </c>
      <c r="AJ173" s="137"/>
      <c r="AK173" s="137"/>
      <c r="AL173" s="137"/>
      <c r="AM173" s="137"/>
      <c r="AN173" s="137"/>
      <c r="AO173" s="137" t="s">
        <v>549</v>
      </c>
      <c r="AP173" s="137" t="s">
        <v>102</v>
      </c>
      <c r="AQ173" s="137"/>
      <c r="AR173" s="136" t="s">
        <v>549</v>
      </c>
      <c r="AS173" s="137" t="s">
        <v>547</v>
      </c>
      <c r="AT173" s="142" t="s">
        <v>543</v>
      </c>
      <c r="AU173" s="140" t="s">
        <v>715</v>
      </c>
      <c r="AV173" s="45" t="s">
        <v>1612</v>
      </c>
      <c r="AW173" s="45" t="s">
        <v>624</v>
      </c>
      <c r="AX173" s="98" t="s">
        <v>625</v>
      </c>
      <c r="AY173" s="98" t="s">
        <v>874</v>
      </c>
      <c r="AZ173" s="98" t="s">
        <v>551</v>
      </c>
      <c r="BA173" s="98" t="s">
        <v>643</v>
      </c>
    </row>
    <row r="174" ht="12.0" customHeight="1">
      <c r="A174" s="137" t="s">
        <v>1826</v>
      </c>
      <c r="B174" s="137" t="s">
        <v>101</v>
      </c>
      <c r="C174" s="137" t="s">
        <v>780</v>
      </c>
      <c r="D174" s="137"/>
      <c r="E174" s="20" t="s">
        <v>54</v>
      </c>
      <c r="F174" s="20" t="s">
        <v>1192</v>
      </c>
      <c r="G174" s="20" t="s">
        <v>45</v>
      </c>
      <c r="H174" s="138" t="s">
        <v>101</v>
      </c>
      <c r="I174" s="137"/>
      <c r="J174" s="137" t="s">
        <v>1827</v>
      </c>
      <c r="K174" s="137"/>
      <c r="L174" s="137">
        <v>1.13758711E9</v>
      </c>
      <c r="M174" s="137">
        <v>44357.0</v>
      </c>
      <c r="N174" s="137" t="s">
        <v>605</v>
      </c>
      <c r="O174" s="137" t="s">
        <v>1828</v>
      </c>
      <c r="P174" s="137" t="s">
        <v>619</v>
      </c>
      <c r="Q174" s="137" t="s">
        <v>712</v>
      </c>
      <c r="R174" s="137" t="s">
        <v>770</v>
      </c>
      <c r="S174" s="137" t="s">
        <v>610</v>
      </c>
      <c r="T174" s="137" t="s">
        <v>610</v>
      </c>
      <c r="U174" s="137" t="s">
        <v>635</v>
      </c>
      <c r="V174" s="137" t="s">
        <v>612</v>
      </c>
      <c r="W174" s="137" t="s">
        <v>1829</v>
      </c>
      <c r="X174" s="137" t="s">
        <v>1830</v>
      </c>
      <c r="Y174" s="137" t="s">
        <v>1831</v>
      </c>
      <c r="Z174" s="138" t="s">
        <v>101</v>
      </c>
      <c r="AA174" s="137"/>
      <c r="AB174" s="20">
        <v>2.7941581426E10</v>
      </c>
      <c r="AC174" s="20" t="s">
        <v>684</v>
      </c>
      <c r="AD174" s="20" t="s">
        <v>102</v>
      </c>
      <c r="AE174" s="20">
        <v>2.7941581426E10</v>
      </c>
      <c r="AF174" s="141" t="s">
        <v>655</v>
      </c>
      <c r="AG174" s="137" t="s">
        <v>811</v>
      </c>
      <c r="AH174" s="137" t="s">
        <v>1043</v>
      </c>
      <c r="AI174" s="137" t="s">
        <v>640</v>
      </c>
      <c r="AJ174" s="137"/>
      <c r="AK174" s="137"/>
      <c r="AL174" s="137"/>
      <c r="AM174" s="137"/>
      <c r="AN174" s="137"/>
      <c r="AO174" s="137" t="s">
        <v>549</v>
      </c>
      <c r="AP174" s="137" t="s">
        <v>102</v>
      </c>
      <c r="AQ174" s="137"/>
      <c r="AR174" s="136" t="s">
        <v>549</v>
      </c>
      <c r="AS174" s="137" t="s">
        <v>547</v>
      </c>
      <c r="AT174" s="142" t="s">
        <v>543</v>
      </c>
      <c r="AU174" s="140" t="s">
        <v>715</v>
      </c>
      <c r="AV174" s="45" t="s">
        <v>1054</v>
      </c>
      <c r="AW174" s="45" t="s">
        <v>624</v>
      </c>
      <c r="AX174" s="98" t="s">
        <v>625</v>
      </c>
      <c r="AY174" s="98" t="s">
        <v>874</v>
      </c>
      <c r="AZ174" s="98" t="s">
        <v>551</v>
      </c>
      <c r="BA174" s="98" t="s">
        <v>643</v>
      </c>
    </row>
    <row r="175" ht="15.75" customHeight="1">
      <c r="A175" s="155" t="s">
        <v>1832</v>
      </c>
      <c r="B175" s="155" t="s">
        <v>102</v>
      </c>
      <c r="C175" s="155" t="s">
        <v>630</v>
      </c>
      <c r="D175" s="155" t="s">
        <v>102</v>
      </c>
      <c r="E175" s="34" t="s">
        <v>43</v>
      </c>
      <c r="F175" s="34" t="s">
        <v>1833</v>
      </c>
      <c r="G175" s="34" t="s">
        <v>48</v>
      </c>
      <c r="H175" s="156" t="s">
        <v>101</v>
      </c>
      <c r="I175" s="155"/>
      <c r="J175" s="155" t="s">
        <v>1834</v>
      </c>
      <c r="K175" s="155"/>
      <c r="L175" s="155">
        <v>1.165696324E9</v>
      </c>
      <c r="M175" s="155">
        <v>44356.0</v>
      </c>
      <c r="N175" s="155" t="s">
        <v>605</v>
      </c>
      <c r="O175" s="155" t="s">
        <v>1835</v>
      </c>
      <c r="P175" s="155" t="s">
        <v>1836</v>
      </c>
      <c r="Q175" s="155" t="s">
        <v>608</v>
      </c>
      <c r="R175" s="155" t="s">
        <v>92</v>
      </c>
      <c r="S175" s="155" t="s">
        <v>808</v>
      </c>
      <c r="T175" s="155" t="s">
        <v>650</v>
      </c>
      <c r="U175" s="155" t="s">
        <v>840</v>
      </c>
      <c r="V175" s="155" t="s">
        <v>612</v>
      </c>
      <c r="W175" s="155" t="s">
        <v>605</v>
      </c>
      <c r="X175" s="155" t="s">
        <v>1837</v>
      </c>
      <c r="Y175" s="155" t="s">
        <v>1762</v>
      </c>
      <c r="Z175" s="156" t="s">
        <v>101</v>
      </c>
      <c r="AA175" s="155"/>
      <c r="AB175" s="34">
        <v>2.7291072521E10</v>
      </c>
      <c r="AC175" s="34">
        <v>2.7291072521E10</v>
      </c>
      <c r="AD175" s="34">
        <v>0.0</v>
      </c>
      <c r="AE175" s="34">
        <v>2.7291072521E10</v>
      </c>
      <c r="AF175" s="141" t="s">
        <v>655</v>
      </c>
      <c r="AG175" s="155" t="s">
        <v>1021</v>
      </c>
      <c r="AH175" s="155" t="s">
        <v>92</v>
      </c>
      <c r="AI175" s="155" t="s">
        <v>640</v>
      </c>
      <c r="AJ175" s="155"/>
      <c r="AK175" s="155"/>
      <c r="AL175" s="155"/>
      <c r="AM175" s="155"/>
      <c r="AN175" s="155"/>
      <c r="AO175" s="155" t="s">
        <v>549</v>
      </c>
      <c r="AP175" s="155" t="s">
        <v>102</v>
      </c>
      <c r="AQ175" s="155"/>
      <c r="AR175" s="157" t="s">
        <v>548</v>
      </c>
      <c r="AS175" s="157" t="s">
        <v>547</v>
      </c>
      <c r="AT175" s="142" t="s">
        <v>546</v>
      </c>
      <c r="AU175" s="158" t="s">
        <v>715</v>
      </c>
      <c r="AV175" s="45" t="s">
        <v>1501</v>
      </c>
      <c r="AW175" s="45" t="s">
        <v>548</v>
      </c>
      <c r="AX175" s="98" t="s">
        <v>625</v>
      </c>
      <c r="AY175" s="98" t="s">
        <v>621</v>
      </c>
      <c r="AZ175" s="98" t="s">
        <v>552</v>
      </c>
      <c r="BA175" s="98" t="s">
        <v>643</v>
      </c>
    </row>
  </sheetData>
  <customSheetViews>
    <customSheetView guid="{9E3545BD-6821-4874-93FB-801136DE701C}" filter="1" showAutoFilter="1">
      <autoFilter ref="$A$15:$X$175"/>
    </customSheetView>
    <customSheetView guid="{A81DF5B3-A8B4-4331-BF77-798096EE664E}" filter="1" showAutoFilter="1">
      <autoFilter ref="$A$15:$AU$175"/>
    </customSheetView>
    <customSheetView guid="{8CED11AD-13F7-47C7-AD29-BFFC3837D4F4}" filter="1" showAutoFilter="1">
      <autoFilter ref="$A$15:$AU$175">
        <filterColumn colId="43">
          <filters>
            <filter val="Básico"/>
            <filter val="Análisis Funcional"/>
            <filter val="#N/A"/>
          </filters>
        </filterColumn>
        <filterColumn colId="40">
          <filters>
            <filter val="Básico"/>
            <filter val="-"/>
          </filters>
        </filterColumn>
        <filterColumn colId="45">
          <filters>
            <filter val="Intermedio - Educación IT"/>
            <filter val="1 Nivel Básico"/>
            <filter val="Prog Inicial - Agencia"/>
            <filter val="Básico - Siglo XXI"/>
            <filter val="Nivel Básico -  Grupo B"/>
            <filter val="Codo a Codo - Medio"/>
            <filter val="Nivel Básico -  Grupo A"/>
          </filters>
        </filterColumn>
        <filterColumn colId="44">
          <filters blank="1">
            <filter val="ux"/>
            <filter val="Datos"/>
            <filter val="Básico"/>
            <filter val="Analisis de Datos"/>
            <filter val="Análisis Funcional"/>
            <filter val="#N/A"/>
            <filter val="-"/>
          </filters>
        </filterColumn>
      </autoFilter>
    </customSheetView>
  </customSheetViews>
  <mergeCells count="5">
    <mergeCell ref="F14:H14"/>
    <mergeCell ref="N14:Y14"/>
    <mergeCell ref="Z14:AA14"/>
    <mergeCell ref="AH14:AP14"/>
    <mergeCell ref="AW14:AY14"/>
  </mergeCells>
  <conditionalFormatting sqref="AX1:AY13 AX15:AX175 AY15:AY77 AY79:AY175">
    <cfRule type="containsText" dxfId="0" priority="1" operator="containsText" text="BAJA">
      <formula>NOT(ISERROR(SEARCH(("BAJA"),(AX1))))</formula>
    </cfRule>
  </conditionalFormatting>
  <conditionalFormatting sqref="AR1:AR175">
    <cfRule type="cellIs" dxfId="0" priority="2" operator="equal">
      <formula>"BAJA"</formula>
    </cfRule>
  </conditionalFormatting>
  <conditionalFormatting sqref="AR1:AR175">
    <cfRule type="cellIs" dxfId="1" priority="3" operator="equal">
      <formula>"NO"</formula>
    </cfRule>
  </conditionalFormatting>
  <dataValidations>
    <dataValidation type="list" allowBlank="1" sqref="AZ16:AZ26 AZ28:AZ30 AZ32:AZ35 AZ37:AZ42 AZ44 AZ46 AZ48:AZ50 AZ52 AZ54:AZ62 AZ65:AZ66 AZ68:AZ91 AZ94:AZ108 AZ110:AZ114 AZ116:AZ117 AZ119:AZ120 AZ122:AZ133 AZ135:AZ139 AZ141:AZ145 AZ147 AZ152:AZ171 AZ173:AZ175">
      <formula1>"Codo a Codo,Educación IT,Agencia"</formula1>
    </dataValidation>
    <dataValidation type="list" allowBlank="1" showInputMessage="1" prompt="Haz clic e introduce un valor de la lista de elementos" sqref="AF16:AF175">
      <formula1>"Analista de Accesos,Analista de Contenido Digital,Analista de Datos,Analista de Incidencias N° 1,Analista de Incidencias N°2,Analista de Plataforma Web,Analista de Proyectos,Analista Funcional,Analista Funcional/Desarrolladora,Analista Funcional y de sopo"&amp;"rte,Arquitecta de Datos,Desarrolladora ETL,Desarrolladora/Programadora,Diseño de UX,Seguridad Informática"</formula1>
    </dataValidation>
    <dataValidation type="list" allowBlank="1" sqref="BA17:BA175">
      <formula1>"A,B,C,D"</formula1>
    </dataValidation>
    <dataValidation type="list" allowBlank="1" showInputMessage="1" prompt="Haz clic e introduce un valor de la lista de elementos" sqref="AZ27">
      <formula1>"Codo a Codo,Educación IT,Agencia,Siglo XXI"</formula1>
    </dataValidation>
    <dataValidation type="list" allowBlank="1" sqref="BA16">
      <formula1>"A,B,C"</formula1>
    </dataValidation>
    <dataValidation type="list" allowBlank="1" sqref="AZ31 AZ36 AZ43 AZ45 AZ47 AZ51 AZ53 AZ63:AZ64 AZ67 AZ92:AZ93 AZ109 AZ115 AZ118 AZ121 AZ134 AZ140 AZ146 AZ148:AZ151 AZ172">
      <formula1>"Codo a Codo,Educación IT,Agencia,Siglo XXI"</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5"/>
    <col customWidth="1" min="4" max="4" width="25.38"/>
    <col customWidth="1" min="7" max="7" width="18.38"/>
    <col customWidth="1" min="8" max="8" width="27.25"/>
    <col customWidth="1" min="9" max="9" width="23.63"/>
  </cols>
  <sheetData>
    <row r="4">
      <c r="B4" s="159" t="s">
        <v>598</v>
      </c>
      <c r="C4" s="160" t="s">
        <v>2</v>
      </c>
      <c r="D4" s="161" t="s">
        <v>1838</v>
      </c>
      <c r="E4" s="162" t="s">
        <v>2</v>
      </c>
      <c r="F4" s="163"/>
      <c r="G4" s="163"/>
      <c r="H4" s="163" t="s">
        <v>1839</v>
      </c>
      <c r="I4" s="164" t="s">
        <v>1840</v>
      </c>
      <c r="J4" s="163"/>
    </row>
    <row r="5">
      <c r="B5" s="165" t="s">
        <v>1841</v>
      </c>
      <c r="C5" s="166">
        <f>SUM(E5:E7)</f>
        <v>1</v>
      </c>
      <c r="D5" s="167" t="s">
        <v>1842</v>
      </c>
      <c r="E5" s="168">
        <f>Countif('Base Madre Proyecto Mujeres TIC'!AY:AY,"Básico - Agencia")</f>
        <v>0</v>
      </c>
      <c r="F5" s="163"/>
      <c r="G5" s="169">
        <f t="shared" ref="G5:G8" si="1">H5-E5</f>
        <v>80</v>
      </c>
      <c r="H5" s="169">
        <v>80.0</v>
      </c>
      <c r="I5" s="170">
        <f t="shared" ref="I5:I9" si="2">G5/H5</f>
        <v>1</v>
      </c>
      <c r="J5" s="163"/>
    </row>
    <row r="6">
      <c r="B6" s="171"/>
      <c r="C6" s="57"/>
      <c r="D6" s="172" t="s">
        <v>1843</v>
      </c>
      <c r="E6" s="173">
        <f>Countif('Base Madre Proyecto Mujeres TIC'!AY:AY,"Intermedio - Agencia")</f>
        <v>0</v>
      </c>
      <c r="F6" s="163"/>
      <c r="G6" s="169">
        <f t="shared" si="1"/>
        <v>49</v>
      </c>
      <c r="H6" s="169">
        <v>49.0</v>
      </c>
      <c r="I6" s="170">
        <f t="shared" si="2"/>
        <v>1</v>
      </c>
    </row>
    <row r="7">
      <c r="B7" s="174"/>
      <c r="C7" s="175"/>
      <c r="D7" s="176" t="s">
        <v>1844</v>
      </c>
      <c r="E7" s="177">
        <f>Countif('Base Madre Proyecto Mujeres TIC'!AY:AY,"Avanzado - Codo a Codo")</f>
        <v>1</v>
      </c>
      <c r="F7" s="163"/>
      <c r="G7" s="169">
        <f t="shared" si="1"/>
        <v>6</v>
      </c>
      <c r="H7" s="169">
        <v>7.0</v>
      </c>
      <c r="I7" s="170">
        <f t="shared" si="2"/>
        <v>0.8571428571</v>
      </c>
      <c r="J7" s="163"/>
    </row>
    <row r="8">
      <c r="B8" s="178" t="s">
        <v>61</v>
      </c>
      <c r="C8" s="179">
        <f>E8</f>
        <v>0</v>
      </c>
      <c r="D8" s="180" t="s">
        <v>61</v>
      </c>
      <c r="E8" s="181">
        <f>Countif('Base Madre Proyecto Mujeres TIC'!AY:AY,"Única com - Agencia")</f>
        <v>0</v>
      </c>
      <c r="F8" s="163"/>
      <c r="G8" s="169">
        <f t="shared" si="1"/>
        <v>53</v>
      </c>
      <c r="H8" s="169">
        <v>53.0</v>
      </c>
      <c r="I8" s="170">
        <f t="shared" si="2"/>
        <v>1</v>
      </c>
      <c r="J8" s="163"/>
    </row>
    <row r="9">
      <c r="B9" s="165" t="s">
        <v>63</v>
      </c>
      <c r="C9" s="166">
        <f>SUM(E9:E10)</f>
        <v>0</v>
      </c>
      <c r="D9" s="167" t="s">
        <v>1845</v>
      </c>
      <c r="E9" s="168">
        <f>Countif('Base Madre Proyecto Mujeres TIC'!AY:AY,"Comisión 1 - Educación IT")</f>
        <v>0</v>
      </c>
      <c r="F9" s="163"/>
      <c r="G9" s="169">
        <f>H9-(E9+E10)</f>
        <v>48</v>
      </c>
      <c r="H9" s="182">
        <v>48.0</v>
      </c>
      <c r="I9" s="170">
        <f t="shared" si="2"/>
        <v>1</v>
      </c>
      <c r="J9" s="163"/>
    </row>
    <row r="10">
      <c r="B10" s="174"/>
      <c r="C10" s="175"/>
      <c r="D10" s="176" t="s">
        <v>1846</v>
      </c>
      <c r="E10" s="177">
        <f>Countif('Base Madre Proyecto Mujeres TIC'!AY:AY,"Comisión 2 - Educación IT")</f>
        <v>0</v>
      </c>
      <c r="F10" s="163"/>
      <c r="J10" s="163"/>
    </row>
    <row r="11">
      <c r="B11" s="165" t="s">
        <v>548</v>
      </c>
      <c r="C11" s="166">
        <f>SUM(E11:E12)</f>
        <v>0</v>
      </c>
      <c r="D11" s="167" t="s">
        <v>1847</v>
      </c>
      <c r="E11" s="168">
        <f>Countif('Base Madre Proyecto Mujeres TIC'!AY:AY,"Intermedio - Educación IT")</f>
        <v>0</v>
      </c>
      <c r="F11" s="163"/>
      <c r="G11" s="169">
        <f t="shared" ref="G11:G12" si="3">H11-E11</f>
        <v>26</v>
      </c>
      <c r="H11" s="169">
        <v>26.0</v>
      </c>
      <c r="I11" s="170">
        <f t="shared" ref="I11:I12" si="4">G11/H11</f>
        <v>1</v>
      </c>
      <c r="J11" s="163"/>
    </row>
    <row r="12">
      <c r="B12" s="174"/>
      <c r="C12" s="175"/>
      <c r="D12" s="176" t="s">
        <v>1848</v>
      </c>
      <c r="E12" s="177">
        <f>Countif('Base Madre Proyecto Mujeres TIC'!AY:AY,"Básico - Siglo XXI")</f>
        <v>0</v>
      </c>
      <c r="F12" s="163"/>
      <c r="G12" s="169">
        <f t="shared" si="3"/>
        <v>31</v>
      </c>
      <c r="H12" s="169">
        <v>31.0</v>
      </c>
      <c r="I12" s="170">
        <f t="shared" si="4"/>
        <v>1</v>
      </c>
      <c r="J12" s="163"/>
    </row>
    <row r="13">
      <c r="B13" s="183" t="s">
        <v>1849</v>
      </c>
      <c r="C13" s="184"/>
      <c r="D13" s="185">
        <f>SUM(E5:E12)</f>
        <v>1</v>
      </c>
      <c r="E13" s="186"/>
      <c r="F13" s="163"/>
      <c r="G13" s="163">
        <f t="shared" ref="G13:H13" si="5">SUM(G5:G12)</f>
        <v>293</v>
      </c>
      <c r="H13" s="163">
        <f t="shared" si="5"/>
        <v>294</v>
      </c>
      <c r="I13" s="187">
        <f>AVERAGE(I5:I12)</f>
        <v>0.9795918367</v>
      </c>
      <c r="J13" s="163"/>
    </row>
    <row r="14">
      <c r="B14" s="188"/>
      <c r="C14" s="188"/>
      <c r="D14" s="188"/>
      <c r="E14" s="188"/>
      <c r="F14" s="163"/>
      <c r="G14" s="163"/>
      <c r="H14" s="163"/>
      <c r="I14" s="163"/>
      <c r="J14" s="163"/>
    </row>
    <row r="15">
      <c r="B15" s="189" t="s">
        <v>1850</v>
      </c>
      <c r="C15" s="190"/>
      <c r="D15" s="191">
        <f>COUNTIF('Base Madre Proyecto Mujeres TIC'!AY:AY,"BAJA")</f>
        <v>0</v>
      </c>
      <c r="E15" s="192"/>
      <c r="F15" s="163"/>
      <c r="G15" s="163"/>
      <c r="H15" s="163"/>
      <c r="I15" s="163"/>
      <c r="J15" s="163"/>
    </row>
    <row r="16">
      <c r="B16" s="193" t="s">
        <v>1851</v>
      </c>
      <c r="C16" s="194"/>
      <c r="D16" s="195">
        <f>D15-(D17+D18)</f>
        <v>0</v>
      </c>
      <c r="E16" s="196"/>
      <c r="F16" s="163"/>
      <c r="G16" s="163"/>
      <c r="H16" s="163"/>
      <c r="I16" s="163"/>
      <c r="J16" s="163"/>
    </row>
    <row r="17">
      <c r="B17" s="197" t="s">
        <v>1852</v>
      </c>
      <c r="C17" s="198"/>
      <c r="D17" s="199">
        <f>countif('Base Madre Proyecto Mujeres TIC'!AR:AR,"BAJA")</f>
        <v>0</v>
      </c>
      <c r="E17" s="200"/>
      <c r="F17" s="163"/>
      <c r="G17" s="163"/>
      <c r="H17" s="163"/>
      <c r="I17" s="163"/>
      <c r="J17" s="163"/>
    </row>
    <row r="18">
      <c r="B18" s="201" t="s">
        <v>1853</v>
      </c>
      <c r="C18" s="202"/>
      <c r="D18" s="203">
        <f>countif('Base Madre Proyecto Mujeres TIC'!AR:AR,"NO")</f>
        <v>0</v>
      </c>
      <c r="E18" s="204"/>
      <c r="F18" s="163"/>
      <c r="G18" s="163"/>
      <c r="H18" s="163"/>
      <c r="I18" s="163"/>
      <c r="J18" s="163"/>
    </row>
    <row r="19">
      <c r="B19" s="205" t="s">
        <v>1854</v>
      </c>
      <c r="C19" s="184"/>
      <c r="D19" s="206">
        <f>COUNTIF('Base Madre Proyecto Mujeres TIC'!AY:AY,"No se transfiere")</f>
        <v>1</v>
      </c>
      <c r="E19" s="186"/>
      <c r="F19" s="207" t="s">
        <v>1855</v>
      </c>
      <c r="G19" s="163"/>
      <c r="H19" s="163"/>
      <c r="I19" s="163"/>
      <c r="J19" s="163"/>
    </row>
    <row r="20">
      <c r="B20" s="207" t="s">
        <v>1856</v>
      </c>
      <c r="C20" s="163"/>
      <c r="D20" s="163"/>
      <c r="E20" s="163"/>
      <c r="F20" s="163"/>
      <c r="G20" s="163"/>
      <c r="H20" s="163"/>
      <c r="I20" s="163"/>
      <c r="J20" s="163"/>
    </row>
    <row r="21">
      <c r="B21" s="207" t="s">
        <v>1857</v>
      </c>
      <c r="C21" s="163"/>
      <c r="D21" s="163"/>
      <c r="E21" s="163"/>
      <c r="F21" s="163"/>
    </row>
  </sheetData>
  <mergeCells count="18">
    <mergeCell ref="B5:B7"/>
    <mergeCell ref="C5:C7"/>
    <mergeCell ref="B9:B10"/>
    <mergeCell ref="C9:C10"/>
    <mergeCell ref="G9:G10"/>
    <mergeCell ref="H9:H10"/>
    <mergeCell ref="I9:I10"/>
    <mergeCell ref="D17:E17"/>
    <mergeCell ref="D18:E18"/>
    <mergeCell ref="B19:C19"/>
    <mergeCell ref="D19:E19"/>
    <mergeCell ref="B11:B12"/>
    <mergeCell ref="C11:C12"/>
    <mergeCell ref="B13:C13"/>
    <mergeCell ref="D13:E13"/>
    <mergeCell ref="B15:C15"/>
    <mergeCell ref="D15:E15"/>
    <mergeCell ref="D16:E1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8"/>
      <c r="B1" s="208"/>
      <c r="C1" s="209">
        <v>1.0</v>
      </c>
      <c r="D1" s="209">
        <v>2.0</v>
      </c>
      <c r="E1" s="209">
        <v>3.0</v>
      </c>
      <c r="F1" s="209">
        <v>4.0</v>
      </c>
      <c r="G1" s="209">
        <v>5.0</v>
      </c>
      <c r="H1" s="209">
        <v>6.0</v>
      </c>
      <c r="I1" s="209">
        <v>7.0</v>
      </c>
      <c r="J1" s="209">
        <v>8.0</v>
      </c>
      <c r="K1" s="209">
        <v>9.0</v>
      </c>
      <c r="L1" s="209">
        <v>10.0</v>
      </c>
      <c r="M1" s="209">
        <v>11.0</v>
      </c>
      <c r="N1" s="209">
        <v>12.0</v>
      </c>
      <c r="O1" s="209">
        <v>13.0</v>
      </c>
      <c r="P1" s="209">
        <v>14.0</v>
      </c>
      <c r="Q1" s="209">
        <v>15.0</v>
      </c>
      <c r="R1" s="209">
        <v>16.0</v>
      </c>
      <c r="S1" s="209">
        <v>17.0</v>
      </c>
      <c r="T1" s="209">
        <v>18.0</v>
      </c>
      <c r="U1" s="209">
        <v>19.0</v>
      </c>
      <c r="V1" s="209">
        <v>20.0</v>
      </c>
      <c r="W1" s="209">
        <v>21.0</v>
      </c>
      <c r="X1" s="209">
        <v>22.0</v>
      </c>
      <c r="Y1" s="209">
        <v>23.0</v>
      </c>
      <c r="Z1" s="209">
        <v>24.0</v>
      </c>
      <c r="AA1" s="209">
        <v>25.0</v>
      </c>
      <c r="AB1" s="209">
        <v>26.0</v>
      </c>
      <c r="AC1" s="209">
        <v>27.0</v>
      </c>
      <c r="AD1" s="209">
        <v>28.0</v>
      </c>
      <c r="AE1" s="209">
        <v>29.0</v>
      </c>
      <c r="AF1" s="209">
        <v>30.0</v>
      </c>
      <c r="AG1" s="209">
        <v>31.0</v>
      </c>
      <c r="AH1" s="209">
        <v>32.0</v>
      </c>
      <c r="AI1" s="209">
        <v>33.0</v>
      </c>
      <c r="AJ1" s="209">
        <v>34.0</v>
      </c>
      <c r="AK1" s="209">
        <v>35.0</v>
      </c>
      <c r="AL1" s="209">
        <v>36.0</v>
      </c>
      <c r="AM1" s="209">
        <v>37.0</v>
      </c>
      <c r="AN1" s="209">
        <v>38.0</v>
      </c>
      <c r="AO1" s="209">
        <v>39.0</v>
      </c>
      <c r="AP1" s="209">
        <v>40.0</v>
      </c>
      <c r="AQ1" s="209">
        <v>41.0</v>
      </c>
      <c r="AR1" s="209">
        <v>42.0</v>
      </c>
      <c r="AS1" s="209">
        <v>43.0</v>
      </c>
      <c r="AT1" s="209">
        <v>44.0</v>
      </c>
      <c r="AU1" s="209">
        <v>45.0</v>
      </c>
      <c r="AV1" s="209">
        <v>46.0</v>
      </c>
      <c r="AW1" s="209">
        <v>47.0</v>
      </c>
      <c r="AX1" s="209">
        <v>48.0</v>
      </c>
      <c r="AY1" s="209">
        <v>49.0</v>
      </c>
      <c r="AZ1" s="209">
        <v>50.0</v>
      </c>
      <c r="BA1" s="209">
        <v>51.0</v>
      </c>
      <c r="BB1" s="209">
        <v>52.0</v>
      </c>
      <c r="BC1" s="209">
        <v>53.0</v>
      </c>
      <c r="BD1" s="209">
        <v>54.0</v>
      </c>
      <c r="BE1" s="209">
        <v>55.0</v>
      </c>
      <c r="BF1" s="209">
        <v>56.0</v>
      </c>
      <c r="BG1" s="209">
        <v>57.0</v>
      </c>
      <c r="BH1" s="209">
        <v>58.0</v>
      </c>
      <c r="BI1" s="209">
        <v>59.0</v>
      </c>
      <c r="BJ1" s="209">
        <v>60.0</v>
      </c>
      <c r="BK1" s="209">
        <v>61.0</v>
      </c>
      <c r="BL1" s="209">
        <v>62.0</v>
      </c>
      <c r="BM1" s="209">
        <v>63.0</v>
      </c>
      <c r="BN1" s="209">
        <v>64.0</v>
      </c>
      <c r="BO1" s="209">
        <v>65.0</v>
      </c>
      <c r="BP1" s="209">
        <v>66.0</v>
      </c>
      <c r="BQ1" s="209">
        <v>67.0</v>
      </c>
      <c r="BR1" s="209">
        <v>68.0</v>
      </c>
      <c r="BS1" s="209">
        <v>69.0</v>
      </c>
      <c r="BT1" s="209">
        <v>70.0</v>
      </c>
      <c r="BU1" s="209">
        <v>71.0</v>
      </c>
      <c r="BV1" s="209">
        <v>72.0</v>
      </c>
      <c r="BW1" s="209">
        <v>73.0</v>
      </c>
      <c r="BX1" s="209">
        <v>74.0</v>
      </c>
      <c r="BY1" s="209">
        <v>75.0</v>
      </c>
      <c r="BZ1" s="209">
        <v>76.0</v>
      </c>
      <c r="CA1" s="209">
        <v>77.0</v>
      </c>
      <c r="CB1" s="209">
        <v>78.0</v>
      </c>
      <c r="CC1" s="209">
        <v>79.0</v>
      </c>
      <c r="CD1" s="209">
        <v>80.0</v>
      </c>
      <c r="CE1" s="209">
        <v>81.0</v>
      </c>
      <c r="CF1" s="209">
        <v>82.0</v>
      </c>
      <c r="CG1" s="209">
        <v>83.0</v>
      </c>
      <c r="CH1" s="209">
        <v>84.0</v>
      </c>
      <c r="CI1" s="209">
        <v>85.0</v>
      </c>
      <c r="CJ1" s="209">
        <v>86.0</v>
      </c>
      <c r="CK1" s="209">
        <v>87.0</v>
      </c>
      <c r="CL1" s="209">
        <v>88.0</v>
      </c>
      <c r="CM1" s="209">
        <v>89.0</v>
      </c>
      <c r="CN1" s="209">
        <v>90.0</v>
      </c>
      <c r="CO1" s="209">
        <v>91.0</v>
      </c>
      <c r="CP1" s="209">
        <v>92.0</v>
      </c>
      <c r="CQ1" s="209">
        <v>93.0</v>
      </c>
      <c r="CR1" s="209">
        <v>94.0</v>
      </c>
      <c r="CS1" s="209">
        <v>95.0</v>
      </c>
      <c r="CT1" s="209">
        <v>96.0</v>
      </c>
    </row>
    <row r="2">
      <c r="A2" s="210" t="s">
        <v>1858</v>
      </c>
      <c r="C2" s="211"/>
      <c r="D2" s="211"/>
      <c r="E2" s="212"/>
      <c r="F2" s="208"/>
      <c r="G2" s="208"/>
      <c r="H2" s="208"/>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2"/>
      <c r="AQ2" s="212"/>
      <c r="AR2" s="212"/>
      <c r="AS2" s="212"/>
      <c r="AT2" s="212"/>
      <c r="AU2" s="212"/>
      <c r="AV2" s="212"/>
      <c r="AW2" s="212"/>
      <c r="AX2" s="212"/>
      <c r="AY2" s="212"/>
      <c r="AZ2" s="212"/>
      <c r="BA2" s="212"/>
      <c r="BB2" s="212"/>
      <c r="BC2" s="212"/>
      <c r="BD2" s="212"/>
      <c r="BE2" s="212"/>
      <c r="BF2" s="212"/>
      <c r="BG2" s="212"/>
      <c r="BH2" s="212"/>
      <c r="BI2" s="212"/>
      <c r="BJ2" s="212"/>
      <c r="BK2" s="212"/>
      <c r="BL2" s="212"/>
      <c r="BM2" s="212"/>
      <c r="BN2" s="212"/>
      <c r="BO2" s="212"/>
      <c r="BP2" s="212"/>
      <c r="BQ2" s="212"/>
      <c r="BR2" s="212"/>
      <c r="BS2" s="212"/>
      <c r="BT2" s="212"/>
      <c r="BU2" s="212"/>
      <c r="BV2" s="212"/>
      <c r="BW2" s="212"/>
      <c r="BX2" s="212"/>
      <c r="BY2" s="212"/>
      <c r="BZ2" s="212"/>
      <c r="CA2" s="212"/>
      <c r="CB2" s="212"/>
      <c r="CC2" s="212"/>
      <c r="CD2" s="212"/>
      <c r="CE2" s="212"/>
      <c r="CF2" s="212"/>
      <c r="CG2" s="212"/>
      <c r="CH2" s="212"/>
      <c r="CI2" s="212"/>
      <c r="CJ2" s="212"/>
      <c r="CK2" s="212"/>
      <c r="CL2" s="212"/>
      <c r="CM2" s="212"/>
      <c r="CN2" s="212"/>
      <c r="CO2" s="212"/>
      <c r="CP2" s="212"/>
      <c r="CQ2" s="212"/>
      <c r="CR2" s="212"/>
      <c r="CS2" s="212"/>
      <c r="CT2" s="212"/>
    </row>
    <row r="3">
      <c r="A3" s="213" t="s">
        <v>1859</v>
      </c>
      <c r="B3" s="211"/>
      <c r="C3" s="211"/>
      <c r="D3" s="211"/>
      <c r="E3" s="212"/>
      <c r="F3" s="208"/>
      <c r="G3" s="208"/>
      <c r="H3" s="208"/>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c r="AK3" s="212"/>
      <c r="AL3" s="212"/>
      <c r="AM3" s="212"/>
      <c r="AN3" s="212"/>
      <c r="AO3" s="212"/>
      <c r="AP3" s="212"/>
      <c r="AQ3" s="212"/>
      <c r="AR3" s="212"/>
      <c r="AS3" s="212"/>
      <c r="AT3" s="212"/>
      <c r="AU3" s="212"/>
      <c r="AV3" s="212"/>
      <c r="AW3" s="212"/>
      <c r="AX3" s="212"/>
      <c r="AY3" s="212"/>
      <c r="AZ3" s="212"/>
      <c r="BA3" s="212"/>
      <c r="BB3" s="212"/>
      <c r="BC3" s="212"/>
      <c r="BD3" s="212"/>
      <c r="BE3" s="212"/>
      <c r="BF3" s="212"/>
      <c r="BG3" s="212"/>
      <c r="BH3" s="212"/>
      <c r="BI3" s="212"/>
      <c r="BJ3" s="212"/>
      <c r="BK3" s="212"/>
      <c r="BL3" s="212"/>
      <c r="BM3" s="212"/>
      <c r="BN3" s="212"/>
      <c r="BO3" s="212"/>
      <c r="BP3" s="212"/>
      <c r="BQ3" s="212"/>
      <c r="BR3" s="212"/>
      <c r="BS3" s="212"/>
      <c r="BT3" s="212"/>
      <c r="BU3" s="212"/>
      <c r="BV3" s="212"/>
      <c r="BW3" s="212"/>
      <c r="BX3" s="212"/>
      <c r="BY3" s="212"/>
      <c r="BZ3" s="212"/>
      <c r="CA3" s="212"/>
      <c r="CB3" s="212"/>
      <c r="CC3" s="212"/>
      <c r="CD3" s="212"/>
      <c r="CE3" s="212"/>
      <c r="CF3" s="212"/>
      <c r="CG3" s="212"/>
      <c r="CH3" s="212"/>
      <c r="CI3" s="212"/>
      <c r="CJ3" s="212"/>
      <c r="CK3" s="212"/>
      <c r="CL3" s="212"/>
      <c r="CM3" s="212"/>
      <c r="CN3" s="212"/>
      <c r="CO3" s="212"/>
      <c r="CP3" s="212"/>
      <c r="CQ3" s="212"/>
      <c r="CR3" s="212"/>
      <c r="CS3" s="212"/>
      <c r="CT3" s="212"/>
    </row>
    <row r="4">
      <c r="A4" s="210" t="s">
        <v>1860</v>
      </c>
      <c r="B4" s="211"/>
      <c r="C4" s="211"/>
      <c r="D4" s="211"/>
      <c r="E4" s="212"/>
      <c r="F4" s="208"/>
      <c r="G4" s="208"/>
      <c r="H4" s="208"/>
      <c r="I4" s="212"/>
      <c r="J4" s="212"/>
      <c r="K4" s="212"/>
      <c r="L4" s="212"/>
      <c r="M4" s="212"/>
      <c r="N4" s="212"/>
      <c r="O4" s="212"/>
      <c r="P4" s="212"/>
      <c r="Q4" s="212"/>
      <c r="R4" s="212"/>
      <c r="S4" s="212"/>
      <c r="T4" s="212"/>
      <c r="U4" s="212"/>
      <c r="V4" s="212"/>
      <c r="W4" s="212"/>
      <c r="X4" s="212"/>
      <c r="Y4" s="212"/>
      <c r="Z4" s="212"/>
      <c r="AA4" s="212"/>
      <c r="AB4" s="212"/>
      <c r="AC4" s="212"/>
      <c r="AD4" s="212"/>
      <c r="AE4" s="212"/>
      <c r="AF4" s="212"/>
      <c r="AG4" s="212"/>
      <c r="AH4" s="212"/>
      <c r="AI4" s="212"/>
      <c r="AJ4" s="212"/>
      <c r="AK4" s="212"/>
      <c r="AL4" s="212"/>
      <c r="AM4" s="212"/>
      <c r="AN4" s="212"/>
      <c r="AO4" s="212"/>
      <c r="AP4" s="212"/>
      <c r="AQ4" s="212"/>
      <c r="AR4" s="212"/>
      <c r="AS4" s="212"/>
      <c r="AT4" s="212"/>
      <c r="AU4" s="212"/>
      <c r="AV4" s="212"/>
      <c r="AW4" s="212"/>
      <c r="AX4" s="212"/>
      <c r="AY4" s="212"/>
      <c r="AZ4" s="212"/>
      <c r="BA4" s="212"/>
      <c r="BB4" s="212"/>
      <c r="BC4" s="212"/>
      <c r="BD4" s="212"/>
      <c r="BE4" s="212"/>
      <c r="BF4" s="212"/>
      <c r="BG4" s="212"/>
      <c r="BH4" s="212"/>
      <c r="BI4" s="212"/>
      <c r="BJ4" s="212"/>
      <c r="BK4" s="212"/>
      <c r="BL4" s="212"/>
      <c r="BM4" s="212"/>
      <c r="BN4" s="212"/>
      <c r="BO4" s="212"/>
      <c r="BP4" s="212"/>
      <c r="BQ4" s="212"/>
      <c r="BR4" s="212"/>
      <c r="BS4" s="212"/>
      <c r="BT4" s="212"/>
      <c r="BU4" s="212"/>
      <c r="BV4" s="212"/>
      <c r="BW4" s="212"/>
      <c r="BX4" s="212"/>
      <c r="BY4" s="212"/>
      <c r="BZ4" s="212"/>
      <c r="CA4" s="212"/>
      <c r="CB4" s="212"/>
      <c r="CC4" s="212"/>
      <c r="CD4" s="212"/>
      <c r="CE4" s="212"/>
      <c r="CF4" s="212"/>
      <c r="CG4" s="212"/>
      <c r="CH4" s="212"/>
      <c r="CI4" s="212"/>
      <c r="CJ4" s="212"/>
      <c r="CK4" s="212"/>
      <c r="CL4" s="212"/>
      <c r="CM4" s="212"/>
      <c r="CN4" s="212"/>
      <c r="CO4" s="212"/>
      <c r="CP4" s="212"/>
      <c r="CQ4" s="212"/>
      <c r="CR4" s="212"/>
      <c r="CS4" s="212"/>
      <c r="CT4" s="212"/>
    </row>
    <row r="5">
      <c r="A5" s="210" t="s">
        <v>1861</v>
      </c>
      <c r="D5" s="211"/>
      <c r="E5" s="212"/>
      <c r="F5" s="208"/>
      <c r="G5" s="208"/>
      <c r="H5" s="208"/>
      <c r="I5" s="212"/>
      <c r="J5" s="212"/>
      <c r="K5" s="212"/>
      <c r="L5" s="212"/>
      <c r="M5" s="212"/>
      <c r="N5" s="212"/>
      <c r="O5" s="212"/>
      <c r="P5" s="212"/>
      <c r="Q5" s="212"/>
      <c r="R5" s="212"/>
      <c r="S5" s="212"/>
      <c r="T5" s="212"/>
      <c r="U5" s="212"/>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2"/>
      <c r="AW5" s="212"/>
      <c r="AX5" s="212"/>
      <c r="AY5" s="212"/>
      <c r="AZ5" s="212"/>
      <c r="BA5" s="212"/>
      <c r="BB5" s="212"/>
      <c r="BC5" s="212"/>
      <c r="BD5" s="212"/>
      <c r="BE5" s="212"/>
      <c r="BF5" s="212"/>
      <c r="BG5" s="212"/>
      <c r="BH5" s="212"/>
      <c r="BI5" s="212"/>
      <c r="BJ5" s="212"/>
      <c r="BK5" s="212"/>
      <c r="BL5" s="212"/>
      <c r="BM5" s="212"/>
      <c r="BN5" s="212"/>
      <c r="BO5" s="212"/>
      <c r="BP5" s="212"/>
      <c r="BQ5" s="212"/>
      <c r="BR5" s="212"/>
      <c r="BS5" s="212"/>
      <c r="BT5" s="212"/>
      <c r="BU5" s="212"/>
      <c r="BV5" s="212"/>
      <c r="BW5" s="212"/>
      <c r="BX5" s="212"/>
      <c r="BY5" s="212"/>
      <c r="BZ5" s="212"/>
      <c r="CA5" s="212"/>
      <c r="CB5" s="212"/>
      <c r="CC5" s="212"/>
      <c r="CD5" s="212"/>
      <c r="CE5" s="212"/>
      <c r="CF5" s="212"/>
      <c r="CG5" s="212"/>
      <c r="CH5" s="212"/>
      <c r="CI5" s="212"/>
      <c r="CJ5" s="212"/>
      <c r="CK5" s="212"/>
      <c r="CL5" s="212"/>
      <c r="CM5" s="212"/>
      <c r="CN5" s="212"/>
      <c r="CO5" s="212"/>
      <c r="CP5" s="212"/>
      <c r="CQ5" s="212"/>
      <c r="CR5" s="212"/>
      <c r="CS5" s="212"/>
      <c r="CT5" s="212"/>
    </row>
    <row r="6">
      <c r="A6" s="210" t="s">
        <v>1862</v>
      </c>
      <c r="E6" s="212"/>
      <c r="F6" s="208"/>
      <c r="G6" s="208"/>
      <c r="H6" s="208"/>
      <c r="I6" s="212"/>
      <c r="J6" s="212"/>
      <c r="K6" s="212"/>
      <c r="L6" s="212"/>
      <c r="M6" s="212"/>
      <c r="N6" s="212"/>
      <c r="O6" s="212"/>
      <c r="P6" s="212"/>
      <c r="Q6" s="212"/>
      <c r="R6" s="212"/>
      <c r="S6" s="212"/>
      <c r="T6" s="212"/>
      <c r="U6" s="212"/>
      <c r="V6" s="212"/>
      <c r="W6" s="212"/>
      <c r="X6" s="212"/>
      <c r="Y6" s="212"/>
      <c r="Z6" s="212"/>
      <c r="AA6" s="212"/>
      <c r="AB6" s="212"/>
      <c r="AC6" s="212"/>
      <c r="AD6" s="212"/>
      <c r="AE6" s="212"/>
      <c r="AF6" s="212"/>
      <c r="AG6" s="212"/>
      <c r="AH6" s="212"/>
      <c r="AI6" s="212"/>
      <c r="AJ6" s="212"/>
      <c r="AK6" s="212"/>
      <c r="AL6" s="212"/>
      <c r="AM6" s="212"/>
      <c r="AN6" s="212"/>
      <c r="AO6" s="212"/>
      <c r="AP6" s="212"/>
      <c r="AQ6" s="212"/>
      <c r="AR6" s="212"/>
      <c r="AS6" s="212"/>
      <c r="AT6" s="212"/>
      <c r="AU6" s="212"/>
      <c r="AV6" s="212"/>
      <c r="AW6" s="212"/>
      <c r="AX6" s="212"/>
      <c r="AY6" s="212"/>
      <c r="AZ6" s="212"/>
      <c r="BA6" s="212"/>
      <c r="BB6" s="212"/>
      <c r="BC6" s="212"/>
      <c r="BD6" s="212"/>
      <c r="BE6" s="212"/>
      <c r="BF6" s="212"/>
      <c r="BG6" s="212"/>
      <c r="BH6" s="212"/>
      <c r="BI6" s="212"/>
      <c r="BJ6" s="212"/>
      <c r="BK6" s="212"/>
      <c r="BL6" s="212"/>
      <c r="BM6" s="212"/>
      <c r="BN6" s="212"/>
      <c r="BO6" s="212"/>
      <c r="BP6" s="212"/>
      <c r="BQ6" s="212"/>
      <c r="BR6" s="212"/>
      <c r="BS6" s="212"/>
      <c r="BT6" s="212"/>
      <c r="BU6" s="212"/>
      <c r="BV6" s="212"/>
      <c r="BW6" s="212"/>
      <c r="BX6" s="212"/>
      <c r="BY6" s="212"/>
      <c r="BZ6" s="212"/>
      <c r="CA6" s="212"/>
      <c r="CB6" s="212"/>
      <c r="CC6" s="212"/>
      <c r="CD6" s="212"/>
      <c r="CE6" s="212"/>
      <c r="CF6" s="212"/>
      <c r="CG6" s="212"/>
      <c r="CH6" s="212"/>
      <c r="CI6" s="212"/>
      <c r="CJ6" s="212"/>
      <c r="CK6" s="212"/>
      <c r="CL6" s="212"/>
      <c r="CM6" s="212"/>
      <c r="CN6" s="212"/>
      <c r="CO6" s="212"/>
      <c r="CP6" s="212"/>
      <c r="CQ6" s="212"/>
      <c r="CR6" s="212"/>
      <c r="CS6" s="212"/>
      <c r="CT6" s="212"/>
    </row>
    <row r="7">
      <c r="A7" s="208"/>
      <c r="B7" s="208"/>
      <c r="C7" s="208"/>
      <c r="D7" s="208"/>
      <c r="E7" s="208"/>
      <c r="F7" s="208"/>
      <c r="G7" s="208"/>
      <c r="H7" s="208"/>
      <c r="I7" s="214">
        <v>9.95</v>
      </c>
      <c r="J7" s="214">
        <v>35.13</v>
      </c>
      <c r="K7" s="214">
        <v>1750.45</v>
      </c>
      <c r="L7" s="214">
        <v>714.47</v>
      </c>
      <c r="M7" s="214">
        <v>35.13</v>
      </c>
      <c r="N7" s="214">
        <v>306.88</v>
      </c>
      <c r="O7" s="214">
        <v>119.43</v>
      </c>
      <c r="P7" s="214">
        <v>59.54</v>
      </c>
      <c r="Q7" s="214">
        <v>59.54</v>
      </c>
      <c r="R7" s="214">
        <v>1072.76</v>
      </c>
      <c r="S7" s="214">
        <v>421.52</v>
      </c>
      <c r="T7" s="214">
        <v>35.13</v>
      </c>
      <c r="U7" s="214">
        <v>22.83</v>
      </c>
      <c r="V7" s="214">
        <v>51.61</v>
      </c>
      <c r="W7" s="214">
        <v>357.59</v>
      </c>
      <c r="X7" s="214">
        <v>140.51</v>
      </c>
      <c r="Y7" s="214">
        <v>11.71</v>
      </c>
      <c r="Z7" s="214">
        <v>11.71</v>
      </c>
      <c r="AA7" s="214">
        <v>2.93</v>
      </c>
      <c r="AB7" s="214">
        <v>2.93</v>
      </c>
      <c r="AC7" s="214">
        <v>17.69</v>
      </c>
      <c r="AD7" s="214">
        <v>260.79</v>
      </c>
      <c r="AE7" s="214">
        <v>3454.1</v>
      </c>
      <c r="AF7" s="214">
        <v>7025.31</v>
      </c>
      <c r="AG7" s="214">
        <v>585.44</v>
      </c>
      <c r="AH7" s="214">
        <v>670.0</v>
      </c>
      <c r="AI7" s="214">
        <v>0.0</v>
      </c>
      <c r="AJ7" s="214">
        <v>0.0</v>
      </c>
      <c r="AK7" s="214">
        <v>0.0</v>
      </c>
      <c r="AL7" s="214">
        <v>67473.0</v>
      </c>
      <c r="AM7" s="214">
        <v>44785.0</v>
      </c>
      <c r="AN7" s="214">
        <v>-238.34</v>
      </c>
      <c r="AO7" s="214">
        <v>14948.6</v>
      </c>
      <c r="AP7" s="214">
        <v>4332.66</v>
      </c>
      <c r="AQ7" s="214">
        <v>8613.69</v>
      </c>
      <c r="AR7" s="214">
        <v>10.6</v>
      </c>
      <c r="AS7" s="214">
        <v>4.03</v>
      </c>
      <c r="AT7" s="214">
        <v>440.98</v>
      </c>
      <c r="AU7" s="214">
        <v>-529.89</v>
      </c>
      <c r="AV7" s="214">
        <v>2907.32</v>
      </c>
      <c r="AW7" s="214">
        <v>146.91</v>
      </c>
      <c r="AX7" s="214">
        <v>-665.24</v>
      </c>
      <c r="AY7" s="214">
        <v>-23168.0</v>
      </c>
      <c r="AZ7" s="214">
        <v>670.0</v>
      </c>
      <c r="BA7" s="214">
        <v>-3493.7</v>
      </c>
      <c r="BB7" s="214">
        <v>-58.52</v>
      </c>
      <c r="BC7" s="214">
        <v>-162.09</v>
      </c>
      <c r="BD7" s="214">
        <v>107300.0</v>
      </c>
      <c r="BE7" s="214">
        <v>62856.0</v>
      </c>
      <c r="BF7" s="214">
        <v>250.0</v>
      </c>
      <c r="BG7" s="214">
        <v>400995.0</v>
      </c>
      <c r="BH7" s="214">
        <v>155421.0</v>
      </c>
      <c r="BI7" s="214">
        <v>44048.4</v>
      </c>
      <c r="BJ7" s="214">
        <v>7024.16</v>
      </c>
      <c r="BK7" s="214">
        <v>400073.0</v>
      </c>
      <c r="BL7" s="214">
        <v>10010.3</v>
      </c>
      <c r="BM7" s="214">
        <v>9896.04</v>
      </c>
      <c r="BN7" s="214">
        <v>1315132.0</v>
      </c>
      <c r="BO7" s="214">
        <v>261401.0</v>
      </c>
      <c r="BP7" s="214">
        <v>844984.0</v>
      </c>
      <c r="BQ7" s="214">
        <v>1060.69</v>
      </c>
      <c r="BR7" s="214">
        <v>10259.1</v>
      </c>
      <c r="BS7" s="214">
        <v>959.45</v>
      </c>
      <c r="BT7" s="214">
        <v>306.62</v>
      </c>
      <c r="BU7" s="214">
        <v>38794.7</v>
      </c>
      <c r="BV7" s="214">
        <v>20746.8</v>
      </c>
      <c r="BW7" s="214">
        <v>287440.0</v>
      </c>
      <c r="BX7" s="214">
        <v>764.84</v>
      </c>
      <c r="BY7" s="214">
        <v>8091.82</v>
      </c>
      <c r="BZ7" s="214">
        <v>350.0</v>
      </c>
      <c r="CA7" s="214">
        <v>2050.0</v>
      </c>
      <c r="CB7" s="214">
        <v>10259.1</v>
      </c>
      <c r="CC7" s="214">
        <v>354550.0</v>
      </c>
      <c r="CD7" s="214">
        <v>495899.0</v>
      </c>
      <c r="CE7" s="214">
        <v>278662.0</v>
      </c>
      <c r="CF7" s="214">
        <v>66505.0</v>
      </c>
      <c r="CG7" s="214">
        <v>56670.0</v>
      </c>
      <c r="CH7" s="214">
        <v>5644.98</v>
      </c>
      <c r="CI7" s="214">
        <v>1.0065141E7</v>
      </c>
      <c r="CJ7" s="214">
        <v>19412.3</v>
      </c>
      <c r="CK7" s="214">
        <v>1728207.0</v>
      </c>
      <c r="CL7" s="214">
        <v>145136.0</v>
      </c>
      <c r="CM7" s="214">
        <v>61732.9</v>
      </c>
      <c r="CN7" s="214">
        <v>139449.0</v>
      </c>
      <c r="CO7" s="214">
        <v>71732.5</v>
      </c>
      <c r="CP7" s="214">
        <v>27268.9</v>
      </c>
      <c r="CQ7" s="214">
        <v>20400.0</v>
      </c>
      <c r="CR7" s="214">
        <v>4700.0</v>
      </c>
      <c r="CS7" s="214">
        <v>59830.2</v>
      </c>
      <c r="CT7" s="214">
        <v>806116.0</v>
      </c>
    </row>
    <row r="8">
      <c r="A8" s="215"/>
      <c r="B8" s="215"/>
      <c r="C8" s="215"/>
      <c r="D8" s="215"/>
      <c r="E8" s="215"/>
      <c r="F8" s="215"/>
      <c r="G8" s="215"/>
      <c r="H8" s="216" t="s">
        <v>1863</v>
      </c>
      <c r="I8" s="217" t="s">
        <v>1864</v>
      </c>
      <c r="J8" s="217" t="s">
        <v>1864</v>
      </c>
      <c r="K8" s="217" t="s">
        <v>1864</v>
      </c>
      <c r="L8" s="217" t="s">
        <v>1864</v>
      </c>
      <c r="M8" s="217" t="s">
        <v>1864</v>
      </c>
      <c r="N8" s="217" t="s">
        <v>1864</v>
      </c>
      <c r="O8" s="217" t="s">
        <v>1864</v>
      </c>
      <c r="P8" s="217" t="s">
        <v>1864</v>
      </c>
      <c r="Q8" s="217" t="s">
        <v>1864</v>
      </c>
      <c r="R8" s="217" t="s">
        <v>1864</v>
      </c>
      <c r="S8" s="217" t="s">
        <v>1864</v>
      </c>
      <c r="T8" s="217" t="s">
        <v>1864</v>
      </c>
      <c r="U8" s="217" t="s">
        <v>1864</v>
      </c>
      <c r="V8" s="217" t="s">
        <v>1864</v>
      </c>
      <c r="W8" s="217" t="s">
        <v>1864</v>
      </c>
      <c r="X8" s="217" t="s">
        <v>1864</v>
      </c>
      <c r="Y8" s="217" t="s">
        <v>1864</v>
      </c>
      <c r="Z8" s="217" t="s">
        <v>1864</v>
      </c>
      <c r="AA8" s="217" t="s">
        <v>1864</v>
      </c>
      <c r="AB8" s="217" t="s">
        <v>1864</v>
      </c>
      <c r="AC8" s="217" t="s">
        <v>1864</v>
      </c>
      <c r="AD8" s="217" t="s">
        <v>1864</v>
      </c>
      <c r="AE8" s="217" t="s">
        <v>1864</v>
      </c>
      <c r="AF8" s="217" t="s">
        <v>1864</v>
      </c>
      <c r="AG8" s="217" t="s">
        <v>1864</v>
      </c>
      <c r="AH8" s="217" t="s">
        <v>1864</v>
      </c>
      <c r="AI8" s="217" t="s">
        <v>1864</v>
      </c>
      <c r="AJ8" s="217" t="s">
        <v>1864</v>
      </c>
      <c r="AK8" s="217" t="s">
        <v>1864</v>
      </c>
      <c r="AL8" s="217" t="s">
        <v>1865</v>
      </c>
      <c r="AM8" s="217" t="s">
        <v>1865</v>
      </c>
      <c r="AN8" s="217" t="s">
        <v>1865</v>
      </c>
      <c r="AO8" s="217" t="s">
        <v>1865</v>
      </c>
      <c r="AP8" s="217" t="s">
        <v>1865</v>
      </c>
      <c r="AQ8" s="217" t="s">
        <v>1865</v>
      </c>
      <c r="AR8" s="217" t="s">
        <v>1865</v>
      </c>
      <c r="AS8" s="217" t="s">
        <v>1865</v>
      </c>
      <c r="AT8" s="217" t="s">
        <v>1865</v>
      </c>
      <c r="AU8" s="217" t="s">
        <v>1865</v>
      </c>
      <c r="AV8" s="217" t="s">
        <v>1865</v>
      </c>
      <c r="AW8" s="217" t="s">
        <v>1865</v>
      </c>
      <c r="AX8" s="217" t="s">
        <v>1865</v>
      </c>
      <c r="AY8" s="217" t="s">
        <v>1865</v>
      </c>
      <c r="AZ8" s="217" t="s">
        <v>1865</v>
      </c>
      <c r="BA8" s="217" t="s">
        <v>1865</v>
      </c>
      <c r="BB8" s="217" t="s">
        <v>1865</v>
      </c>
      <c r="BC8" s="217" t="s">
        <v>1865</v>
      </c>
      <c r="BD8" s="217" t="s">
        <v>1865</v>
      </c>
      <c r="BE8" s="217" t="s">
        <v>1865</v>
      </c>
      <c r="BF8" s="217" t="s">
        <v>1866</v>
      </c>
      <c r="BG8" s="217" t="s">
        <v>1866</v>
      </c>
      <c r="BH8" s="217" t="s">
        <v>1866</v>
      </c>
      <c r="BI8" s="217" t="s">
        <v>1866</v>
      </c>
      <c r="BJ8" s="217" t="s">
        <v>1866</v>
      </c>
      <c r="BK8" s="217" t="s">
        <v>1866</v>
      </c>
      <c r="BL8" s="217" t="s">
        <v>1866</v>
      </c>
      <c r="BM8" s="217" t="s">
        <v>1866</v>
      </c>
      <c r="BN8" s="217" t="s">
        <v>1866</v>
      </c>
      <c r="BO8" s="217" t="s">
        <v>1866</v>
      </c>
      <c r="BP8" s="217" t="s">
        <v>1866</v>
      </c>
      <c r="BQ8" s="217" t="s">
        <v>1866</v>
      </c>
      <c r="BR8" s="217" t="s">
        <v>1866</v>
      </c>
      <c r="BS8" s="217" t="s">
        <v>1866</v>
      </c>
      <c r="BT8" s="217" t="s">
        <v>1866</v>
      </c>
      <c r="BU8" s="217" t="s">
        <v>1866</v>
      </c>
      <c r="BV8" s="217" t="s">
        <v>1866</v>
      </c>
      <c r="BW8" s="217" t="s">
        <v>1866</v>
      </c>
      <c r="BX8" s="217" t="s">
        <v>1866</v>
      </c>
      <c r="BY8" s="217" t="s">
        <v>1866</v>
      </c>
      <c r="BZ8" s="217" t="s">
        <v>1866</v>
      </c>
      <c r="CA8" s="217" t="s">
        <v>1866</v>
      </c>
      <c r="CB8" s="217" t="s">
        <v>1866</v>
      </c>
      <c r="CC8" s="217" t="s">
        <v>1866</v>
      </c>
      <c r="CD8" s="217" t="s">
        <v>1866</v>
      </c>
      <c r="CE8" s="217" t="s">
        <v>1866</v>
      </c>
      <c r="CF8" s="217" t="s">
        <v>1866</v>
      </c>
      <c r="CG8" s="217" t="s">
        <v>1866</v>
      </c>
      <c r="CH8" s="217" t="s">
        <v>1866</v>
      </c>
      <c r="CI8" s="217" t="s">
        <v>1866</v>
      </c>
      <c r="CJ8" s="217" t="s">
        <v>1866</v>
      </c>
      <c r="CK8" s="217" t="s">
        <v>1866</v>
      </c>
      <c r="CL8" s="217" t="s">
        <v>1866</v>
      </c>
      <c r="CM8" s="217" t="s">
        <v>1866</v>
      </c>
      <c r="CN8" s="217" t="s">
        <v>1866</v>
      </c>
      <c r="CO8" s="217" t="s">
        <v>1866</v>
      </c>
      <c r="CP8" s="217" t="s">
        <v>1866</v>
      </c>
      <c r="CQ8" s="217" t="s">
        <v>1866</v>
      </c>
      <c r="CR8" s="217" t="s">
        <v>1866</v>
      </c>
      <c r="CS8" s="217" t="s">
        <v>1866</v>
      </c>
      <c r="CT8" s="217" t="s">
        <v>1866</v>
      </c>
    </row>
    <row r="9">
      <c r="A9" s="215"/>
      <c r="B9" s="215"/>
      <c r="C9" s="215"/>
      <c r="D9" s="215"/>
      <c r="E9" s="215"/>
      <c r="F9" s="215"/>
      <c r="G9" s="215"/>
      <c r="H9" s="218" t="s">
        <v>1867</v>
      </c>
      <c r="I9" s="219" t="s">
        <v>1868</v>
      </c>
      <c r="J9" s="219" t="s">
        <v>1869</v>
      </c>
      <c r="K9" s="219" t="s">
        <v>1870</v>
      </c>
      <c r="L9" s="219" t="s">
        <v>1871</v>
      </c>
      <c r="M9" s="219" t="s">
        <v>1872</v>
      </c>
      <c r="N9" s="219" t="s">
        <v>1873</v>
      </c>
      <c r="O9" s="219" t="s">
        <v>1874</v>
      </c>
      <c r="P9" s="219" t="s">
        <v>1875</v>
      </c>
      <c r="Q9" s="219" t="s">
        <v>1876</v>
      </c>
      <c r="R9" s="219" t="s">
        <v>1877</v>
      </c>
      <c r="S9" s="219" t="s">
        <v>1878</v>
      </c>
      <c r="T9" s="219" t="s">
        <v>1879</v>
      </c>
      <c r="U9" s="219" t="s">
        <v>1880</v>
      </c>
      <c r="V9" s="219" t="s">
        <v>1881</v>
      </c>
      <c r="W9" s="219" t="s">
        <v>1882</v>
      </c>
      <c r="X9" s="219" t="s">
        <v>1883</v>
      </c>
      <c r="Y9" s="219" t="s">
        <v>1884</v>
      </c>
      <c r="Z9" s="219" t="s">
        <v>1885</v>
      </c>
      <c r="AA9" s="219" t="s">
        <v>1886</v>
      </c>
      <c r="AB9" s="219" t="s">
        <v>1887</v>
      </c>
      <c r="AC9" s="219" t="s">
        <v>1888</v>
      </c>
      <c r="AD9" s="219" t="s">
        <v>1889</v>
      </c>
      <c r="AE9" s="219" t="s">
        <v>1890</v>
      </c>
      <c r="AF9" s="219" t="s">
        <v>1891</v>
      </c>
      <c r="AG9" s="219" t="s">
        <v>1892</v>
      </c>
      <c r="AH9" s="219" t="s">
        <v>1893</v>
      </c>
      <c r="AI9" s="219" t="s">
        <v>1894</v>
      </c>
      <c r="AJ9" s="219" t="s">
        <v>1895</v>
      </c>
      <c r="AK9" s="219" t="s">
        <v>1896</v>
      </c>
      <c r="AL9" s="219" t="s">
        <v>1897</v>
      </c>
      <c r="AM9" s="219" t="s">
        <v>1898</v>
      </c>
      <c r="AN9" s="219" t="s">
        <v>1899</v>
      </c>
      <c r="AO9" s="219" t="s">
        <v>1870</v>
      </c>
      <c r="AP9" s="219" t="s">
        <v>1873</v>
      </c>
      <c r="AQ9" s="219" t="s">
        <v>1877</v>
      </c>
      <c r="AR9" s="219" t="s">
        <v>1900</v>
      </c>
      <c r="AS9" s="219" t="s">
        <v>1901</v>
      </c>
      <c r="AT9" s="219" t="s">
        <v>1881</v>
      </c>
      <c r="AU9" s="219" t="s">
        <v>1902</v>
      </c>
      <c r="AV9" s="219" t="s">
        <v>1882</v>
      </c>
      <c r="AW9" s="219" t="s">
        <v>1888</v>
      </c>
      <c r="AX9" s="219" t="s">
        <v>1889</v>
      </c>
      <c r="AY9" s="219" t="s">
        <v>1890</v>
      </c>
      <c r="AZ9" s="219" t="s">
        <v>1893</v>
      </c>
      <c r="BA9" s="219" t="s">
        <v>1894</v>
      </c>
      <c r="BB9" s="219" t="s">
        <v>1903</v>
      </c>
      <c r="BC9" s="219" t="s">
        <v>1904</v>
      </c>
      <c r="BD9" s="219" t="s">
        <v>1895</v>
      </c>
      <c r="BE9" s="219" t="s">
        <v>1896</v>
      </c>
      <c r="BF9" s="219" t="s">
        <v>1905</v>
      </c>
      <c r="BG9" s="219" t="s">
        <v>1906</v>
      </c>
      <c r="BH9" s="219" t="s">
        <v>1907</v>
      </c>
      <c r="BI9" s="219" t="s">
        <v>1908</v>
      </c>
      <c r="BJ9" s="219" t="s">
        <v>1909</v>
      </c>
      <c r="BK9" s="219" t="s">
        <v>1910</v>
      </c>
      <c r="BL9" s="219" t="s">
        <v>1899</v>
      </c>
      <c r="BM9" s="219" t="s">
        <v>1911</v>
      </c>
      <c r="BN9" s="219" t="s">
        <v>1870</v>
      </c>
      <c r="BO9" s="219" t="s">
        <v>1873</v>
      </c>
      <c r="BP9" s="219" t="s">
        <v>1877</v>
      </c>
      <c r="BQ9" s="219" t="s">
        <v>1912</v>
      </c>
      <c r="BR9" s="219" t="s">
        <v>1913</v>
      </c>
      <c r="BS9" s="219" t="s">
        <v>1900</v>
      </c>
      <c r="BT9" s="219" t="s">
        <v>1901</v>
      </c>
      <c r="BU9" s="219" t="s">
        <v>1881</v>
      </c>
      <c r="BV9" s="219" t="s">
        <v>1902</v>
      </c>
      <c r="BW9" s="219" t="s">
        <v>1882</v>
      </c>
      <c r="BX9" s="219" t="s">
        <v>1914</v>
      </c>
      <c r="BY9" s="219" t="s">
        <v>1888</v>
      </c>
      <c r="BZ9" s="219" t="s">
        <v>1915</v>
      </c>
      <c r="CA9" s="219" t="s">
        <v>1916</v>
      </c>
      <c r="CB9" s="219" t="s">
        <v>1917</v>
      </c>
      <c r="CC9" s="219" t="s">
        <v>1918</v>
      </c>
      <c r="CD9" s="219" t="s">
        <v>1919</v>
      </c>
      <c r="CE9" s="219" t="s">
        <v>1920</v>
      </c>
      <c r="CF9" s="219" t="s">
        <v>1921</v>
      </c>
      <c r="CG9" s="219" t="s">
        <v>1893</v>
      </c>
      <c r="CH9" s="219" t="s">
        <v>1922</v>
      </c>
      <c r="CI9" s="219" t="s">
        <v>1923</v>
      </c>
      <c r="CJ9" s="219" t="s">
        <v>1924</v>
      </c>
      <c r="CK9" s="219" t="s">
        <v>1894</v>
      </c>
      <c r="CL9" s="219" t="s">
        <v>1903</v>
      </c>
      <c r="CM9" s="219" t="s">
        <v>1904</v>
      </c>
      <c r="CN9" s="219" t="s">
        <v>1925</v>
      </c>
      <c r="CO9" s="219" t="s">
        <v>1926</v>
      </c>
      <c r="CP9" s="219" t="s">
        <v>1927</v>
      </c>
      <c r="CQ9" s="219" t="s">
        <v>1928</v>
      </c>
      <c r="CR9" s="219" t="s">
        <v>1929</v>
      </c>
      <c r="CS9" s="219" t="s">
        <v>1930</v>
      </c>
      <c r="CT9" s="219" t="s">
        <v>1931</v>
      </c>
    </row>
    <row r="10">
      <c r="A10" s="220" t="s">
        <v>1932</v>
      </c>
      <c r="B10" s="220" t="s">
        <v>1933</v>
      </c>
      <c r="C10" s="220" t="s">
        <v>1934</v>
      </c>
      <c r="D10" s="220" t="s">
        <v>1935</v>
      </c>
      <c r="E10" s="220" t="s">
        <v>1936</v>
      </c>
      <c r="F10" s="220" t="s">
        <v>1937</v>
      </c>
      <c r="G10" s="220" t="s">
        <v>1938</v>
      </c>
      <c r="H10" s="221" t="s">
        <v>1939</v>
      </c>
      <c r="I10" s="222">
        <v>6416094.0</v>
      </c>
      <c r="J10" s="222">
        <v>6415118.0</v>
      </c>
      <c r="K10" s="222">
        <v>6006100.0</v>
      </c>
      <c r="L10" s="222">
        <v>6415100.0</v>
      </c>
      <c r="M10" s="222">
        <v>6006115.0</v>
      </c>
      <c r="N10" s="222">
        <v>6006093.0</v>
      </c>
      <c r="O10" s="222">
        <v>6415093.0</v>
      </c>
      <c r="P10" s="222">
        <v>6006101.0</v>
      </c>
      <c r="Q10" s="222">
        <v>6416101.0</v>
      </c>
      <c r="R10" s="222">
        <v>6006110.0</v>
      </c>
      <c r="S10" s="222">
        <v>6415110.0</v>
      </c>
      <c r="T10" s="222">
        <v>6416115.0</v>
      </c>
      <c r="U10" s="222">
        <v>6415778.0</v>
      </c>
      <c r="V10" s="222">
        <v>6778000.0</v>
      </c>
      <c r="W10" s="222">
        <v>6000611.0</v>
      </c>
      <c r="X10" s="222">
        <v>6415611.0</v>
      </c>
      <c r="Y10" s="222">
        <v>6000612.0</v>
      </c>
      <c r="Z10" s="222">
        <v>6416612.0</v>
      </c>
      <c r="AA10" s="222">
        <v>6006119.0</v>
      </c>
      <c r="AB10" s="222">
        <v>6416119.0</v>
      </c>
      <c r="AC10" s="222">
        <v>6579200.0</v>
      </c>
      <c r="AD10" s="222">
        <v>6836000.0</v>
      </c>
      <c r="AE10" s="222">
        <v>6835000.0</v>
      </c>
      <c r="AF10" s="222">
        <v>6415000.0</v>
      </c>
      <c r="AG10" s="222">
        <v>6416000.0</v>
      </c>
      <c r="AH10" s="222">
        <v>6010000.0</v>
      </c>
      <c r="AI10" s="222">
        <v>6255000.0</v>
      </c>
      <c r="AJ10" s="222">
        <v>6037000.0</v>
      </c>
      <c r="AK10" s="222">
        <v>6183000.0</v>
      </c>
      <c r="AL10" s="222">
        <v>6257200.0</v>
      </c>
      <c r="AM10" s="222">
        <v>6246000.0</v>
      </c>
      <c r="AN10" s="222">
        <v>6006118.0</v>
      </c>
      <c r="AO10" s="222">
        <v>6006100.0</v>
      </c>
      <c r="AP10" s="222">
        <v>6006093.0</v>
      </c>
      <c r="AQ10" s="222">
        <v>6006110.0</v>
      </c>
      <c r="AR10" s="222">
        <v>6951200.0</v>
      </c>
      <c r="AS10" s="222">
        <v>6948200.0</v>
      </c>
      <c r="AT10" s="222">
        <v>6778000.0</v>
      </c>
      <c r="AU10" s="222">
        <v>6006218.0</v>
      </c>
      <c r="AV10" s="222">
        <v>6000611.0</v>
      </c>
      <c r="AW10" s="222">
        <v>6579200.0</v>
      </c>
      <c r="AX10" s="222">
        <v>6836000.0</v>
      </c>
      <c r="AY10" s="222">
        <v>6835000.0</v>
      </c>
      <c r="AZ10" s="222">
        <v>6010000.0</v>
      </c>
      <c r="BA10" s="222">
        <v>6255000.0</v>
      </c>
      <c r="BB10" s="222">
        <v>6255200.0</v>
      </c>
      <c r="BC10" s="222">
        <v>6255100.0</v>
      </c>
      <c r="BD10" s="222">
        <v>6037000.0</v>
      </c>
      <c r="BE10" s="222">
        <v>6183000.0</v>
      </c>
      <c r="BF10" s="222">
        <v>6170000.0</v>
      </c>
      <c r="BG10" s="222">
        <v>6102000.0</v>
      </c>
      <c r="BH10" s="222">
        <v>6104000.0</v>
      </c>
      <c r="BI10" s="222">
        <v>6114000.0</v>
      </c>
      <c r="BJ10" s="222">
        <v>6433100.0</v>
      </c>
      <c r="BK10" s="222">
        <v>6433000.0</v>
      </c>
      <c r="BL10" s="222">
        <v>6006118.0</v>
      </c>
      <c r="BM10" s="222">
        <v>6006096.0</v>
      </c>
      <c r="BN10" s="222">
        <v>6006100.0</v>
      </c>
      <c r="BO10" s="222">
        <v>6006093.0</v>
      </c>
      <c r="BP10" s="222">
        <v>6006110.0</v>
      </c>
      <c r="BQ10" s="222">
        <v>6108000.0</v>
      </c>
      <c r="BR10" s="222">
        <v>6454000.0</v>
      </c>
      <c r="BS10" s="222">
        <v>6951200.0</v>
      </c>
      <c r="BT10" s="222">
        <v>6948200.0</v>
      </c>
      <c r="BU10" s="222">
        <v>6778000.0</v>
      </c>
      <c r="BV10" s="222">
        <v>6006218.0</v>
      </c>
      <c r="BW10" s="222">
        <v>6000611.0</v>
      </c>
      <c r="BX10" s="222">
        <v>6579100.0</v>
      </c>
      <c r="BY10" s="222">
        <v>6579200.0</v>
      </c>
      <c r="BZ10" s="222">
        <v>6171100.0</v>
      </c>
      <c r="CA10" s="222">
        <v>6171000.0</v>
      </c>
      <c r="CB10" s="222">
        <v>6455000.0</v>
      </c>
      <c r="CC10" s="222">
        <v>6189800.0</v>
      </c>
      <c r="CD10" s="222">
        <v>6032000.0</v>
      </c>
      <c r="CE10" s="222">
        <v>6032100.0</v>
      </c>
      <c r="CF10" s="222">
        <v>6347000.0</v>
      </c>
      <c r="CG10" s="222">
        <v>6010000.0</v>
      </c>
      <c r="CH10" s="222">
        <v>6780000.0</v>
      </c>
      <c r="CI10" s="222">
        <v>6001800.0</v>
      </c>
      <c r="CJ10" s="222">
        <v>6255300.0</v>
      </c>
      <c r="CK10" s="222">
        <v>6255000.0</v>
      </c>
      <c r="CL10" s="222">
        <v>6255200.0</v>
      </c>
      <c r="CM10" s="222">
        <v>6255100.0</v>
      </c>
      <c r="CN10" s="222">
        <v>6249000.0</v>
      </c>
      <c r="CO10" s="222">
        <v>6388000.0</v>
      </c>
      <c r="CP10" s="222">
        <v>6359000.0</v>
      </c>
      <c r="CQ10" s="222">
        <v>6003000.0</v>
      </c>
      <c r="CR10" s="222">
        <v>6159000.0</v>
      </c>
      <c r="CS10" s="222">
        <v>6396000.0</v>
      </c>
      <c r="CT10" s="222">
        <v>6356800.0</v>
      </c>
    </row>
    <row r="11">
      <c r="A11" s="223" t="s">
        <v>15</v>
      </c>
      <c r="B11" s="223" t="s">
        <v>1940</v>
      </c>
      <c r="C11" s="223" t="s">
        <v>537</v>
      </c>
      <c r="D11" s="223" t="s">
        <v>1941</v>
      </c>
      <c r="E11" s="223" t="s">
        <v>1942</v>
      </c>
      <c r="F11" s="223" t="s">
        <v>1866</v>
      </c>
      <c r="G11" s="224">
        <v>2021.0</v>
      </c>
      <c r="H11" s="225"/>
      <c r="I11" s="226" t="s">
        <v>619</v>
      </c>
      <c r="J11" s="226" t="s">
        <v>619</v>
      </c>
      <c r="K11" s="226" t="s">
        <v>619</v>
      </c>
      <c r="L11" s="226" t="s">
        <v>619</v>
      </c>
      <c r="M11" s="226" t="s">
        <v>619</v>
      </c>
      <c r="N11" s="226" t="s">
        <v>619</v>
      </c>
      <c r="O11" s="226" t="s">
        <v>619</v>
      </c>
      <c r="P11" s="226" t="s">
        <v>619</v>
      </c>
      <c r="Q11" s="226" t="s">
        <v>619</v>
      </c>
      <c r="R11" s="226" t="s">
        <v>619</v>
      </c>
      <c r="S11" s="226" t="s">
        <v>619</v>
      </c>
      <c r="T11" s="226" t="s">
        <v>619</v>
      </c>
      <c r="U11" s="226" t="s">
        <v>619</v>
      </c>
      <c r="V11" s="226" t="s">
        <v>619</v>
      </c>
      <c r="W11" s="226" t="s">
        <v>619</v>
      </c>
      <c r="X11" s="226" t="s">
        <v>619</v>
      </c>
      <c r="Y11" s="226" t="s">
        <v>619</v>
      </c>
      <c r="Z11" s="226" t="s">
        <v>619</v>
      </c>
      <c r="AA11" s="226" t="s">
        <v>619</v>
      </c>
      <c r="AB11" s="226" t="s">
        <v>619</v>
      </c>
      <c r="AC11" s="226" t="s">
        <v>619</v>
      </c>
      <c r="AD11" s="226" t="s">
        <v>619</v>
      </c>
      <c r="AE11" s="226" t="s">
        <v>619</v>
      </c>
      <c r="AF11" s="226" t="s">
        <v>619</v>
      </c>
      <c r="AG11" s="226" t="s">
        <v>619</v>
      </c>
      <c r="AH11" s="226" t="s">
        <v>619</v>
      </c>
      <c r="AI11" s="226" t="s">
        <v>619</v>
      </c>
      <c r="AJ11" s="226" t="s">
        <v>619</v>
      </c>
      <c r="AK11" s="226" t="s">
        <v>619</v>
      </c>
      <c r="AL11" s="226" t="s">
        <v>1943</v>
      </c>
      <c r="AM11" s="226" t="s">
        <v>619</v>
      </c>
      <c r="AN11" s="226" t="s">
        <v>619</v>
      </c>
      <c r="AO11" s="226" t="s">
        <v>619</v>
      </c>
      <c r="AP11" s="226" t="s">
        <v>1944</v>
      </c>
      <c r="AQ11" s="226" t="s">
        <v>619</v>
      </c>
      <c r="AR11" s="226" t="s">
        <v>619</v>
      </c>
      <c r="AS11" s="226" t="s">
        <v>619</v>
      </c>
      <c r="AT11" s="226" t="s">
        <v>619</v>
      </c>
      <c r="AU11" s="226" t="s">
        <v>619</v>
      </c>
      <c r="AV11" s="226" t="s">
        <v>619</v>
      </c>
      <c r="AW11" s="226" t="s">
        <v>1945</v>
      </c>
      <c r="AX11" s="226" t="s">
        <v>619</v>
      </c>
      <c r="AY11" s="226" t="s">
        <v>619</v>
      </c>
      <c r="AZ11" s="226" t="s">
        <v>619</v>
      </c>
      <c r="BA11" s="226" t="s">
        <v>619</v>
      </c>
      <c r="BB11" s="226" t="s">
        <v>619</v>
      </c>
      <c r="BC11" s="226" t="s">
        <v>619</v>
      </c>
      <c r="BD11" s="226" t="s">
        <v>619</v>
      </c>
      <c r="BE11" s="226" t="s">
        <v>619</v>
      </c>
      <c r="BF11" s="226" t="s">
        <v>619</v>
      </c>
      <c r="BG11" s="226" t="s">
        <v>619</v>
      </c>
      <c r="BH11" s="226" t="s">
        <v>619</v>
      </c>
      <c r="BI11" s="226" t="s">
        <v>1946</v>
      </c>
      <c r="BJ11" s="226" t="s">
        <v>619</v>
      </c>
      <c r="BK11" s="226" t="s">
        <v>1947</v>
      </c>
      <c r="BL11" s="226" t="s">
        <v>619</v>
      </c>
      <c r="BM11" s="226" t="s">
        <v>1948</v>
      </c>
      <c r="BN11" s="226" t="s">
        <v>1949</v>
      </c>
      <c r="BO11" s="226" t="s">
        <v>1950</v>
      </c>
      <c r="BP11" s="226" t="s">
        <v>1951</v>
      </c>
      <c r="BQ11" s="226" t="s">
        <v>619</v>
      </c>
      <c r="BR11" s="226" t="s">
        <v>619</v>
      </c>
      <c r="BS11" s="226" t="s">
        <v>619</v>
      </c>
      <c r="BT11" s="226" t="s">
        <v>619</v>
      </c>
      <c r="BU11" s="226" t="s">
        <v>1952</v>
      </c>
      <c r="BV11" s="226" t="s">
        <v>619</v>
      </c>
      <c r="BW11" s="226" t="s">
        <v>1953</v>
      </c>
      <c r="BX11" s="226" t="s">
        <v>619</v>
      </c>
      <c r="BY11" s="226" t="s">
        <v>1954</v>
      </c>
      <c r="BZ11" s="226" t="s">
        <v>619</v>
      </c>
      <c r="CA11" s="226" t="s">
        <v>619</v>
      </c>
      <c r="CB11" s="226" t="s">
        <v>619</v>
      </c>
      <c r="CC11" s="226" t="s">
        <v>1955</v>
      </c>
      <c r="CD11" s="226" t="s">
        <v>619</v>
      </c>
      <c r="CE11" s="226" t="s">
        <v>619</v>
      </c>
      <c r="CF11" s="226" t="s">
        <v>619</v>
      </c>
      <c r="CG11" s="226" t="s">
        <v>619</v>
      </c>
      <c r="CH11" s="226" t="s">
        <v>1956</v>
      </c>
      <c r="CI11" s="226" t="s">
        <v>1957</v>
      </c>
      <c r="CJ11" s="226" t="s">
        <v>619</v>
      </c>
      <c r="CK11" s="226" t="s">
        <v>1958</v>
      </c>
      <c r="CL11" s="226" t="s">
        <v>619</v>
      </c>
      <c r="CM11" s="226" t="s">
        <v>619</v>
      </c>
      <c r="CN11" s="226" t="s">
        <v>619</v>
      </c>
      <c r="CO11" s="226" t="s">
        <v>619</v>
      </c>
      <c r="CP11" s="226" t="s">
        <v>619</v>
      </c>
      <c r="CQ11" s="226" t="s">
        <v>619</v>
      </c>
      <c r="CR11" s="226" t="s">
        <v>619</v>
      </c>
      <c r="CS11" s="226" t="s">
        <v>619</v>
      </c>
      <c r="CT11" s="226" t="s">
        <v>1959</v>
      </c>
    </row>
    <row r="12">
      <c r="A12" s="223" t="s">
        <v>15</v>
      </c>
      <c r="B12" s="223" t="s">
        <v>1960</v>
      </c>
      <c r="C12" s="223" t="s">
        <v>503</v>
      </c>
      <c r="D12" s="223" t="s">
        <v>1961</v>
      </c>
      <c r="E12" s="223" t="s">
        <v>1962</v>
      </c>
      <c r="F12" s="223" t="s">
        <v>1866</v>
      </c>
      <c r="G12" s="224">
        <v>2021.0</v>
      </c>
      <c r="H12" s="225"/>
      <c r="I12" s="226" t="s">
        <v>619</v>
      </c>
      <c r="J12" s="226" t="s">
        <v>619</v>
      </c>
      <c r="K12" s="226" t="s">
        <v>619</v>
      </c>
      <c r="L12" s="226" t="s">
        <v>619</v>
      </c>
      <c r="M12" s="226" t="s">
        <v>619</v>
      </c>
      <c r="N12" s="226" t="s">
        <v>619</v>
      </c>
      <c r="O12" s="226" t="s">
        <v>619</v>
      </c>
      <c r="P12" s="226" t="s">
        <v>619</v>
      </c>
      <c r="Q12" s="226" t="s">
        <v>619</v>
      </c>
      <c r="R12" s="226" t="s">
        <v>619</v>
      </c>
      <c r="S12" s="226" t="s">
        <v>619</v>
      </c>
      <c r="T12" s="226" t="s">
        <v>619</v>
      </c>
      <c r="U12" s="226" t="s">
        <v>619</v>
      </c>
      <c r="V12" s="226" t="s">
        <v>619</v>
      </c>
      <c r="W12" s="226" t="s">
        <v>619</v>
      </c>
      <c r="X12" s="226" t="s">
        <v>619</v>
      </c>
      <c r="Y12" s="226" t="s">
        <v>619</v>
      </c>
      <c r="Z12" s="226" t="s">
        <v>619</v>
      </c>
      <c r="AA12" s="226" t="s">
        <v>619</v>
      </c>
      <c r="AB12" s="226" t="s">
        <v>619</v>
      </c>
      <c r="AC12" s="226" t="s">
        <v>619</v>
      </c>
      <c r="AD12" s="226" t="s">
        <v>619</v>
      </c>
      <c r="AE12" s="226" t="s">
        <v>619</v>
      </c>
      <c r="AF12" s="226" t="s">
        <v>619</v>
      </c>
      <c r="AG12" s="226" t="s">
        <v>619</v>
      </c>
      <c r="AH12" s="226" t="s">
        <v>619</v>
      </c>
      <c r="AI12" s="226" t="s">
        <v>619</v>
      </c>
      <c r="AJ12" s="226" t="s">
        <v>619</v>
      </c>
      <c r="AK12" s="226" t="s">
        <v>619</v>
      </c>
      <c r="AL12" s="226" t="s">
        <v>619</v>
      </c>
      <c r="AM12" s="226" t="s">
        <v>619</v>
      </c>
      <c r="AN12" s="226" t="s">
        <v>619</v>
      </c>
      <c r="AO12" s="226" t="s">
        <v>619</v>
      </c>
      <c r="AP12" s="226" t="s">
        <v>619</v>
      </c>
      <c r="AQ12" s="226" t="s">
        <v>619</v>
      </c>
      <c r="AR12" s="226" t="s">
        <v>619</v>
      </c>
      <c r="AS12" s="226" t="s">
        <v>619</v>
      </c>
      <c r="AT12" s="226" t="s">
        <v>619</v>
      </c>
      <c r="AU12" s="226" t="s">
        <v>619</v>
      </c>
      <c r="AV12" s="226" t="s">
        <v>619</v>
      </c>
      <c r="AW12" s="226" t="s">
        <v>619</v>
      </c>
      <c r="AX12" s="226" t="s">
        <v>619</v>
      </c>
      <c r="AY12" s="226" t="s">
        <v>619</v>
      </c>
      <c r="AZ12" s="226" t="s">
        <v>619</v>
      </c>
      <c r="BA12" s="226" t="s">
        <v>619</v>
      </c>
      <c r="BB12" s="226" t="s">
        <v>619</v>
      </c>
      <c r="BC12" s="226" t="s">
        <v>619</v>
      </c>
      <c r="BD12" s="226" t="s">
        <v>619</v>
      </c>
      <c r="BE12" s="226" t="s">
        <v>619</v>
      </c>
      <c r="BF12" s="226" t="s">
        <v>619</v>
      </c>
      <c r="BG12" s="226" t="s">
        <v>1963</v>
      </c>
      <c r="BH12" s="226" t="s">
        <v>619</v>
      </c>
      <c r="BI12" s="226" t="s">
        <v>1946</v>
      </c>
      <c r="BJ12" s="226" t="s">
        <v>619</v>
      </c>
      <c r="BK12" s="226" t="s">
        <v>1947</v>
      </c>
      <c r="BL12" s="226" t="s">
        <v>619</v>
      </c>
      <c r="BM12" s="226" t="s">
        <v>1948</v>
      </c>
      <c r="BN12" s="226" t="s">
        <v>1964</v>
      </c>
      <c r="BO12" s="226" t="s">
        <v>1965</v>
      </c>
      <c r="BP12" s="226" t="s">
        <v>1966</v>
      </c>
      <c r="BQ12" s="226" t="s">
        <v>619</v>
      </c>
      <c r="BR12" s="226" t="s">
        <v>619</v>
      </c>
      <c r="BS12" s="226" t="s">
        <v>619</v>
      </c>
      <c r="BT12" s="226" t="s">
        <v>619</v>
      </c>
      <c r="BU12" s="226" t="s">
        <v>1967</v>
      </c>
      <c r="BV12" s="226" t="s">
        <v>619</v>
      </c>
      <c r="BW12" s="226" t="s">
        <v>1968</v>
      </c>
      <c r="BX12" s="226" t="s">
        <v>619</v>
      </c>
      <c r="BY12" s="226" t="s">
        <v>619</v>
      </c>
      <c r="BZ12" s="226" t="s">
        <v>619</v>
      </c>
      <c r="CA12" s="226" t="s">
        <v>619</v>
      </c>
      <c r="CB12" s="226" t="s">
        <v>619</v>
      </c>
      <c r="CC12" s="226" t="s">
        <v>1955</v>
      </c>
      <c r="CD12" s="226" t="s">
        <v>619</v>
      </c>
      <c r="CE12" s="226" t="s">
        <v>619</v>
      </c>
      <c r="CF12" s="226" t="s">
        <v>619</v>
      </c>
      <c r="CG12" s="226" t="s">
        <v>619</v>
      </c>
      <c r="CH12" s="226" t="s">
        <v>1956</v>
      </c>
      <c r="CI12" s="226" t="s">
        <v>1969</v>
      </c>
      <c r="CJ12" s="226" t="s">
        <v>619</v>
      </c>
      <c r="CK12" s="226" t="s">
        <v>1970</v>
      </c>
      <c r="CL12" s="226" t="s">
        <v>619</v>
      </c>
      <c r="CM12" s="226" t="s">
        <v>1971</v>
      </c>
      <c r="CN12" s="226" t="s">
        <v>619</v>
      </c>
      <c r="CO12" s="226" t="s">
        <v>619</v>
      </c>
      <c r="CP12" s="226" t="s">
        <v>619</v>
      </c>
      <c r="CQ12" s="226" t="s">
        <v>619</v>
      </c>
      <c r="CR12" s="226" t="s">
        <v>619</v>
      </c>
      <c r="CS12" s="226" t="s">
        <v>619</v>
      </c>
      <c r="CT12" s="226" t="s">
        <v>1959</v>
      </c>
    </row>
    <row r="13">
      <c r="A13" s="223" t="s">
        <v>15</v>
      </c>
      <c r="B13" s="223" t="s">
        <v>1972</v>
      </c>
      <c r="C13" s="223" t="s">
        <v>1973</v>
      </c>
      <c r="D13" s="223" t="s">
        <v>1974</v>
      </c>
      <c r="E13" s="223" t="s">
        <v>1975</v>
      </c>
      <c r="F13" s="223" t="s">
        <v>1866</v>
      </c>
      <c r="G13" s="224">
        <v>2021.0</v>
      </c>
      <c r="H13" s="225"/>
      <c r="I13" s="226" t="s">
        <v>619</v>
      </c>
      <c r="J13" s="226" t="s">
        <v>619</v>
      </c>
      <c r="K13" s="226" t="s">
        <v>619</v>
      </c>
      <c r="L13" s="226" t="s">
        <v>619</v>
      </c>
      <c r="M13" s="226" t="s">
        <v>619</v>
      </c>
      <c r="N13" s="226" t="s">
        <v>619</v>
      </c>
      <c r="O13" s="226" t="s">
        <v>619</v>
      </c>
      <c r="P13" s="226" t="s">
        <v>619</v>
      </c>
      <c r="Q13" s="226" t="s">
        <v>619</v>
      </c>
      <c r="R13" s="226" t="s">
        <v>619</v>
      </c>
      <c r="S13" s="226" t="s">
        <v>619</v>
      </c>
      <c r="T13" s="226" t="s">
        <v>619</v>
      </c>
      <c r="U13" s="226" t="s">
        <v>619</v>
      </c>
      <c r="V13" s="226" t="s">
        <v>619</v>
      </c>
      <c r="W13" s="226" t="s">
        <v>619</v>
      </c>
      <c r="X13" s="226" t="s">
        <v>619</v>
      </c>
      <c r="Y13" s="226" t="s">
        <v>619</v>
      </c>
      <c r="Z13" s="226" t="s">
        <v>619</v>
      </c>
      <c r="AA13" s="226" t="s">
        <v>619</v>
      </c>
      <c r="AB13" s="226" t="s">
        <v>619</v>
      </c>
      <c r="AC13" s="226" t="s">
        <v>619</v>
      </c>
      <c r="AD13" s="226" t="s">
        <v>619</v>
      </c>
      <c r="AE13" s="226" t="s">
        <v>619</v>
      </c>
      <c r="AF13" s="226" t="s">
        <v>619</v>
      </c>
      <c r="AG13" s="226" t="s">
        <v>619</v>
      </c>
      <c r="AH13" s="226" t="s">
        <v>619</v>
      </c>
      <c r="AI13" s="226" t="s">
        <v>619</v>
      </c>
      <c r="AJ13" s="226" t="s">
        <v>619</v>
      </c>
      <c r="AK13" s="226" t="s">
        <v>619</v>
      </c>
      <c r="AL13" s="226" t="s">
        <v>1943</v>
      </c>
      <c r="AM13" s="226" t="s">
        <v>619</v>
      </c>
      <c r="AN13" s="226" t="s">
        <v>619</v>
      </c>
      <c r="AO13" s="226" t="s">
        <v>619</v>
      </c>
      <c r="AP13" s="226" t="s">
        <v>1944</v>
      </c>
      <c r="AQ13" s="226" t="s">
        <v>619</v>
      </c>
      <c r="AR13" s="226" t="s">
        <v>619</v>
      </c>
      <c r="AS13" s="226" t="s">
        <v>619</v>
      </c>
      <c r="AT13" s="226" t="s">
        <v>619</v>
      </c>
      <c r="AU13" s="226" t="s">
        <v>619</v>
      </c>
      <c r="AV13" s="226" t="s">
        <v>619</v>
      </c>
      <c r="AW13" s="226" t="s">
        <v>619</v>
      </c>
      <c r="AX13" s="226" t="s">
        <v>619</v>
      </c>
      <c r="AY13" s="226" t="s">
        <v>619</v>
      </c>
      <c r="AZ13" s="226" t="s">
        <v>619</v>
      </c>
      <c r="BA13" s="226" t="s">
        <v>619</v>
      </c>
      <c r="BB13" s="226" t="s">
        <v>619</v>
      </c>
      <c r="BC13" s="226" t="s">
        <v>619</v>
      </c>
      <c r="BD13" s="226" t="s">
        <v>619</v>
      </c>
      <c r="BE13" s="226" t="s">
        <v>619</v>
      </c>
      <c r="BF13" s="226" t="s">
        <v>619</v>
      </c>
      <c r="BG13" s="226" t="s">
        <v>619</v>
      </c>
      <c r="BH13" s="226" t="s">
        <v>619</v>
      </c>
      <c r="BI13" s="226" t="s">
        <v>1976</v>
      </c>
      <c r="BJ13" s="226" t="s">
        <v>619</v>
      </c>
      <c r="BK13" s="226" t="s">
        <v>1977</v>
      </c>
      <c r="BL13" s="226" t="s">
        <v>1978</v>
      </c>
      <c r="BM13" s="226" t="s">
        <v>1948</v>
      </c>
      <c r="BN13" s="226" t="s">
        <v>1979</v>
      </c>
      <c r="BO13" s="226" t="s">
        <v>1980</v>
      </c>
      <c r="BP13" s="226" t="s">
        <v>1981</v>
      </c>
      <c r="BQ13" s="226" t="s">
        <v>619</v>
      </c>
      <c r="BR13" s="226" t="s">
        <v>619</v>
      </c>
      <c r="BS13" s="226" t="s">
        <v>619</v>
      </c>
      <c r="BT13" s="226" t="s">
        <v>619</v>
      </c>
      <c r="BU13" s="226" t="s">
        <v>1982</v>
      </c>
      <c r="BV13" s="226" t="s">
        <v>1983</v>
      </c>
      <c r="BW13" s="226" t="s">
        <v>1984</v>
      </c>
      <c r="BX13" s="226" t="s">
        <v>619</v>
      </c>
      <c r="BY13" s="226" t="s">
        <v>619</v>
      </c>
      <c r="BZ13" s="226" t="s">
        <v>619</v>
      </c>
      <c r="CA13" s="226" t="s">
        <v>619</v>
      </c>
      <c r="CB13" s="226" t="s">
        <v>619</v>
      </c>
      <c r="CC13" s="226" t="s">
        <v>1955</v>
      </c>
      <c r="CD13" s="226" t="s">
        <v>619</v>
      </c>
      <c r="CE13" s="226" t="s">
        <v>619</v>
      </c>
      <c r="CF13" s="226" t="s">
        <v>619</v>
      </c>
      <c r="CG13" s="226" t="s">
        <v>619</v>
      </c>
      <c r="CH13" s="226" t="s">
        <v>1956</v>
      </c>
      <c r="CI13" s="226" t="s">
        <v>1985</v>
      </c>
      <c r="CJ13" s="226" t="s">
        <v>619</v>
      </c>
      <c r="CK13" s="226" t="s">
        <v>1986</v>
      </c>
      <c r="CL13" s="226" t="s">
        <v>619</v>
      </c>
      <c r="CM13" s="226" t="s">
        <v>619</v>
      </c>
      <c r="CN13" s="226" t="s">
        <v>619</v>
      </c>
      <c r="CO13" s="226" t="s">
        <v>619</v>
      </c>
      <c r="CP13" s="226" t="s">
        <v>619</v>
      </c>
      <c r="CQ13" s="226" t="s">
        <v>619</v>
      </c>
      <c r="CR13" s="226" t="s">
        <v>619</v>
      </c>
      <c r="CS13" s="226" t="s">
        <v>619</v>
      </c>
      <c r="CT13" s="226" t="s">
        <v>1959</v>
      </c>
    </row>
    <row r="14">
      <c r="A14" s="223" t="s">
        <v>15</v>
      </c>
      <c r="B14" s="223" t="s">
        <v>1972</v>
      </c>
      <c r="C14" s="223" t="s">
        <v>498</v>
      </c>
      <c r="D14" s="223" t="s">
        <v>1987</v>
      </c>
      <c r="E14" s="223" t="s">
        <v>1988</v>
      </c>
      <c r="F14" s="223" t="s">
        <v>1866</v>
      </c>
      <c r="G14" s="224">
        <v>2021.0</v>
      </c>
      <c r="H14" s="225"/>
      <c r="I14" s="226" t="s">
        <v>619</v>
      </c>
      <c r="J14" s="226" t="s">
        <v>619</v>
      </c>
      <c r="K14" s="226" t="s">
        <v>619</v>
      </c>
      <c r="L14" s="226" t="s">
        <v>619</v>
      </c>
      <c r="M14" s="226" t="s">
        <v>619</v>
      </c>
      <c r="N14" s="226" t="s">
        <v>619</v>
      </c>
      <c r="O14" s="226" t="s">
        <v>619</v>
      </c>
      <c r="P14" s="226" t="s">
        <v>619</v>
      </c>
      <c r="Q14" s="226" t="s">
        <v>619</v>
      </c>
      <c r="R14" s="226" t="s">
        <v>619</v>
      </c>
      <c r="S14" s="226" t="s">
        <v>619</v>
      </c>
      <c r="T14" s="226" t="s">
        <v>619</v>
      </c>
      <c r="U14" s="226" t="s">
        <v>619</v>
      </c>
      <c r="V14" s="226" t="s">
        <v>619</v>
      </c>
      <c r="W14" s="226" t="s">
        <v>619</v>
      </c>
      <c r="X14" s="226" t="s">
        <v>619</v>
      </c>
      <c r="Y14" s="226" t="s">
        <v>619</v>
      </c>
      <c r="Z14" s="226" t="s">
        <v>619</v>
      </c>
      <c r="AA14" s="226" t="s">
        <v>619</v>
      </c>
      <c r="AB14" s="226" t="s">
        <v>619</v>
      </c>
      <c r="AC14" s="226" t="s">
        <v>619</v>
      </c>
      <c r="AD14" s="226" t="s">
        <v>619</v>
      </c>
      <c r="AE14" s="226" t="s">
        <v>619</v>
      </c>
      <c r="AF14" s="226" t="s">
        <v>619</v>
      </c>
      <c r="AG14" s="226" t="s">
        <v>619</v>
      </c>
      <c r="AH14" s="226" t="s">
        <v>619</v>
      </c>
      <c r="AI14" s="226" t="s">
        <v>619</v>
      </c>
      <c r="AJ14" s="226" t="s">
        <v>619</v>
      </c>
      <c r="AK14" s="226" t="s">
        <v>619</v>
      </c>
      <c r="AL14" s="226" t="s">
        <v>1943</v>
      </c>
      <c r="AM14" s="226" t="s">
        <v>619</v>
      </c>
      <c r="AN14" s="226" t="s">
        <v>619</v>
      </c>
      <c r="AO14" s="226" t="s">
        <v>619</v>
      </c>
      <c r="AP14" s="226" t="s">
        <v>1944</v>
      </c>
      <c r="AQ14" s="226" t="s">
        <v>619</v>
      </c>
      <c r="AR14" s="226" t="s">
        <v>619</v>
      </c>
      <c r="AS14" s="226" t="s">
        <v>619</v>
      </c>
      <c r="AT14" s="226" t="s">
        <v>619</v>
      </c>
      <c r="AU14" s="226" t="s">
        <v>619</v>
      </c>
      <c r="AV14" s="226" t="s">
        <v>619</v>
      </c>
      <c r="AW14" s="226" t="s">
        <v>619</v>
      </c>
      <c r="AX14" s="226" t="s">
        <v>619</v>
      </c>
      <c r="AY14" s="226" t="s">
        <v>619</v>
      </c>
      <c r="AZ14" s="226" t="s">
        <v>619</v>
      </c>
      <c r="BA14" s="226" t="s">
        <v>619</v>
      </c>
      <c r="BB14" s="226" t="s">
        <v>619</v>
      </c>
      <c r="BC14" s="226" t="s">
        <v>619</v>
      </c>
      <c r="BD14" s="226" t="s">
        <v>619</v>
      </c>
      <c r="BE14" s="226" t="s">
        <v>619</v>
      </c>
      <c r="BF14" s="226" t="s">
        <v>619</v>
      </c>
      <c r="BG14" s="226" t="s">
        <v>619</v>
      </c>
      <c r="BH14" s="226" t="s">
        <v>1989</v>
      </c>
      <c r="BI14" s="226" t="s">
        <v>1976</v>
      </c>
      <c r="BJ14" s="226" t="s">
        <v>619</v>
      </c>
      <c r="BK14" s="226" t="s">
        <v>1977</v>
      </c>
      <c r="BL14" s="226" t="s">
        <v>619</v>
      </c>
      <c r="BM14" s="226" t="s">
        <v>1948</v>
      </c>
      <c r="BN14" s="226" t="s">
        <v>1990</v>
      </c>
      <c r="BO14" s="226" t="s">
        <v>1991</v>
      </c>
      <c r="BP14" s="226" t="s">
        <v>1992</v>
      </c>
      <c r="BQ14" s="226" t="s">
        <v>619</v>
      </c>
      <c r="BR14" s="226" t="s">
        <v>619</v>
      </c>
      <c r="BS14" s="226" t="s">
        <v>619</v>
      </c>
      <c r="BT14" s="226" t="s">
        <v>619</v>
      </c>
      <c r="BU14" s="226" t="s">
        <v>1993</v>
      </c>
      <c r="BV14" s="226" t="s">
        <v>619</v>
      </c>
      <c r="BW14" s="226" t="s">
        <v>1994</v>
      </c>
      <c r="BX14" s="226" t="s">
        <v>619</v>
      </c>
      <c r="BY14" s="226" t="s">
        <v>619</v>
      </c>
      <c r="BZ14" s="226" t="s">
        <v>619</v>
      </c>
      <c r="CA14" s="226" t="s">
        <v>619</v>
      </c>
      <c r="CB14" s="226" t="s">
        <v>619</v>
      </c>
      <c r="CC14" s="226" t="s">
        <v>1955</v>
      </c>
      <c r="CD14" s="226" t="s">
        <v>619</v>
      </c>
      <c r="CE14" s="226" t="s">
        <v>619</v>
      </c>
      <c r="CF14" s="226" t="s">
        <v>619</v>
      </c>
      <c r="CG14" s="226" t="s">
        <v>1995</v>
      </c>
      <c r="CH14" s="226" t="s">
        <v>1956</v>
      </c>
      <c r="CI14" s="226" t="s">
        <v>1985</v>
      </c>
      <c r="CJ14" s="226" t="s">
        <v>619</v>
      </c>
      <c r="CK14" s="226" t="s">
        <v>1986</v>
      </c>
      <c r="CL14" s="226" t="s">
        <v>1996</v>
      </c>
      <c r="CM14" s="226" t="s">
        <v>619</v>
      </c>
      <c r="CN14" s="226" t="s">
        <v>619</v>
      </c>
      <c r="CO14" s="226" t="s">
        <v>619</v>
      </c>
      <c r="CP14" s="226" t="s">
        <v>619</v>
      </c>
      <c r="CQ14" s="226" t="s">
        <v>619</v>
      </c>
      <c r="CR14" s="226" t="s">
        <v>619</v>
      </c>
      <c r="CS14" s="226" t="s">
        <v>619</v>
      </c>
      <c r="CT14" s="226" t="s">
        <v>1959</v>
      </c>
    </row>
    <row r="15">
      <c r="A15" s="223" t="s">
        <v>15</v>
      </c>
      <c r="B15" s="223" t="s">
        <v>1997</v>
      </c>
      <c r="C15" s="223" t="s">
        <v>524</v>
      </c>
      <c r="D15" s="223" t="s">
        <v>1998</v>
      </c>
      <c r="E15" s="223" t="s">
        <v>1999</v>
      </c>
      <c r="F15" s="223" t="s">
        <v>1866</v>
      </c>
      <c r="G15" s="224">
        <v>2021.0</v>
      </c>
      <c r="H15" s="225"/>
      <c r="I15" s="226" t="s">
        <v>619</v>
      </c>
      <c r="J15" s="226" t="s">
        <v>619</v>
      </c>
      <c r="K15" s="226" t="s">
        <v>619</v>
      </c>
      <c r="L15" s="226" t="s">
        <v>619</v>
      </c>
      <c r="M15" s="226" t="s">
        <v>619</v>
      </c>
      <c r="N15" s="226" t="s">
        <v>619</v>
      </c>
      <c r="O15" s="226" t="s">
        <v>619</v>
      </c>
      <c r="P15" s="226" t="s">
        <v>619</v>
      </c>
      <c r="Q15" s="226" t="s">
        <v>619</v>
      </c>
      <c r="R15" s="226" t="s">
        <v>619</v>
      </c>
      <c r="S15" s="226" t="s">
        <v>619</v>
      </c>
      <c r="T15" s="226" t="s">
        <v>619</v>
      </c>
      <c r="U15" s="226" t="s">
        <v>619</v>
      </c>
      <c r="V15" s="226" t="s">
        <v>619</v>
      </c>
      <c r="W15" s="226" t="s">
        <v>619</v>
      </c>
      <c r="X15" s="226" t="s">
        <v>619</v>
      </c>
      <c r="Y15" s="226" t="s">
        <v>619</v>
      </c>
      <c r="Z15" s="226" t="s">
        <v>619</v>
      </c>
      <c r="AA15" s="226" t="s">
        <v>619</v>
      </c>
      <c r="AB15" s="226" t="s">
        <v>619</v>
      </c>
      <c r="AC15" s="226" t="s">
        <v>619</v>
      </c>
      <c r="AD15" s="226" t="s">
        <v>619</v>
      </c>
      <c r="AE15" s="226" t="s">
        <v>619</v>
      </c>
      <c r="AF15" s="226" t="s">
        <v>619</v>
      </c>
      <c r="AG15" s="226" t="s">
        <v>619</v>
      </c>
      <c r="AH15" s="226" t="s">
        <v>619</v>
      </c>
      <c r="AI15" s="226" t="s">
        <v>619</v>
      </c>
      <c r="AJ15" s="226" t="s">
        <v>619</v>
      </c>
      <c r="AK15" s="226" t="s">
        <v>619</v>
      </c>
      <c r="AL15" s="226" t="s">
        <v>619</v>
      </c>
      <c r="AM15" s="226" t="s">
        <v>619</v>
      </c>
      <c r="AN15" s="226" t="s">
        <v>619</v>
      </c>
      <c r="AO15" s="226" t="s">
        <v>619</v>
      </c>
      <c r="AP15" s="226" t="s">
        <v>619</v>
      </c>
      <c r="AQ15" s="226" t="s">
        <v>619</v>
      </c>
      <c r="AR15" s="226" t="s">
        <v>619</v>
      </c>
      <c r="AS15" s="226" t="s">
        <v>619</v>
      </c>
      <c r="AT15" s="226" t="s">
        <v>619</v>
      </c>
      <c r="AU15" s="226" t="s">
        <v>619</v>
      </c>
      <c r="AV15" s="226" t="s">
        <v>619</v>
      </c>
      <c r="AW15" s="226" t="s">
        <v>619</v>
      </c>
      <c r="AX15" s="226" t="s">
        <v>619</v>
      </c>
      <c r="AY15" s="226" t="s">
        <v>619</v>
      </c>
      <c r="AZ15" s="226" t="s">
        <v>619</v>
      </c>
      <c r="BA15" s="226" t="s">
        <v>619</v>
      </c>
      <c r="BB15" s="226" t="s">
        <v>619</v>
      </c>
      <c r="BC15" s="226" t="s">
        <v>619</v>
      </c>
      <c r="BD15" s="226" t="s">
        <v>619</v>
      </c>
      <c r="BE15" s="226" t="s">
        <v>619</v>
      </c>
      <c r="BF15" s="226" t="s">
        <v>619</v>
      </c>
      <c r="BG15" s="226" t="s">
        <v>619</v>
      </c>
      <c r="BH15" s="226" t="s">
        <v>619</v>
      </c>
      <c r="BI15" s="226" t="s">
        <v>1976</v>
      </c>
      <c r="BJ15" s="226" t="s">
        <v>619</v>
      </c>
      <c r="BK15" s="226" t="s">
        <v>2000</v>
      </c>
      <c r="BL15" s="226" t="s">
        <v>619</v>
      </c>
      <c r="BM15" s="226" t="s">
        <v>1948</v>
      </c>
      <c r="BN15" s="226" t="s">
        <v>2001</v>
      </c>
      <c r="BO15" s="226" t="s">
        <v>2002</v>
      </c>
      <c r="BP15" s="226" t="s">
        <v>2003</v>
      </c>
      <c r="BQ15" s="226" t="s">
        <v>619</v>
      </c>
      <c r="BR15" s="226" t="s">
        <v>619</v>
      </c>
      <c r="BS15" s="226" t="s">
        <v>619</v>
      </c>
      <c r="BT15" s="226" t="s">
        <v>619</v>
      </c>
      <c r="BU15" s="226" t="s">
        <v>2004</v>
      </c>
      <c r="BV15" s="226" t="s">
        <v>619</v>
      </c>
      <c r="BW15" s="226" t="s">
        <v>2005</v>
      </c>
      <c r="BX15" s="226" t="s">
        <v>619</v>
      </c>
      <c r="BY15" s="226" t="s">
        <v>2006</v>
      </c>
      <c r="BZ15" s="226" t="s">
        <v>619</v>
      </c>
      <c r="CA15" s="226" t="s">
        <v>619</v>
      </c>
      <c r="CB15" s="226" t="s">
        <v>619</v>
      </c>
      <c r="CC15" s="226" t="s">
        <v>1955</v>
      </c>
      <c r="CD15" s="226" t="s">
        <v>619</v>
      </c>
      <c r="CE15" s="226" t="s">
        <v>619</v>
      </c>
      <c r="CF15" s="226" t="s">
        <v>619</v>
      </c>
      <c r="CG15" s="226" t="s">
        <v>2007</v>
      </c>
      <c r="CH15" s="226" t="s">
        <v>1956</v>
      </c>
      <c r="CI15" s="226" t="s">
        <v>2008</v>
      </c>
      <c r="CJ15" s="226" t="s">
        <v>619</v>
      </c>
      <c r="CK15" s="226" t="s">
        <v>2009</v>
      </c>
      <c r="CL15" s="226" t="s">
        <v>619</v>
      </c>
      <c r="CM15" s="226" t="s">
        <v>619</v>
      </c>
      <c r="CN15" s="226" t="s">
        <v>619</v>
      </c>
      <c r="CO15" s="226" t="s">
        <v>619</v>
      </c>
      <c r="CP15" s="226" t="s">
        <v>619</v>
      </c>
      <c r="CQ15" s="226" t="s">
        <v>2010</v>
      </c>
      <c r="CR15" s="226" t="s">
        <v>619</v>
      </c>
      <c r="CS15" s="226" t="s">
        <v>619</v>
      </c>
      <c r="CT15" s="226" t="s">
        <v>1959</v>
      </c>
    </row>
    <row r="16">
      <c r="A16" s="223" t="s">
        <v>15</v>
      </c>
      <c r="B16" s="223" t="s">
        <v>1997</v>
      </c>
      <c r="C16" s="223" t="s">
        <v>2011</v>
      </c>
      <c r="D16" s="223" t="s">
        <v>2012</v>
      </c>
      <c r="E16" s="223" t="s">
        <v>2013</v>
      </c>
      <c r="F16" s="223" t="s">
        <v>1866</v>
      </c>
      <c r="G16" s="224">
        <v>2021.0</v>
      </c>
      <c r="H16" s="225"/>
      <c r="I16" s="226" t="s">
        <v>619</v>
      </c>
      <c r="J16" s="226" t="s">
        <v>619</v>
      </c>
      <c r="K16" s="226" t="s">
        <v>619</v>
      </c>
      <c r="L16" s="226" t="s">
        <v>619</v>
      </c>
      <c r="M16" s="226" t="s">
        <v>619</v>
      </c>
      <c r="N16" s="226" t="s">
        <v>619</v>
      </c>
      <c r="O16" s="226" t="s">
        <v>619</v>
      </c>
      <c r="P16" s="226" t="s">
        <v>619</v>
      </c>
      <c r="Q16" s="226" t="s">
        <v>619</v>
      </c>
      <c r="R16" s="226" t="s">
        <v>619</v>
      </c>
      <c r="S16" s="226" t="s">
        <v>619</v>
      </c>
      <c r="T16" s="226" t="s">
        <v>619</v>
      </c>
      <c r="U16" s="226" t="s">
        <v>619</v>
      </c>
      <c r="V16" s="226" t="s">
        <v>619</v>
      </c>
      <c r="W16" s="226" t="s">
        <v>619</v>
      </c>
      <c r="X16" s="226" t="s">
        <v>619</v>
      </c>
      <c r="Y16" s="226" t="s">
        <v>619</v>
      </c>
      <c r="Z16" s="226" t="s">
        <v>619</v>
      </c>
      <c r="AA16" s="226" t="s">
        <v>619</v>
      </c>
      <c r="AB16" s="226" t="s">
        <v>619</v>
      </c>
      <c r="AC16" s="226" t="s">
        <v>619</v>
      </c>
      <c r="AD16" s="226" t="s">
        <v>619</v>
      </c>
      <c r="AE16" s="226" t="s">
        <v>619</v>
      </c>
      <c r="AF16" s="226" t="s">
        <v>619</v>
      </c>
      <c r="AG16" s="226" t="s">
        <v>619</v>
      </c>
      <c r="AH16" s="226" t="s">
        <v>619</v>
      </c>
      <c r="AI16" s="226" t="s">
        <v>619</v>
      </c>
      <c r="AJ16" s="226" t="s">
        <v>619</v>
      </c>
      <c r="AK16" s="226" t="s">
        <v>619</v>
      </c>
      <c r="AL16" s="226" t="s">
        <v>1943</v>
      </c>
      <c r="AM16" s="226" t="s">
        <v>619</v>
      </c>
      <c r="AN16" s="226" t="s">
        <v>619</v>
      </c>
      <c r="AO16" s="226" t="s">
        <v>619</v>
      </c>
      <c r="AP16" s="226" t="s">
        <v>1944</v>
      </c>
      <c r="AQ16" s="226" t="s">
        <v>619</v>
      </c>
      <c r="AR16" s="226" t="s">
        <v>619</v>
      </c>
      <c r="AS16" s="226" t="s">
        <v>619</v>
      </c>
      <c r="AT16" s="226" t="s">
        <v>619</v>
      </c>
      <c r="AU16" s="226" t="s">
        <v>619</v>
      </c>
      <c r="AV16" s="226" t="s">
        <v>619</v>
      </c>
      <c r="AW16" s="226" t="s">
        <v>1945</v>
      </c>
      <c r="AX16" s="226" t="s">
        <v>619</v>
      </c>
      <c r="AY16" s="226" t="s">
        <v>619</v>
      </c>
      <c r="AZ16" s="226" t="s">
        <v>619</v>
      </c>
      <c r="BA16" s="226" t="s">
        <v>619</v>
      </c>
      <c r="BB16" s="226" t="s">
        <v>619</v>
      </c>
      <c r="BC16" s="226" t="s">
        <v>619</v>
      </c>
      <c r="BD16" s="226" t="s">
        <v>619</v>
      </c>
      <c r="BE16" s="226" t="s">
        <v>619</v>
      </c>
      <c r="BF16" s="226" t="s">
        <v>619</v>
      </c>
      <c r="BG16" s="226" t="s">
        <v>619</v>
      </c>
      <c r="BH16" s="226" t="s">
        <v>619</v>
      </c>
      <c r="BI16" s="226" t="s">
        <v>1976</v>
      </c>
      <c r="BJ16" s="226" t="s">
        <v>619</v>
      </c>
      <c r="BK16" s="226" t="s">
        <v>2000</v>
      </c>
      <c r="BL16" s="226" t="s">
        <v>619</v>
      </c>
      <c r="BM16" s="226" t="s">
        <v>1948</v>
      </c>
      <c r="BN16" s="226" t="s">
        <v>2001</v>
      </c>
      <c r="BO16" s="226" t="s">
        <v>2002</v>
      </c>
      <c r="BP16" s="226" t="s">
        <v>2003</v>
      </c>
      <c r="BQ16" s="226" t="s">
        <v>619</v>
      </c>
      <c r="BR16" s="226" t="s">
        <v>619</v>
      </c>
      <c r="BS16" s="226" t="s">
        <v>619</v>
      </c>
      <c r="BT16" s="226" t="s">
        <v>619</v>
      </c>
      <c r="BU16" s="226" t="s">
        <v>2004</v>
      </c>
      <c r="BV16" s="226" t="s">
        <v>619</v>
      </c>
      <c r="BW16" s="226" t="s">
        <v>2005</v>
      </c>
      <c r="BX16" s="226" t="s">
        <v>619</v>
      </c>
      <c r="BY16" s="226" t="s">
        <v>2006</v>
      </c>
      <c r="BZ16" s="226" t="s">
        <v>619</v>
      </c>
      <c r="CA16" s="226" t="s">
        <v>619</v>
      </c>
      <c r="CB16" s="226" t="s">
        <v>619</v>
      </c>
      <c r="CC16" s="226" t="s">
        <v>1955</v>
      </c>
      <c r="CD16" s="226" t="s">
        <v>619</v>
      </c>
      <c r="CE16" s="226" t="s">
        <v>619</v>
      </c>
      <c r="CF16" s="226" t="s">
        <v>619</v>
      </c>
      <c r="CG16" s="226" t="s">
        <v>619</v>
      </c>
      <c r="CH16" s="226" t="s">
        <v>1956</v>
      </c>
      <c r="CI16" s="226" t="s">
        <v>2008</v>
      </c>
      <c r="CJ16" s="226" t="s">
        <v>619</v>
      </c>
      <c r="CK16" s="226" t="s">
        <v>2009</v>
      </c>
      <c r="CL16" s="226" t="s">
        <v>619</v>
      </c>
      <c r="CM16" s="226" t="s">
        <v>619</v>
      </c>
      <c r="CN16" s="226" t="s">
        <v>619</v>
      </c>
      <c r="CO16" s="226" t="s">
        <v>619</v>
      </c>
      <c r="CP16" s="226" t="s">
        <v>619</v>
      </c>
      <c r="CQ16" s="226" t="s">
        <v>2010</v>
      </c>
      <c r="CR16" s="226" t="s">
        <v>619</v>
      </c>
      <c r="CS16" s="226" t="s">
        <v>619</v>
      </c>
      <c r="CT16" s="226" t="s">
        <v>1959</v>
      </c>
    </row>
    <row r="17">
      <c r="A17" s="223" t="s">
        <v>15</v>
      </c>
      <c r="B17" s="223" t="s">
        <v>1997</v>
      </c>
      <c r="C17" s="223" t="s">
        <v>390</v>
      </c>
      <c r="D17" s="223" t="s">
        <v>2014</v>
      </c>
      <c r="E17" s="223" t="s">
        <v>2015</v>
      </c>
      <c r="F17" s="223" t="s">
        <v>1866</v>
      </c>
      <c r="G17" s="224">
        <v>2021.0</v>
      </c>
      <c r="H17" s="225"/>
      <c r="I17" s="226" t="s">
        <v>619</v>
      </c>
      <c r="J17" s="226" t="s">
        <v>619</v>
      </c>
      <c r="K17" s="226" t="s">
        <v>619</v>
      </c>
      <c r="L17" s="226" t="s">
        <v>619</v>
      </c>
      <c r="M17" s="226" t="s">
        <v>619</v>
      </c>
      <c r="N17" s="226" t="s">
        <v>619</v>
      </c>
      <c r="O17" s="226" t="s">
        <v>619</v>
      </c>
      <c r="P17" s="226" t="s">
        <v>619</v>
      </c>
      <c r="Q17" s="226" t="s">
        <v>619</v>
      </c>
      <c r="R17" s="226" t="s">
        <v>619</v>
      </c>
      <c r="S17" s="226" t="s">
        <v>619</v>
      </c>
      <c r="T17" s="226" t="s">
        <v>619</v>
      </c>
      <c r="U17" s="226" t="s">
        <v>619</v>
      </c>
      <c r="V17" s="226" t="s">
        <v>619</v>
      </c>
      <c r="W17" s="226" t="s">
        <v>619</v>
      </c>
      <c r="X17" s="226" t="s">
        <v>619</v>
      </c>
      <c r="Y17" s="226" t="s">
        <v>619</v>
      </c>
      <c r="Z17" s="226" t="s">
        <v>619</v>
      </c>
      <c r="AA17" s="226" t="s">
        <v>619</v>
      </c>
      <c r="AB17" s="226" t="s">
        <v>619</v>
      </c>
      <c r="AC17" s="226" t="s">
        <v>619</v>
      </c>
      <c r="AD17" s="226" t="s">
        <v>619</v>
      </c>
      <c r="AE17" s="226" t="s">
        <v>619</v>
      </c>
      <c r="AF17" s="226" t="s">
        <v>619</v>
      </c>
      <c r="AG17" s="226" t="s">
        <v>619</v>
      </c>
      <c r="AH17" s="226" t="s">
        <v>619</v>
      </c>
      <c r="AI17" s="226" t="s">
        <v>619</v>
      </c>
      <c r="AJ17" s="226" t="s">
        <v>619</v>
      </c>
      <c r="AK17" s="226" t="s">
        <v>619</v>
      </c>
      <c r="AL17" s="226" t="s">
        <v>619</v>
      </c>
      <c r="AM17" s="226" t="s">
        <v>619</v>
      </c>
      <c r="AN17" s="226" t="s">
        <v>619</v>
      </c>
      <c r="AO17" s="226" t="s">
        <v>619</v>
      </c>
      <c r="AP17" s="226" t="s">
        <v>619</v>
      </c>
      <c r="AQ17" s="226" t="s">
        <v>619</v>
      </c>
      <c r="AR17" s="226" t="s">
        <v>619</v>
      </c>
      <c r="AS17" s="226" t="s">
        <v>619</v>
      </c>
      <c r="AT17" s="226" t="s">
        <v>619</v>
      </c>
      <c r="AU17" s="226" t="s">
        <v>619</v>
      </c>
      <c r="AV17" s="226" t="s">
        <v>619</v>
      </c>
      <c r="AW17" s="226" t="s">
        <v>619</v>
      </c>
      <c r="AX17" s="226" t="s">
        <v>619</v>
      </c>
      <c r="AY17" s="226" t="s">
        <v>619</v>
      </c>
      <c r="AZ17" s="226" t="s">
        <v>619</v>
      </c>
      <c r="BA17" s="226" t="s">
        <v>619</v>
      </c>
      <c r="BB17" s="226" t="s">
        <v>619</v>
      </c>
      <c r="BC17" s="226" t="s">
        <v>619</v>
      </c>
      <c r="BD17" s="226" t="s">
        <v>619</v>
      </c>
      <c r="BE17" s="226" t="s">
        <v>619</v>
      </c>
      <c r="BF17" s="226" t="s">
        <v>619</v>
      </c>
      <c r="BG17" s="226" t="s">
        <v>619</v>
      </c>
      <c r="BH17" s="226" t="s">
        <v>619</v>
      </c>
      <c r="BI17" s="226" t="s">
        <v>1976</v>
      </c>
      <c r="BJ17" s="226" t="s">
        <v>619</v>
      </c>
      <c r="BK17" s="226" t="s">
        <v>2000</v>
      </c>
      <c r="BL17" s="226" t="s">
        <v>619</v>
      </c>
      <c r="BM17" s="226" t="s">
        <v>1948</v>
      </c>
      <c r="BN17" s="226" t="s">
        <v>2001</v>
      </c>
      <c r="BO17" s="226" t="s">
        <v>2002</v>
      </c>
      <c r="BP17" s="226" t="s">
        <v>2003</v>
      </c>
      <c r="BQ17" s="226" t="s">
        <v>619</v>
      </c>
      <c r="BR17" s="226" t="s">
        <v>619</v>
      </c>
      <c r="BS17" s="226" t="s">
        <v>619</v>
      </c>
      <c r="BT17" s="226" t="s">
        <v>619</v>
      </c>
      <c r="BU17" s="226" t="s">
        <v>2004</v>
      </c>
      <c r="BV17" s="226" t="s">
        <v>619</v>
      </c>
      <c r="BW17" s="226" t="s">
        <v>2005</v>
      </c>
      <c r="BX17" s="226" t="s">
        <v>619</v>
      </c>
      <c r="BY17" s="226" t="s">
        <v>2006</v>
      </c>
      <c r="BZ17" s="226" t="s">
        <v>619</v>
      </c>
      <c r="CA17" s="226" t="s">
        <v>619</v>
      </c>
      <c r="CB17" s="226" t="s">
        <v>619</v>
      </c>
      <c r="CC17" s="226" t="s">
        <v>1955</v>
      </c>
      <c r="CD17" s="226" t="s">
        <v>619</v>
      </c>
      <c r="CE17" s="226" t="s">
        <v>619</v>
      </c>
      <c r="CF17" s="226" t="s">
        <v>619</v>
      </c>
      <c r="CG17" s="226" t="s">
        <v>619</v>
      </c>
      <c r="CH17" s="226" t="s">
        <v>1956</v>
      </c>
      <c r="CI17" s="226" t="s">
        <v>2008</v>
      </c>
      <c r="CJ17" s="226" t="s">
        <v>619</v>
      </c>
      <c r="CK17" s="226" t="s">
        <v>2009</v>
      </c>
      <c r="CL17" s="226" t="s">
        <v>619</v>
      </c>
      <c r="CM17" s="226" t="s">
        <v>619</v>
      </c>
      <c r="CN17" s="226" t="s">
        <v>619</v>
      </c>
      <c r="CO17" s="226" t="s">
        <v>619</v>
      </c>
      <c r="CP17" s="226" t="s">
        <v>619</v>
      </c>
      <c r="CQ17" s="226" t="s">
        <v>2010</v>
      </c>
      <c r="CR17" s="226" t="s">
        <v>619</v>
      </c>
      <c r="CS17" s="226" t="s">
        <v>619</v>
      </c>
      <c r="CT17" s="226" t="s">
        <v>1959</v>
      </c>
    </row>
    <row r="18">
      <c r="A18" s="223" t="s">
        <v>15</v>
      </c>
      <c r="B18" s="223" t="s">
        <v>1997</v>
      </c>
      <c r="C18" s="223" t="s">
        <v>222</v>
      </c>
      <c r="D18" s="223" t="s">
        <v>2016</v>
      </c>
      <c r="E18" s="223" t="s">
        <v>2017</v>
      </c>
      <c r="F18" s="223" t="s">
        <v>1866</v>
      </c>
      <c r="G18" s="224">
        <v>2021.0</v>
      </c>
      <c r="H18" s="225"/>
      <c r="I18" s="226" t="s">
        <v>619</v>
      </c>
      <c r="J18" s="226" t="s">
        <v>619</v>
      </c>
      <c r="K18" s="226" t="s">
        <v>619</v>
      </c>
      <c r="L18" s="226" t="s">
        <v>619</v>
      </c>
      <c r="M18" s="226" t="s">
        <v>619</v>
      </c>
      <c r="N18" s="226" t="s">
        <v>619</v>
      </c>
      <c r="O18" s="226" t="s">
        <v>619</v>
      </c>
      <c r="P18" s="226" t="s">
        <v>619</v>
      </c>
      <c r="Q18" s="226" t="s">
        <v>619</v>
      </c>
      <c r="R18" s="226" t="s">
        <v>619</v>
      </c>
      <c r="S18" s="226" t="s">
        <v>619</v>
      </c>
      <c r="T18" s="226" t="s">
        <v>619</v>
      </c>
      <c r="U18" s="226" t="s">
        <v>619</v>
      </c>
      <c r="V18" s="226" t="s">
        <v>619</v>
      </c>
      <c r="W18" s="226" t="s">
        <v>619</v>
      </c>
      <c r="X18" s="226" t="s">
        <v>619</v>
      </c>
      <c r="Y18" s="226" t="s">
        <v>619</v>
      </c>
      <c r="Z18" s="226" t="s">
        <v>619</v>
      </c>
      <c r="AA18" s="226" t="s">
        <v>619</v>
      </c>
      <c r="AB18" s="226" t="s">
        <v>619</v>
      </c>
      <c r="AC18" s="226" t="s">
        <v>619</v>
      </c>
      <c r="AD18" s="226" t="s">
        <v>619</v>
      </c>
      <c r="AE18" s="226" t="s">
        <v>619</v>
      </c>
      <c r="AF18" s="226" t="s">
        <v>619</v>
      </c>
      <c r="AG18" s="226" t="s">
        <v>619</v>
      </c>
      <c r="AH18" s="226" t="s">
        <v>619</v>
      </c>
      <c r="AI18" s="226" t="s">
        <v>619</v>
      </c>
      <c r="AJ18" s="226" t="s">
        <v>619</v>
      </c>
      <c r="AK18" s="226" t="s">
        <v>619</v>
      </c>
      <c r="AL18" s="226" t="s">
        <v>619</v>
      </c>
      <c r="AM18" s="226" t="s">
        <v>619</v>
      </c>
      <c r="AN18" s="226" t="s">
        <v>619</v>
      </c>
      <c r="AO18" s="226" t="s">
        <v>2018</v>
      </c>
      <c r="AP18" s="226" t="s">
        <v>2019</v>
      </c>
      <c r="AQ18" s="226" t="s">
        <v>2020</v>
      </c>
      <c r="AR18" s="226" t="s">
        <v>619</v>
      </c>
      <c r="AS18" s="226" t="s">
        <v>619</v>
      </c>
      <c r="AT18" s="226" t="s">
        <v>2021</v>
      </c>
      <c r="AU18" s="226" t="s">
        <v>619</v>
      </c>
      <c r="AV18" s="226" t="s">
        <v>2022</v>
      </c>
      <c r="AW18" s="226" t="s">
        <v>2023</v>
      </c>
      <c r="AX18" s="226" t="s">
        <v>619</v>
      </c>
      <c r="AY18" s="226" t="s">
        <v>619</v>
      </c>
      <c r="AZ18" s="226" t="s">
        <v>619</v>
      </c>
      <c r="BA18" s="226" t="s">
        <v>619</v>
      </c>
      <c r="BB18" s="226" t="s">
        <v>619</v>
      </c>
      <c r="BC18" s="226" t="s">
        <v>619</v>
      </c>
      <c r="BD18" s="226" t="s">
        <v>2024</v>
      </c>
      <c r="BE18" s="226" t="s">
        <v>619</v>
      </c>
      <c r="BF18" s="226" t="s">
        <v>619</v>
      </c>
      <c r="BG18" s="226" t="s">
        <v>619</v>
      </c>
      <c r="BH18" s="226" t="s">
        <v>619</v>
      </c>
      <c r="BI18" s="226" t="s">
        <v>1976</v>
      </c>
      <c r="BJ18" s="226" t="s">
        <v>619</v>
      </c>
      <c r="BK18" s="226" t="s">
        <v>2000</v>
      </c>
      <c r="BL18" s="226" t="s">
        <v>619</v>
      </c>
      <c r="BM18" s="226" t="s">
        <v>1948</v>
      </c>
      <c r="BN18" s="226" t="s">
        <v>2001</v>
      </c>
      <c r="BO18" s="226" t="s">
        <v>2002</v>
      </c>
      <c r="BP18" s="226" t="s">
        <v>2003</v>
      </c>
      <c r="BQ18" s="226" t="s">
        <v>619</v>
      </c>
      <c r="BR18" s="226" t="s">
        <v>619</v>
      </c>
      <c r="BS18" s="226" t="s">
        <v>619</v>
      </c>
      <c r="BT18" s="226" t="s">
        <v>619</v>
      </c>
      <c r="BU18" s="226" t="s">
        <v>2004</v>
      </c>
      <c r="BV18" s="226" t="s">
        <v>619</v>
      </c>
      <c r="BW18" s="226" t="s">
        <v>2005</v>
      </c>
      <c r="BX18" s="226" t="s">
        <v>619</v>
      </c>
      <c r="BY18" s="226" t="s">
        <v>2006</v>
      </c>
      <c r="BZ18" s="226" t="s">
        <v>619</v>
      </c>
      <c r="CA18" s="226" t="s">
        <v>619</v>
      </c>
      <c r="CB18" s="226" t="s">
        <v>619</v>
      </c>
      <c r="CC18" s="226" t="s">
        <v>1955</v>
      </c>
      <c r="CD18" s="226" t="s">
        <v>619</v>
      </c>
      <c r="CE18" s="226" t="s">
        <v>619</v>
      </c>
      <c r="CF18" s="226" t="s">
        <v>619</v>
      </c>
      <c r="CG18" s="226" t="s">
        <v>2025</v>
      </c>
      <c r="CH18" s="226" t="s">
        <v>1956</v>
      </c>
      <c r="CI18" s="226" t="s">
        <v>2008</v>
      </c>
      <c r="CJ18" s="226" t="s">
        <v>619</v>
      </c>
      <c r="CK18" s="226" t="s">
        <v>2009</v>
      </c>
      <c r="CL18" s="226" t="s">
        <v>619</v>
      </c>
      <c r="CM18" s="226" t="s">
        <v>619</v>
      </c>
      <c r="CN18" s="226" t="s">
        <v>619</v>
      </c>
      <c r="CO18" s="226" t="s">
        <v>619</v>
      </c>
      <c r="CP18" s="226" t="s">
        <v>619</v>
      </c>
      <c r="CQ18" s="226" t="s">
        <v>2010</v>
      </c>
      <c r="CR18" s="226" t="s">
        <v>619</v>
      </c>
      <c r="CS18" s="226" t="s">
        <v>619</v>
      </c>
      <c r="CT18" s="226" t="s">
        <v>1959</v>
      </c>
    </row>
    <row r="19">
      <c r="A19" s="223" t="s">
        <v>15</v>
      </c>
      <c r="B19" s="223" t="s">
        <v>1997</v>
      </c>
      <c r="C19" s="223" t="s">
        <v>2026</v>
      </c>
      <c r="D19" s="223" t="s">
        <v>2027</v>
      </c>
      <c r="E19" s="223" t="s">
        <v>2028</v>
      </c>
      <c r="F19" s="223" t="s">
        <v>1866</v>
      </c>
      <c r="G19" s="224">
        <v>2021.0</v>
      </c>
      <c r="H19" s="225"/>
      <c r="I19" s="226" t="s">
        <v>619</v>
      </c>
      <c r="J19" s="226" t="s">
        <v>619</v>
      </c>
      <c r="K19" s="226" t="s">
        <v>619</v>
      </c>
      <c r="L19" s="226" t="s">
        <v>619</v>
      </c>
      <c r="M19" s="226" t="s">
        <v>619</v>
      </c>
      <c r="N19" s="226" t="s">
        <v>619</v>
      </c>
      <c r="O19" s="226" t="s">
        <v>619</v>
      </c>
      <c r="P19" s="226" t="s">
        <v>619</v>
      </c>
      <c r="Q19" s="226" t="s">
        <v>619</v>
      </c>
      <c r="R19" s="226" t="s">
        <v>619</v>
      </c>
      <c r="S19" s="226" t="s">
        <v>619</v>
      </c>
      <c r="T19" s="226" t="s">
        <v>619</v>
      </c>
      <c r="U19" s="226" t="s">
        <v>619</v>
      </c>
      <c r="V19" s="226" t="s">
        <v>619</v>
      </c>
      <c r="W19" s="226" t="s">
        <v>619</v>
      </c>
      <c r="X19" s="226" t="s">
        <v>619</v>
      </c>
      <c r="Y19" s="226" t="s">
        <v>619</v>
      </c>
      <c r="Z19" s="226" t="s">
        <v>619</v>
      </c>
      <c r="AA19" s="226" t="s">
        <v>619</v>
      </c>
      <c r="AB19" s="226" t="s">
        <v>619</v>
      </c>
      <c r="AC19" s="226" t="s">
        <v>619</v>
      </c>
      <c r="AD19" s="226" t="s">
        <v>619</v>
      </c>
      <c r="AE19" s="226" t="s">
        <v>619</v>
      </c>
      <c r="AF19" s="226" t="s">
        <v>619</v>
      </c>
      <c r="AG19" s="226" t="s">
        <v>619</v>
      </c>
      <c r="AH19" s="226" t="s">
        <v>619</v>
      </c>
      <c r="AI19" s="226" t="s">
        <v>619</v>
      </c>
      <c r="AJ19" s="226" t="s">
        <v>619</v>
      </c>
      <c r="AK19" s="226" t="s">
        <v>619</v>
      </c>
      <c r="AL19" s="226" t="s">
        <v>619</v>
      </c>
      <c r="AM19" s="226" t="s">
        <v>619</v>
      </c>
      <c r="AN19" s="226" t="s">
        <v>619</v>
      </c>
      <c r="AO19" s="226" t="s">
        <v>2029</v>
      </c>
      <c r="AP19" s="226" t="s">
        <v>2030</v>
      </c>
      <c r="AQ19" s="226" t="s">
        <v>2031</v>
      </c>
      <c r="AR19" s="226" t="s">
        <v>619</v>
      </c>
      <c r="AS19" s="226" t="s">
        <v>619</v>
      </c>
      <c r="AT19" s="226" t="s">
        <v>2032</v>
      </c>
      <c r="AU19" s="226" t="s">
        <v>619</v>
      </c>
      <c r="AV19" s="226" t="s">
        <v>2033</v>
      </c>
      <c r="AW19" s="226" t="s">
        <v>2034</v>
      </c>
      <c r="AX19" s="226" t="s">
        <v>619</v>
      </c>
      <c r="AY19" s="226" t="s">
        <v>619</v>
      </c>
      <c r="AZ19" s="226" t="s">
        <v>619</v>
      </c>
      <c r="BA19" s="226" t="s">
        <v>619</v>
      </c>
      <c r="BB19" s="226" t="s">
        <v>619</v>
      </c>
      <c r="BC19" s="226" t="s">
        <v>619</v>
      </c>
      <c r="BD19" s="226" t="s">
        <v>2035</v>
      </c>
      <c r="BE19" s="226" t="s">
        <v>619</v>
      </c>
      <c r="BF19" s="226" t="s">
        <v>619</v>
      </c>
      <c r="BG19" s="226" t="s">
        <v>619</v>
      </c>
      <c r="BH19" s="226" t="s">
        <v>619</v>
      </c>
      <c r="BI19" s="226" t="s">
        <v>1946</v>
      </c>
      <c r="BJ19" s="226" t="s">
        <v>619</v>
      </c>
      <c r="BK19" s="226" t="s">
        <v>2036</v>
      </c>
      <c r="BL19" s="226" t="s">
        <v>619</v>
      </c>
      <c r="BM19" s="226" t="s">
        <v>1948</v>
      </c>
      <c r="BN19" s="226" t="s">
        <v>2037</v>
      </c>
      <c r="BO19" s="226" t="s">
        <v>2038</v>
      </c>
      <c r="BP19" s="226" t="s">
        <v>2039</v>
      </c>
      <c r="BQ19" s="226" t="s">
        <v>619</v>
      </c>
      <c r="BR19" s="226" t="s">
        <v>619</v>
      </c>
      <c r="BS19" s="226" t="s">
        <v>619</v>
      </c>
      <c r="BT19" s="226" t="s">
        <v>619</v>
      </c>
      <c r="BU19" s="226" t="s">
        <v>2004</v>
      </c>
      <c r="BV19" s="226" t="s">
        <v>619</v>
      </c>
      <c r="BW19" s="226" t="s">
        <v>2005</v>
      </c>
      <c r="BX19" s="226" t="s">
        <v>619</v>
      </c>
      <c r="BY19" s="226" t="s">
        <v>2040</v>
      </c>
      <c r="BZ19" s="226" t="s">
        <v>619</v>
      </c>
      <c r="CA19" s="226" t="s">
        <v>619</v>
      </c>
      <c r="CB19" s="226" t="s">
        <v>619</v>
      </c>
      <c r="CC19" s="226" t="s">
        <v>1955</v>
      </c>
      <c r="CD19" s="226" t="s">
        <v>619</v>
      </c>
      <c r="CE19" s="226" t="s">
        <v>619</v>
      </c>
      <c r="CF19" s="226" t="s">
        <v>619</v>
      </c>
      <c r="CG19" s="226" t="s">
        <v>2041</v>
      </c>
      <c r="CH19" s="226" t="s">
        <v>1956</v>
      </c>
      <c r="CI19" s="226" t="s">
        <v>2008</v>
      </c>
      <c r="CJ19" s="226" t="s">
        <v>619</v>
      </c>
      <c r="CK19" s="226" t="s">
        <v>2009</v>
      </c>
      <c r="CL19" s="226" t="s">
        <v>619</v>
      </c>
      <c r="CM19" s="226" t="s">
        <v>619</v>
      </c>
      <c r="CN19" s="226" t="s">
        <v>619</v>
      </c>
      <c r="CO19" s="226" t="s">
        <v>619</v>
      </c>
      <c r="CP19" s="226" t="s">
        <v>619</v>
      </c>
      <c r="CQ19" s="226" t="s">
        <v>2010</v>
      </c>
      <c r="CR19" s="226" t="s">
        <v>619</v>
      </c>
      <c r="CS19" s="226" t="s">
        <v>619</v>
      </c>
      <c r="CT19" s="226" t="s">
        <v>1959</v>
      </c>
    </row>
    <row r="20">
      <c r="A20" s="223" t="s">
        <v>15</v>
      </c>
      <c r="B20" s="223" t="s">
        <v>1997</v>
      </c>
      <c r="C20" s="223" t="s">
        <v>2042</v>
      </c>
      <c r="D20" s="223" t="s">
        <v>2043</v>
      </c>
      <c r="E20" s="223" t="s">
        <v>2044</v>
      </c>
      <c r="F20" s="223" t="s">
        <v>1866</v>
      </c>
      <c r="G20" s="224">
        <v>2021.0</v>
      </c>
      <c r="H20" s="225"/>
      <c r="I20" s="226" t="s">
        <v>619</v>
      </c>
      <c r="J20" s="226" t="s">
        <v>619</v>
      </c>
      <c r="K20" s="226" t="s">
        <v>619</v>
      </c>
      <c r="L20" s="226" t="s">
        <v>619</v>
      </c>
      <c r="M20" s="226" t="s">
        <v>619</v>
      </c>
      <c r="N20" s="226" t="s">
        <v>619</v>
      </c>
      <c r="O20" s="226" t="s">
        <v>619</v>
      </c>
      <c r="P20" s="226" t="s">
        <v>619</v>
      </c>
      <c r="Q20" s="226" t="s">
        <v>619</v>
      </c>
      <c r="R20" s="226" t="s">
        <v>619</v>
      </c>
      <c r="S20" s="226" t="s">
        <v>619</v>
      </c>
      <c r="T20" s="226" t="s">
        <v>619</v>
      </c>
      <c r="U20" s="226" t="s">
        <v>619</v>
      </c>
      <c r="V20" s="226" t="s">
        <v>619</v>
      </c>
      <c r="W20" s="226" t="s">
        <v>619</v>
      </c>
      <c r="X20" s="226" t="s">
        <v>619</v>
      </c>
      <c r="Y20" s="226" t="s">
        <v>619</v>
      </c>
      <c r="Z20" s="226" t="s">
        <v>619</v>
      </c>
      <c r="AA20" s="226" t="s">
        <v>619</v>
      </c>
      <c r="AB20" s="226" t="s">
        <v>619</v>
      </c>
      <c r="AC20" s="226" t="s">
        <v>619</v>
      </c>
      <c r="AD20" s="226" t="s">
        <v>619</v>
      </c>
      <c r="AE20" s="226" t="s">
        <v>619</v>
      </c>
      <c r="AF20" s="226" t="s">
        <v>619</v>
      </c>
      <c r="AG20" s="226" t="s">
        <v>619</v>
      </c>
      <c r="AH20" s="226" t="s">
        <v>619</v>
      </c>
      <c r="AI20" s="226" t="s">
        <v>619</v>
      </c>
      <c r="AJ20" s="226" t="s">
        <v>619</v>
      </c>
      <c r="AK20" s="226" t="s">
        <v>619</v>
      </c>
      <c r="AL20" s="226" t="s">
        <v>1943</v>
      </c>
      <c r="AM20" s="226" t="s">
        <v>619</v>
      </c>
      <c r="AN20" s="226" t="s">
        <v>619</v>
      </c>
      <c r="AO20" s="226" t="s">
        <v>2029</v>
      </c>
      <c r="AP20" s="226" t="s">
        <v>2045</v>
      </c>
      <c r="AQ20" s="226" t="s">
        <v>2031</v>
      </c>
      <c r="AR20" s="226" t="s">
        <v>619</v>
      </c>
      <c r="AS20" s="226" t="s">
        <v>619</v>
      </c>
      <c r="AT20" s="226" t="s">
        <v>2032</v>
      </c>
      <c r="AU20" s="226" t="s">
        <v>619</v>
      </c>
      <c r="AV20" s="226" t="s">
        <v>2033</v>
      </c>
      <c r="AW20" s="226" t="s">
        <v>2046</v>
      </c>
      <c r="AX20" s="226" t="s">
        <v>619</v>
      </c>
      <c r="AY20" s="226" t="s">
        <v>619</v>
      </c>
      <c r="AZ20" s="226" t="s">
        <v>619</v>
      </c>
      <c r="BA20" s="226" t="s">
        <v>619</v>
      </c>
      <c r="BB20" s="226" t="s">
        <v>619</v>
      </c>
      <c r="BC20" s="226" t="s">
        <v>619</v>
      </c>
      <c r="BD20" s="226" t="s">
        <v>2035</v>
      </c>
      <c r="BE20" s="226" t="s">
        <v>619</v>
      </c>
      <c r="BF20" s="226" t="s">
        <v>619</v>
      </c>
      <c r="BG20" s="226" t="s">
        <v>619</v>
      </c>
      <c r="BH20" s="226" t="s">
        <v>619</v>
      </c>
      <c r="BI20" s="226" t="s">
        <v>1946</v>
      </c>
      <c r="BJ20" s="226" t="s">
        <v>619</v>
      </c>
      <c r="BK20" s="226" t="s">
        <v>2036</v>
      </c>
      <c r="BL20" s="226" t="s">
        <v>619</v>
      </c>
      <c r="BM20" s="226" t="s">
        <v>1948</v>
      </c>
      <c r="BN20" s="226" t="s">
        <v>1949</v>
      </c>
      <c r="BO20" s="226" t="s">
        <v>2047</v>
      </c>
      <c r="BP20" s="226" t="s">
        <v>1951</v>
      </c>
      <c r="BQ20" s="226" t="s">
        <v>619</v>
      </c>
      <c r="BR20" s="226" t="s">
        <v>619</v>
      </c>
      <c r="BS20" s="226" t="s">
        <v>619</v>
      </c>
      <c r="BT20" s="226" t="s">
        <v>619</v>
      </c>
      <c r="BU20" s="226" t="s">
        <v>1952</v>
      </c>
      <c r="BV20" s="226" t="s">
        <v>619</v>
      </c>
      <c r="BW20" s="226" t="s">
        <v>1953</v>
      </c>
      <c r="BX20" s="226" t="s">
        <v>619</v>
      </c>
      <c r="BY20" s="226" t="s">
        <v>2048</v>
      </c>
      <c r="BZ20" s="226" t="s">
        <v>619</v>
      </c>
      <c r="CA20" s="226" t="s">
        <v>619</v>
      </c>
      <c r="CB20" s="226" t="s">
        <v>619</v>
      </c>
      <c r="CC20" s="226" t="s">
        <v>1955</v>
      </c>
      <c r="CD20" s="226" t="s">
        <v>619</v>
      </c>
      <c r="CE20" s="226" t="s">
        <v>619</v>
      </c>
      <c r="CF20" s="226" t="s">
        <v>619</v>
      </c>
      <c r="CG20" s="226" t="s">
        <v>619</v>
      </c>
      <c r="CH20" s="226" t="s">
        <v>1956</v>
      </c>
      <c r="CI20" s="226" t="s">
        <v>1957</v>
      </c>
      <c r="CJ20" s="226" t="s">
        <v>619</v>
      </c>
      <c r="CK20" s="226" t="s">
        <v>1958</v>
      </c>
      <c r="CL20" s="226" t="s">
        <v>619</v>
      </c>
      <c r="CM20" s="226" t="s">
        <v>619</v>
      </c>
      <c r="CN20" s="226" t="s">
        <v>619</v>
      </c>
      <c r="CO20" s="226" t="s">
        <v>619</v>
      </c>
      <c r="CP20" s="226" t="s">
        <v>619</v>
      </c>
      <c r="CQ20" s="226" t="s">
        <v>619</v>
      </c>
      <c r="CR20" s="226" t="s">
        <v>619</v>
      </c>
      <c r="CS20" s="226" t="s">
        <v>619</v>
      </c>
      <c r="CT20" s="226" t="s">
        <v>1959</v>
      </c>
    </row>
    <row r="21">
      <c r="A21" s="223" t="s">
        <v>15</v>
      </c>
      <c r="B21" s="223" t="s">
        <v>1997</v>
      </c>
      <c r="C21" s="223" t="s">
        <v>2049</v>
      </c>
      <c r="D21" s="223" t="s">
        <v>2050</v>
      </c>
      <c r="E21" s="223" t="s">
        <v>2051</v>
      </c>
      <c r="F21" s="223" t="s">
        <v>1866</v>
      </c>
      <c r="G21" s="224">
        <v>2021.0</v>
      </c>
      <c r="H21" s="225"/>
      <c r="I21" s="226" t="s">
        <v>619</v>
      </c>
      <c r="J21" s="226" t="s">
        <v>619</v>
      </c>
      <c r="K21" s="226" t="s">
        <v>619</v>
      </c>
      <c r="L21" s="226" t="s">
        <v>619</v>
      </c>
      <c r="M21" s="226" t="s">
        <v>619</v>
      </c>
      <c r="N21" s="226" t="s">
        <v>619</v>
      </c>
      <c r="O21" s="226" t="s">
        <v>619</v>
      </c>
      <c r="P21" s="226" t="s">
        <v>619</v>
      </c>
      <c r="Q21" s="226" t="s">
        <v>619</v>
      </c>
      <c r="R21" s="226" t="s">
        <v>619</v>
      </c>
      <c r="S21" s="226" t="s">
        <v>619</v>
      </c>
      <c r="T21" s="226" t="s">
        <v>619</v>
      </c>
      <c r="U21" s="226" t="s">
        <v>619</v>
      </c>
      <c r="V21" s="226" t="s">
        <v>619</v>
      </c>
      <c r="W21" s="226" t="s">
        <v>619</v>
      </c>
      <c r="X21" s="226" t="s">
        <v>619</v>
      </c>
      <c r="Y21" s="226" t="s">
        <v>619</v>
      </c>
      <c r="Z21" s="226" t="s">
        <v>619</v>
      </c>
      <c r="AA21" s="226" t="s">
        <v>619</v>
      </c>
      <c r="AB21" s="226" t="s">
        <v>619</v>
      </c>
      <c r="AC21" s="226" t="s">
        <v>619</v>
      </c>
      <c r="AD21" s="226" t="s">
        <v>619</v>
      </c>
      <c r="AE21" s="226" t="s">
        <v>619</v>
      </c>
      <c r="AF21" s="226" t="s">
        <v>619</v>
      </c>
      <c r="AG21" s="226" t="s">
        <v>619</v>
      </c>
      <c r="AH21" s="226" t="s">
        <v>619</v>
      </c>
      <c r="AI21" s="226" t="s">
        <v>619</v>
      </c>
      <c r="AJ21" s="226" t="s">
        <v>619</v>
      </c>
      <c r="AK21" s="226" t="s">
        <v>619</v>
      </c>
      <c r="AL21" s="226" t="s">
        <v>1943</v>
      </c>
      <c r="AM21" s="226" t="s">
        <v>619</v>
      </c>
      <c r="AN21" s="226" t="s">
        <v>619</v>
      </c>
      <c r="AO21" s="226" t="s">
        <v>2052</v>
      </c>
      <c r="AP21" s="226" t="s">
        <v>2053</v>
      </c>
      <c r="AQ21" s="226" t="s">
        <v>1982</v>
      </c>
      <c r="AR21" s="226" t="s">
        <v>619</v>
      </c>
      <c r="AS21" s="226" t="s">
        <v>619</v>
      </c>
      <c r="AT21" s="226" t="s">
        <v>2054</v>
      </c>
      <c r="AU21" s="226" t="s">
        <v>619</v>
      </c>
      <c r="AV21" s="226" t="s">
        <v>2055</v>
      </c>
      <c r="AW21" s="226" t="s">
        <v>2056</v>
      </c>
      <c r="AX21" s="226" t="s">
        <v>619</v>
      </c>
      <c r="AY21" s="226" t="s">
        <v>619</v>
      </c>
      <c r="AZ21" s="226" t="s">
        <v>619</v>
      </c>
      <c r="BA21" s="226" t="s">
        <v>619</v>
      </c>
      <c r="BB21" s="226" t="s">
        <v>619</v>
      </c>
      <c r="BC21" s="226" t="s">
        <v>619</v>
      </c>
      <c r="BD21" s="226" t="s">
        <v>2057</v>
      </c>
      <c r="BE21" s="226" t="s">
        <v>619</v>
      </c>
      <c r="BF21" s="226" t="s">
        <v>619</v>
      </c>
      <c r="BG21" s="226" t="s">
        <v>619</v>
      </c>
      <c r="BH21" s="226" t="s">
        <v>619</v>
      </c>
      <c r="BI21" s="226" t="s">
        <v>1946</v>
      </c>
      <c r="BJ21" s="226" t="s">
        <v>619</v>
      </c>
      <c r="BK21" s="226" t="s">
        <v>2036</v>
      </c>
      <c r="BL21" s="226" t="s">
        <v>619</v>
      </c>
      <c r="BM21" s="226" t="s">
        <v>1948</v>
      </c>
      <c r="BN21" s="226" t="s">
        <v>2037</v>
      </c>
      <c r="BO21" s="226" t="s">
        <v>2038</v>
      </c>
      <c r="BP21" s="226" t="s">
        <v>2039</v>
      </c>
      <c r="BQ21" s="226" t="s">
        <v>619</v>
      </c>
      <c r="BR21" s="226" t="s">
        <v>619</v>
      </c>
      <c r="BS21" s="226" t="s">
        <v>619</v>
      </c>
      <c r="BT21" s="226" t="s">
        <v>619</v>
      </c>
      <c r="BU21" s="226" t="s">
        <v>2004</v>
      </c>
      <c r="BV21" s="226" t="s">
        <v>619</v>
      </c>
      <c r="BW21" s="226" t="s">
        <v>2005</v>
      </c>
      <c r="BX21" s="226" t="s">
        <v>619</v>
      </c>
      <c r="BY21" s="226" t="s">
        <v>2040</v>
      </c>
      <c r="BZ21" s="226" t="s">
        <v>619</v>
      </c>
      <c r="CA21" s="226" t="s">
        <v>619</v>
      </c>
      <c r="CB21" s="226" t="s">
        <v>619</v>
      </c>
      <c r="CC21" s="226" t="s">
        <v>1955</v>
      </c>
      <c r="CD21" s="226" t="s">
        <v>619</v>
      </c>
      <c r="CE21" s="226" t="s">
        <v>619</v>
      </c>
      <c r="CF21" s="226" t="s">
        <v>619</v>
      </c>
      <c r="CG21" s="226" t="s">
        <v>619</v>
      </c>
      <c r="CH21" s="226" t="s">
        <v>1956</v>
      </c>
      <c r="CI21" s="226" t="s">
        <v>2008</v>
      </c>
      <c r="CJ21" s="226" t="s">
        <v>619</v>
      </c>
      <c r="CK21" s="226" t="s">
        <v>2009</v>
      </c>
      <c r="CL21" s="226" t="s">
        <v>619</v>
      </c>
      <c r="CM21" s="226" t="s">
        <v>619</v>
      </c>
      <c r="CN21" s="226" t="s">
        <v>619</v>
      </c>
      <c r="CO21" s="226" t="s">
        <v>619</v>
      </c>
      <c r="CP21" s="226" t="s">
        <v>619</v>
      </c>
      <c r="CQ21" s="226" t="s">
        <v>2010</v>
      </c>
      <c r="CR21" s="226" t="s">
        <v>619</v>
      </c>
      <c r="CS21" s="226" t="s">
        <v>619</v>
      </c>
      <c r="CT21" s="226" t="s">
        <v>1959</v>
      </c>
    </row>
    <row r="22">
      <c r="A22" s="223" t="s">
        <v>15</v>
      </c>
      <c r="B22" s="223" t="s">
        <v>1997</v>
      </c>
      <c r="C22" s="223" t="s">
        <v>346</v>
      </c>
      <c r="D22" s="223" t="s">
        <v>2058</v>
      </c>
      <c r="E22" s="223" t="s">
        <v>2059</v>
      </c>
      <c r="F22" s="223" t="s">
        <v>1866</v>
      </c>
      <c r="G22" s="224">
        <v>2021.0</v>
      </c>
      <c r="H22" s="225"/>
      <c r="I22" s="226" t="s">
        <v>619</v>
      </c>
      <c r="J22" s="226" t="s">
        <v>619</v>
      </c>
      <c r="K22" s="226" t="s">
        <v>619</v>
      </c>
      <c r="L22" s="226" t="s">
        <v>619</v>
      </c>
      <c r="M22" s="226" t="s">
        <v>619</v>
      </c>
      <c r="N22" s="226" t="s">
        <v>619</v>
      </c>
      <c r="O22" s="226" t="s">
        <v>619</v>
      </c>
      <c r="P22" s="226" t="s">
        <v>619</v>
      </c>
      <c r="Q22" s="226" t="s">
        <v>619</v>
      </c>
      <c r="R22" s="226" t="s">
        <v>619</v>
      </c>
      <c r="S22" s="226" t="s">
        <v>619</v>
      </c>
      <c r="T22" s="226" t="s">
        <v>619</v>
      </c>
      <c r="U22" s="226" t="s">
        <v>619</v>
      </c>
      <c r="V22" s="226" t="s">
        <v>619</v>
      </c>
      <c r="W22" s="226" t="s">
        <v>619</v>
      </c>
      <c r="X22" s="226" t="s">
        <v>619</v>
      </c>
      <c r="Y22" s="226" t="s">
        <v>619</v>
      </c>
      <c r="Z22" s="226" t="s">
        <v>619</v>
      </c>
      <c r="AA22" s="226" t="s">
        <v>619</v>
      </c>
      <c r="AB22" s="226" t="s">
        <v>619</v>
      </c>
      <c r="AC22" s="226" t="s">
        <v>619</v>
      </c>
      <c r="AD22" s="226" t="s">
        <v>619</v>
      </c>
      <c r="AE22" s="226" t="s">
        <v>619</v>
      </c>
      <c r="AF22" s="226" t="s">
        <v>619</v>
      </c>
      <c r="AG22" s="226" t="s">
        <v>619</v>
      </c>
      <c r="AH22" s="226" t="s">
        <v>619</v>
      </c>
      <c r="AI22" s="226" t="s">
        <v>619</v>
      </c>
      <c r="AJ22" s="226" t="s">
        <v>619</v>
      </c>
      <c r="AK22" s="226" t="s">
        <v>619</v>
      </c>
      <c r="AL22" s="226" t="s">
        <v>1943</v>
      </c>
      <c r="AM22" s="226" t="s">
        <v>619</v>
      </c>
      <c r="AN22" s="226" t="s">
        <v>619</v>
      </c>
      <c r="AO22" s="226" t="s">
        <v>619</v>
      </c>
      <c r="AP22" s="226" t="s">
        <v>1944</v>
      </c>
      <c r="AQ22" s="226" t="s">
        <v>619</v>
      </c>
      <c r="AR22" s="226" t="s">
        <v>619</v>
      </c>
      <c r="AS22" s="226" t="s">
        <v>619</v>
      </c>
      <c r="AT22" s="226" t="s">
        <v>619</v>
      </c>
      <c r="AU22" s="226" t="s">
        <v>619</v>
      </c>
      <c r="AV22" s="226" t="s">
        <v>619</v>
      </c>
      <c r="AW22" s="226" t="s">
        <v>619</v>
      </c>
      <c r="AX22" s="226" t="s">
        <v>619</v>
      </c>
      <c r="AY22" s="226" t="s">
        <v>619</v>
      </c>
      <c r="AZ22" s="226" t="s">
        <v>619</v>
      </c>
      <c r="BA22" s="226" t="s">
        <v>619</v>
      </c>
      <c r="BB22" s="226" t="s">
        <v>619</v>
      </c>
      <c r="BC22" s="226" t="s">
        <v>619</v>
      </c>
      <c r="BD22" s="226" t="s">
        <v>619</v>
      </c>
      <c r="BE22" s="226" t="s">
        <v>619</v>
      </c>
      <c r="BF22" s="226" t="s">
        <v>619</v>
      </c>
      <c r="BG22" s="226" t="s">
        <v>619</v>
      </c>
      <c r="BH22" s="226" t="s">
        <v>619</v>
      </c>
      <c r="BI22" s="226" t="s">
        <v>1976</v>
      </c>
      <c r="BJ22" s="226" t="s">
        <v>619</v>
      </c>
      <c r="BK22" s="226" t="s">
        <v>2000</v>
      </c>
      <c r="BL22" s="226" t="s">
        <v>2060</v>
      </c>
      <c r="BM22" s="226" t="s">
        <v>1948</v>
      </c>
      <c r="BN22" s="226" t="s">
        <v>2061</v>
      </c>
      <c r="BO22" s="226" t="s">
        <v>2062</v>
      </c>
      <c r="BP22" s="226" t="s">
        <v>2063</v>
      </c>
      <c r="BQ22" s="226" t="s">
        <v>619</v>
      </c>
      <c r="BR22" s="226" t="s">
        <v>619</v>
      </c>
      <c r="BS22" s="226" t="s">
        <v>619</v>
      </c>
      <c r="BT22" s="226" t="s">
        <v>619</v>
      </c>
      <c r="BU22" s="226" t="s">
        <v>1993</v>
      </c>
      <c r="BV22" s="226" t="s">
        <v>2064</v>
      </c>
      <c r="BW22" s="226" t="s">
        <v>2065</v>
      </c>
      <c r="BX22" s="226" t="s">
        <v>619</v>
      </c>
      <c r="BY22" s="226" t="s">
        <v>619</v>
      </c>
      <c r="BZ22" s="226" t="s">
        <v>619</v>
      </c>
      <c r="CA22" s="226" t="s">
        <v>619</v>
      </c>
      <c r="CB22" s="226" t="s">
        <v>619</v>
      </c>
      <c r="CC22" s="226" t="s">
        <v>1955</v>
      </c>
      <c r="CD22" s="226" t="s">
        <v>619</v>
      </c>
      <c r="CE22" s="226" t="s">
        <v>619</v>
      </c>
      <c r="CF22" s="226" t="s">
        <v>619</v>
      </c>
      <c r="CG22" s="226" t="s">
        <v>2007</v>
      </c>
      <c r="CH22" s="226" t="s">
        <v>1956</v>
      </c>
      <c r="CI22" s="226" t="s">
        <v>2066</v>
      </c>
      <c r="CJ22" s="226" t="s">
        <v>619</v>
      </c>
      <c r="CK22" s="226" t="s">
        <v>2067</v>
      </c>
      <c r="CL22" s="226" t="s">
        <v>619</v>
      </c>
      <c r="CM22" s="226" t="s">
        <v>619</v>
      </c>
      <c r="CN22" s="226" t="s">
        <v>619</v>
      </c>
      <c r="CO22" s="226" t="s">
        <v>619</v>
      </c>
      <c r="CP22" s="226" t="s">
        <v>619</v>
      </c>
      <c r="CQ22" s="226" t="s">
        <v>2010</v>
      </c>
      <c r="CR22" s="226" t="s">
        <v>619</v>
      </c>
      <c r="CS22" s="226" t="s">
        <v>619</v>
      </c>
      <c r="CT22" s="226" t="s">
        <v>1959</v>
      </c>
    </row>
    <row r="23">
      <c r="A23" s="223" t="s">
        <v>15</v>
      </c>
      <c r="B23" s="223" t="s">
        <v>1997</v>
      </c>
      <c r="C23" s="223" t="s">
        <v>2068</v>
      </c>
      <c r="D23" s="223" t="s">
        <v>2069</v>
      </c>
      <c r="E23" s="223" t="s">
        <v>2070</v>
      </c>
      <c r="F23" s="223" t="s">
        <v>1866</v>
      </c>
      <c r="G23" s="224">
        <v>2021.0</v>
      </c>
      <c r="H23" s="225"/>
      <c r="I23" s="226" t="s">
        <v>619</v>
      </c>
      <c r="J23" s="226" t="s">
        <v>619</v>
      </c>
      <c r="K23" s="226" t="s">
        <v>619</v>
      </c>
      <c r="L23" s="226" t="s">
        <v>619</v>
      </c>
      <c r="M23" s="226" t="s">
        <v>619</v>
      </c>
      <c r="N23" s="226" t="s">
        <v>619</v>
      </c>
      <c r="O23" s="226" t="s">
        <v>619</v>
      </c>
      <c r="P23" s="226" t="s">
        <v>619</v>
      </c>
      <c r="Q23" s="226" t="s">
        <v>619</v>
      </c>
      <c r="R23" s="226" t="s">
        <v>619</v>
      </c>
      <c r="S23" s="226" t="s">
        <v>619</v>
      </c>
      <c r="T23" s="226" t="s">
        <v>619</v>
      </c>
      <c r="U23" s="226" t="s">
        <v>619</v>
      </c>
      <c r="V23" s="226" t="s">
        <v>619</v>
      </c>
      <c r="W23" s="226" t="s">
        <v>619</v>
      </c>
      <c r="X23" s="226" t="s">
        <v>619</v>
      </c>
      <c r="Y23" s="226" t="s">
        <v>619</v>
      </c>
      <c r="Z23" s="226" t="s">
        <v>619</v>
      </c>
      <c r="AA23" s="226" t="s">
        <v>619</v>
      </c>
      <c r="AB23" s="226" t="s">
        <v>619</v>
      </c>
      <c r="AC23" s="226" t="s">
        <v>619</v>
      </c>
      <c r="AD23" s="226" t="s">
        <v>619</v>
      </c>
      <c r="AE23" s="226" t="s">
        <v>619</v>
      </c>
      <c r="AF23" s="226" t="s">
        <v>619</v>
      </c>
      <c r="AG23" s="226" t="s">
        <v>619</v>
      </c>
      <c r="AH23" s="226" t="s">
        <v>619</v>
      </c>
      <c r="AI23" s="226" t="s">
        <v>619</v>
      </c>
      <c r="AJ23" s="226" t="s">
        <v>619</v>
      </c>
      <c r="AK23" s="226" t="s">
        <v>619</v>
      </c>
      <c r="AL23" s="226" t="s">
        <v>1943</v>
      </c>
      <c r="AM23" s="226" t="s">
        <v>619</v>
      </c>
      <c r="AN23" s="226" t="s">
        <v>619</v>
      </c>
      <c r="AO23" s="226" t="s">
        <v>619</v>
      </c>
      <c r="AP23" s="226" t="s">
        <v>1944</v>
      </c>
      <c r="AQ23" s="226" t="s">
        <v>619</v>
      </c>
      <c r="AR23" s="226" t="s">
        <v>619</v>
      </c>
      <c r="AS23" s="226" t="s">
        <v>619</v>
      </c>
      <c r="AT23" s="226" t="s">
        <v>619</v>
      </c>
      <c r="AU23" s="226" t="s">
        <v>619</v>
      </c>
      <c r="AV23" s="226" t="s">
        <v>619</v>
      </c>
      <c r="AW23" s="226" t="s">
        <v>1945</v>
      </c>
      <c r="AX23" s="226" t="s">
        <v>619</v>
      </c>
      <c r="AY23" s="226" t="s">
        <v>619</v>
      </c>
      <c r="AZ23" s="226" t="s">
        <v>619</v>
      </c>
      <c r="BA23" s="226" t="s">
        <v>619</v>
      </c>
      <c r="BB23" s="226" t="s">
        <v>619</v>
      </c>
      <c r="BC23" s="226" t="s">
        <v>619</v>
      </c>
      <c r="BD23" s="226" t="s">
        <v>619</v>
      </c>
      <c r="BE23" s="226" t="s">
        <v>619</v>
      </c>
      <c r="BF23" s="226" t="s">
        <v>619</v>
      </c>
      <c r="BG23" s="226" t="s">
        <v>619</v>
      </c>
      <c r="BH23" s="226" t="s">
        <v>619</v>
      </c>
      <c r="BI23" s="226" t="s">
        <v>1976</v>
      </c>
      <c r="BJ23" s="226" t="s">
        <v>619</v>
      </c>
      <c r="BK23" s="226" t="s">
        <v>2000</v>
      </c>
      <c r="BL23" s="226" t="s">
        <v>619</v>
      </c>
      <c r="BM23" s="226" t="s">
        <v>1948</v>
      </c>
      <c r="BN23" s="226" t="s">
        <v>2001</v>
      </c>
      <c r="BO23" s="226" t="s">
        <v>2002</v>
      </c>
      <c r="BP23" s="226" t="s">
        <v>2003</v>
      </c>
      <c r="BQ23" s="226" t="s">
        <v>619</v>
      </c>
      <c r="BR23" s="226" t="s">
        <v>619</v>
      </c>
      <c r="BS23" s="226" t="s">
        <v>619</v>
      </c>
      <c r="BT23" s="226" t="s">
        <v>619</v>
      </c>
      <c r="BU23" s="226" t="s">
        <v>2004</v>
      </c>
      <c r="BV23" s="226" t="s">
        <v>619</v>
      </c>
      <c r="BW23" s="226" t="s">
        <v>2005</v>
      </c>
      <c r="BX23" s="226" t="s">
        <v>619</v>
      </c>
      <c r="BY23" s="226" t="s">
        <v>2006</v>
      </c>
      <c r="BZ23" s="226" t="s">
        <v>619</v>
      </c>
      <c r="CA23" s="226" t="s">
        <v>619</v>
      </c>
      <c r="CB23" s="226" t="s">
        <v>619</v>
      </c>
      <c r="CC23" s="226" t="s">
        <v>1955</v>
      </c>
      <c r="CD23" s="226" t="s">
        <v>619</v>
      </c>
      <c r="CE23" s="226" t="s">
        <v>619</v>
      </c>
      <c r="CF23" s="226" t="s">
        <v>619</v>
      </c>
      <c r="CG23" s="226" t="s">
        <v>2007</v>
      </c>
      <c r="CH23" s="226" t="s">
        <v>1956</v>
      </c>
      <c r="CI23" s="226" t="s">
        <v>2008</v>
      </c>
      <c r="CJ23" s="226" t="s">
        <v>619</v>
      </c>
      <c r="CK23" s="226" t="s">
        <v>2009</v>
      </c>
      <c r="CL23" s="226" t="s">
        <v>619</v>
      </c>
      <c r="CM23" s="226" t="s">
        <v>619</v>
      </c>
      <c r="CN23" s="226" t="s">
        <v>619</v>
      </c>
      <c r="CO23" s="226" t="s">
        <v>619</v>
      </c>
      <c r="CP23" s="226" t="s">
        <v>619</v>
      </c>
      <c r="CQ23" s="226" t="s">
        <v>2010</v>
      </c>
      <c r="CR23" s="226" t="s">
        <v>619</v>
      </c>
      <c r="CS23" s="226" t="s">
        <v>619</v>
      </c>
      <c r="CT23" s="226" t="s">
        <v>1959</v>
      </c>
    </row>
    <row r="24">
      <c r="A24" s="223" t="s">
        <v>15</v>
      </c>
      <c r="B24" s="223" t="s">
        <v>2071</v>
      </c>
      <c r="C24" s="223" t="s">
        <v>486</v>
      </c>
      <c r="D24" s="223" t="s">
        <v>2072</v>
      </c>
      <c r="E24" s="223" t="s">
        <v>2073</v>
      </c>
      <c r="F24" s="223" t="s">
        <v>1866</v>
      </c>
      <c r="G24" s="224">
        <v>2021.0</v>
      </c>
      <c r="H24" s="225"/>
      <c r="I24" s="226" t="s">
        <v>619</v>
      </c>
      <c r="J24" s="226" t="s">
        <v>619</v>
      </c>
      <c r="K24" s="226" t="s">
        <v>619</v>
      </c>
      <c r="L24" s="226" t="s">
        <v>619</v>
      </c>
      <c r="M24" s="226" t="s">
        <v>619</v>
      </c>
      <c r="N24" s="226" t="s">
        <v>619</v>
      </c>
      <c r="O24" s="226" t="s">
        <v>619</v>
      </c>
      <c r="P24" s="226" t="s">
        <v>619</v>
      </c>
      <c r="Q24" s="226" t="s">
        <v>619</v>
      </c>
      <c r="R24" s="226" t="s">
        <v>619</v>
      </c>
      <c r="S24" s="226" t="s">
        <v>619</v>
      </c>
      <c r="T24" s="226" t="s">
        <v>619</v>
      </c>
      <c r="U24" s="226" t="s">
        <v>619</v>
      </c>
      <c r="V24" s="226" t="s">
        <v>619</v>
      </c>
      <c r="W24" s="226" t="s">
        <v>619</v>
      </c>
      <c r="X24" s="226" t="s">
        <v>619</v>
      </c>
      <c r="Y24" s="226" t="s">
        <v>619</v>
      </c>
      <c r="Z24" s="226" t="s">
        <v>619</v>
      </c>
      <c r="AA24" s="226" t="s">
        <v>619</v>
      </c>
      <c r="AB24" s="226" t="s">
        <v>619</v>
      </c>
      <c r="AC24" s="226" t="s">
        <v>619</v>
      </c>
      <c r="AD24" s="226" t="s">
        <v>619</v>
      </c>
      <c r="AE24" s="226" t="s">
        <v>619</v>
      </c>
      <c r="AF24" s="226" t="s">
        <v>619</v>
      </c>
      <c r="AG24" s="226" t="s">
        <v>619</v>
      </c>
      <c r="AH24" s="226" t="s">
        <v>619</v>
      </c>
      <c r="AI24" s="226" t="s">
        <v>619</v>
      </c>
      <c r="AJ24" s="226" t="s">
        <v>619</v>
      </c>
      <c r="AK24" s="226" t="s">
        <v>619</v>
      </c>
      <c r="AL24" s="226" t="s">
        <v>619</v>
      </c>
      <c r="AM24" s="226" t="s">
        <v>619</v>
      </c>
      <c r="AN24" s="226" t="s">
        <v>619</v>
      </c>
      <c r="AO24" s="226" t="s">
        <v>619</v>
      </c>
      <c r="AP24" s="226" t="s">
        <v>619</v>
      </c>
      <c r="AQ24" s="226" t="s">
        <v>619</v>
      </c>
      <c r="AR24" s="226" t="s">
        <v>619</v>
      </c>
      <c r="AS24" s="226" t="s">
        <v>619</v>
      </c>
      <c r="AT24" s="226" t="s">
        <v>619</v>
      </c>
      <c r="AU24" s="226" t="s">
        <v>619</v>
      </c>
      <c r="AV24" s="226" t="s">
        <v>619</v>
      </c>
      <c r="AW24" s="226" t="s">
        <v>619</v>
      </c>
      <c r="AX24" s="226" t="s">
        <v>619</v>
      </c>
      <c r="AY24" s="226" t="s">
        <v>619</v>
      </c>
      <c r="AZ24" s="226" t="s">
        <v>619</v>
      </c>
      <c r="BA24" s="226" t="s">
        <v>619</v>
      </c>
      <c r="BB24" s="226" t="s">
        <v>619</v>
      </c>
      <c r="BC24" s="226" t="s">
        <v>619</v>
      </c>
      <c r="BD24" s="226" t="s">
        <v>619</v>
      </c>
      <c r="BE24" s="226" t="s">
        <v>619</v>
      </c>
      <c r="BF24" s="226" t="s">
        <v>619</v>
      </c>
      <c r="BG24" s="226" t="s">
        <v>2074</v>
      </c>
      <c r="BH24" s="226" t="s">
        <v>619</v>
      </c>
      <c r="BI24" s="226" t="s">
        <v>1946</v>
      </c>
      <c r="BJ24" s="226" t="s">
        <v>619</v>
      </c>
      <c r="BK24" s="226" t="s">
        <v>2036</v>
      </c>
      <c r="BL24" s="226" t="s">
        <v>619</v>
      </c>
      <c r="BM24" s="226" t="s">
        <v>1948</v>
      </c>
      <c r="BN24" s="226" t="s">
        <v>2075</v>
      </c>
      <c r="BO24" s="226" t="s">
        <v>2076</v>
      </c>
      <c r="BP24" s="226" t="s">
        <v>2077</v>
      </c>
      <c r="BQ24" s="226" t="s">
        <v>619</v>
      </c>
      <c r="BR24" s="226" t="s">
        <v>619</v>
      </c>
      <c r="BS24" s="226" t="s">
        <v>619</v>
      </c>
      <c r="BT24" s="226" t="s">
        <v>619</v>
      </c>
      <c r="BU24" s="226" t="s">
        <v>2078</v>
      </c>
      <c r="BV24" s="226" t="s">
        <v>619</v>
      </c>
      <c r="BW24" s="226" t="s">
        <v>2079</v>
      </c>
      <c r="BX24" s="226" t="s">
        <v>619</v>
      </c>
      <c r="BY24" s="226" t="s">
        <v>2080</v>
      </c>
      <c r="BZ24" s="226" t="s">
        <v>619</v>
      </c>
      <c r="CA24" s="226" t="s">
        <v>619</v>
      </c>
      <c r="CB24" s="226" t="s">
        <v>619</v>
      </c>
      <c r="CC24" s="226" t="s">
        <v>1955</v>
      </c>
      <c r="CD24" s="226" t="s">
        <v>619</v>
      </c>
      <c r="CE24" s="226" t="s">
        <v>619</v>
      </c>
      <c r="CF24" s="226" t="s">
        <v>619</v>
      </c>
      <c r="CG24" s="226" t="s">
        <v>2081</v>
      </c>
      <c r="CH24" s="226" t="s">
        <v>1956</v>
      </c>
      <c r="CI24" s="226" t="s">
        <v>1957</v>
      </c>
      <c r="CJ24" s="226" t="s">
        <v>619</v>
      </c>
      <c r="CK24" s="226" t="s">
        <v>1958</v>
      </c>
      <c r="CL24" s="226" t="s">
        <v>619</v>
      </c>
      <c r="CM24" s="226" t="s">
        <v>2082</v>
      </c>
      <c r="CN24" s="226" t="s">
        <v>619</v>
      </c>
      <c r="CO24" s="226" t="s">
        <v>619</v>
      </c>
      <c r="CP24" s="226" t="s">
        <v>619</v>
      </c>
      <c r="CQ24" s="226" t="s">
        <v>619</v>
      </c>
      <c r="CR24" s="226" t="s">
        <v>619</v>
      </c>
      <c r="CS24" s="226" t="s">
        <v>619</v>
      </c>
      <c r="CT24" s="226" t="s">
        <v>1959</v>
      </c>
    </row>
    <row r="25">
      <c r="A25" s="223" t="s">
        <v>15</v>
      </c>
      <c r="B25" s="223" t="s">
        <v>2083</v>
      </c>
      <c r="C25" s="223" t="s">
        <v>2084</v>
      </c>
      <c r="D25" s="223" t="s">
        <v>2085</v>
      </c>
      <c r="E25" s="223" t="s">
        <v>2086</v>
      </c>
      <c r="F25" s="223" t="s">
        <v>1866</v>
      </c>
      <c r="G25" s="224">
        <v>2021.0</v>
      </c>
      <c r="H25" s="225"/>
      <c r="I25" s="226" t="s">
        <v>619</v>
      </c>
      <c r="J25" s="226" t="s">
        <v>619</v>
      </c>
      <c r="K25" s="226" t="s">
        <v>619</v>
      </c>
      <c r="L25" s="226" t="s">
        <v>619</v>
      </c>
      <c r="M25" s="226" t="s">
        <v>619</v>
      </c>
      <c r="N25" s="226" t="s">
        <v>619</v>
      </c>
      <c r="O25" s="226" t="s">
        <v>619</v>
      </c>
      <c r="P25" s="226" t="s">
        <v>619</v>
      </c>
      <c r="Q25" s="226" t="s">
        <v>619</v>
      </c>
      <c r="R25" s="226" t="s">
        <v>619</v>
      </c>
      <c r="S25" s="226" t="s">
        <v>619</v>
      </c>
      <c r="T25" s="226" t="s">
        <v>619</v>
      </c>
      <c r="U25" s="226" t="s">
        <v>619</v>
      </c>
      <c r="V25" s="226" t="s">
        <v>619</v>
      </c>
      <c r="W25" s="226" t="s">
        <v>619</v>
      </c>
      <c r="X25" s="226" t="s">
        <v>619</v>
      </c>
      <c r="Y25" s="226" t="s">
        <v>619</v>
      </c>
      <c r="Z25" s="226" t="s">
        <v>619</v>
      </c>
      <c r="AA25" s="226" t="s">
        <v>619</v>
      </c>
      <c r="AB25" s="226" t="s">
        <v>619</v>
      </c>
      <c r="AC25" s="226" t="s">
        <v>619</v>
      </c>
      <c r="AD25" s="226" t="s">
        <v>619</v>
      </c>
      <c r="AE25" s="226" t="s">
        <v>619</v>
      </c>
      <c r="AF25" s="226" t="s">
        <v>619</v>
      </c>
      <c r="AG25" s="226" t="s">
        <v>619</v>
      </c>
      <c r="AH25" s="226" t="s">
        <v>619</v>
      </c>
      <c r="AI25" s="226" t="s">
        <v>619</v>
      </c>
      <c r="AJ25" s="226" t="s">
        <v>619</v>
      </c>
      <c r="AK25" s="226" t="s">
        <v>619</v>
      </c>
      <c r="AL25" s="226" t="s">
        <v>1943</v>
      </c>
      <c r="AM25" s="226" t="s">
        <v>619</v>
      </c>
      <c r="AN25" s="226" t="s">
        <v>619</v>
      </c>
      <c r="AO25" s="226" t="s">
        <v>619</v>
      </c>
      <c r="AP25" s="226" t="s">
        <v>1944</v>
      </c>
      <c r="AQ25" s="226" t="s">
        <v>619</v>
      </c>
      <c r="AR25" s="226" t="s">
        <v>619</v>
      </c>
      <c r="AS25" s="226" t="s">
        <v>619</v>
      </c>
      <c r="AT25" s="226" t="s">
        <v>619</v>
      </c>
      <c r="AU25" s="226" t="s">
        <v>619</v>
      </c>
      <c r="AV25" s="226" t="s">
        <v>619</v>
      </c>
      <c r="AW25" s="226" t="s">
        <v>1945</v>
      </c>
      <c r="AX25" s="226" t="s">
        <v>619</v>
      </c>
      <c r="AY25" s="226" t="s">
        <v>619</v>
      </c>
      <c r="AZ25" s="226" t="s">
        <v>619</v>
      </c>
      <c r="BA25" s="226" t="s">
        <v>619</v>
      </c>
      <c r="BB25" s="226" t="s">
        <v>619</v>
      </c>
      <c r="BC25" s="226" t="s">
        <v>619</v>
      </c>
      <c r="BD25" s="226" t="s">
        <v>619</v>
      </c>
      <c r="BE25" s="226" t="s">
        <v>619</v>
      </c>
      <c r="BF25" s="226" t="s">
        <v>619</v>
      </c>
      <c r="BG25" s="226" t="s">
        <v>2087</v>
      </c>
      <c r="BH25" s="226" t="s">
        <v>619</v>
      </c>
      <c r="BI25" s="226" t="s">
        <v>1946</v>
      </c>
      <c r="BJ25" s="226" t="s">
        <v>619</v>
      </c>
      <c r="BK25" s="226" t="s">
        <v>2036</v>
      </c>
      <c r="BL25" s="226" t="s">
        <v>619</v>
      </c>
      <c r="BM25" s="226" t="s">
        <v>1948</v>
      </c>
      <c r="BN25" s="226" t="s">
        <v>2088</v>
      </c>
      <c r="BO25" s="226" t="s">
        <v>2089</v>
      </c>
      <c r="BP25" s="226" t="s">
        <v>2090</v>
      </c>
      <c r="BQ25" s="226" t="s">
        <v>619</v>
      </c>
      <c r="BR25" s="226" t="s">
        <v>619</v>
      </c>
      <c r="BS25" s="226" t="s">
        <v>619</v>
      </c>
      <c r="BT25" s="226" t="s">
        <v>619</v>
      </c>
      <c r="BU25" s="226" t="s">
        <v>2091</v>
      </c>
      <c r="BV25" s="226" t="s">
        <v>619</v>
      </c>
      <c r="BW25" s="226" t="s">
        <v>2092</v>
      </c>
      <c r="BX25" s="226" t="s">
        <v>619</v>
      </c>
      <c r="BY25" s="226" t="s">
        <v>2093</v>
      </c>
      <c r="BZ25" s="226" t="s">
        <v>619</v>
      </c>
      <c r="CA25" s="226" t="s">
        <v>619</v>
      </c>
      <c r="CB25" s="226" t="s">
        <v>619</v>
      </c>
      <c r="CC25" s="226" t="s">
        <v>1955</v>
      </c>
      <c r="CD25" s="226" t="s">
        <v>619</v>
      </c>
      <c r="CE25" s="226" t="s">
        <v>619</v>
      </c>
      <c r="CF25" s="226" t="s">
        <v>619</v>
      </c>
      <c r="CG25" s="226" t="s">
        <v>619</v>
      </c>
      <c r="CH25" s="226" t="s">
        <v>1956</v>
      </c>
      <c r="CI25" s="226" t="s">
        <v>1957</v>
      </c>
      <c r="CJ25" s="226" t="s">
        <v>619</v>
      </c>
      <c r="CK25" s="226" t="s">
        <v>1958</v>
      </c>
      <c r="CL25" s="226" t="s">
        <v>619</v>
      </c>
      <c r="CM25" s="226" t="s">
        <v>2094</v>
      </c>
      <c r="CN25" s="226" t="s">
        <v>619</v>
      </c>
      <c r="CO25" s="226" t="s">
        <v>619</v>
      </c>
      <c r="CP25" s="226" t="s">
        <v>619</v>
      </c>
      <c r="CQ25" s="226" t="s">
        <v>619</v>
      </c>
      <c r="CR25" s="226" t="s">
        <v>619</v>
      </c>
      <c r="CS25" s="226" t="s">
        <v>619</v>
      </c>
      <c r="CT25" s="226" t="s">
        <v>1959</v>
      </c>
    </row>
    <row r="26">
      <c r="A26" s="223" t="s">
        <v>15</v>
      </c>
      <c r="B26" s="223" t="s">
        <v>2095</v>
      </c>
      <c r="C26" s="223" t="s">
        <v>2096</v>
      </c>
      <c r="D26" s="223" t="s">
        <v>2097</v>
      </c>
      <c r="E26" s="223" t="s">
        <v>2098</v>
      </c>
      <c r="F26" s="223" t="s">
        <v>1866</v>
      </c>
      <c r="G26" s="224">
        <v>2021.0</v>
      </c>
      <c r="H26" s="225"/>
      <c r="I26" s="226" t="s">
        <v>619</v>
      </c>
      <c r="J26" s="226" t="s">
        <v>619</v>
      </c>
      <c r="K26" s="226" t="s">
        <v>619</v>
      </c>
      <c r="L26" s="226" t="s">
        <v>619</v>
      </c>
      <c r="M26" s="226" t="s">
        <v>619</v>
      </c>
      <c r="N26" s="226" t="s">
        <v>619</v>
      </c>
      <c r="O26" s="226" t="s">
        <v>619</v>
      </c>
      <c r="P26" s="226" t="s">
        <v>619</v>
      </c>
      <c r="Q26" s="226" t="s">
        <v>619</v>
      </c>
      <c r="R26" s="226" t="s">
        <v>619</v>
      </c>
      <c r="S26" s="226" t="s">
        <v>619</v>
      </c>
      <c r="T26" s="226" t="s">
        <v>619</v>
      </c>
      <c r="U26" s="226" t="s">
        <v>619</v>
      </c>
      <c r="V26" s="226" t="s">
        <v>619</v>
      </c>
      <c r="W26" s="226" t="s">
        <v>619</v>
      </c>
      <c r="X26" s="226" t="s">
        <v>619</v>
      </c>
      <c r="Y26" s="226" t="s">
        <v>619</v>
      </c>
      <c r="Z26" s="226" t="s">
        <v>619</v>
      </c>
      <c r="AA26" s="226" t="s">
        <v>619</v>
      </c>
      <c r="AB26" s="226" t="s">
        <v>619</v>
      </c>
      <c r="AC26" s="226" t="s">
        <v>619</v>
      </c>
      <c r="AD26" s="226" t="s">
        <v>619</v>
      </c>
      <c r="AE26" s="226" t="s">
        <v>619</v>
      </c>
      <c r="AF26" s="226" t="s">
        <v>619</v>
      </c>
      <c r="AG26" s="226" t="s">
        <v>619</v>
      </c>
      <c r="AH26" s="226" t="s">
        <v>619</v>
      </c>
      <c r="AI26" s="226" t="s">
        <v>619</v>
      </c>
      <c r="AJ26" s="226" t="s">
        <v>619</v>
      </c>
      <c r="AK26" s="226" t="s">
        <v>619</v>
      </c>
      <c r="AL26" s="226" t="s">
        <v>619</v>
      </c>
      <c r="AM26" s="226" t="s">
        <v>619</v>
      </c>
      <c r="AN26" s="226" t="s">
        <v>619</v>
      </c>
      <c r="AO26" s="226" t="s">
        <v>2029</v>
      </c>
      <c r="AP26" s="226" t="s">
        <v>2030</v>
      </c>
      <c r="AQ26" s="226" t="s">
        <v>2031</v>
      </c>
      <c r="AR26" s="226" t="s">
        <v>619</v>
      </c>
      <c r="AS26" s="226" t="s">
        <v>619</v>
      </c>
      <c r="AT26" s="226" t="s">
        <v>2032</v>
      </c>
      <c r="AU26" s="226" t="s">
        <v>619</v>
      </c>
      <c r="AV26" s="226" t="s">
        <v>2033</v>
      </c>
      <c r="AW26" s="226" t="s">
        <v>2034</v>
      </c>
      <c r="AX26" s="226" t="s">
        <v>619</v>
      </c>
      <c r="AY26" s="226" t="s">
        <v>619</v>
      </c>
      <c r="AZ26" s="226" t="s">
        <v>619</v>
      </c>
      <c r="BA26" s="226" t="s">
        <v>619</v>
      </c>
      <c r="BB26" s="226" t="s">
        <v>619</v>
      </c>
      <c r="BC26" s="226" t="s">
        <v>619</v>
      </c>
      <c r="BD26" s="226" t="s">
        <v>2035</v>
      </c>
      <c r="BE26" s="226" t="s">
        <v>619</v>
      </c>
      <c r="BF26" s="226" t="s">
        <v>619</v>
      </c>
      <c r="BG26" s="226" t="s">
        <v>619</v>
      </c>
      <c r="BH26" s="226" t="s">
        <v>619</v>
      </c>
      <c r="BI26" s="226" t="s">
        <v>1946</v>
      </c>
      <c r="BJ26" s="226" t="s">
        <v>619</v>
      </c>
      <c r="BK26" s="226" t="s">
        <v>2036</v>
      </c>
      <c r="BL26" s="226" t="s">
        <v>619</v>
      </c>
      <c r="BM26" s="226" t="s">
        <v>1948</v>
      </c>
      <c r="BN26" s="226" t="s">
        <v>2099</v>
      </c>
      <c r="BO26" s="226" t="s">
        <v>2100</v>
      </c>
      <c r="BP26" s="226" t="s">
        <v>2101</v>
      </c>
      <c r="BQ26" s="226" t="s">
        <v>619</v>
      </c>
      <c r="BR26" s="226" t="s">
        <v>619</v>
      </c>
      <c r="BS26" s="226" t="s">
        <v>619</v>
      </c>
      <c r="BT26" s="226" t="s">
        <v>619</v>
      </c>
      <c r="BU26" s="226" t="s">
        <v>2102</v>
      </c>
      <c r="BV26" s="226" t="s">
        <v>619</v>
      </c>
      <c r="BW26" s="226" t="s">
        <v>2103</v>
      </c>
      <c r="BX26" s="226" t="s">
        <v>619</v>
      </c>
      <c r="BY26" s="226" t="s">
        <v>2104</v>
      </c>
      <c r="BZ26" s="226" t="s">
        <v>619</v>
      </c>
      <c r="CA26" s="226" t="s">
        <v>619</v>
      </c>
      <c r="CB26" s="226" t="s">
        <v>619</v>
      </c>
      <c r="CC26" s="226" t="s">
        <v>1955</v>
      </c>
      <c r="CD26" s="226" t="s">
        <v>619</v>
      </c>
      <c r="CE26" s="226" t="s">
        <v>619</v>
      </c>
      <c r="CF26" s="226" t="s">
        <v>619</v>
      </c>
      <c r="CG26" s="226" t="s">
        <v>2105</v>
      </c>
      <c r="CH26" s="226" t="s">
        <v>1956</v>
      </c>
      <c r="CI26" s="226" t="s">
        <v>2106</v>
      </c>
      <c r="CJ26" s="226" t="s">
        <v>619</v>
      </c>
      <c r="CK26" s="226" t="s">
        <v>2107</v>
      </c>
      <c r="CL26" s="226" t="s">
        <v>619</v>
      </c>
      <c r="CM26" s="226" t="s">
        <v>619</v>
      </c>
      <c r="CN26" s="226" t="s">
        <v>619</v>
      </c>
      <c r="CO26" s="226" t="s">
        <v>619</v>
      </c>
      <c r="CP26" s="226" t="s">
        <v>619</v>
      </c>
      <c r="CQ26" s="226" t="s">
        <v>619</v>
      </c>
      <c r="CR26" s="226" t="s">
        <v>619</v>
      </c>
      <c r="CS26" s="226" t="s">
        <v>619</v>
      </c>
      <c r="CT26" s="226" t="s">
        <v>1959</v>
      </c>
    </row>
    <row r="27">
      <c r="A27" s="223" t="s">
        <v>15</v>
      </c>
      <c r="B27" s="223" t="s">
        <v>2108</v>
      </c>
      <c r="C27" s="223" t="s">
        <v>2109</v>
      </c>
      <c r="D27" s="223" t="s">
        <v>2110</v>
      </c>
      <c r="E27" s="223" t="s">
        <v>2111</v>
      </c>
      <c r="F27" s="223" t="s">
        <v>1866</v>
      </c>
      <c r="G27" s="224">
        <v>2021.0</v>
      </c>
      <c r="H27" s="225"/>
      <c r="I27" s="226" t="s">
        <v>619</v>
      </c>
      <c r="J27" s="226" t="s">
        <v>619</v>
      </c>
      <c r="K27" s="226" t="s">
        <v>619</v>
      </c>
      <c r="L27" s="226" t="s">
        <v>619</v>
      </c>
      <c r="M27" s="226" t="s">
        <v>619</v>
      </c>
      <c r="N27" s="226" t="s">
        <v>619</v>
      </c>
      <c r="O27" s="226" t="s">
        <v>619</v>
      </c>
      <c r="P27" s="226" t="s">
        <v>619</v>
      </c>
      <c r="Q27" s="226" t="s">
        <v>619</v>
      </c>
      <c r="R27" s="226" t="s">
        <v>619</v>
      </c>
      <c r="S27" s="226" t="s">
        <v>619</v>
      </c>
      <c r="T27" s="226" t="s">
        <v>619</v>
      </c>
      <c r="U27" s="226" t="s">
        <v>619</v>
      </c>
      <c r="V27" s="226" t="s">
        <v>619</v>
      </c>
      <c r="W27" s="226" t="s">
        <v>619</v>
      </c>
      <c r="X27" s="226" t="s">
        <v>619</v>
      </c>
      <c r="Y27" s="226" t="s">
        <v>619</v>
      </c>
      <c r="Z27" s="226" t="s">
        <v>619</v>
      </c>
      <c r="AA27" s="226" t="s">
        <v>619</v>
      </c>
      <c r="AB27" s="226" t="s">
        <v>619</v>
      </c>
      <c r="AC27" s="226" t="s">
        <v>619</v>
      </c>
      <c r="AD27" s="226" t="s">
        <v>619</v>
      </c>
      <c r="AE27" s="226" t="s">
        <v>619</v>
      </c>
      <c r="AF27" s="226" t="s">
        <v>619</v>
      </c>
      <c r="AG27" s="226" t="s">
        <v>619</v>
      </c>
      <c r="AH27" s="226" t="s">
        <v>619</v>
      </c>
      <c r="AI27" s="226" t="s">
        <v>619</v>
      </c>
      <c r="AJ27" s="226" t="s">
        <v>619</v>
      </c>
      <c r="AK27" s="226" t="s">
        <v>619</v>
      </c>
      <c r="AL27" s="226" t="s">
        <v>619</v>
      </c>
      <c r="AM27" s="226" t="s">
        <v>619</v>
      </c>
      <c r="AN27" s="226" t="s">
        <v>619</v>
      </c>
      <c r="AO27" s="226" t="s">
        <v>619</v>
      </c>
      <c r="AP27" s="226" t="s">
        <v>619</v>
      </c>
      <c r="AQ27" s="226" t="s">
        <v>619</v>
      </c>
      <c r="AR27" s="226" t="s">
        <v>619</v>
      </c>
      <c r="AS27" s="226" t="s">
        <v>619</v>
      </c>
      <c r="AT27" s="226" t="s">
        <v>619</v>
      </c>
      <c r="AU27" s="226" t="s">
        <v>619</v>
      </c>
      <c r="AV27" s="226" t="s">
        <v>619</v>
      </c>
      <c r="AW27" s="226" t="s">
        <v>619</v>
      </c>
      <c r="AX27" s="226" t="s">
        <v>619</v>
      </c>
      <c r="AY27" s="226" t="s">
        <v>619</v>
      </c>
      <c r="AZ27" s="226" t="s">
        <v>619</v>
      </c>
      <c r="BA27" s="226" t="s">
        <v>619</v>
      </c>
      <c r="BB27" s="226" t="s">
        <v>619</v>
      </c>
      <c r="BC27" s="226" t="s">
        <v>619</v>
      </c>
      <c r="BD27" s="226" t="s">
        <v>619</v>
      </c>
      <c r="BE27" s="226" t="s">
        <v>619</v>
      </c>
      <c r="BF27" s="226" t="s">
        <v>619</v>
      </c>
      <c r="BG27" s="226" t="s">
        <v>619</v>
      </c>
      <c r="BH27" s="226" t="s">
        <v>619</v>
      </c>
      <c r="BI27" s="226" t="s">
        <v>2112</v>
      </c>
      <c r="BJ27" s="226" t="s">
        <v>619</v>
      </c>
      <c r="BK27" s="226" t="s">
        <v>2113</v>
      </c>
      <c r="BL27" s="226" t="s">
        <v>619</v>
      </c>
      <c r="BM27" s="226" t="s">
        <v>1948</v>
      </c>
      <c r="BN27" s="226" t="s">
        <v>2114</v>
      </c>
      <c r="BO27" s="226" t="s">
        <v>2115</v>
      </c>
      <c r="BP27" s="226" t="s">
        <v>2116</v>
      </c>
      <c r="BQ27" s="226" t="s">
        <v>619</v>
      </c>
      <c r="BR27" s="226" t="s">
        <v>619</v>
      </c>
      <c r="BS27" s="226" t="s">
        <v>619</v>
      </c>
      <c r="BT27" s="226" t="s">
        <v>619</v>
      </c>
      <c r="BU27" s="226" t="s">
        <v>1982</v>
      </c>
      <c r="BV27" s="226" t="s">
        <v>619</v>
      </c>
      <c r="BW27" s="226" t="s">
        <v>2117</v>
      </c>
      <c r="BX27" s="226" t="s">
        <v>619</v>
      </c>
      <c r="BY27" s="226" t="s">
        <v>619</v>
      </c>
      <c r="BZ27" s="226" t="s">
        <v>619</v>
      </c>
      <c r="CA27" s="226" t="s">
        <v>619</v>
      </c>
      <c r="CB27" s="226" t="s">
        <v>619</v>
      </c>
      <c r="CC27" s="226" t="s">
        <v>1955</v>
      </c>
      <c r="CD27" s="226" t="s">
        <v>619</v>
      </c>
      <c r="CE27" s="226" t="s">
        <v>619</v>
      </c>
      <c r="CF27" s="226" t="s">
        <v>619</v>
      </c>
      <c r="CG27" s="226" t="s">
        <v>619</v>
      </c>
      <c r="CH27" s="226" t="s">
        <v>1956</v>
      </c>
      <c r="CI27" s="226" t="s">
        <v>1985</v>
      </c>
      <c r="CJ27" s="226" t="s">
        <v>619</v>
      </c>
      <c r="CK27" s="226" t="s">
        <v>1986</v>
      </c>
      <c r="CL27" s="226" t="s">
        <v>619</v>
      </c>
      <c r="CM27" s="226" t="s">
        <v>619</v>
      </c>
      <c r="CN27" s="226" t="s">
        <v>619</v>
      </c>
      <c r="CO27" s="226" t="s">
        <v>619</v>
      </c>
      <c r="CP27" s="226" t="s">
        <v>619</v>
      </c>
      <c r="CQ27" s="226" t="s">
        <v>619</v>
      </c>
      <c r="CR27" s="226" t="s">
        <v>619</v>
      </c>
      <c r="CS27" s="226" t="s">
        <v>619</v>
      </c>
      <c r="CT27" s="226" t="s">
        <v>1959</v>
      </c>
    </row>
    <row r="28">
      <c r="A28" s="223" t="s">
        <v>15</v>
      </c>
      <c r="B28" s="223" t="s">
        <v>2118</v>
      </c>
      <c r="C28" s="223" t="s">
        <v>194</v>
      </c>
      <c r="D28" s="223" t="s">
        <v>2119</v>
      </c>
      <c r="E28" s="223" t="s">
        <v>2120</v>
      </c>
      <c r="F28" s="223" t="s">
        <v>1866</v>
      </c>
      <c r="G28" s="224">
        <v>2021.0</v>
      </c>
      <c r="H28" s="225"/>
      <c r="I28" s="226" t="s">
        <v>619</v>
      </c>
      <c r="J28" s="226" t="s">
        <v>619</v>
      </c>
      <c r="K28" s="226" t="s">
        <v>619</v>
      </c>
      <c r="L28" s="226" t="s">
        <v>619</v>
      </c>
      <c r="M28" s="226" t="s">
        <v>619</v>
      </c>
      <c r="N28" s="226" t="s">
        <v>619</v>
      </c>
      <c r="O28" s="226" t="s">
        <v>619</v>
      </c>
      <c r="P28" s="226" t="s">
        <v>619</v>
      </c>
      <c r="Q28" s="226" t="s">
        <v>619</v>
      </c>
      <c r="R28" s="226" t="s">
        <v>619</v>
      </c>
      <c r="S28" s="226" t="s">
        <v>619</v>
      </c>
      <c r="T28" s="226" t="s">
        <v>619</v>
      </c>
      <c r="U28" s="226" t="s">
        <v>619</v>
      </c>
      <c r="V28" s="226" t="s">
        <v>619</v>
      </c>
      <c r="W28" s="226" t="s">
        <v>619</v>
      </c>
      <c r="X28" s="226" t="s">
        <v>619</v>
      </c>
      <c r="Y28" s="226" t="s">
        <v>619</v>
      </c>
      <c r="Z28" s="226" t="s">
        <v>619</v>
      </c>
      <c r="AA28" s="226" t="s">
        <v>619</v>
      </c>
      <c r="AB28" s="226" t="s">
        <v>619</v>
      </c>
      <c r="AC28" s="226" t="s">
        <v>619</v>
      </c>
      <c r="AD28" s="226" t="s">
        <v>619</v>
      </c>
      <c r="AE28" s="226" t="s">
        <v>619</v>
      </c>
      <c r="AF28" s="226" t="s">
        <v>619</v>
      </c>
      <c r="AG28" s="226" t="s">
        <v>619</v>
      </c>
      <c r="AH28" s="226" t="s">
        <v>619</v>
      </c>
      <c r="AI28" s="226" t="s">
        <v>619</v>
      </c>
      <c r="AJ28" s="226" t="s">
        <v>619</v>
      </c>
      <c r="AK28" s="226" t="s">
        <v>619</v>
      </c>
      <c r="AL28" s="226" t="s">
        <v>1943</v>
      </c>
      <c r="AM28" s="226" t="s">
        <v>619</v>
      </c>
      <c r="AN28" s="226" t="s">
        <v>619</v>
      </c>
      <c r="AO28" s="226" t="s">
        <v>619</v>
      </c>
      <c r="AP28" s="226" t="s">
        <v>1944</v>
      </c>
      <c r="AQ28" s="226" t="s">
        <v>619</v>
      </c>
      <c r="AR28" s="226" t="s">
        <v>619</v>
      </c>
      <c r="AS28" s="226" t="s">
        <v>619</v>
      </c>
      <c r="AT28" s="226" t="s">
        <v>619</v>
      </c>
      <c r="AU28" s="226" t="s">
        <v>619</v>
      </c>
      <c r="AV28" s="226" t="s">
        <v>619</v>
      </c>
      <c r="AW28" s="226" t="s">
        <v>1945</v>
      </c>
      <c r="AX28" s="226" t="s">
        <v>619</v>
      </c>
      <c r="AY28" s="226" t="s">
        <v>619</v>
      </c>
      <c r="AZ28" s="226" t="s">
        <v>619</v>
      </c>
      <c r="BA28" s="226" t="s">
        <v>619</v>
      </c>
      <c r="BB28" s="226" t="s">
        <v>619</v>
      </c>
      <c r="BC28" s="226" t="s">
        <v>619</v>
      </c>
      <c r="BD28" s="226" t="s">
        <v>619</v>
      </c>
      <c r="BE28" s="226" t="s">
        <v>619</v>
      </c>
      <c r="BF28" s="226" t="s">
        <v>619</v>
      </c>
      <c r="BG28" s="226" t="s">
        <v>619</v>
      </c>
      <c r="BH28" s="226" t="s">
        <v>619</v>
      </c>
      <c r="BI28" s="226" t="s">
        <v>2121</v>
      </c>
      <c r="BJ28" s="226" t="s">
        <v>619</v>
      </c>
      <c r="BK28" s="226" t="s">
        <v>2122</v>
      </c>
      <c r="BL28" s="226" t="s">
        <v>619</v>
      </c>
      <c r="BM28" s="226" t="s">
        <v>1948</v>
      </c>
      <c r="BN28" s="226" t="s">
        <v>2123</v>
      </c>
      <c r="BO28" s="226" t="s">
        <v>2124</v>
      </c>
      <c r="BP28" s="226" t="s">
        <v>2125</v>
      </c>
      <c r="BQ28" s="226" t="s">
        <v>619</v>
      </c>
      <c r="BR28" s="226" t="s">
        <v>619</v>
      </c>
      <c r="BS28" s="226" t="s">
        <v>619</v>
      </c>
      <c r="BT28" s="226" t="s">
        <v>619</v>
      </c>
      <c r="BU28" s="226" t="s">
        <v>2126</v>
      </c>
      <c r="BV28" s="226" t="s">
        <v>619</v>
      </c>
      <c r="BW28" s="226" t="s">
        <v>2127</v>
      </c>
      <c r="BX28" s="226" t="s">
        <v>619</v>
      </c>
      <c r="BY28" s="226" t="s">
        <v>2128</v>
      </c>
      <c r="BZ28" s="226" t="s">
        <v>619</v>
      </c>
      <c r="CA28" s="226" t="s">
        <v>619</v>
      </c>
      <c r="CB28" s="226" t="s">
        <v>619</v>
      </c>
      <c r="CC28" s="226" t="s">
        <v>1955</v>
      </c>
      <c r="CD28" s="226" t="s">
        <v>619</v>
      </c>
      <c r="CE28" s="226" t="s">
        <v>619</v>
      </c>
      <c r="CF28" s="226" t="s">
        <v>619</v>
      </c>
      <c r="CG28" s="226" t="s">
        <v>619</v>
      </c>
      <c r="CH28" s="226" t="s">
        <v>1956</v>
      </c>
      <c r="CI28" s="226" t="s">
        <v>2129</v>
      </c>
      <c r="CJ28" s="226" t="s">
        <v>619</v>
      </c>
      <c r="CK28" s="226" t="s">
        <v>2130</v>
      </c>
      <c r="CL28" s="226" t="s">
        <v>619</v>
      </c>
      <c r="CM28" s="226" t="s">
        <v>619</v>
      </c>
      <c r="CN28" s="226" t="s">
        <v>619</v>
      </c>
      <c r="CO28" s="226" t="s">
        <v>619</v>
      </c>
      <c r="CP28" s="226" t="s">
        <v>619</v>
      </c>
      <c r="CQ28" s="226" t="s">
        <v>619</v>
      </c>
      <c r="CR28" s="226" t="s">
        <v>619</v>
      </c>
      <c r="CS28" s="226" t="s">
        <v>619</v>
      </c>
      <c r="CT28" s="226" t="s">
        <v>1959</v>
      </c>
    </row>
    <row r="29">
      <c r="A29" s="223" t="s">
        <v>15</v>
      </c>
      <c r="B29" s="223" t="s">
        <v>2118</v>
      </c>
      <c r="C29" s="223" t="s">
        <v>2131</v>
      </c>
      <c r="D29" s="223" t="s">
        <v>2132</v>
      </c>
      <c r="E29" s="223" t="s">
        <v>2133</v>
      </c>
      <c r="F29" s="223" t="s">
        <v>1866</v>
      </c>
      <c r="G29" s="224">
        <v>2021.0</v>
      </c>
      <c r="H29" s="225"/>
      <c r="I29" s="226" t="s">
        <v>619</v>
      </c>
      <c r="J29" s="226" t="s">
        <v>619</v>
      </c>
      <c r="K29" s="226" t="s">
        <v>619</v>
      </c>
      <c r="L29" s="226" t="s">
        <v>619</v>
      </c>
      <c r="M29" s="226" t="s">
        <v>619</v>
      </c>
      <c r="N29" s="226" t="s">
        <v>619</v>
      </c>
      <c r="O29" s="226" t="s">
        <v>619</v>
      </c>
      <c r="P29" s="226" t="s">
        <v>619</v>
      </c>
      <c r="Q29" s="226" t="s">
        <v>619</v>
      </c>
      <c r="R29" s="226" t="s">
        <v>619</v>
      </c>
      <c r="S29" s="226" t="s">
        <v>619</v>
      </c>
      <c r="T29" s="226" t="s">
        <v>619</v>
      </c>
      <c r="U29" s="226" t="s">
        <v>619</v>
      </c>
      <c r="V29" s="226" t="s">
        <v>619</v>
      </c>
      <c r="W29" s="226" t="s">
        <v>619</v>
      </c>
      <c r="X29" s="226" t="s">
        <v>619</v>
      </c>
      <c r="Y29" s="226" t="s">
        <v>619</v>
      </c>
      <c r="Z29" s="226" t="s">
        <v>619</v>
      </c>
      <c r="AA29" s="226" t="s">
        <v>619</v>
      </c>
      <c r="AB29" s="226" t="s">
        <v>619</v>
      </c>
      <c r="AC29" s="226" t="s">
        <v>619</v>
      </c>
      <c r="AD29" s="226" t="s">
        <v>619</v>
      </c>
      <c r="AE29" s="226" t="s">
        <v>619</v>
      </c>
      <c r="AF29" s="226" t="s">
        <v>619</v>
      </c>
      <c r="AG29" s="226" t="s">
        <v>619</v>
      </c>
      <c r="AH29" s="226" t="s">
        <v>619</v>
      </c>
      <c r="AI29" s="226" t="s">
        <v>619</v>
      </c>
      <c r="AJ29" s="226" t="s">
        <v>619</v>
      </c>
      <c r="AK29" s="226" t="s">
        <v>619</v>
      </c>
      <c r="AL29" s="226" t="s">
        <v>619</v>
      </c>
      <c r="AM29" s="226" t="s">
        <v>619</v>
      </c>
      <c r="AN29" s="226" t="s">
        <v>619</v>
      </c>
      <c r="AO29" s="226" t="s">
        <v>619</v>
      </c>
      <c r="AP29" s="226" t="s">
        <v>619</v>
      </c>
      <c r="AQ29" s="226" t="s">
        <v>619</v>
      </c>
      <c r="AR29" s="226" t="s">
        <v>619</v>
      </c>
      <c r="AS29" s="226" t="s">
        <v>619</v>
      </c>
      <c r="AT29" s="226" t="s">
        <v>619</v>
      </c>
      <c r="AU29" s="226" t="s">
        <v>619</v>
      </c>
      <c r="AV29" s="226" t="s">
        <v>619</v>
      </c>
      <c r="AW29" s="226" t="s">
        <v>619</v>
      </c>
      <c r="AX29" s="226" t="s">
        <v>619</v>
      </c>
      <c r="AY29" s="226" t="s">
        <v>619</v>
      </c>
      <c r="AZ29" s="226" t="s">
        <v>619</v>
      </c>
      <c r="BA29" s="226" t="s">
        <v>619</v>
      </c>
      <c r="BB29" s="226" t="s">
        <v>619</v>
      </c>
      <c r="BC29" s="226" t="s">
        <v>619</v>
      </c>
      <c r="BD29" s="226" t="s">
        <v>619</v>
      </c>
      <c r="BE29" s="226" t="s">
        <v>619</v>
      </c>
      <c r="BF29" s="226" t="s">
        <v>619</v>
      </c>
      <c r="BG29" s="226" t="s">
        <v>619</v>
      </c>
      <c r="BH29" s="226" t="s">
        <v>619</v>
      </c>
      <c r="BI29" s="226" t="s">
        <v>2112</v>
      </c>
      <c r="BJ29" s="226" t="s">
        <v>619</v>
      </c>
      <c r="BK29" s="226" t="s">
        <v>2113</v>
      </c>
      <c r="BL29" s="226" t="s">
        <v>619</v>
      </c>
      <c r="BM29" s="226" t="s">
        <v>1948</v>
      </c>
      <c r="BN29" s="226" t="s">
        <v>2114</v>
      </c>
      <c r="BO29" s="226" t="s">
        <v>2115</v>
      </c>
      <c r="BP29" s="226" t="s">
        <v>2116</v>
      </c>
      <c r="BQ29" s="226" t="s">
        <v>619</v>
      </c>
      <c r="BR29" s="226" t="s">
        <v>619</v>
      </c>
      <c r="BS29" s="226" t="s">
        <v>619</v>
      </c>
      <c r="BT29" s="226" t="s">
        <v>619</v>
      </c>
      <c r="BU29" s="226" t="s">
        <v>1982</v>
      </c>
      <c r="BV29" s="226" t="s">
        <v>619</v>
      </c>
      <c r="BW29" s="226" t="s">
        <v>2117</v>
      </c>
      <c r="BX29" s="226" t="s">
        <v>619</v>
      </c>
      <c r="BY29" s="226" t="s">
        <v>2134</v>
      </c>
      <c r="BZ29" s="226" t="s">
        <v>619</v>
      </c>
      <c r="CA29" s="226" t="s">
        <v>619</v>
      </c>
      <c r="CB29" s="226" t="s">
        <v>619</v>
      </c>
      <c r="CC29" s="226" t="s">
        <v>1955</v>
      </c>
      <c r="CD29" s="226" t="s">
        <v>619</v>
      </c>
      <c r="CE29" s="226" t="s">
        <v>619</v>
      </c>
      <c r="CF29" s="226" t="s">
        <v>619</v>
      </c>
      <c r="CG29" s="226" t="s">
        <v>2135</v>
      </c>
      <c r="CH29" s="226" t="s">
        <v>1956</v>
      </c>
      <c r="CI29" s="226" t="s">
        <v>1985</v>
      </c>
      <c r="CJ29" s="226" t="s">
        <v>619</v>
      </c>
      <c r="CK29" s="226" t="s">
        <v>1986</v>
      </c>
      <c r="CL29" s="226" t="s">
        <v>619</v>
      </c>
      <c r="CM29" s="226" t="s">
        <v>619</v>
      </c>
      <c r="CN29" s="226" t="s">
        <v>619</v>
      </c>
      <c r="CO29" s="226" t="s">
        <v>619</v>
      </c>
      <c r="CP29" s="226" t="s">
        <v>619</v>
      </c>
      <c r="CQ29" s="226" t="s">
        <v>619</v>
      </c>
      <c r="CR29" s="226" t="s">
        <v>619</v>
      </c>
      <c r="CS29" s="226" t="s">
        <v>619</v>
      </c>
      <c r="CT29" s="226" t="s">
        <v>1959</v>
      </c>
    </row>
    <row r="30">
      <c r="A30" s="223" t="s">
        <v>15</v>
      </c>
      <c r="B30" s="223" t="s">
        <v>2118</v>
      </c>
      <c r="C30" s="223" t="s">
        <v>474</v>
      </c>
      <c r="D30" s="223" t="s">
        <v>2136</v>
      </c>
      <c r="E30" s="223" t="s">
        <v>2137</v>
      </c>
      <c r="F30" s="223" t="s">
        <v>1866</v>
      </c>
      <c r="G30" s="224">
        <v>2021.0</v>
      </c>
      <c r="H30" s="225"/>
      <c r="I30" s="226" t="s">
        <v>619</v>
      </c>
      <c r="J30" s="226" t="s">
        <v>619</v>
      </c>
      <c r="K30" s="226" t="s">
        <v>619</v>
      </c>
      <c r="L30" s="226" t="s">
        <v>619</v>
      </c>
      <c r="M30" s="226" t="s">
        <v>619</v>
      </c>
      <c r="N30" s="226" t="s">
        <v>619</v>
      </c>
      <c r="O30" s="226" t="s">
        <v>619</v>
      </c>
      <c r="P30" s="226" t="s">
        <v>619</v>
      </c>
      <c r="Q30" s="226" t="s">
        <v>619</v>
      </c>
      <c r="R30" s="226" t="s">
        <v>619</v>
      </c>
      <c r="S30" s="226" t="s">
        <v>619</v>
      </c>
      <c r="T30" s="226" t="s">
        <v>619</v>
      </c>
      <c r="U30" s="226" t="s">
        <v>619</v>
      </c>
      <c r="V30" s="226" t="s">
        <v>619</v>
      </c>
      <c r="W30" s="226" t="s">
        <v>619</v>
      </c>
      <c r="X30" s="226" t="s">
        <v>619</v>
      </c>
      <c r="Y30" s="226" t="s">
        <v>619</v>
      </c>
      <c r="Z30" s="226" t="s">
        <v>619</v>
      </c>
      <c r="AA30" s="226" t="s">
        <v>619</v>
      </c>
      <c r="AB30" s="226" t="s">
        <v>619</v>
      </c>
      <c r="AC30" s="226" t="s">
        <v>619</v>
      </c>
      <c r="AD30" s="226" t="s">
        <v>619</v>
      </c>
      <c r="AE30" s="226" t="s">
        <v>619</v>
      </c>
      <c r="AF30" s="226" t="s">
        <v>619</v>
      </c>
      <c r="AG30" s="226" t="s">
        <v>619</v>
      </c>
      <c r="AH30" s="226" t="s">
        <v>619</v>
      </c>
      <c r="AI30" s="226" t="s">
        <v>619</v>
      </c>
      <c r="AJ30" s="226" t="s">
        <v>619</v>
      </c>
      <c r="AK30" s="226" t="s">
        <v>619</v>
      </c>
      <c r="AL30" s="226" t="s">
        <v>1943</v>
      </c>
      <c r="AM30" s="226" t="s">
        <v>619</v>
      </c>
      <c r="AN30" s="226" t="s">
        <v>619</v>
      </c>
      <c r="AO30" s="226" t="s">
        <v>619</v>
      </c>
      <c r="AP30" s="226" t="s">
        <v>1944</v>
      </c>
      <c r="AQ30" s="226" t="s">
        <v>619</v>
      </c>
      <c r="AR30" s="226" t="s">
        <v>619</v>
      </c>
      <c r="AS30" s="226" t="s">
        <v>619</v>
      </c>
      <c r="AT30" s="226" t="s">
        <v>619</v>
      </c>
      <c r="AU30" s="226" t="s">
        <v>619</v>
      </c>
      <c r="AV30" s="226" t="s">
        <v>619</v>
      </c>
      <c r="AW30" s="226" t="s">
        <v>1945</v>
      </c>
      <c r="AX30" s="226" t="s">
        <v>619</v>
      </c>
      <c r="AY30" s="226" t="s">
        <v>619</v>
      </c>
      <c r="AZ30" s="226" t="s">
        <v>619</v>
      </c>
      <c r="BA30" s="226" t="s">
        <v>619</v>
      </c>
      <c r="BB30" s="226" t="s">
        <v>619</v>
      </c>
      <c r="BC30" s="226" t="s">
        <v>619</v>
      </c>
      <c r="BD30" s="226" t="s">
        <v>619</v>
      </c>
      <c r="BE30" s="226" t="s">
        <v>619</v>
      </c>
      <c r="BF30" s="226" t="s">
        <v>619</v>
      </c>
      <c r="BG30" s="226" t="s">
        <v>619</v>
      </c>
      <c r="BH30" s="226" t="s">
        <v>619</v>
      </c>
      <c r="BI30" s="226" t="s">
        <v>1946</v>
      </c>
      <c r="BJ30" s="226" t="s">
        <v>619</v>
      </c>
      <c r="BK30" s="226" t="s">
        <v>2036</v>
      </c>
      <c r="BL30" s="226" t="s">
        <v>619</v>
      </c>
      <c r="BM30" s="226" t="s">
        <v>1948</v>
      </c>
      <c r="BN30" s="226" t="s">
        <v>2138</v>
      </c>
      <c r="BO30" s="226" t="s">
        <v>2139</v>
      </c>
      <c r="BP30" s="226" t="s">
        <v>2140</v>
      </c>
      <c r="BQ30" s="226" t="s">
        <v>619</v>
      </c>
      <c r="BR30" s="226" t="s">
        <v>619</v>
      </c>
      <c r="BS30" s="226" t="s">
        <v>619</v>
      </c>
      <c r="BT30" s="226" t="s">
        <v>619</v>
      </c>
      <c r="BU30" s="226" t="s">
        <v>2141</v>
      </c>
      <c r="BV30" s="226" t="s">
        <v>619</v>
      </c>
      <c r="BW30" s="226" t="s">
        <v>2142</v>
      </c>
      <c r="BX30" s="226" t="s">
        <v>619</v>
      </c>
      <c r="BY30" s="226" t="s">
        <v>2143</v>
      </c>
      <c r="BZ30" s="226" t="s">
        <v>619</v>
      </c>
      <c r="CA30" s="226" t="s">
        <v>619</v>
      </c>
      <c r="CB30" s="226" t="s">
        <v>619</v>
      </c>
      <c r="CC30" s="226" t="s">
        <v>1955</v>
      </c>
      <c r="CD30" s="226" t="s">
        <v>619</v>
      </c>
      <c r="CE30" s="226" t="s">
        <v>619</v>
      </c>
      <c r="CF30" s="226" t="s">
        <v>619</v>
      </c>
      <c r="CG30" s="226" t="s">
        <v>2144</v>
      </c>
      <c r="CH30" s="226" t="s">
        <v>1956</v>
      </c>
      <c r="CI30" s="226" t="s">
        <v>2145</v>
      </c>
      <c r="CJ30" s="226" t="s">
        <v>619</v>
      </c>
      <c r="CK30" s="226" t="s">
        <v>2146</v>
      </c>
      <c r="CL30" s="226" t="s">
        <v>619</v>
      </c>
      <c r="CM30" s="226" t="s">
        <v>619</v>
      </c>
      <c r="CN30" s="226" t="s">
        <v>619</v>
      </c>
      <c r="CO30" s="226" t="s">
        <v>619</v>
      </c>
      <c r="CP30" s="226" t="s">
        <v>619</v>
      </c>
      <c r="CQ30" s="226" t="s">
        <v>619</v>
      </c>
      <c r="CR30" s="226" t="s">
        <v>619</v>
      </c>
      <c r="CS30" s="226" t="s">
        <v>619</v>
      </c>
      <c r="CT30" s="226" t="s">
        <v>1959</v>
      </c>
    </row>
    <row r="31">
      <c r="A31" s="223" t="s">
        <v>15</v>
      </c>
      <c r="B31" s="223" t="s">
        <v>2147</v>
      </c>
      <c r="C31" s="223" t="s">
        <v>2148</v>
      </c>
      <c r="D31" s="223" t="s">
        <v>2149</v>
      </c>
      <c r="E31" s="223" t="s">
        <v>2150</v>
      </c>
      <c r="F31" s="223" t="s">
        <v>1866</v>
      </c>
      <c r="G31" s="224">
        <v>2021.0</v>
      </c>
      <c r="H31" s="225"/>
      <c r="I31" s="226" t="s">
        <v>619</v>
      </c>
      <c r="J31" s="226" t="s">
        <v>619</v>
      </c>
      <c r="K31" s="226" t="s">
        <v>619</v>
      </c>
      <c r="L31" s="226" t="s">
        <v>619</v>
      </c>
      <c r="M31" s="226" t="s">
        <v>619</v>
      </c>
      <c r="N31" s="226" t="s">
        <v>619</v>
      </c>
      <c r="O31" s="226" t="s">
        <v>619</v>
      </c>
      <c r="P31" s="226" t="s">
        <v>619</v>
      </c>
      <c r="Q31" s="226" t="s">
        <v>619</v>
      </c>
      <c r="R31" s="226" t="s">
        <v>619</v>
      </c>
      <c r="S31" s="226" t="s">
        <v>619</v>
      </c>
      <c r="T31" s="226" t="s">
        <v>619</v>
      </c>
      <c r="U31" s="226" t="s">
        <v>619</v>
      </c>
      <c r="V31" s="226" t="s">
        <v>619</v>
      </c>
      <c r="W31" s="226" t="s">
        <v>619</v>
      </c>
      <c r="X31" s="226" t="s">
        <v>619</v>
      </c>
      <c r="Y31" s="226" t="s">
        <v>619</v>
      </c>
      <c r="Z31" s="226" t="s">
        <v>619</v>
      </c>
      <c r="AA31" s="226" t="s">
        <v>619</v>
      </c>
      <c r="AB31" s="226" t="s">
        <v>619</v>
      </c>
      <c r="AC31" s="226" t="s">
        <v>619</v>
      </c>
      <c r="AD31" s="226" t="s">
        <v>619</v>
      </c>
      <c r="AE31" s="226" t="s">
        <v>619</v>
      </c>
      <c r="AF31" s="226" t="s">
        <v>619</v>
      </c>
      <c r="AG31" s="226" t="s">
        <v>619</v>
      </c>
      <c r="AH31" s="226" t="s">
        <v>619</v>
      </c>
      <c r="AI31" s="226" t="s">
        <v>619</v>
      </c>
      <c r="AJ31" s="226" t="s">
        <v>619</v>
      </c>
      <c r="AK31" s="226" t="s">
        <v>619</v>
      </c>
      <c r="AL31" s="226" t="s">
        <v>1943</v>
      </c>
      <c r="AM31" s="226" t="s">
        <v>619</v>
      </c>
      <c r="AN31" s="226" t="s">
        <v>619</v>
      </c>
      <c r="AO31" s="226" t="s">
        <v>619</v>
      </c>
      <c r="AP31" s="226" t="s">
        <v>1944</v>
      </c>
      <c r="AQ31" s="226" t="s">
        <v>619</v>
      </c>
      <c r="AR31" s="226" t="s">
        <v>619</v>
      </c>
      <c r="AS31" s="226" t="s">
        <v>619</v>
      </c>
      <c r="AT31" s="226" t="s">
        <v>619</v>
      </c>
      <c r="AU31" s="226" t="s">
        <v>619</v>
      </c>
      <c r="AV31" s="226" t="s">
        <v>619</v>
      </c>
      <c r="AW31" s="226" t="s">
        <v>1945</v>
      </c>
      <c r="AX31" s="226" t="s">
        <v>619</v>
      </c>
      <c r="AY31" s="226" t="s">
        <v>619</v>
      </c>
      <c r="AZ31" s="226" t="s">
        <v>619</v>
      </c>
      <c r="BA31" s="226" t="s">
        <v>619</v>
      </c>
      <c r="BB31" s="226" t="s">
        <v>619</v>
      </c>
      <c r="BC31" s="226" t="s">
        <v>619</v>
      </c>
      <c r="BD31" s="226" t="s">
        <v>619</v>
      </c>
      <c r="BE31" s="226" t="s">
        <v>619</v>
      </c>
      <c r="BF31" s="226" t="s">
        <v>619</v>
      </c>
      <c r="BG31" s="226" t="s">
        <v>619</v>
      </c>
      <c r="BH31" s="226" t="s">
        <v>619</v>
      </c>
      <c r="BI31" s="226" t="s">
        <v>2151</v>
      </c>
      <c r="BJ31" s="226" t="s">
        <v>619</v>
      </c>
      <c r="BK31" s="226" t="s">
        <v>2152</v>
      </c>
      <c r="BL31" s="226" t="s">
        <v>619</v>
      </c>
      <c r="BM31" s="226" t="s">
        <v>1948</v>
      </c>
      <c r="BN31" s="226" t="s">
        <v>2153</v>
      </c>
      <c r="BO31" s="226" t="s">
        <v>2154</v>
      </c>
      <c r="BP31" s="226" t="s">
        <v>2155</v>
      </c>
      <c r="BQ31" s="226" t="s">
        <v>619</v>
      </c>
      <c r="BR31" s="226" t="s">
        <v>619</v>
      </c>
      <c r="BS31" s="226" t="s">
        <v>619</v>
      </c>
      <c r="BT31" s="226" t="s">
        <v>619</v>
      </c>
      <c r="BU31" s="226" t="s">
        <v>2156</v>
      </c>
      <c r="BV31" s="226" t="s">
        <v>619</v>
      </c>
      <c r="BW31" s="226" t="s">
        <v>2157</v>
      </c>
      <c r="BX31" s="226" t="s">
        <v>619</v>
      </c>
      <c r="BY31" s="226" t="s">
        <v>2158</v>
      </c>
      <c r="BZ31" s="226" t="s">
        <v>619</v>
      </c>
      <c r="CA31" s="226" t="s">
        <v>619</v>
      </c>
      <c r="CB31" s="226" t="s">
        <v>619</v>
      </c>
      <c r="CC31" s="226" t="s">
        <v>619</v>
      </c>
      <c r="CD31" s="226" t="s">
        <v>619</v>
      </c>
      <c r="CE31" s="226" t="s">
        <v>619</v>
      </c>
      <c r="CF31" s="226" t="s">
        <v>619</v>
      </c>
      <c r="CG31" s="226" t="s">
        <v>2105</v>
      </c>
      <c r="CH31" s="226" t="s">
        <v>1956</v>
      </c>
      <c r="CI31" s="226" t="s">
        <v>2159</v>
      </c>
      <c r="CJ31" s="226" t="s">
        <v>619</v>
      </c>
      <c r="CK31" s="226" t="s">
        <v>2160</v>
      </c>
      <c r="CL31" s="226" t="s">
        <v>619</v>
      </c>
      <c r="CM31" s="226" t="s">
        <v>619</v>
      </c>
      <c r="CN31" s="226" t="s">
        <v>2161</v>
      </c>
      <c r="CO31" s="226" t="s">
        <v>619</v>
      </c>
      <c r="CP31" s="226" t="s">
        <v>619</v>
      </c>
      <c r="CQ31" s="226" t="s">
        <v>619</v>
      </c>
      <c r="CR31" s="226" t="s">
        <v>619</v>
      </c>
      <c r="CS31" s="226" t="s">
        <v>619</v>
      </c>
      <c r="CT31" s="226" t="s">
        <v>619</v>
      </c>
    </row>
    <row r="32">
      <c r="A32" s="223" t="s">
        <v>15</v>
      </c>
      <c r="B32" s="223" t="s">
        <v>2147</v>
      </c>
      <c r="C32" s="223" t="s">
        <v>294</v>
      </c>
      <c r="D32" s="223" t="s">
        <v>2162</v>
      </c>
      <c r="E32" s="223" t="s">
        <v>2163</v>
      </c>
      <c r="F32" s="223" t="s">
        <v>1866</v>
      </c>
      <c r="G32" s="224">
        <v>2021.0</v>
      </c>
      <c r="H32" s="225"/>
      <c r="I32" s="226" t="s">
        <v>619</v>
      </c>
      <c r="J32" s="226" t="s">
        <v>619</v>
      </c>
      <c r="K32" s="226" t="s">
        <v>619</v>
      </c>
      <c r="L32" s="226" t="s">
        <v>619</v>
      </c>
      <c r="M32" s="226" t="s">
        <v>619</v>
      </c>
      <c r="N32" s="226" t="s">
        <v>619</v>
      </c>
      <c r="O32" s="226" t="s">
        <v>619</v>
      </c>
      <c r="P32" s="226" t="s">
        <v>619</v>
      </c>
      <c r="Q32" s="226" t="s">
        <v>619</v>
      </c>
      <c r="R32" s="226" t="s">
        <v>619</v>
      </c>
      <c r="S32" s="226" t="s">
        <v>619</v>
      </c>
      <c r="T32" s="226" t="s">
        <v>619</v>
      </c>
      <c r="U32" s="226" t="s">
        <v>619</v>
      </c>
      <c r="V32" s="226" t="s">
        <v>619</v>
      </c>
      <c r="W32" s="226" t="s">
        <v>619</v>
      </c>
      <c r="X32" s="226" t="s">
        <v>619</v>
      </c>
      <c r="Y32" s="226" t="s">
        <v>619</v>
      </c>
      <c r="Z32" s="226" t="s">
        <v>619</v>
      </c>
      <c r="AA32" s="226" t="s">
        <v>619</v>
      </c>
      <c r="AB32" s="226" t="s">
        <v>619</v>
      </c>
      <c r="AC32" s="226" t="s">
        <v>619</v>
      </c>
      <c r="AD32" s="226" t="s">
        <v>619</v>
      </c>
      <c r="AE32" s="226" t="s">
        <v>619</v>
      </c>
      <c r="AF32" s="226" t="s">
        <v>619</v>
      </c>
      <c r="AG32" s="226" t="s">
        <v>619</v>
      </c>
      <c r="AH32" s="226" t="s">
        <v>619</v>
      </c>
      <c r="AI32" s="226" t="s">
        <v>619</v>
      </c>
      <c r="AJ32" s="226" t="s">
        <v>619</v>
      </c>
      <c r="AK32" s="226" t="s">
        <v>619</v>
      </c>
      <c r="AL32" s="226" t="s">
        <v>1943</v>
      </c>
      <c r="AM32" s="226" t="s">
        <v>619</v>
      </c>
      <c r="AN32" s="226" t="s">
        <v>619</v>
      </c>
      <c r="AO32" s="226" t="s">
        <v>619</v>
      </c>
      <c r="AP32" s="226" t="s">
        <v>1944</v>
      </c>
      <c r="AQ32" s="226" t="s">
        <v>619</v>
      </c>
      <c r="AR32" s="226" t="s">
        <v>619</v>
      </c>
      <c r="AS32" s="226" t="s">
        <v>619</v>
      </c>
      <c r="AT32" s="226" t="s">
        <v>619</v>
      </c>
      <c r="AU32" s="226" t="s">
        <v>619</v>
      </c>
      <c r="AV32" s="226" t="s">
        <v>619</v>
      </c>
      <c r="AW32" s="226" t="s">
        <v>1945</v>
      </c>
      <c r="AX32" s="226" t="s">
        <v>619</v>
      </c>
      <c r="AY32" s="226" t="s">
        <v>619</v>
      </c>
      <c r="AZ32" s="226" t="s">
        <v>619</v>
      </c>
      <c r="BA32" s="226" t="s">
        <v>619</v>
      </c>
      <c r="BB32" s="226" t="s">
        <v>619</v>
      </c>
      <c r="BC32" s="226" t="s">
        <v>619</v>
      </c>
      <c r="BD32" s="226" t="s">
        <v>619</v>
      </c>
      <c r="BE32" s="226" t="s">
        <v>619</v>
      </c>
      <c r="BF32" s="226" t="s">
        <v>619</v>
      </c>
      <c r="BG32" s="226" t="s">
        <v>619</v>
      </c>
      <c r="BH32" s="226" t="s">
        <v>619</v>
      </c>
      <c r="BI32" s="226" t="s">
        <v>1946</v>
      </c>
      <c r="BJ32" s="226" t="s">
        <v>619</v>
      </c>
      <c r="BK32" s="226" t="s">
        <v>2036</v>
      </c>
      <c r="BL32" s="226" t="s">
        <v>2164</v>
      </c>
      <c r="BM32" s="226" t="s">
        <v>1948</v>
      </c>
      <c r="BN32" s="226" t="s">
        <v>2165</v>
      </c>
      <c r="BO32" s="226" t="s">
        <v>2166</v>
      </c>
      <c r="BP32" s="226" t="s">
        <v>2167</v>
      </c>
      <c r="BQ32" s="226" t="s">
        <v>619</v>
      </c>
      <c r="BR32" s="226" t="s">
        <v>619</v>
      </c>
      <c r="BS32" s="226" t="s">
        <v>619</v>
      </c>
      <c r="BT32" s="226" t="s">
        <v>619</v>
      </c>
      <c r="BU32" s="226" t="s">
        <v>2168</v>
      </c>
      <c r="BV32" s="226" t="s">
        <v>2029</v>
      </c>
      <c r="BW32" s="226" t="s">
        <v>2169</v>
      </c>
      <c r="BX32" s="226" t="s">
        <v>619</v>
      </c>
      <c r="BY32" s="226" t="s">
        <v>2170</v>
      </c>
      <c r="BZ32" s="226" t="s">
        <v>619</v>
      </c>
      <c r="CA32" s="226" t="s">
        <v>619</v>
      </c>
      <c r="CB32" s="226" t="s">
        <v>619</v>
      </c>
      <c r="CC32" s="226" t="s">
        <v>619</v>
      </c>
      <c r="CD32" s="226" t="s">
        <v>619</v>
      </c>
      <c r="CE32" s="226" t="s">
        <v>619</v>
      </c>
      <c r="CF32" s="226" t="s">
        <v>619</v>
      </c>
      <c r="CG32" s="226" t="s">
        <v>2171</v>
      </c>
      <c r="CH32" s="226" t="s">
        <v>1956</v>
      </c>
      <c r="CI32" s="226" t="s">
        <v>1957</v>
      </c>
      <c r="CJ32" s="226" t="s">
        <v>2172</v>
      </c>
      <c r="CK32" s="226" t="s">
        <v>2173</v>
      </c>
      <c r="CL32" s="226" t="s">
        <v>619</v>
      </c>
      <c r="CM32" s="226" t="s">
        <v>619</v>
      </c>
      <c r="CN32" s="226" t="s">
        <v>2161</v>
      </c>
      <c r="CO32" s="226" t="s">
        <v>619</v>
      </c>
      <c r="CP32" s="226" t="s">
        <v>619</v>
      </c>
      <c r="CQ32" s="226" t="s">
        <v>619</v>
      </c>
      <c r="CR32" s="226" t="s">
        <v>619</v>
      </c>
      <c r="CS32" s="226" t="s">
        <v>2174</v>
      </c>
      <c r="CT32" s="226" t="s">
        <v>619</v>
      </c>
    </row>
    <row r="33">
      <c r="A33" s="223" t="s">
        <v>15</v>
      </c>
      <c r="B33" s="223" t="s">
        <v>2147</v>
      </c>
      <c r="C33" s="223" t="s">
        <v>2175</v>
      </c>
      <c r="D33" s="223" t="s">
        <v>2176</v>
      </c>
      <c r="E33" s="223" t="s">
        <v>2177</v>
      </c>
      <c r="F33" s="223" t="s">
        <v>1866</v>
      </c>
      <c r="G33" s="224">
        <v>2021.0</v>
      </c>
      <c r="H33" s="225"/>
      <c r="I33" s="226" t="s">
        <v>619</v>
      </c>
      <c r="J33" s="226" t="s">
        <v>619</v>
      </c>
      <c r="K33" s="226" t="s">
        <v>619</v>
      </c>
      <c r="L33" s="226" t="s">
        <v>619</v>
      </c>
      <c r="M33" s="226" t="s">
        <v>619</v>
      </c>
      <c r="N33" s="226" t="s">
        <v>619</v>
      </c>
      <c r="O33" s="226" t="s">
        <v>619</v>
      </c>
      <c r="P33" s="226" t="s">
        <v>619</v>
      </c>
      <c r="Q33" s="226" t="s">
        <v>619</v>
      </c>
      <c r="R33" s="226" t="s">
        <v>619</v>
      </c>
      <c r="S33" s="226" t="s">
        <v>619</v>
      </c>
      <c r="T33" s="226" t="s">
        <v>619</v>
      </c>
      <c r="U33" s="226" t="s">
        <v>619</v>
      </c>
      <c r="V33" s="226" t="s">
        <v>619</v>
      </c>
      <c r="W33" s="226" t="s">
        <v>619</v>
      </c>
      <c r="X33" s="226" t="s">
        <v>619</v>
      </c>
      <c r="Y33" s="226" t="s">
        <v>619</v>
      </c>
      <c r="Z33" s="226" t="s">
        <v>619</v>
      </c>
      <c r="AA33" s="226" t="s">
        <v>619</v>
      </c>
      <c r="AB33" s="226" t="s">
        <v>619</v>
      </c>
      <c r="AC33" s="226" t="s">
        <v>619</v>
      </c>
      <c r="AD33" s="226" t="s">
        <v>619</v>
      </c>
      <c r="AE33" s="226" t="s">
        <v>619</v>
      </c>
      <c r="AF33" s="226" t="s">
        <v>619</v>
      </c>
      <c r="AG33" s="226" t="s">
        <v>619</v>
      </c>
      <c r="AH33" s="226" t="s">
        <v>619</v>
      </c>
      <c r="AI33" s="226" t="s">
        <v>619</v>
      </c>
      <c r="AJ33" s="226" t="s">
        <v>619</v>
      </c>
      <c r="AK33" s="226" t="s">
        <v>619</v>
      </c>
      <c r="AL33" s="226" t="s">
        <v>1943</v>
      </c>
      <c r="AM33" s="226" t="s">
        <v>619</v>
      </c>
      <c r="AN33" s="226" t="s">
        <v>619</v>
      </c>
      <c r="AO33" s="226" t="s">
        <v>619</v>
      </c>
      <c r="AP33" s="226" t="s">
        <v>1944</v>
      </c>
      <c r="AQ33" s="226" t="s">
        <v>619</v>
      </c>
      <c r="AR33" s="226" t="s">
        <v>619</v>
      </c>
      <c r="AS33" s="226" t="s">
        <v>619</v>
      </c>
      <c r="AT33" s="226" t="s">
        <v>619</v>
      </c>
      <c r="AU33" s="226" t="s">
        <v>619</v>
      </c>
      <c r="AV33" s="226" t="s">
        <v>619</v>
      </c>
      <c r="AW33" s="226" t="s">
        <v>619</v>
      </c>
      <c r="AX33" s="226" t="s">
        <v>619</v>
      </c>
      <c r="AY33" s="226" t="s">
        <v>619</v>
      </c>
      <c r="AZ33" s="226" t="s">
        <v>619</v>
      </c>
      <c r="BA33" s="226" t="s">
        <v>619</v>
      </c>
      <c r="BB33" s="226" t="s">
        <v>619</v>
      </c>
      <c r="BC33" s="226" t="s">
        <v>619</v>
      </c>
      <c r="BD33" s="226" t="s">
        <v>619</v>
      </c>
      <c r="BE33" s="226" t="s">
        <v>619</v>
      </c>
      <c r="BF33" s="226" t="s">
        <v>619</v>
      </c>
      <c r="BG33" s="226" t="s">
        <v>2178</v>
      </c>
      <c r="BH33" s="226" t="s">
        <v>619</v>
      </c>
      <c r="BI33" s="226" t="s">
        <v>1946</v>
      </c>
      <c r="BJ33" s="226" t="s">
        <v>619</v>
      </c>
      <c r="BK33" s="226" t="s">
        <v>1947</v>
      </c>
      <c r="BL33" s="226" t="s">
        <v>619</v>
      </c>
      <c r="BM33" s="226" t="s">
        <v>1948</v>
      </c>
      <c r="BN33" s="226" t="s">
        <v>2179</v>
      </c>
      <c r="BO33" s="226" t="s">
        <v>2180</v>
      </c>
      <c r="BP33" s="226" t="s">
        <v>2181</v>
      </c>
      <c r="BQ33" s="226" t="s">
        <v>619</v>
      </c>
      <c r="BR33" s="226" t="s">
        <v>619</v>
      </c>
      <c r="BS33" s="226" t="s">
        <v>619</v>
      </c>
      <c r="BT33" s="226" t="s">
        <v>619</v>
      </c>
      <c r="BU33" s="226" t="s">
        <v>2182</v>
      </c>
      <c r="BV33" s="226" t="s">
        <v>619</v>
      </c>
      <c r="BW33" s="226" t="s">
        <v>2183</v>
      </c>
      <c r="BX33" s="226" t="s">
        <v>619</v>
      </c>
      <c r="BY33" s="226" t="s">
        <v>619</v>
      </c>
      <c r="BZ33" s="226" t="s">
        <v>619</v>
      </c>
      <c r="CA33" s="226" t="s">
        <v>619</v>
      </c>
      <c r="CB33" s="226" t="s">
        <v>619</v>
      </c>
      <c r="CC33" s="226" t="s">
        <v>619</v>
      </c>
      <c r="CD33" s="226" t="s">
        <v>619</v>
      </c>
      <c r="CE33" s="226" t="s">
        <v>619</v>
      </c>
      <c r="CF33" s="226" t="s">
        <v>619</v>
      </c>
      <c r="CG33" s="226" t="s">
        <v>2007</v>
      </c>
      <c r="CH33" s="226" t="s">
        <v>1956</v>
      </c>
      <c r="CI33" s="226" t="s">
        <v>1957</v>
      </c>
      <c r="CJ33" s="226" t="s">
        <v>619</v>
      </c>
      <c r="CK33" s="226" t="s">
        <v>2173</v>
      </c>
      <c r="CL33" s="226" t="s">
        <v>619</v>
      </c>
      <c r="CM33" s="226" t="s">
        <v>2184</v>
      </c>
      <c r="CN33" s="226" t="s">
        <v>2185</v>
      </c>
      <c r="CO33" s="226" t="s">
        <v>619</v>
      </c>
      <c r="CP33" s="226" t="s">
        <v>619</v>
      </c>
      <c r="CQ33" s="226" t="s">
        <v>619</v>
      </c>
      <c r="CR33" s="226" t="s">
        <v>619</v>
      </c>
      <c r="CS33" s="226" t="s">
        <v>619</v>
      </c>
      <c r="CT33" s="226" t="s">
        <v>619</v>
      </c>
    </row>
    <row r="34">
      <c r="A34" s="223" t="s">
        <v>15</v>
      </c>
      <c r="B34" s="223" t="s">
        <v>2147</v>
      </c>
      <c r="C34" s="223" t="s">
        <v>2186</v>
      </c>
      <c r="D34" s="223" t="s">
        <v>2187</v>
      </c>
      <c r="E34" s="223" t="s">
        <v>2188</v>
      </c>
      <c r="F34" s="223" t="s">
        <v>1866</v>
      </c>
      <c r="G34" s="224">
        <v>2021.0</v>
      </c>
      <c r="H34" s="225"/>
      <c r="I34" s="226" t="s">
        <v>619</v>
      </c>
      <c r="J34" s="226" t="s">
        <v>619</v>
      </c>
      <c r="K34" s="226" t="s">
        <v>619</v>
      </c>
      <c r="L34" s="226" t="s">
        <v>619</v>
      </c>
      <c r="M34" s="226" t="s">
        <v>619</v>
      </c>
      <c r="N34" s="226" t="s">
        <v>619</v>
      </c>
      <c r="O34" s="226" t="s">
        <v>619</v>
      </c>
      <c r="P34" s="226" t="s">
        <v>619</v>
      </c>
      <c r="Q34" s="226" t="s">
        <v>619</v>
      </c>
      <c r="R34" s="226" t="s">
        <v>619</v>
      </c>
      <c r="S34" s="226" t="s">
        <v>619</v>
      </c>
      <c r="T34" s="226" t="s">
        <v>619</v>
      </c>
      <c r="U34" s="226" t="s">
        <v>619</v>
      </c>
      <c r="V34" s="226" t="s">
        <v>619</v>
      </c>
      <c r="W34" s="226" t="s">
        <v>619</v>
      </c>
      <c r="X34" s="226" t="s">
        <v>619</v>
      </c>
      <c r="Y34" s="226" t="s">
        <v>619</v>
      </c>
      <c r="Z34" s="226" t="s">
        <v>619</v>
      </c>
      <c r="AA34" s="226" t="s">
        <v>619</v>
      </c>
      <c r="AB34" s="226" t="s">
        <v>619</v>
      </c>
      <c r="AC34" s="226" t="s">
        <v>619</v>
      </c>
      <c r="AD34" s="226" t="s">
        <v>619</v>
      </c>
      <c r="AE34" s="226" t="s">
        <v>619</v>
      </c>
      <c r="AF34" s="226" t="s">
        <v>619</v>
      </c>
      <c r="AG34" s="226" t="s">
        <v>619</v>
      </c>
      <c r="AH34" s="226" t="s">
        <v>619</v>
      </c>
      <c r="AI34" s="226" t="s">
        <v>619</v>
      </c>
      <c r="AJ34" s="226" t="s">
        <v>619</v>
      </c>
      <c r="AK34" s="226" t="s">
        <v>619</v>
      </c>
      <c r="AL34" s="226" t="s">
        <v>1943</v>
      </c>
      <c r="AM34" s="226" t="s">
        <v>619</v>
      </c>
      <c r="AN34" s="226" t="s">
        <v>619</v>
      </c>
      <c r="AO34" s="226" t="s">
        <v>619</v>
      </c>
      <c r="AP34" s="226" t="s">
        <v>1944</v>
      </c>
      <c r="AQ34" s="226" t="s">
        <v>619</v>
      </c>
      <c r="AR34" s="226" t="s">
        <v>619</v>
      </c>
      <c r="AS34" s="226" t="s">
        <v>619</v>
      </c>
      <c r="AT34" s="226" t="s">
        <v>619</v>
      </c>
      <c r="AU34" s="226" t="s">
        <v>619</v>
      </c>
      <c r="AV34" s="226" t="s">
        <v>619</v>
      </c>
      <c r="AW34" s="226" t="s">
        <v>1945</v>
      </c>
      <c r="AX34" s="226" t="s">
        <v>619</v>
      </c>
      <c r="AY34" s="226" t="s">
        <v>619</v>
      </c>
      <c r="AZ34" s="226" t="s">
        <v>619</v>
      </c>
      <c r="BA34" s="226" t="s">
        <v>619</v>
      </c>
      <c r="BB34" s="226" t="s">
        <v>619</v>
      </c>
      <c r="BC34" s="226" t="s">
        <v>619</v>
      </c>
      <c r="BD34" s="226" t="s">
        <v>619</v>
      </c>
      <c r="BE34" s="226" t="s">
        <v>619</v>
      </c>
      <c r="BF34" s="226" t="s">
        <v>619</v>
      </c>
      <c r="BG34" s="226" t="s">
        <v>2189</v>
      </c>
      <c r="BH34" s="226" t="s">
        <v>619</v>
      </c>
      <c r="BI34" s="226" t="s">
        <v>1946</v>
      </c>
      <c r="BJ34" s="226" t="s">
        <v>619</v>
      </c>
      <c r="BK34" s="226" t="s">
        <v>2036</v>
      </c>
      <c r="BL34" s="226" t="s">
        <v>619</v>
      </c>
      <c r="BM34" s="226" t="s">
        <v>1948</v>
      </c>
      <c r="BN34" s="226" t="s">
        <v>2190</v>
      </c>
      <c r="BO34" s="226" t="s">
        <v>2191</v>
      </c>
      <c r="BP34" s="226" t="s">
        <v>2192</v>
      </c>
      <c r="BQ34" s="226" t="s">
        <v>619</v>
      </c>
      <c r="BR34" s="226" t="s">
        <v>619</v>
      </c>
      <c r="BS34" s="226" t="s">
        <v>619</v>
      </c>
      <c r="BT34" s="226" t="s">
        <v>619</v>
      </c>
      <c r="BU34" s="226" t="s">
        <v>2193</v>
      </c>
      <c r="BV34" s="226" t="s">
        <v>619</v>
      </c>
      <c r="BW34" s="226" t="s">
        <v>2194</v>
      </c>
      <c r="BX34" s="226" t="s">
        <v>619</v>
      </c>
      <c r="BY34" s="226" t="s">
        <v>2195</v>
      </c>
      <c r="BZ34" s="226" t="s">
        <v>619</v>
      </c>
      <c r="CA34" s="226" t="s">
        <v>619</v>
      </c>
      <c r="CB34" s="226" t="s">
        <v>619</v>
      </c>
      <c r="CC34" s="226" t="s">
        <v>619</v>
      </c>
      <c r="CD34" s="226" t="s">
        <v>619</v>
      </c>
      <c r="CE34" s="226" t="s">
        <v>619</v>
      </c>
      <c r="CF34" s="226" t="s">
        <v>619</v>
      </c>
      <c r="CG34" s="226" t="s">
        <v>2105</v>
      </c>
      <c r="CH34" s="226" t="s">
        <v>1956</v>
      </c>
      <c r="CI34" s="226" t="s">
        <v>1957</v>
      </c>
      <c r="CJ34" s="226" t="s">
        <v>619</v>
      </c>
      <c r="CK34" s="226" t="s">
        <v>2173</v>
      </c>
      <c r="CL34" s="226" t="s">
        <v>619</v>
      </c>
      <c r="CM34" s="226" t="s">
        <v>2196</v>
      </c>
      <c r="CN34" s="226" t="s">
        <v>2161</v>
      </c>
      <c r="CO34" s="226" t="s">
        <v>619</v>
      </c>
      <c r="CP34" s="226" t="s">
        <v>619</v>
      </c>
      <c r="CQ34" s="226" t="s">
        <v>619</v>
      </c>
      <c r="CR34" s="226" t="s">
        <v>619</v>
      </c>
      <c r="CS34" s="226" t="s">
        <v>619</v>
      </c>
      <c r="CT34" s="226" t="s">
        <v>619</v>
      </c>
    </row>
    <row r="35">
      <c r="A35" s="223" t="s">
        <v>15</v>
      </c>
      <c r="B35" s="223" t="s">
        <v>2147</v>
      </c>
      <c r="C35" s="223" t="s">
        <v>402</v>
      </c>
      <c r="D35" s="223" t="s">
        <v>2197</v>
      </c>
      <c r="E35" s="223" t="s">
        <v>2198</v>
      </c>
      <c r="F35" s="223" t="s">
        <v>1866</v>
      </c>
      <c r="G35" s="224">
        <v>2021.0</v>
      </c>
      <c r="H35" s="225"/>
      <c r="I35" s="226" t="s">
        <v>619</v>
      </c>
      <c r="J35" s="226" t="s">
        <v>619</v>
      </c>
      <c r="K35" s="226" t="s">
        <v>619</v>
      </c>
      <c r="L35" s="226" t="s">
        <v>619</v>
      </c>
      <c r="M35" s="226" t="s">
        <v>619</v>
      </c>
      <c r="N35" s="226" t="s">
        <v>619</v>
      </c>
      <c r="O35" s="226" t="s">
        <v>619</v>
      </c>
      <c r="P35" s="226" t="s">
        <v>619</v>
      </c>
      <c r="Q35" s="226" t="s">
        <v>619</v>
      </c>
      <c r="R35" s="226" t="s">
        <v>619</v>
      </c>
      <c r="S35" s="226" t="s">
        <v>619</v>
      </c>
      <c r="T35" s="226" t="s">
        <v>619</v>
      </c>
      <c r="U35" s="226" t="s">
        <v>619</v>
      </c>
      <c r="V35" s="226" t="s">
        <v>619</v>
      </c>
      <c r="W35" s="226" t="s">
        <v>619</v>
      </c>
      <c r="X35" s="226" t="s">
        <v>619</v>
      </c>
      <c r="Y35" s="226" t="s">
        <v>619</v>
      </c>
      <c r="Z35" s="226" t="s">
        <v>619</v>
      </c>
      <c r="AA35" s="226" t="s">
        <v>619</v>
      </c>
      <c r="AB35" s="226" t="s">
        <v>619</v>
      </c>
      <c r="AC35" s="226" t="s">
        <v>619</v>
      </c>
      <c r="AD35" s="226" t="s">
        <v>619</v>
      </c>
      <c r="AE35" s="226" t="s">
        <v>619</v>
      </c>
      <c r="AF35" s="226" t="s">
        <v>619</v>
      </c>
      <c r="AG35" s="226" t="s">
        <v>619</v>
      </c>
      <c r="AH35" s="226" t="s">
        <v>619</v>
      </c>
      <c r="AI35" s="226" t="s">
        <v>619</v>
      </c>
      <c r="AJ35" s="226" t="s">
        <v>619</v>
      </c>
      <c r="AK35" s="226" t="s">
        <v>619</v>
      </c>
      <c r="AL35" s="226" t="s">
        <v>1943</v>
      </c>
      <c r="AM35" s="226" t="s">
        <v>619</v>
      </c>
      <c r="AN35" s="226" t="s">
        <v>619</v>
      </c>
      <c r="AO35" s="226" t="s">
        <v>619</v>
      </c>
      <c r="AP35" s="226" t="s">
        <v>1944</v>
      </c>
      <c r="AQ35" s="226" t="s">
        <v>619</v>
      </c>
      <c r="AR35" s="226" t="s">
        <v>619</v>
      </c>
      <c r="AS35" s="226" t="s">
        <v>619</v>
      </c>
      <c r="AT35" s="226" t="s">
        <v>619</v>
      </c>
      <c r="AU35" s="226" t="s">
        <v>619</v>
      </c>
      <c r="AV35" s="226" t="s">
        <v>619</v>
      </c>
      <c r="AW35" s="226" t="s">
        <v>619</v>
      </c>
      <c r="AX35" s="226" t="s">
        <v>619</v>
      </c>
      <c r="AY35" s="226" t="s">
        <v>619</v>
      </c>
      <c r="AZ35" s="226" t="s">
        <v>619</v>
      </c>
      <c r="BA35" s="226" t="s">
        <v>619</v>
      </c>
      <c r="BB35" s="226" t="s">
        <v>619</v>
      </c>
      <c r="BC35" s="226" t="s">
        <v>619</v>
      </c>
      <c r="BD35" s="226" t="s">
        <v>619</v>
      </c>
      <c r="BE35" s="226" t="s">
        <v>619</v>
      </c>
      <c r="BF35" s="226" t="s">
        <v>619</v>
      </c>
      <c r="BG35" s="226" t="s">
        <v>619</v>
      </c>
      <c r="BH35" s="226" t="s">
        <v>619</v>
      </c>
      <c r="BI35" s="226" t="s">
        <v>1946</v>
      </c>
      <c r="BJ35" s="226" t="s">
        <v>619</v>
      </c>
      <c r="BK35" s="226" t="s">
        <v>1947</v>
      </c>
      <c r="BL35" s="226" t="s">
        <v>619</v>
      </c>
      <c r="BM35" s="226" t="s">
        <v>1948</v>
      </c>
      <c r="BN35" s="226" t="s">
        <v>2199</v>
      </c>
      <c r="BO35" s="226" t="s">
        <v>2200</v>
      </c>
      <c r="BP35" s="226" t="s">
        <v>2201</v>
      </c>
      <c r="BQ35" s="226" t="s">
        <v>619</v>
      </c>
      <c r="BR35" s="226" t="s">
        <v>619</v>
      </c>
      <c r="BS35" s="226" t="s">
        <v>619</v>
      </c>
      <c r="BT35" s="226" t="s">
        <v>619</v>
      </c>
      <c r="BU35" s="226" t="s">
        <v>2202</v>
      </c>
      <c r="BV35" s="226" t="s">
        <v>619</v>
      </c>
      <c r="BW35" s="226" t="s">
        <v>2203</v>
      </c>
      <c r="BX35" s="226" t="s">
        <v>619</v>
      </c>
      <c r="BY35" s="226" t="s">
        <v>619</v>
      </c>
      <c r="BZ35" s="226" t="s">
        <v>619</v>
      </c>
      <c r="CA35" s="226" t="s">
        <v>619</v>
      </c>
      <c r="CB35" s="226" t="s">
        <v>619</v>
      </c>
      <c r="CC35" s="226" t="s">
        <v>619</v>
      </c>
      <c r="CD35" s="226" t="s">
        <v>619</v>
      </c>
      <c r="CE35" s="226" t="s">
        <v>619</v>
      </c>
      <c r="CF35" s="226" t="s">
        <v>619</v>
      </c>
      <c r="CG35" s="226" t="s">
        <v>2105</v>
      </c>
      <c r="CH35" s="226" t="s">
        <v>1956</v>
      </c>
      <c r="CI35" s="226" t="s">
        <v>1969</v>
      </c>
      <c r="CJ35" s="226" t="s">
        <v>619</v>
      </c>
      <c r="CK35" s="226" t="s">
        <v>2204</v>
      </c>
      <c r="CL35" s="226" t="s">
        <v>619</v>
      </c>
      <c r="CM35" s="226" t="s">
        <v>619</v>
      </c>
      <c r="CN35" s="226" t="s">
        <v>2205</v>
      </c>
      <c r="CO35" s="226" t="s">
        <v>619</v>
      </c>
      <c r="CP35" s="226" t="s">
        <v>619</v>
      </c>
      <c r="CQ35" s="226" t="s">
        <v>619</v>
      </c>
      <c r="CR35" s="226" t="s">
        <v>619</v>
      </c>
      <c r="CS35" s="226" t="s">
        <v>619</v>
      </c>
      <c r="CT35" s="226" t="s">
        <v>619</v>
      </c>
    </row>
    <row r="36">
      <c r="A36" s="223" t="s">
        <v>15</v>
      </c>
      <c r="B36" s="223" t="s">
        <v>2147</v>
      </c>
      <c r="C36" s="223" t="s">
        <v>2206</v>
      </c>
      <c r="D36" s="223" t="s">
        <v>2207</v>
      </c>
      <c r="E36" s="223" t="s">
        <v>2208</v>
      </c>
      <c r="F36" s="223" t="s">
        <v>1866</v>
      </c>
      <c r="G36" s="224">
        <v>2021.0</v>
      </c>
      <c r="H36" s="225"/>
      <c r="I36" s="226" t="s">
        <v>619</v>
      </c>
      <c r="J36" s="226" t="s">
        <v>619</v>
      </c>
      <c r="K36" s="226" t="s">
        <v>619</v>
      </c>
      <c r="L36" s="226" t="s">
        <v>619</v>
      </c>
      <c r="M36" s="226" t="s">
        <v>619</v>
      </c>
      <c r="N36" s="226" t="s">
        <v>619</v>
      </c>
      <c r="O36" s="226" t="s">
        <v>619</v>
      </c>
      <c r="P36" s="226" t="s">
        <v>619</v>
      </c>
      <c r="Q36" s="226" t="s">
        <v>619</v>
      </c>
      <c r="R36" s="226" t="s">
        <v>619</v>
      </c>
      <c r="S36" s="226" t="s">
        <v>619</v>
      </c>
      <c r="T36" s="226" t="s">
        <v>619</v>
      </c>
      <c r="U36" s="226" t="s">
        <v>619</v>
      </c>
      <c r="V36" s="226" t="s">
        <v>619</v>
      </c>
      <c r="W36" s="226" t="s">
        <v>619</v>
      </c>
      <c r="X36" s="226" t="s">
        <v>619</v>
      </c>
      <c r="Y36" s="226" t="s">
        <v>619</v>
      </c>
      <c r="Z36" s="226" t="s">
        <v>619</v>
      </c>
      <c r="AA36" s="226" t="s">
        <v>619</v>
      </c>
      <c r="AB36" s="226" t="s">
        <v>619</v>
      </c>
      <c r="AC36" s="226" t="s">
        <v>619</v>
      </c>
      <c r="AD36" s="226" t="s">
        <v>619</v>
      </c>
      <c r="AE36" s="226" t="s">
        <v>619</v>
      </c>
      <c r="AF36" s="226" t="s">
        <v>619</v>
      </c>
      <c r="AG36" s="226" t="s">
        <v>619</v>
      </c>
      <c r="AH36" s="226" t="s">
        <v>619</v>
      </c>
      <c r="AI36" s="226" t="s">
        <v>619</v>
      </c>
      <c r="AJ36" s="226" t="s">
        <v>619</v>
      </c>
      <c r="AK36" s="226" t="s">
        <v>619</v>
      </c>
      <c r="AL36" s="226" t="s">
        <v>1943</v>
      </c>
      <c r="AM36" s="226" t="s">
        <v>619</v>
      </c>
      <c r="AN36" s="226" t="s">
        <v>619</v>
      </c>
      <c r="AO36" s="226" t="s">
        <v>619</v>
      </c>
      <c r="AP36" s="226" t="s">
        <v>1944</v>
      </c>
      <c r="AQ36" s="226" t="s">
        <v>619</v>
      </c>
      <c r="AR36" s="226" t="s">
        <v>619</v>
      </c>
      <c r="AS36" s="226" t="s">
        <v>619</v>
      </c>
      <c r="AT36" s="226" t="s">
        <v>619</v>
      </c>
      <c r="AU36" s="226" t="s">
        <v>619</v>
      </c>
      <c r="AV36" s="226" t="s">
        <v>619</v>
      </c>
      <c r="AW36" s="226" t="s">
        <v>1945</v>
      </c>
      <c r="AX36" s="226" t="s">
        <v>619</v>
      </c>
      <c r="AY36" s="226" t="s">
        <v>619</v>
      </c>
      <c r="AZ36" s="226" t="s">
        <v>619</v>
      </c>
      <c r="BA36" s="226" t="s">
        <v>619</v>
      </c>
      <c r="BB36" s="226" t="s">
        <v>619</v>
      </c>
      <c r="BC36" s="226" t="s">
        <v>619</v>
      </c>
      <c r="BD36" s="226" t="s">
        <v>619</v>
      </c>
      <c r="BE36" s="226" t="s">
        <v>619</v>
      </c>
      <c r="BF36" s="226" t="s">
        <v>619</v>
      </c>
      <c r="BG36" s="226" t="s">
        <v>2178</v>
      </c>
      <c r="BH36" s="226" t="s">
        <v>619</v>
      </c>
      <c r="BI36" s="226" t="s">
        <v>1946</v>
      </c>
      <c r="BJ36" s="226" t="s">
        <v>619</v>
      </c>
      <c r="BK36" s="226" t="s">
        <v>1947</v>
      </c>
      <c r="BL36" s="226" t="s">
        <v>2209</v>
      </c>
      <c r="BM36" s="226" t="s">
        <v>1948</v>
      </c>
      <c r="BN36" s="226" t="s">
        <v>2210</v>
      </c>
      <c r="BO36" s="226" t="s">
        <v>2211</v>
      </c>
      <c r="BP36" s="226" t="s">
        <v>2212</v>
      </c>
      <c r="BQ36" s="226" t="s">
        <v>619</v>
      </c>
      <c r="BR36" s="226" t="s">
        <v>619</v>
      </c>
      <c r="BS36" s="226" t="s">
        <v>619</v>
      </c>
      <c r="BT36" s="226" t="s">
        <v>619</v>
      </c>
      <c r="BU36" s="226" t="s">
        <v>2213</v>
      </c>
      <c r="BV36" s="226" t="s">
        <v>2214</v>
      </c>
      <c r="BW36" s="226" t="s">
        <v>2215</v>
      </c>
      <c r="BX36" s="226" t="s">
        <v>619</v>
      </c>
      <c r="BY36" s="226" t="s">
        <v>2216</v>
      </c>
      <c r="BZ36" s="226" t="s">
        <v>619</v>
      </c>
      <c r="CA36" s="226" t="s">
        <v>619</v>
      </c>
      <c r="CB36" s="226" t="s">
        <v>619</v>
      </c>
      <c r="CC36" s="226" t="s">
        <v>619</v>
      </c>
      <c r="CD36" s="226" t="s">
        <v>619</v>
      </c>
      <c r="CE36" s="226" t="s">
        <v>619</v>
      </c>
      <c r="CF36" s="226" t="s">
        <v>619</v>
      </c>
      <c r="CG36" s="226" t="s">
        <v>2105</v>
      </c>
      <c r="CH36" s="226" t="s">
        <v>1956</v>
      </c>
      <c r="CI36" s="226" t="s">
        <v>1957</v>
      </c>
      <c r="CJ36" s="226" t="s">
        <v>2217</v>
      </c>
      <c r="CK36" s="226" t="s">
        <v>2173</v>
      </c>
      <c r="CL36" s="226" t="s">
        <v>619</v>
      </c>
      <c r="CM36" s="226" t="s">
        <v>2184</v>
      </c>
      <c r="CN36" s="226" t="s">
        <v>2161</v>
      </c>
      <c r="CO36" s="226" t="s">
        <v>619</v>
      </c>
      <c r="CP36" s="226" t="s">
        <v>619</v>
      </c>
      <c r="CQ36" s="226" t="s">
        <v>619</v>
      </c>
      <c r="CR36" s="226" t="s">
        <v>619</v>
      </c>
      <c r="CS36" s="226" t="s">
        <v>2218</v>
      </c>
      <c r="CT36" s="226" t="s">
        <v>619</v>
      </c>
    </row>
    <row r="37">
      <c r="A37" s="223" t="s">
        <v>15</v>
      </c>
      <c r="B37" s="223" t="s">
        <v>2219</v>
      </c>
      <c r="C37" s="223" t="s">
        <v>392</v>
      </c>
      <c r="D37" s="223" t="s">
        <v>2220</v>
      </c>
      <c r="E37" s="223" t="s">
        <v>2221</v>
      </c>
      <c r="F37" s="223" t="s">
        <v>1866</v>
      </c>
      <c r="G37" s="224">
        <v>2021.0</v>
      </c>
      <c r="H37" s="225"/>
      <c r="I37" s="226" t="s">
        <v>619</v>
      </c>
      <c r="J37" s="226" t="s">
        <v>619</v>
      </c>
      <c r="K37" s="226" t="s">
        <v>619</v>
      </c>
      <c r="L37" s="226" t="s">
        <v>619</v>
      </c>
      <c r="M37" s="226" t="s">
        <v>619</v>
      </c>
      <c r="N37" s="226" t="s">
        <v>619</v>
      </c>
      <c r="O37" s="226" t="s">
        <v>619</v>
      </c>
      <c r="P37" s="226" t="s">
        <v>619</v>
      </c>
      <c r="Q37" s="226" t="s">
        <v>619</v>
      </c>
      <c r="R37" s="226" t="s">
        <v>619</v>
      </c>
      <c r="S37" s="226" t="s">
        <v>619</v>
      </c>
      <c r="T37" s="226" t="s">
        <v>619</v>
      </c>
      <c r="U37" s="226" t="s">
        <v>619</v>
      </c>
      <c r="V37" s="226" t="s">
        <v>619</v>
      </c>
      <c r="W37" s="226" t="s">
        <v>619</v>
      </c>
      <c r="X37" s="226" t="s">
        <v>619</v>
      </c>
      <c r="Y37" s="226" t="s">
        <v>619</v>
      </c>
      <c r="Z37" s="226" t="s">
        <v>619</v>
      </c>
      <c r="AA37" s="226" t="s">
        <v>619</v>
      </c>
      <c r="AB37" s="226" t="s">
        <v>619</v>
      </c>
      <c r="AC37" s="226" t="s">
        <v>619</v>
      </c>
      <c r="AD37" s="226" t="s">
        <v>619</v>
      </c>
      <c r="AE37" s="226" t="s">
        <v>619</v>
      </c>
      <c r="AF37" s="226" t="s">
        <v>619</v>
      </c>
      <c r="AG37" s="226" t="s">
        <v>619</v>
      </c>
      <c r="AH37" s="226" t="s">
        <v>619</v>
      </c>
      <c r="AI37" s="226" t="s">
        <v>619</v>
      </c>
      <c r="AJ37" s="226" t="s">
        <v>619</v>
      </c>
      <c r="AK37" s="226" t="s">
        <v>619</v>
      </c>
      <c r="AL37" s="226" t="s">
        <v>1943</v>
      </c>
      <c r="AM37" s="226" t="s">
        <v>619</v>
      </c>
      <c r="AN37" s="226" t="s">
        <v>619</v>
      </c>
      <c r="AO37" s="226" t="s">
        <v>619</v>
      </c>
      <c r="AP37" s="226" t="s">
        <v>1944</v>
      </c>
      <c r="AQ37" s="226" t="s">
        <v>619</v>
      </c>
      <c r="AR37" s="226" t="s">
        <v>619</v>
      </c>
      <c r="AS37" s="226" t="s">
        <v>619</v>
      </c>
      <c r="AT37" s="226" t="s">
        <v>619</v>
      </c>
      <c r="AU37" s="226" t="s">
        <v>619</v>
      </c>
      <c r="AV37" s="226" t="s">
        <v>619</v>
      </c>
      <c r="AW37" s="226" t="s">
        <v>619</v>
      </c>
      <c r="AX37" s="226" t="s">
        <v>619</v>
      </c>
      <c r="AY37" s="226" t="s">
        <v>619</v>
      </c>
      <c r="AZ37" s="226" t="s">
        <v>619</v>
      </c>
      <c r="BA37" s="226" t="s">
        <v>619</v>
      </c>
      <c r="BB37" s="226" t="s">
        <v>619</v>
      </c>
      <c r="BC37" s="226" t="s">
        <v>619</v>
      </c>
      <c r="BD37" s="226" t="s">
        <v>619</v>
      </c>
      <c r="BE37" s="226" t="s">
        <v>619</v>
      </c>
      <c r="BF37" s="226" t="s">
        <v>619</v>
      </c>
      <c r="BG37" s="226" t="s">
        <v>619</v>
      </c>
      <c r="BH37" s="226" t="s">
        <v>619</v>
      </c>
      <c r="BI37" s="226" t="s">
        <v>1946</v>
      </c>
      <c r="BJ37" s="226" t="s">
        <v>619</v>
      </c>
      <c r="BK37" s="226" t="s">
        <v>2036</v>
      </c>
      <c r="BL37" s="226" t="s">
        <v>2213</v>
      </c>
      <c r="BM37" s="226" t="s">
        <v>1948</v>
      </c>
      <c r="BN37" s="226" t="s">
        <v>2222</v>
      </c>
      <c r="BO37" s="226" t="s">
        <v>2223</v>
      </c>
      <c r="BP37" s="226" t="s">
        <v>2224</v>
      </c>
      <c r="BQ37" s="226" t="s">
        <v>619</v>
      </c>
      <c r="BR37" s="226" t="s">
        <v>619</v>
      </c>
      <c r="BS37" s="226" t="s">
        <v>619</v>
      </c>
      <c r="BT37" s="226" t="s">
        <v>619</v>
      </c>
      <c r="BU37" s="226" t="s">
        <v>2225</v>
      </c>
      <c r="BV37" s="226" t="s">
        <v>2226</v>
      </c>
      <c r="BW37" s="226" t="s">
        <v>2227</v>
      </c>
      <c r="BX37" s="226" t="s">
        <v>619</v>
      </c>
      <c r="BY37" s="226" t="s">
        <v>619</v>
      </c>
      <c r="BZ37" s="226" t="s">
        <v>619</v>
      </c>
      <c r="CA37" s="226" t="s">
        <v>619</v>
      </c>
      <c r="CB37" s="226" t="s">
        <v>619</v>
      </c>
      <c r="CC37" s="226" t="s">
        <v>1955</v>
      </c>
      <c r="CD37" s="226" t="s">
        <v>619</v>
      </c>
      <c r="CE37" s="226" t="s">
        <v>619</v>
      </c>
      <c r="CF37" s="226" t="s">
        <v>619</v>
      </c>
      <c r="CG37" s="226" t="s">
        <v>2025</v>
      </c>
      <c r="CH37" s="226" t="s">
        <v>1956</v>
      </c>
      <c r="CI37" s="226" t="s">
        <v>2008</v>
      </c>
      <c r="CJ37" s="226" t="s">
        <v>619</v>
      </c>
      <c r="CK37" s="226" t="s">
        <v>2009</v>
      </c>
      <c r="CL37" s="226" t="s">
        <v>619</v>
      </c>
      <c r="CM37" s="226" t="s">
        <v>619</v>
      </c>
      <c r="CN37" s="226" t="s">
        <v>619</v>
      </c>
      <c r="CO37" s="226" t="s">
        <v>619</v>
      </c>
      <c r="CP37" s="226" t="s">
        <v>619</v>
      </c>
      <c r="CQ37" s="226" t="s">
        <v>619</v>
      </c>
      <c r="CR37" s="226" t="s">
        <v>619</v>
      </c>
      <c r="CS37" s="226" t="s">
        <v>619</v>
      </c>
      <c r="CT37" s="226" t="s">
        <v>1959</v>
      </c>
    </row>
    <row r="38">
      <c r="A38" s="223" t="s">
        <v>15</v>
      </c>
      <c r="B38" s="223" t="s">
        <v>2219</v>
      </c>
      <c r="C38" s="223" t="s">
        <v>396</v>
      </c>
      <c r="D38" s="223" t="s">
        <v>2228</v>
      </c>
      <c r="E38" s="223" t="s">
        <v>2229</v>
      </c>
      <c r="F38" s="223" t="s">
        <v>1866</v>
      </c>
      <c r="G38" s="224">
        <v>2021.0</v>
      </c>
      <c r="H38" s="225"/>
      <c r="I38" s="226" t="s">
        <v>619</v>
      </c>
      <c r="J38" s="226" t="s">
        <v>619</v>
      </c>
      <c r="K38" s="226" t="s">
        <v>619</v>
      </c>
      <c r="L38" s="226" t="s">
        <v>619</v>
      </c>
      <c r="M38" s="226" t="s">
        <v>619</v>
      </c>
      <c r="N38" s="226" t="s">
        <v>619</v>
      </c>
      <c r="O38" s="226" t="s">
        <v>619</v>
      </c>
      <c r="P38" s="226" t="s">
        <v>619</v>
      </c>
      <c r="Q38" s="226" t="s">
        <v>619</v>
      </c>
      <c r="R38" s="226" t="s">
        <v>619</v>
      </c>
      <c r="S38" s="226" t="s">
        <v>619</v>
      </c>
      <c r="T38" s="226" t="s">
        <v>619</v>
      </c>
      <c r="U38" s="226" t="s">
        <v>619</v>
      </c>
      <c r="V38" s="226" t="s">
        <v>619</v>
      </c>
      <c r="W38" s="226" t="s">
        <v>619</v>
      </c>
      <c r="X38" s="226" t="s">
        <v>619</v>
      </c>
      <c r="Y38" s="226" t="s">
        <v>619</v>
      </c>
      <c r="Z38" s="226" t="s">
        <v>619</v>
      </c>
      <c r="AA38" s="226" t="s">
        <v>619</v>
      </c>
      <c r="AB38" s="226" t="s">
        <v>619</v>
      </c>
      <c r="AC38" s="226" t="s">
        <v>619</v>
      </c>
      <c r="AD38" s="226" t="s">
        <v>619</v>
      </c>
      <c r="AE38" s="226" t="s">
        <v>619</v>
      </c>
      <c r="AF38" s="226" t="s">
        <v>619</v>
      </c>
      <c r="AG38" s="226" t="s">
        <v>619</v>
      </c>
      <c r="AH38" s="226" t="s">
        <v>619</v>
      </c>
      <c r="AI38" s="226" t="s">
        <v>619</v>
      </c>
      <c r="AJ38" s="226" t="s">
        <v>619</v>
      </c>
      <c r="AK38" s="226" t="s">
        <v>619</v>
      </c>
      <c r="AL38" s="226" t="s">
        <v>1943</v>
      </c>
      <c r="AM38" s="226" t="s">
        <v>619</v>
      </c>
      <c r="AN38" s="226" t="s">
        <v>619</v>
      </c>
      <c r="AO38" s="226" t="s">
        <v>619</v>
      </c>
      <c r="AP38" s="226" t="s">
        <v>1944</v>
      </c>
      <c r="AQ38" s="226" t="s">
        <v>619</v>
      </c>
      <c r="AR38" s="226" t="s">
        <v>619</v>
      </c>
      <c r="AS38" s="226" t="s">
        <v>619</v>
      </c>
      <c r="AT38" s="226" t="s">
        <v>619</v>
      </c>
      <c r="AU38" s="226" t="s">
        <v>619</v>
      </c>
      <c r="AV38" s="226" t="s">
        <v>619</v>
      </c>
      <c r="AW38" s="226" t="s">
        <v>1945</v>
      </c>
      <c r="AX38" s="226" t="s">
        <v>619</v>
      </c>
      <c r="AY38" s="226" t="s">
        <v>619</v>
      </c>
      <c r="AZ38" s="226" t="s">
        <v>619</v>
      </c>
      <c r="BA38" s="226" t="s">
        <v>619</v>
      </c>
      <c r="BB38" s="226" t="s">
        <v>619</v>
      </c>
      <c r="BC38" s="226" t="s">
        <v>619</v>
      </c>
      <c r="BD38" s="226" t="s">
        <v>619</v>
      </c>
      <c r="BE38" s="226" t="s">
        <v>619</v>
      </c>
      <c r="BF38" s="226" t="s">
        <v>619</v>
      </c>
      <c r="BG38" s="226" t="s">
        <v>2230</v>
      </c>
      <c r="BH38" s="226" t="s">
        <v>619</v>
      </c>
      <c r="BI38" s="226" t="s">
        <v>1946</v>
      </c>
      <c r="BJ38" s="226" t="s">
        <v>619</v>
      </c>
      <c r="BK38" s="226" t="s">
        <v>2036</v>
      </c>
      <c r="BL38" s="226" t="s">
        <v>2231</v>
      </c>
      <c r="BM38" s="226" t="s">
        <v>1948</v>
      </c>
      <c r="BN38" s="226" t="s">
        <v>2232</v>
      </c>
      <c r="BO38" s="226" t="s">
        <v>2233</v>
      </c>
      <c r="BP38" s="226" t="s">
        <v>2234</v>
      </c>
      <c r="BQ38" s="226" t="s">
        <v>619</v>
      </c>
      <c r="BR38" s="226" t="s">
        <v>619</v>
      </c>
      <c r="BS38" s="226" t="s">
        <v>619</v>
      </c>
      <c r="BT38" s="226" t="s">
        <v>619</v>
      </c>
      <c r="BU38" s="226" t="s">
        <v>2235</v>
      </c>
      <c r="BV38" s="226" t="s">
        <v>2236</v>
      </c>
      <c r="BW38" s="226" t="s">
        <v>2237</v>
      </c>
      <c r="BX38" s="226" t="s">
        <v>619</v>
      </c>
      <c r="BY38" s="226" t="s">
        <v>1954</v>
      </c>
      <c r="BZ38" s="226" t="s">
        <v>619</v>
      </c>
      <c r="CA38" s="226" t="s">
        <v>619</v>
      </c>
      <c r="CB38" s="226" t="s">
        <v>619</v>
      </c>
      <c r="CC38" s="226" t="s">
        <v>1955</v>
      </c>
      <c r="CD38" s="226" t="s">
        <v>619</v>
      </c>
      <c r="CE38" s="226" t="s">
        <v>619</v>
      </c>
      <c r="CF38" s="226" t="s">
        <v>619</v>
      </c>
      <c r="CG38" s="226" t="s">
        <v>2105</v>
      </c>
      <c r="CH38" s="226" t="s">
        <v>1956</v>
      </c>
      <c r="CI38" s="226" t="s">
        <v>2008</v>
      </c>
      <c r="CJ38" s="226" t="s">
        <v>619</v>
      </c>
      <c r="CK38" s="226" t="s">
        <v>2009</v>
      </c>
      <c r="CL38" s="226" t="s">
        <v>619</v>
      </c>
      <c r="CM38" s="226" t="s">
        <v>2238</v>
      </c>
      <c r="CN38" s="226" t="s">
        <v>619</v>
      </c>
      <c r="CO38" s="226" t="s">
        <v>619</v>
      </c>
      <c r="CP38" s="226" t="s">
        <v>619</v>
      </c>
      <c r="CQ38" s="226" t="s">
        <v>619</v>
      </c>
      <c r="CR38" s="226" t="s">
        <v>619</v>
      </c>
      <c r="CS38" s="226" t="s">
        <v>619</v>
      </c>
      <c r="CT38" s="226" t="s">
        <v>1959</v>
      </c>
    </row>
    <row r="39">
      <c r="A39" s="223" t="s">
        <v>15</v>
      </c>
      <c r="B39" s="223" t="s">
        <v>2239</v>
      </c>
      <c r="C39" s="223" t="s">
        <v>2240</v>
      </c>
      <c r="D39" s="223" t="s">
        <v>2241</v>
      </c>
      <c r="E39" s="223" t="s">
        <v>2242</v>
      </c>
      <c r="F39" s="223" t="s">
        <v>1866</v>
      </c>
      <c r="G39" s="224">
        <v>2021.0</v>
      </c>
      <c r="H39" s="225"/>
      <c r="I39" s="226" t="s">
        <v>619</v>
      </c>
      <c r="J39" s="226" t="s">
        <v>619</v>
      </c>
      <c r="K39" s="226" t="s">
        <v>619</v>
      </c>
      <c r="L39" s="226" t="s">
        <v>619</v>
      </c>
      <c r="M39" s="226" t="s">
        <v>619</v>
      </c>
      <c r="N39" s="226" t="s">
        <v>619</v>
      </c>
      <c r="O39" s="226" t="s">
        <v>619</v>
      </c>
      <c r="P39" s="226" t="s">
        <v>619</v>
      </c>
      <c r="Q39" s="226" t="s">
        <v>619</v>
      </c>
      <c r="R39" s="226" t="s">
        <v>619</v>
      </c>
      <c r="S39" s="226" t="s">
        <v>619</v>
      </c>
      <c r="T39" s="226" t="s">
        <v>619</v>
      </c>
      <c r="U39" s="226" t="s">
        <v>619</v>
      </c>
      <c r="V39" s="226" t="s">
        <v>619</v>
      </c>
      <c r="W39" s="226" t="s">
        <v>619</v>
      </c>
      <c r="X39" s="226" t="s">
        <v>619</v>
      </c>
      <c r="Y39" s="226" t="s">
        <v>619</v>
      </c>
      <c r="Z39" s="226" t="s">
        <v>619</v>
      </c>
      <c r="AA39" s="226" t="s">
        <v>619</v>
      </c>
      <c r="AB39" s="226" t="s">
        <v>619</v>
      </c>
      <c r="AC39" s="226" t="s">
        <v>619</v>
      </c>
      <c r="AD39" s="226" t="s">
        <v>619</v>
      </c>
      <c r="AE39" s="226" t="s">
        <v>619</v>
      </c>
      <c r="AF39" s="226" t="s">
        <v>619</v>
      </c>
      <c r="AG39" s="226" t="s">
        <v>619</v>
      </c>
      <c r="AH39" s="226" t="s">
        <v>619</v>
      </c>
      <c r="AI39" s="226" t="s">
        <v>619</v>
      </c>
      <c r="AJ39" s="226" t="s">
        <v>619</v>
      </c>
      <c r="AK39" s="226" t="s">
        <v>619</v>
      </c>
      <c r="AL39" s="226" t="s">
        <v>1943</v>
      </c>
      <c r="AM39" s="226" t="s">
        <v>619</v>
      </c>
      <c r="AN39" s="226" t="s">
        <v>619</v>
      </c>
      <c r="AO39" s="226" t="s">
        <v>619</v>
      </c>
      <c r="AP39" s="226" t="s">
        <v>1944</v>
      </c>
      <c r="AQ39" s="226" t="s">
        <v>619</v>
      </c>
      <c r="AR39" s="226" t="s">
        <v>619</v>
      </c>
      <c r="AS39" s="226" t="s">
        <v>619</v>
      </c>
      <c r="AT39" s="226" t="s">
        <v>619</v>
      </c>
      <c r="AU39" s="226" t="s">
        <v>619</v>
      </c>
      <c r="AV39" s="226" t="s">
        <v>619</v>
      </c>
      <c r="AW39" s="226" t="s">
        <v>1945</v>
      </c>
      <c r="AX39" s="226" t="s">
        <v>619</v>
      </c>
      <c r="AY39" s="226" t="s">
        <v>619</v>
      </c>
      <c r="AZ39" s="226" t="s">
        <v>619</v>
      </c>
      <c r="BA39" s="226" t="s">
        <v>619</v>
      </c>
      <c r="BB39" s="226" t="s">
        <v>619</v>
      </c>
      <c r="BC39" s="226" t="s">
        <v>619</v>
      </c>
      <c r="BD39" s="226" t="s">
        <v>619</v>
      </c>
      <c r="BE39" s="226" t="s">
        <v>619</v>
      </c>
      <c r="BF39" s="226" t="s">
        <v>619</v>
      </c>
      <c r="BG39" s="226" t="s">
        <v>619</v>
      </c>
      <c r="BH39" s="226" t="s">
        <v>619</v>
      </c>
      <c r="BI39" s="226" t="s">
        <v>1946</v>
      </c>
      <c r="BJ39" s="226" t="s">
        <v>619</v>
      </c>
      <c r="BK39" s="226" t="s">
        <v>2036</v>
      </c>
      <c r="BL39" s="226" t="s">
        <v>619</v>
      </c>
      <c r="BM39" s="226" t="s">
        <v>1948</v>
      </c>
      <c r="BN39" s="226" t="s">
        <v>1949</v>
      </c>
      <c r="BO39" s="226" t="s">
        <v>2047</v>
      </c>
      <c r="BP39" s="226" t="s">
        <v>1951</v>
      </c>
      <c r="BQ39" s="226" t="s">
        <v>619</v>
      </c>
      <c r="BR39" s="226" t="s">
        <v>619</v>
      </c>
      <c r="BS39" s="226" t="s">
        <v>619</v>
      </c>
      <c r="BT39" s="226" t="s">
        <v>619</v>
      </c>
      <c r="BU39" s="226" t="s">
        <v>1952</v>
      </c>
      <c r="BV39" s="226" t="s">
        <v>619</v>
      </c>
      <c r="BW39" s="226" t="s">
        <v>1953</v>
      </c>
      <c r="BX39" s="226" t="s">
        <v>619</v>
      </c>
      <c r="BY39" s="226" t="s">
        <v>2048</v>
      </c>
      <c r="BZ39" s="226" t="s">
        <v>619</v>
      </c>
      <c r="CA39" s="226" t="s">
        <v>619</v>
      </c>
      <c r="CB39" s="226" t="s">
        <v>619</v>
      </c>
      <c r="CC39" s="226" t="s">
        <v>1955</v>
      </c>
      <c r="CD39" s="226" t="s">
        <v>619</v>
      </c>
      <c r="CE39" s="226" t="s">
        <v>619</v>
      </c>
      <c r="CF39" s="226" t="s">
        <v>619</v>
      </c>
      <c r="CG39" s="226" t="s">
        <v>2007</v>
      </c>
      <c r="CH39" s="226" t="s">
        <v>1956</v>
      </c>
      <c r="CI39" s="226" t="s">
        <v>1957</v>
      </c>
      <c r="CJ39" s="226" t="s">
        <v>619</v>
      </c>
      <c r="CK39" s="226" t="s">
        <v>1958</v>
      </c>
      <c r="CL39" s="226" t="s">
        <v>619</v>
      </c>
      <c r="CM39" s="226" t="s">
        <v>619</v>
      </c>
      <c r="CN39" s="226" t="s">
        <v>619</v>
      </c>
      <c r="CO39" s="226" t="s">
        <v>619</v>
      </c>
      <c r="CP39" s="226" t="s">
        <v>619</v>
      </c>
      <c r="CQ39" s="226" t="s">
        <v>619</v>
      </c>
      <c r="CR39" s="226" t="s">
        <v>619</v>
      </c>
      <c r="CS39" s="226" t="s">
        <v>619</v>
      </c>
      <c r="CT39" s="226" t="s">
        <v>1959</v>
      </c>
    </row>
    <row r="40">
      <c r="A40" s="223" t="s">
        <v>26</v>
      </c>
      <c r="B40" s="223" t="s">
        <v>2243</v>
      </c>
      <c r="C40" s="223" t="s">
        <v>490</v>
      </c>
      <c r="D40" s="223" t="s">
        <v>2244</v>
      </c>
      <c r="E40" s="223" t="s">
        <v>2245</v>
      </c>
      <c r="F40" s="223" t="s">
        <v>1866</v>
      </c>
      <c r="G40" s="224">
        <v>2021.0</v>
      </c>
      <c r="H40" s="225"/>
      <c r="I40" s="226" t="s">
        <v>619</v>
      </c>
      <c r="J40" s="226" t="s">
        <v>619</v>
      </c>
      <c r="K40" s="226" t="s">
        <v>619</v>
      </c>
      <c r="L40" s="226" t="s">
        <v>619</v>
      </c>
      <c r="M40" s="226" t="s">
        <v>619</v>
      </c>
      <c r="N40" s="226" t="s">
        <v>619</v>
      </c>
      <c r="O40" s="226" t="s">
        <v>619</v>
      </c>
      <c r="P40" s="226" t="s">
        <v>619</v>
      </c>
      <c r="Q40" s="226" t="s">
        <v>619</v>
      </c>
      <c r="R40" s="226" t="s">
        <v>619</v>
      </c>
      <c r="S40" s="226" t="s">
        <v>619</v>
      </c>
      <c r="T40" s="226" t="s">
        <v>619</v>
      </c>
      <c r="U40" s="226" t="s">
        <v>619</v>
      </c>
      <c r="V40" s="226" t="s">
        <v>619</v>
      </c>
      <c r="W40" s="226" t="s">
        <v>619</v>
      </c>
      <c r="X40" s="226" t="s">
        <v>619</v>
      </c>
      <c r="Y40" s="226" t="s">
        <v>619</v>
      </c>
      <c r="Z40" s="226" t="s">
        <v>619</v>
      </c>
      <c r="AA40" s="226" t="s">
        <v>619</v>
      </c>
      <c r="AB40" s="226" t="s">
        <v>619</v>
      </c>
      <c r="AC40" s="226" t="s">
        <v>619</v>
      </c>
      <c r="AD40" s="226" t="s">
        <v>619</v>
      </c>
      <c r="AE40" s="226" t="s">
        <v>619</v>
      </c>
      <c r="AF40" s="226" t="s">
        <v>619</v>
      </c>
      <c r="AG40" s="226" t="s">
        <v>619</v>
      </c>
      <c r="AH40" s="226" t="s">
        <v>619</v>
      </c>
      <c r="AI40" s="226" t="s">
        <v>619</v>
      </c>
      <c r="AJ40" s="226" t="s">
        <v>619</v>
      </c>
      <c r="AK40" s="226" t="s">
        <v>619</v>
      </c>
      <c r="AL40" s="226" t="s">
        <v>1943</v>
      </c>
      <c r="AM40" s="226" t="s">
        <v>619</v>
      </c>
      <c r="AN40" s="226" t="s">
        <v>619</v>
      </c>
      <c r="AO40" s="226" t="s">
        <v>619</v>
      </c>
      <c r="AP40" s="226" t="s">
        <v>1944</v>
      </c>
      <c r="AQ40" s="226" t="s">
        <v>619</v>
      </c>
      <c r="AR40" s="226" t="s">
        <v>619</v>
      </c>
      <c r="AS40" s="226" t="s">
        <v>619</v>
      </c>
      <c r="AT40" s="226" t="s">
        <v>619</v>
      </c>
      <c r="AU40" s="226" t="s">
        <v>619</v>
      </c>
      <c r="AV40" s="226" t="s">
        <v>619</v>
      </c>
      <c r="AW40" s="226" t="s">
        <v>619</v>
      </c>
      <c r="AX40" s="226" t="s">
        <v>619</v>
      </c>
      <c r="AY40" s="226" t="s">
        <v>619</v>
      </c>
      <c r="AZ40" s="226" t="s">
        <v>619</v>
      </c>
      <c r="BA40" s="226" t="s">
        <v>619</v>
      </c>
      <c r="BB40" s="226" t="s">
        <v>619</v>
      </c>
      <c r="BC40" s="226" t="s">
        <v>619</v>
      </c>
      <c r="BD40" s="226" t="s">
        <v>619</v>
      </c>
      <c r="BE40" s="226" t="s">
        <v>619</v>
      </c>
      <c r="BF40" s="226" t="s">
        <v>619</v>
      </c>
      <c r="BG40" s="226" t="s">
        <v>619</v>
      </c>
      <c r="BH40" s="226" t="s">
        <v>2246</v>
      </c>
      <c r="BI40" s="226" t="s">
        <v>2112</v>
      </c>
      <c r="BJ40" s="226" t="s">
        <v>619</v>
      </c>
      <c r="BK40" s="226" t="s">
        <v>2247</v>
      </c>
      <c r="BL40" s="226" t="s">
        <v>619</v>
      </c>
      <c r="BM40" s="226" t="s">
        <v>1948</v>
      </c>
      <c r="BN40" s="226" t="s">
        <v>2248</v>
      </c>
      <c r="BO40" s="226" t="s">
        <v>1977</v>
      </c>
      <c r="BP40" s="226" t="s">
        <v>2249</v>
      </c>
      <c r="BQ40" s="226" t="s">
        <v>619</v>
      </c>
      <c r="BR40" s="226" t="s">
        <v>619</v>
      </c>
      <c r="BS40" s="226" t="s">
        <v>619</v>
      </c>
      <c r="BT40" s="226" t="s">
        <v>619</v>
      </c>
      <c r="BU40" s="226" t="s">
        <v>2250</v>
      </c>
      <c r="BV40" s="226" t="s">
        <v>619</v>
      </c>
      <c r="BW40" s="226" t="s">
        <v>2251</v>
      </c>
      <c r="BX40" s="226" t="s">
        <v>619</v>
      </c>
      <c r="BY40" s="226" t="s">
        <v>619</v>
      </c>
      <c r="BZ40" s="226" t="s">
        <v>619</v>
      </c>
      <c r="CA40" s="226" t="s">
        <v>619</v>
      </c>
      <c r="CB40" s="226" t="s">
        <v>619</v>
      </c>
      <c r="CC40" s="226" t="s">
        <v>1955</v>
      </c>
      <c r="CD40" s="226" t="s">
        <v>619</v>
      </c>
      <c r="CE40" s="226" t="s">
        <v>619</v>
      </c>
      <c r="CF40" s="226" t="s">
        <v>619</v>
      </c>
      <c r="CG40" s="226" t="s">
        <v>2041</v>
      </c>
      <c r="CH40" s="226" t="s">
        <v>1956</v>
      </c>
      <c r="CI40" s="226" t="s">
        <v>1985</v>
      </c>
      <c r="CJ40" s="226" t="s">
        <v>619</v>
      </c>
      <c r="CK40" s="226" t="s">
        <v>1986</v>
      </c>
      <c r="CL40" s="226" t="s">
        <v>2252</v>
      </c>
      <c r="CM40" s="226" t="s">
        <v>619</v>
      </c>
      <c r="CN40" s="226" t="s">
        <v>619</v>
      </c>
      <c r="CO40" s="226" t="s">
        <v>619</v>
      </c>
      <c r="CP40" s="226" t="s">
        <v>619</v>
      </c>
      <c r="CQ40" s="226" t="s">
        <v>619</v>
      </c>
      <c r="CR40" s="226" t="s">
        <v>619</v>
      </c>
      <c r="CS40" s="226" t="s">
        <v>619</v>
      </c>
      <c r="CT40" s="226" t="s">
        <v>1959</v>
      </c>
    </row>
    <row r="41">
      <c r="A41" s="223" t="s">
        <v>26</v>
      </c>
      <c r="B41" s="223" t="s">
        <v>2253</v>
      </c>
      <c r="C41" s="223" t="s">
        <v>248</v>
      </c>
      <c r="D41" s="223" t="s">
        <v>2254</v>
      </c>
      <c r="E41" s="223" t="s">
        <v>2255</v>
      </c>
      <c r="F41" s="223" t="s">
        <v>1866</v>
      </c>
      <c r="G41" s="224">
        <v>2021.0</v>
      </c>
      <c r="H41" s="225"/>
      <c r="I41" s="226" t="s">
        <v>619</v>
      </c>
      <c r="J41" s="226" t="s">
        <v>619</v>
      </c>
      <c r="K41" s="226" t="s">
        <v>619</v>
      </c>
      <c r="L41" s="226" t="s">
        <v>619</v>
      </c>
      <c r="M41" s="226" t="s">
        <v>619</v>
      </c>
      <c r="N41" s="226" t="s">
        <v>619</v>
      </c>
      <c r="O41" s="226" t="s">
        <v>619</v>
      </c>
      <c r="P41" s="226" t="s">
        <v>619</v>
      </c>
      <c r="Q41" s="226" t="s">
        <v>619</v>
      </c>
      <c r="R41" s="226" t="s">
        <v>619</v>
      </c>
      <c r="S41" s="226" t="s">
        <v>619</v>
      </c>
      <c r="T41" s="226" t="s">
        <v>619</v>
      </c>
      <c r="U41" s="226" t="s">
        <v>619</v>
      </c>
      <c r="V41" s="226" t="s">
        <v>619</v>
      </c>
      <c r="W41" s="226" t="s">
        <v>619</v>
      </c>
      <c r="X41" s="226" t="s">
        <v>619</v>
      </c>
      <c r="Y41" s="226" t="s">
        <v>619</v>
      </c>
      <c r="Z41" s="226" t="s">
        <v>619</v>
      </c>
      <c r="AA41" s="226" t="s">
        <v>619</v>
      </c>
      <c r="AB41" s="226" t="s">
        <v>619</v>
      </c>
      <c r="AC41" s="226" t="s">
        <v>619</v>
      </c>
      <c r="AD41" s="226" t="s">
        <v>619</v>
      </c>
      <c r="AE41" s="226" t="s">
        <v>619</v>
      </c>
      <c r="AF41" s="226" t="s">
        <v>619</v>
      </c>
      <c r="AG41" s="226" t="s">
        <v>619</v>
      </c>
      <c r="AH41" s="226" t="s">
        <v>619</v>
      </c>
      <c r="AI41" s="226" t="s">
        <v>619</v>
      </c>
      <c r="AJ41" s="226" t="s">
        <v>619</v>
      </c>
      <c r="AK41" s="226" t="s">
        <v>619</v>
      </c>
      <c r="AL41" s="226" t="s">
        <v>619</v>
      </c>
      <c r="AM41" s="226" t="s">
        <v>619</v>
      </c>
      <c r="AN41" s="226" t="s">
        <v>619</v>
      </c>
      <c r="AO41" s="226" t="s">
        <v>619</v>
      </c>
      <c r="AP41" s="226" t="s">
        <v>619</v>
      </c>
      <c r="AQ41" s="226" t="s">
        <v>619</v>
      </c>
      <c r="AR41" s="226" t="s">
        <v>619</v>
      </c>
      <c r="AS41" s="226" t="s">
        <v>619</v>
      </c>
      <c r="AT41" s="226" t="s">
        <v>619</v>
      </c>
      <c r="AU41" s="226" t="s">
        <v>619</v>
      </c>
      <c r="AV41" s="226" t="s">
        <v>619</v>
      </c>
      <c r="AW41" s="226" t="s">
        <v>619</v>
      </c>
      <c r="AX41" s="226" t="s">
        <v>619</v>
      </c>
      <c r="AY41" s="226" t="s">
        <v>619</v>
      </c>
      <c r="AZ41" s="226" t="s">
        <v>619</v>
      </c>
      <c r="BA41" s="226" t="s">
        <v>619</v>
      </c>
      <c r="BB41" s="226" t="s">
        <v>619</v>
      </c>
      <c r="BC41" s="226" t="s">
        <v>619</v>
      </c>
      <c r="BD41" s="226" t="s">
        <v>619</v>
      </c>
      <c r="BE41" s="226" t="s">
        <v>619</v>
      </c>
      <c r="BF41" s="226" t="s">
        <v>619</v>
      </c>
      <c r="BG41" s="226" t="s">
        <v>2087</v>
      </c>
      <c r="BH41" s="226" t="s">
        <v>619</v>
      </c>
      <c r="BI41" s="226" t="s">
        <v>1946</v>
      </c>
      <c r="BJ41" s="226" t="s">
        <v>619</v>
      </c>
      <c r="BK41" s="226" t="s">
        <v>1947</v>
      </c>
      <c r="BL41" s="226" t="s">
        <v>619</v>
      </c>
      <c r="BM41" s="226" t="s">
        <v>1948</v>
      </c>
      <c r="BN41" s="226" t="s">
        <v>2088</v>
      </c>
      <c r="BO41" s="226" t="s">
        <v>2256</v>
      </c>
      <c r="BP41" s="226" t="s">
        <v>2090</v>
      </c>
      <c r="BQ41" s="226" t="s">
        <v>619</v>
      </c>
      <c r="BR41" s="226" t="s">
        <v>619</v>
      </c>
      <c r="BS41" s="226" t="s">
        <v>619</v>
      </c>
      <c r="BT41" s="226" t="s">
        <v>619</v>
      </c>
      <c r="BU41" s="226" t="s">
        <v>2091</v>
      </c>
      <c r="BV41" s="226" t="s">
        <v>619</v>
      </c>
      <c r="BW41" s="226" t="s">
        <v>2092</v>
      </c>
      <c r="BX41" s="226" t="s">
        <v>619</v>
      </c>
      <c r="BY41" s="226" t="s">
        <v>619</v>
      </c>
      <c r="BZ41" s="226" t="s">
        <v>619</v>
      </c>
      <c r="CA41" s="226" t="s">
        <v>2257</v>
      </c>
      <c r="CB41" s="226" t="s">
        <v>619</v>
      </c>
      <c r="CC41" s="226" t="s">
        <v>1955</v>
      </c>
      <c r="CD41" s="226" t="s">
        <v>619</v>
      </c>
      <c r="CE41" s="226" t="s">
        <v>619</v>
      </c>
      <c r="CF41" s="226" t="s">
        <v>619</v>
      </c>
      <c r="CG41" s="226" t="s">
        <v>2041</v>
      </c>
      <c r="CH41" s="226" t="s">
        <v>1956</v>
      </c>
      <c r="CI41" s="226" t="s">
        <v>1957</v>
      </c>
      <c r="CJ41" s="226" t="s">
        <v>619</v>
      </c>
      <c r="CK41" s="226" t="s">
        <v>1958</v>
      </c>
      <c r="CL41" s="226" t="s">
        <v>619</v>
      </c>
      <c r="CM41" s="226" t="s">
        <v>2094</v>
      </c>
      <c r="CN41" s="226" t="s">
        <v>619</v>
      </c>
      <c r="CO41" s="226" t="s">
        <v>619</v>
      </c>
      <c r="CP41" s="226" t="s">
        <v>619</v>
      </c>
      <c r="CQ41" s="226" t="s">
        <v>619</v>
      </c>
      <c r="CR41" s="226" t="s">
        <v>619</v>
      </c>
      <c r="CS41" s="226" t="s">
        <v>619</v>
      </c>
      <c r="CT41" s="226" t="s">
        <v>1959</v>
      </c>
    </row>
    <row r="42">
      <c r="A42" s="223" t="s">
        <v>26</v>
      </c>
      <c r="B42" s="223" t="s">
        <v>2253</v>
      </c>
      <c r="C42" s="223" t="s">
        <v>448</v>
      </c>
      <c r="D42" s="223" t="s">
        <v>2258</v>
      </c>
      <c r="E42" s="223" t="s">
        <v>2259</v>
      </c>
      <c r="F42" s="223" t="s">
        <v>1866</v>
      </c>
      <c r="G42" s="224">
        <v>2021.0</v>
      </c>
      <c r="H42" s="225"/>
      <c r="I42" s="226" t="s">
        <v>619</v>
      </c>
      <c r="J42" s="226" t="s">
        <v>619</v>
      </c>
      <c r="K42" s="226" t="s">
        <v>619</v>
      </c>
      <c r="L42" s="226" t="s">
        <v>619</v>
      </c>
      <c r="M42" s="226" t="s">
        <v>619</v>
      </c>
      <c r="N42" s="226" t="s">
        <v>619</v>
      </c>
      <c r="O42" s="226" t="s">
        <v>619</v>
      </c>
      <c r="P42" s="226" t="s">
        <v>619</v>
      </c>
      <c r="Q42" s="226" t="s">
        <v>619</v>
      </c>
      <c r="R42" s="226" t="s">
        <v>619</v>
      </c>
      <c r="S42" s="226" t="s">
        <v>619</v>
      </c>
      <c r="T42" s="226" t="s">
        <v>619</v>
      </c>
      <c r="U42" s="226" t="s">
        <v>619</v>
      </c>
      <c r="V42" s="226" t="s">
        <v>619</v>
      </c>
      <c r="W42" s="226" t="s">
        <v>619</v>
      </c>
      <c r="X42" s="226" t="s">
        <v>619</v>
      </c>
      <c r="Y42" s="226" t="s">
        <v>619</v>
      </c>
      <c r="Z42" s="226" t="s">
        <v>619</v>
      </c>
      <c r="AA42" s="226" t="s">
        <v>619</v>
      </c>
      <c r="AB42" s="226" t="s">
        <v>619</v>
      </c>
      <c r="AC42" s="226" t="s">
        <v>619</v>
      </c>
      <c r="AD42" s="226" t="s">
        <v>619</v>
      </c>
      <c r="AE42" s="226" t="s">
        <v>619</v>
      </c>
      <c r="AF42" s="226" t="s">
        <v>619</v>
      </c>
      <c r="AG42" s="226" t="s">
        <v>619</v>
      </c>
      <c r="AH42" s="226" t="s">
        <v>619</v>
      </c>
      <c r="AI42" s="226" t="s">
        <v>619</v>
      </c>
      <c r="AJ42" s="226" t="s">
        <v>619</v>
      </c>
      <c r="AK42" s="226" t="s">
        <v>619</v>
      </c>
      <c r="AL42" s="226" t="s">
        <v>619</v>
      </c>
      <c r="AM42" s="226" t="s">
        <v>619</v>
      </c>
      <c r="AN42" s="226" t="s">
        <v>619</v>
      </c>
      <c r="AO42" s="226" t="s">
        <v>619</v>
      </c>
      <c r="AP42" s="226" t="s">
        <v>619</v>
      </c>
      <c r="AQ42" s="226" t="s">
        <v>619</v>
      </c>
      <c r="AR42" s="226" t="s">
        <v>619</v>
      </c>
      <c r="AS42" s="226" t="s">
        <v>619</v>
      </c>
      <c r="AT42" s="226" t="s">
        <v>619</v>
      </c>
      <c r="AU42" s="226" t="s">
        <v>619</v>
      </c>
      <c r="AV42" s="226" t="s">
        <v>619</v>
      </c>
      <c r="AW42" s="226" t="s">
        <v>619</v>
      </c>
      <c r="AX42" s="226" t="s">
        <v>619</v>
      </c>
      <c r="AY42" s="226" t="s">
        <v>619</v>
      </c>
      <c r="AZ42" s="226" t="s">
        <v>619</v>
      </c>
      <c r="BA42" s="226" t="s">
        <v>619</v>
      </c>
      <c r="BB42" s="226" t="s">
        <v>619</v>
      </c>
      <c r="BC42" s="226" t="s">
        <v>619</v>
      </c>
      <c r="BD42" s="226" t="s">
        <v>619</v>
      </c>
      <c r="BE42" s="226" t="s">
        <v>619</v>
      </c>
      <c r="BF42" s="226" t="s">
        <v>619</v>
      </c>
      <c r="BG42" s="226" t="s">
        <v>2087</v>
      </c>
      <c r="BH42" s="226" t="s">
        <v>619</v>
      </c>
      <c r="BI42" s="226" t="s">
        <v>1946</v>
      </c>
      <c r="BJ42" s="226" t="s">
        <v>619</v>
      </c>
      <c r="BK42" s="226" t="s">
        <v>2036</v>
      </c>
      <c r="BL42" s="226" t="s">
        <v>619</v>
      </c>
      <c r="BM42" s="226" t="s">
        <v>1948</v>
      </c>
      <c r="BN42" s="226" t="s">
        <v>2088</v>
      </c>
      <c r="BO42" s="226" t="s">
        <v>2089</v>
      </c>
      <c r="BP42" s="226" t="s">
        <v>2090</v>
      </c>
      <c r="BQ42" s="226" t="s">
        <v>619</v>
      </c>
      <c r="BR42" s="226" t="s">
        <v>619</v>
      </c>
      <c r="BS42" s="226" t="s">
        <v>619</v>
      </c>
      <c r="BT42" s="226" t="s">
        <v>619</v>
      </c>
      <c r="BU42" s="226" t="s">
        <v>2091</v>
      </c>
      <c r="BV42" s="226" t="s">
        <v>619</v>
      </c>
      <c r="BW42" s="226" t="s">
        <v>2092</v>
      </c>
      <c r="BX42" s="226" t="s">
        <v>619</v>
      </c>
      <c r="BY42" s="226" t="s">
        <v>619</v>
      </c>
      <c r="BZ42" s="226" t="s">
        <v>619</v>
      </c>
      <c r="CA42" s="226" t="s">
        <v>619</v>
      </c>
      <c r="CB42" s="226" t="s">
        <v>619</v>
      </c>
      <c r="CC42" s="226" t="s">
        <v>1955</v>
      </c>
      <c r="CD42" s="226" t="s">
        <v>619</v>
      </c>
      <c r="CE42" s="226" t="s">
        <v>619</v>
      </c>
      <c r="CF42" s="226" t="s">
        <v>619</v>
      </c>
      <c r="CG42" s="226" t="s">
        <v>619</v>
      </c>
      <c r="CH42" s="226" t="s">
        <v>1956</v>
      </c>
      <c r="CI42" s="226" t="s">
        <v>1957</v>
      </c>
      <c r="CJ42" s="226" t="s">
        <v>619</v>
      </c>
      <c r="CK42" s="226" t="s">
        <v>1958</v>
      </c>
      <c r="CL42" s="226" t="s">
        <v>619</v>
      </c>
      <c r="CM42" s="226" t="s">
        <v>2094</v>
      </c>
      <c r="CN42" s="226" t="s">
        <v>619</v>
      </c>
      <c r="CO42" s="226" t="s">
        <v>619</v>
      </c>
      <c r="CP42" s="226" t="s">
        <v>619</v>
      </c>
      <c r="CQ42" s="226" t="s">
        <v>619</v>
      </c>
      <c r="CR42" s="226" t="s">
        <v>619</v>
      </c>
      <c r="CS42" s="226" t="s">
        <v>619</v>
      </c>
      <c r="CT42" s="226" t="s">
        <v>1959</v>
      </c>
    </row>
    <row r="43">
      <c r="A43" s="223" t="s">
        <v>26</v>
      </c>
      <c r="B43" s="223" t="s">
        <v>2260</v>
      </c>
      <c r="C43" s="223" t="s">
        <v>2261</v>
      </c>
      <c r="D43" s="223" t="s">
        <v>2262</v>
      </c>
      <c r="E43" s="223" t="s">
        <v>2263</v>
      </c>
      <c r="F43" s="223" t="s">
        <v>1866</v>
      </c>
      <c r="G43" s="224">
        <v>2021.0</v>
      </c>
      <c r="H43" s="225"/>
      <c r="I43" s="226" t="s">
        <v>619</v>
      </c>
      <c r="J43" s="226" t="s">
        <v>619</v>
      </c>
      <c r="K43" s="226" t="s">
        <v>619</v>
      </c>
      <c r="L43" s="226" t="s">
        <v>619</v>
      </c>
      <c r="M43" s="226" t="s">
        <v>619</v>
      </c>
      <c r="N43" s="226" t="s">
        <v>619</v>
      </c>
      <c r="O43" s="226" t="s">
        <v>619</v>
      </c>
      <c r="P43" s="226" t="s">
        <v>619</v>
      </c>
      <c r="Q43" s="226" t="s">
        <v>619</v>
      </c>
      <c r="R43" s="226" t="s">
        <v>619</v>
      </c>
      <c r="S43" s="226" t="s">
        <v>619</v>
      </c>
      <c r="T43" s="226" t="s">
        <v>619</v>
      </c>
      <c r="U43" s="226" t="s">
        <v>619</v>
      </c>
      <c r="V43" s="226" t="s">
        <v>619</v>
      </c>
      <c r="W43" s="226" t="s">
        <v>619</v>
      </c>
      <c r="X43" s="226" t="s">
        <v>619</v>
      </c>
      <c r="Y43" s="226" t="s">
        <v>619</v>
      </c>
      <c r="Z43" s="226" t="s">
        <v>619</v>
      </c>
      <c r="AA43" s="226" t="s">
        <v>619</v>
      </c>
      <c r="AB43" s="226" t="s">
        <v>619</v>
      </c>
      <c r="AC43" s="226" t="s">
        <v>619</v>
      </c>
      <c r="AD43" s="226" t="s">
        <v>619</v>
      </c>
      <c r="AE43" s="226" t="s">
        <v>619</v>
      </c>
      <c r="AF43" s="226" t="s">
        <v>619</v>
      </c>
      <c r="AG43" s="226" t="s">
        <v>619</v>
      </c>
      <c r="AH43" s="226" t="s">
        <v>619</v>
      </c>
      <c r="AI43" s="226" t="s">
        <v>619</v>
      </c>
      <c r="AJ43" s="226" t="s">
        <v>619</v>
      </c>
      <c r="AK43" s="226" t="s">
        <v>619</v>
      </c>
      <c r="AL43" s="226" t="s">
        <v>1943</v>
      </c>
      <c r="AM43" s="226" t="s">
        <v>619</v>
      </c>
      <c r="AN43" s="226" t="s">
        <v>619</v>
      </c>
      <c r="AO43" s="226" t="s">
        <v>619</v>
      </c>
      <c r="AP43" s="226" t="s">
        <v>1944</v>
      </c>
      <c r="AQ43" s="226" t="s">
        <v>619</v>
      </c>
      <c r="AR43" s="226" t="s">
        <v>619</v>
      </c>
      <c r="AS43" s="226" t="s">
        <v>619</v>
      </c>
      <c r="AT43" s="226" t="s">
        <v>619</v>
      </c>
      <c r="AU43" s="226" t="s">
        <v>619</v>
      </c>
      <c r="AV43" s="226" t="s">
        <v>619</v>
      </c>
      <c r="AW43" s="226" t="s">
        <v>1945</v>
      </c>
      <c r="AX43" s="226" t="s">
        <v>619</v>
      </c>
      <c r="AY43" s="226" t="s">
        <v>619</v>
      </c>
      <c r="AZ43" s="226" t="s">
        <v>619</v>
      </c>
      <c r="BA43" s="226" t="s">
        <v>619</v>
      </c>
      <c r="BB43" s="226" t="s">
        <v>619</v>
      </c>
      <c r="BC43" s="226" t="s">
        <v>619</v>
      </c>
      <c r="BD43" s="226" t="s">
        <v>619</v>
      </c>
      <c r="BE43" s="226" t="s">
        <v>619</v>
      </c>
      <c r="BF43" s="226" t="s">
        <v>619</v>
      </c>
      <c r="BG43" s="226" t="s">
        <v>619</v>
      </c>
      <c r="BH43" s="226" t="s">
        <v>1989</v>
      </c>
      <c r="BI43" s="226" t="s">
        <v>2112</v>
      </c>
      <c r="BJ43" s="226" t="s">
        <v>619</v>
      </c>
      <c r="BK43" s="226" t="s">
        <v>2247</v>
      </c>
      <c r="BL43" s="226" t="s">
        <v>619</v>
      </c>
      <c r="BM43" s="226" t="s">
        <v>1948</v>
      </c>
      <c r="BN43" s="226" t="s">
        <v>2264</v>
      </c>
      <c r="BO43" s="226" t="s">
        <v>1991</v>
      </c>
      <c r="BP43" s="226" t="s">
        <v>2265</v>
      </c>
      <c r="BQ43" s="226" t="s">
        <v>619</v>
      </c>
      <c r="BR43" s="226" t="s">
        <v>619</v>
      </c>
      <c r="BS43" s="226" t="s">
        <v>619</v>
      </c>
      <c r="BT43" s="226" t="s">
        <v>619</v>
      </c>
      <c r="BU43" s="226" t="s">
        <v>2266</v>
      </c>
      <c r="BV43" s="226" t="s">
        <v>619</v>
      </c>
      <c r="BW43" s="226" t="s">
        <v>2267</v>
      </c>
      <c r="BX43" s="226" t="s">
        <v>619</v>
      </c>
      <c r="BY43" s="226" t="s">
        <v>2268</v>
      </c>
      <c r="BZ43" s="226" t="s">
        <v>619</v>
      </c>
      <c r="CA43" s="226" t="s">
        <v>619</v>
      </c>
      <c r="CB43" s="226" t="s">
        <v>619</v>
      </c>
      <c r="CC43" s="226" t="s">
        <v>1955</v>
      </c>
      <c r="CD43" s="226" t="s">
        <v>619</v>
      </c>
      <c r="CE43" s="226" t="s">
        <v>619</v>
      </c>
      <c r="CF43" s="226" t="s">
        <v>619</v>
      </c>
      <c r="CG43" s="226" t="s">
        <v>2007</v>
      </c>
      <c r="CH43" s="226" t="s">
        <v>1956</v>
      </c>
      <c r="CI43" s="226" t="s">
        <v>1985</v>
      </c>
      <c r="CJ43" s="226" t="s">
        <v>619</v>
      </c>
      <c r="CK43" s="226" t="s">
        <v>1986</v>
      </c>
      <c r="CL43" s="226" t="s">
        <v>1996</v>
      </c>
      <c r="CM43" s="226" t="s">
        <v>619</v>
      </c>
      <c r="CN43" s="226" t="s">
        <v>619</v>
      </c>
      <c r="CO43" s="226" t="s">
        <v>619</v>
      </c>
      <c r="CP43" s="226" t="s">
        <v>619</v>
      </c>
      <c r="CQ43" s="226" t="s">
        <v>619</v>
      </c>
      <c r="CR43" s="226" t="s">
        <v>619</v>
      </c>
      <c r="CS43" s="226" t="s">
        <v>619</v>
      </c>
      <c r="CT43" s="226" t="s">
        <v>1959</v>
      </c>
    </row>
    <row r="44">
      <c r="A44" s="223" t="s">
        <v>26</v>
      </c>
      <c r="B44" s="223" t="s">
        <v>2269</v>
      </c>
      <c r="C44" s="223" t="s">
        <v>338</v>
      </c>
      <c r="D44" s="223" t="s">
        <v>2270</v>
      </c>
      <c r="E44" s="223" t="s">
        <v>2271</v>
      </c>
      <c r="F44" s="223" t="s">
        <v>1866</v>
      </c>
      <c r="G44" s="224">
        <v>2021.0</v>
      </c>
      <c r="H44" s="225"/>
      <c r="I44" s="226" t="s">
        <v>619</v>
      </c>
      <c r="J44" s="226" t="s">
        <v>619</v>
      </c>
      <c r="K44" s="226" t="s">
        <v>619</v>
      </c>
      <c r="L44" s="226" t="s">
        <v>619</v>
      </c>
      <c r="M44" s="226" t="s">
        <v>619</v>
      </c>
      <c r="N44" s="226" t="s">
        <v>619</v>
      </c>
      <c r="O44" s="226" t="s">
        <v>619</v>
      </c>
      <c r="P44" s="226" t="s">
        <v>619</v>
      </c>
      <c r="Q44" s="226" t="s">
        <v>619</v>
      </c>
      <c r="R44" s="226" t="s">
        <v>619</v>
      </c>
      <c r="S44" s="226" t="s">
        <v>619</v>
      </c>
      <c r="T44" s="226" t="s">
        <v>619</v>
      </c>
      <c r="U44" s="226" t="s">
        <v>619</v>
      </c>
      <c r="V44" s="226" t="s">
        <v>619</v>
      </c>
      <c r="W44" s="226" t="s">
        <v>619</v>
      </c>
      <c r="X44" s="226" t="s">
        <v>619</v>
      </c>
      <c r="Y44" s="226" t="s">
        <v>619</v>
      </c>
      <c r="Z44" s="226" t="s">
        <v>619</v>
      </c>
      <c r="AA44" s="226" t="s">
        <v>619</v>
      </c>
      <c r="AB44" s="226" t="s">
        <v>619</v>
      </c>
      <c r="AC44" s="226" t="s">
        <v>619</v>
      </c>
      <c r="AD44" s="226" t="s">
        <v>619</v>
      </c>
      <c r="AE44" s="226" t="s">
        <v>619</v>
      </c>
      <c r="AF44" s="226" t="s">
        <v>619</v>
      </c>
      <c r="AG44" s="226" t="s">
        <v>619</v>
      </c>
      <c r="AH44" s="226" t="s">
        <v>619</v>
      </c>
      <c r="AI44" s="226" t="s">
        <v>619</v>
      </c>
      <c r="AJ44" s="226" t="s">
        <v>619</v>
      </c>
      <c r="AK44" s="226" t="s">
        <v>619</v>
      </c>
      <c r="AL44" s="226" t="s">
        <v>1943</v>
      </c>
      <c r="AM44" s="226" t="s">
        <v>619</v>
      </c>
      <c r="AN44" s="226" t="s">
        <v>619</v>
      </c>
      <c r="AO44" s="226" t="s">
        <v>2272</v>
      </c>
      <c r="AP44" s="226" t="s">
        <v>2273</v>
      </c>
      <c r="AQ44" s="226" t="s">
        <v>2274</v>
      </c>
      <c r="AR44" s="226" t="s">
        <v>619</v>
      </c>
      <c r="AS44" s="226" t="s">
        <v>619</v>
      </c>
      <c r="AT44" s="226" t="s">
        <v>2046</v>
      </c>
      <c r="AU44" s="226" t="s">
        <v>619</v>
      </c>
      <c r="AV44" s="226" t="s">
        <v>2275</v>
      </c>
      <c r="AW44" s="226" t="s">
        <v>2056</v>
      </c>
      <c r="AX44" s="226" t="s">
        <v>619</v>
      </c>
      <c r="AY44" s="226" t="s">
        <v>619</v>
      </c>
      <c r="AZ44" s="226" t="s">
        <v>619</v>
      </c>
      <c r="BA44" s="226" t="s">
        <v>619</v>
      </c>
      <c r="BB44" s="226" t="s">
        <v>619</v>
      </c>
      <c r="BC44" s="226" t="s">
        <v>619</v>
      </c>
      <c r="BD44" s="226" t="s">
        <v>619</v>
      </c>
      <c r="BE44" s="226" t="s">
        <v>2276</v>
      </c>
      <c r="BF44" s="226" t="s">
        <v>619</v>
      </c>
      <c r="BG44" s="226" t="s">
        <v>619</v>
      </c>
      <c r="BH44" s="226" t="s">
        <v>2277</v>
      </c>
      <c r="BI44" s="226" t="s">
        <v>2112</v>
      </c>
      <c r="BJ44" s="226" t="s">
        <v>619</v>
      </c>
      <c r="BK44" s="226" t="s">
        <v>2247</v>
      </c>
      <c r="BL44" s="226" t="s">
        <v>619</v>
      </c>
      <c r="BM44" s="226" t="s">
        <v>1948</v>
      </c>
      <c r="BN44" s="226" t="s">
        <v>2278</v>
      </c>
      <c r="BO44" s="226" t="s">
        <v>2279</v>
      </c>
      <c r="BP44" s="226" t="s">
        <v>2280</v>
      </c>
      <c r="BQ44" s="226" t="s">
        <v>619</v>
      </c>
      <c r="BR44" s="226" t="s">
        <v>619</v>
      </c>
      <c r="BS44" s="226" t="s">
        <v>619</v>
      </c>
      <c r="BT44" s="226" t="s">
        <v>619</v>
      </c>
      <c r="BU44" s="226" t="s">
        <v>2281</v>
      </c>
      <c r="BV44" s="226" t="s">
        <v>619</v>
      </c>
      <c r="BW44" s="226" t="s">
        <v>2282</v>
      </c>
      <c r="BX44" s="226" t="s">
        <v>619</v>
      </c>
      <c r="BY44" s="226" t="s">
        <v>2283</v>
      </c>
      <c r="BZ44" s="226" t="s">
        <v>619</v>
      </c>
      <c r="CA44" s="226" t="s">
        <v>619</v>
      </c>
      <c r="CB44" s="226" t="s">
        <v>619</v>
      </c>
      <c r="CC44" s="226" t="s">
        <v>1955</v>
      </c>
      <c r="CD44" s="226" t="s">
        <v>619</v>
      </c>
      <c r="CE44" s="226" t="s">
        <v>619</v>
      </c>
      <c r="CF44" s="226" t="s">
        <v>619</v>
      </c>
      <c r="CG44" s="226" t="s">
        <v>619</v>
      </c>
      <c r="CH44" s="226" t="s">
        <v>1956</v>
      </c>
      <c r="CI44" s="226" t="s">
        <v>1985</v>
      </c>
      <c r="CJ44" s="226" t="s">
        <v>2284</v>
      </c>
      <c r="CK44" s="226" t="s">
        <v>1986</v>
      </c>
      <c r="CL44" s="226" t="s">
        <v>2045</v>
      </c>
      <c r="CM44" s="226" t="s">
        <v>619</v>
      </c>
      <c r="CN44" s="226" t="s">
        <v>619</v>
      </c>
      <c r="CO44" s="226" t="s">
        <v>619</v>
      </c>
      <c r="CP44" s="226" t="s">
        <v>619</v>
      </c>
      <c r="CQ44" s="226" t="s">
        <v>619</v>
      </c>
      <c r="CR44" s="226" t="s">
        <v>619</v>
      </c>
      <c r="CS44" s="226" t="s">
        <v>2285</v>
      </c>
      <c r="CT44" s="226" t="s">
        <v>1959</v>
      </c>
    </row>
    <row r="45">
      <c r="A45" s="223" t="s">
        <v>26</v>
      </c>
      <c r="B45" s="223" t="s">
        <v>2286</v>
      </c>
      <c r="C45" s="223" t="s">
        <v>369</v>
      </c>
      <c r="D45" s="223" t="s">
        <v>2287</v>
      </c>
      <c r="E45" s="223" t="s">
        <v>2288</v>
      </c>
      <c r="F45" s="223" t="s">
        <v>1866</v>
      </c>
      <c r="G45" s="224">
        <v>2021.0</v>
      </c>
      <c r="H45" s="225"/>
      <c r="I45" s="226" t="s">
        <v>619</v>
      </c>
      <c r="J45" s="226" t="s">
        <v>619</v>
      </c>
      <c r="K45" s="226" t="s">
        <v>619</v>
      </c>
      <c r="L45" s="226" t="s">
        <v>619</v>
      </c>
      <c r="M45" s="226" t="s">
        <v>619</v>
      </c>
      <c r="N45" s="226" t="s">
        <v>619</v>
      </c>
      <c r="O45" s="226" t="s">
        <v>619</v>
      </c>
      <c r="P45" s="226" t="s">
        <v>619</v>
      </c>
      <c r="Q45" s="226" t="s">
        <v>619</v>
      </c>
      <c r="R45" s="226" t="s">
        <v>619</v>
      </c>
      <c r="S45" s="226" t="s">
        <v>619</v>
      </c>
      <c r="T45" s="226" t="s">
        <v>619</v>
      </c>
      <c r="U45" s="226" t="s">
        <v>619</v>
      </c>
      <c r="V45" s="226" t="s">
        <v>619</v>
      </c>
      <c r="W45" s="226" t="s">
        <v>619</v>
      </c>
      <c r="X45" s="226" t="s">
        <v>619</v>
      </c>
      <c r="Y45" s="226" t="s">
        <v>619</v>
      </c>
      <c r="Z45" s="226" t="s">
        <v>619</v>
      </c>
      <c r="AA45" s="226" t="s">
        <v>619</v>
      </c>
      <c r="AB45" s="226" t="s">
        <v>619</v>
      </c>
      <c r="AC45" s="226" t="s">
        <v>619</v>
      </c>
      <c r="AD45" s="226" t="s">
        <v>619</v>
      </c>
      <c r="AE45" s="226" t="s">
        <v>619</v>
      </c>
      <c r="AF45" s="226" t="s">
        <v>619</v>
      </c>
      <c r="AG45" s="226" t="s">
        <v>619</v>
      </c>
      <c r="AH45" s="226" t="s">
        <v>619</v>
      </c>
      <c r="AI45" s="226" t="s">
        <v>619</v>
      </c>
      <c r="AJ45" s="226" t="s">
        <v>619</v>
      </c>
      <c r="AK45" s="226" t="s">
        <v>619</v>
      </c>
      <c r="AL45" s="226" t="s">
        <v>1943</v>
      </c>
      <c r="AM45" s="226" t="s">
        <v>619</v>
      </c>
      <c r="AN45" s="226" t="s">
        <v>619</v>
      </c>
      <c r="AO45" s="226" t="s">
        <v>619</v>
      </c>
      <c r="AP45" s="226" t="s">
        <v>1944</v>
      </c>
      <c r="AQ45" s="226" t="s">
        <v>619</v>
      </c>
      <c r="AR45" s="226" t="s">
        <v>1945</v>
      </c>
      <c r="AS45" s="226" t="s">
        <v>619</v>
      </c>
      <c r="AT45" s="226" t="s">
        <v>619</v>
      </c>
      <c r="AU45" s="226" t="s">
        <v>619</v>
      </c>
      <c r="AV45" s="226" t="s">
        <v>619</v>
      </c>
      <c r="AW45" s="226" t="s">
        <v>619</v>
      </c>
      <c r="AX45" s="226" t="s">
        <v>619</v>
      </c>
      <c r="AY45" s="226" t="s">
        <v>619</v>
      </c>
      <c r="AZ45" s="226" t="s">
        <v>619</v>
      </c>
      <c r="BA45" s="226" t="s">
        <v>619</v>
      </c>
      <c r="BB45" s="226" t="s">
        <v>619</v>
      </c>
      <c r="BC45" s="226" t="s">
        <v>619</v>
      </c>
      <c r="BD45" s="226" t="s">
        <v>619</v>
      </c>
      <c r="BE45" s="226" t="s">
        <v>619</v>
      </c>
      <c r="BF45" s="226" t="s">
        <v>619</v>
      </c>
      <c r="BG45" s="226" t="s">
        <v>2087</v>
      </c>
      <c r="BH45" s="226" t="s">
        <v>619</v>
      </c>
      <c r="BI45" s="226" t="s">
        <v>1976</v>
      </c>
      <c r="BJ45" s="226" t="s">
        <v>619</v>
      </c>
      <c r="BK45" s="226" t="s">
        <v>2000</v>
      </c>
      <c r="BL45" s="226" t="s">
        <v>2289</v>
      </c>
      <c r="BM45" s="226" t="s">
        <v>1948</v>
      </c>
      <c r="BN45" s="226" t="s">
        <v>2290</v>
      </c>
      <c r="BO45" s="226" t="s">
        <v>2291</v>
      </c>
      <c r="BP45" s="226" t="s">
        <v>2292</v>
      </c>
      <c r="BQ45" s="226" t="s">
        <v>619</v>
      </c>
      <c r="BR45" s="226" t="s">
        <v>619</v>
      </c>
      <c r="BS45" s="226" t="s">
        <v>2093</v>
      </c>
      <c r="BT45" s="226" t="s">
        <v>619</v>
      </c>
      <c r="BU45" s="226" t="s">
        <v>2293</v>
      </c>
      <c r="BV45" s="226" t="s">
        <v>2294</v>
      </c>
      <c r="BW45" s="226" t="s">
        <v>2295</v>
      </c>
      <c r="BX45" s="226" t="s">
        <v>619</v>
      </c>
      <c r="BY45" s="226" t="s">
        <v>619</v>
      </c>
      <c r="BZ45" s="226" t="s">
        <v>619</v>
      </c>
      <c r="CA45" s="226" t="s">
        <v>619</v>
      </c>
      <c r="CB45" s="226" t="s">
        <v>619</v>
      </c>
      <c r="CC45" s="226" t="s">
        <v>1955</v>
      </c>
      <c r="CD45" s="226" t="s">
        <v>619</v>
      </c>
      <c r="CE45" s="226" t="s">
        <v>619</v>
      </c>
      <c r="CF45" s="226" t="s">
        <v>619</v>
      </c>
      <c r="CG45" s="226" t="s">
        <v>619</v>
      </c>
      <c r="CH45" s="226" t="s">
        <v>1956</v>
      </c>
      <c r="CI45" s="226" t="s">
        <v>1957</v>
      </c>
      <c r="CJ45" s="226" t="s">
        <v>619</v>
      </c>
      <c r="CK45" s="226" t="s">
        <v>1958</v>
      </c>
      <c r="CL45" s="226" t="s">
        <v>619</v>
      </c>
      <c r="CM45" s="226" t="s">
        <v>2094</v>
      </c>
      <c r="CN45" s="226" t="s">
        <v>619</v>
      </c>
      <c r="CO45" s="226" t="s">
        <v>619</v>
      </c>
      <c r="CP45" s="226" t="s">
        <v>619</v>
      </c>
      <c r="CQ45" s="226" t="s">
        <v>619</v>
      </c>
      <c r="CR45" s="226" t="s">
        <v>2296</v>
      </c>
      <c r="CS45" s="226" t="s">
        <v>619</v>
      </c>
      <c r="CT45" s="226" t="s">
        <v>1959</v>
      </c>
    </row>
    <row r="46">
      <c r="A46" s="223" t="s">
        <v>26</v>
      </c>
      <c r="B46" s="223" t="s">
        <v>2297</v>
      </c>
      <c r="C46" s="223" t="s">
        <v>218</v>
      </c>
      <c r="D46" s="223" t="s">
        <v>2298</v>
      </c>
      <c r="E46" s="223" t="s">
        <v>2299</v>
      </c>
      <c r="F46" s="223" t="s">
        <v>1866</v>
      </c>
      <c r="G46" s="224">
        <v>2021.0</v>
      </c>
      <c r="H46" s="225"/>
      <c r="I46" s="226" t="s">
        <v>619</v>
      </c>
      <c r="J46" s="226" t="s">
        <v>619</v>
      </c>
      <c r="K46" s="226" t="s">
        <v>619</v>
      </c>
      <c r="L46" s="226" t="s">
        <v>619</v>
      </c>
      <c r="M46" s="226" t="s">
        <v>619</v>
      </c>
      <c r="N46" s="226" t="s">
        <v>619</v>
      </c>
      <c r="O46" s="226" t="s">
        <v>619</v>
      </c>
      <c r="P46" s="226" t="s">
        <v>619</v>
      </c>
      <c r="Q46" s="226" t="s">
        <v>619</v>
      </c>
      <c r="R46" s="226" t="s">
        <v>619</v>
      </c>
      <c r="S46" s="226" t="s">
        <v>619</v>
      </c>
      <c r="T46" s="226" t="s">
        <v>619</v>
      </c>
      <c r="U46" s="226" t="s">
        <v>619</v>
      </c>
      <c r="V46" s="226" t="s">
        <v>619</v>
      </c>
      <c r="W46" s="226" t="s">
        <v>619</v>
      </c>
      <c r="X46" s="226" t="s">
        <v>619</v>
      </c>
      <c r="Y46" s="226" t="s">
        <v>619</v>
      </c>
      <c r="Z46" s="226" t="s">
        <v>619</v>
      </c>
      <c r="AA46" s="226" t="s">
        <v>619</v>
      </c>
      <c r="AB46" s="226" t="s">
        <v>619</v>
      </c>
      <c r="AC46" s="226" t="s">
        <v>619</v>
      </c>
      <c r="AD46" s="226" t="s">
        <v>619</v>
      </c>
      <c r="AE46" s="226" t="s">
        <v>619</v>
      </c>
      <c r="AF46" s="226" t="s">
        <v>619</v>
      </c>
      <c r="AG46" s="226" t="s">
        <v>619</v>
      </c>
      <c r="AH46" s="226" t="s">
        <v>619</v>
      </c>
      <c r="AI46" s="226" t="s">
        <v>619</v>
      </c>
      <c r="AJ46" s="226" t="s">
        <v>619</v>
      </c>
      <c r="AK46" s="226" t="s">
        <v>619</v>
      </c>
      <c r="AL46" s="226" t="s">
        <v>1943</v>
      </c>
      <c r="AM46" s="226" t="s">
        <v>619</v>
      </c>
      <c r="AN46" s="226" t="s">
        <v>619</v>
      </c>
      <c r="AO46" s="226" t="s">
        <v>619</v>
      </c>
      <c r="AP46" s="226" t="s">
        <v>1944</v>
      </c>
      <c r="AQ46" s="226" t="s">
        <v>619</v>
      </c>
      <c r="AR46" s="226" t="s">
        <v>1945</v>
      </c>
      <c r="AS46" s="226" t="s">
        <v>619</v>
      </c>
      <c r="AT46" s="226" t="s">
        <v>619</v>
      </c>
      <c r="AU46" s="226" t="s">
        <v>619</v>
      </c>
      <c r="AV46" s="226" t="s">
        <v>619</v>
      </c>
      <c r="AW46" s="226" t="s">
        <v>619</v>
      </c>
      <c r="AX46" s="226" t="s">
        <v>619</v>
      </c>
      <c r="AY46" s="226" t="s">
        <v>619</v>
      </c>
      <c r="AZ46" s="226" t="s">
        <v>619</v>
      </c>
      <c r="BA46" s="226" t="s">
        <v>619</v>
      </c>
      <c r="BB46" s="226" t="s">
        <v>619</v>
      </c>
      <c r="BC46" s="226" t="s">
        <v>619</v>
      </c>
      <c r="BD46" s="226" t="s">
        <v>619</v>
      </c>
      <c r="BE46" s="226" t="s">
        <v>619</v>
      </c>
      <c r="BF46" s="226" t="s">
        <v>619</v>
      </c>
      <c r="BG46" s="226" t="s">
        <v>2087</v>
      </c>
      <c r="BH46" s="226" t="s">
        <v>619</v>
      </c>
      <c r="BI46" s="226" t="s">
        <v>1976</v>
      </c>
      <c r="BJ46" s="226" t="s">
        <v>619</v>
      </c>
      <c r="BK46" s="226" t="s">
        <v>2000</v>
      </c>
      <c r="BL46" s="226" t="s">
        <v>619</v>
      </c>
      <c r="BM46" s="226" t="s">
        <v>1948</v>
      </c>
      <c r="BN46" s="226" t="s">
        <v>2290</v>
      </c>
      <c r="BO46" s="226" t="s">
        <v>2291</v>
      </c>
      <c r="BP46" s="226" t="s">
        <v>2300</v>
      </c>
      <c r="BQ46" s="226" t="s">
        <v>619</v>
      </c>
      <c r="BR46" s="226" t="s">
        <v>619</v>
      </c>
      <c r="BS46" s="226" t="s">
        <v>2093</v>
      </c>
      <c r="BT46" s="226" t="s">
        <v>619</v>
      </c>
      <c r="BU46" s="226" t="s">
        <v>2293</v>
      </c>
      <c r="BV46" s="226" t="s">
        <v>619</v>
      </c>
      <c r="BW46" s="226" t="s">
        <v>2295</v>
      </c>
      <c r="BX46" s="226" t="s">
        <v>619</v>
      </c>
      <c r="BY46" s="226" t="s">
        <v>619</v>
      </c>
      <c r="BZ46" s="226" t="s">
        <v>619</v>
      </c>
      <c r="CA46" s="226" t="s">
        <v>619</v>
      </c>
      <c r="CB46" s="226" t="s">
        <v>619</v>
      </c>
      <c r="CC46" s="226" t="s">
        <v>1955</v>
      </c>
      <c r="CD46" s="226" t="s">
        <v>619</v>
      </c>
      <c r="CE46" s="226" t="s">
        <v>619</v>
      </c>
      <c r="CF46" s="226" t="s">
        <v>619</v>
      </c>
      <c r="CG46" s="226" t="s">
        <v>619</v>
      </c>
      <c r="CH46" s="226" t="s">
        <v>1956</v>
      </c>
      <c r="CI46" s="226" t="s">
        <v>1957</v>
      </c>
      <c r="CJ46" s="226" t="s">
        <v>619</v>
      </c>
      <c r="CK46" s="226" t="s">
        <v>1958</v>
      </c>
      <c r="CL46" s="226" t="s">
        <v>619</v>
      </c>
      <c r="CM46" s="226" t="s">
        <v>2094</v>
      </c>
      <c r="CN46" s="226" t="s">
        <v>619</v>
      </c>
      <c r="CO46" s="226" t="s">
        <v>619</v>
      </c>
      <c r="CP46" s="226" t="s">
        <v>619</v>
      </c>
      <c r="CQ46" s="226" t="s">
        <v>619</v>
      </c>
      <c r="CR46" s="226" t="s">
        <v>2296</v>
      </c>
      <c r="CS46" s="226" t="s">
        <v>619</v>
      </c>
      <c r="CT46" s="226" t="s">
        <v>1959</v>
      </c>
    </row>
    <row r="47">
      <c r="A47" s="223" t="s">
        <v>26</v>
      </c>
      <c r="B47" s="223" t="s">
        <v>2297</v>
      </c>
      <c r="C47" s="223" t="s">
        <v>511</v>
      </c>
      <c r="D47" s="223" t="s">
        <v>2301</v>
      </c>
      <c r="E47" s="223" t="s">
        <v>2302</v>
      </c>
      <c r="F47" s="223" t="s">
        <v>1866</v>
      </c>
      <c r="G47" s="224">
        <v>2021.0</v>
      </c>
      <c r="H47" s="225"/>
      <c r="I47" s="226" t="s">
        <v>619</v>
      </c>
      <c r="J47" s="226" t="s">
        <v>619</v>
      </c>
      <c r="K47" s="226" t="s">
        <v>619</v>
      </c>
      <c r="L47" s="226" t="s">
        <v>619</v>
      </c>
      <c r="M47" s="226" t="s">
        <v>619</v>
      </c>
      <c r="N47" s="226" t="s">
        <v>619</v>
      </c>
      <c r="O47" s="226" t="s">
        <v>619</v>
      </c>
      <c r="P47" s="226" t="s">
        <v>619</v>
      </c>
      <c r="Q47" s="226" t="s">
        <v>619</v>
      </c>
      <c r="R47" s="226" t="s">
        <v>619</v>
      </c>
      <c r="S47" s="226" t="s">
        <v>619</v>
      </c>
      <c r="T47" s="226" t="s">
        <v>619</v>
      </c>
      <c r="U47" s="226" t="s">
        <v>619</v>
      </c>
      <c r="V47" s="226" t="s">
        <v>619</v>
      </c>
      <c r="W47" s="226" t="s">
        <v>619</v>
      </c>
      <c r="X47" s="226" t="s">
        <v>619</v>
      </c>
      <c r="Y47" s="226" t="s">
        <v>619</v>
      </c>
      <c r="Z47" s="226" t="s">
        <v>619</v>
      </c>
      <c r="AA47" s="226" t="s">
        <v>619</v>
      </c>
      <c r="AB47" s="226" t="s">
        <v>619</v>
      </c>
      <c r="AC47" s="226" t="s">
        <v>619</v>
      </c>
      <c r="AD47" s="226" t="s">
        <v>619</v>
      </c>
      <c r="AE47" s="226" t="s">
        <v>619</v>
      </c>
      <c r="AF47" s="226" t="s">
        <v>619</v>
      </c>
      <c r="AG47" s="226" t="s">
        <v>619</v>
      </c>
      <c r="AH47" s="226" t="s">
        <v>619</v>
      </c>
      <c r="AI47" s="226" t="s">
        <v>619</v>
      </c>
      <c r="AJ47" s="226" t="s">
        <v>619</v>
      </c>
      <c r="AK47" s="226" t="s">
        <v>619</v>
      </c>
      <c r="AL47" s="226" t="s">
        <v>1943</v>
      </c>
      <c r="AM47" s="226" t="s">
        <v>619</v>
      </c>
      <c r="AN47" s="226" t="s">
        <v>619</v>
      </c>
      <c r="AO47" s="226" t="s">
        <v>619</v>
      </c>
      <c r="AP47" s="226" t="s">
        <v>1944</v>
      </c>
      <c r="AQ47" s="226" t="s">
        <v>619</v>
      </c>
      <c r="AR47" s="226" t="s">
        <v>619</v>
      </c>
      <c r="AS47" s="226" t="s">
        <v>619</v>
      </c>
      <c r="AT47" s="226" t="s">
        <v>619</v>
      </c>
      <c r="AU47" s="226" t="s">
        <v>619</v>
      </c>
      <c r="AV47" s="226" t="s">
        <v>619</v>
      </c>
      <c r="AW47" s="226" t="s">
        <v>1945</v>
      </c>
      <c r="AX47" s="226" t="s">
        <v>619</v>
      </c>
      <c r="AY47" s="226" t="s">
        <v>619</v>
      </c>
      <c r="AZ47" s="226" t="s">
        <v>619</v>
      </c>
      <c r="BA47" s="226" t="s">
        <v>619</v>
      </c>
      <c r="BB47" s="226" t="s">
        <v>619</v>
      </c>
      <c r="BC47" s="226" t="s">
        <v>619</v>
      </c>
      <c r="BD47" s="226" t="s">
        <v>619</v>
      </c>
      <c r="BE47" s="226" t="s">
        <v>619</v>
      </c>
      <c r="BF47" s="226" t="s">
        <v>619</v>
      </c>
      <c r="BG47" s="226" t="s">
        <v>619</v>
      </c>
      <c r="BH47" s="226" t="s">
        <v>619</v>
      </c>
      <c r="BI47" s="226" t="s">
        <v>1946</v>
      </c>
      <c r="BJ47" s="226" t="s">
        <v>619</v>
      </c>
      <c r="BK47" s="226" t="s">
        <v>2036</v>
      </c>
      <c r="BL47" s="226" t="s">
        <v>619</v>
      </c>
      <c r="BM47" s="226" t="s">
        <v>1948</v>
      </c>
      <c r="BN47" s="226" t="s">
        <v>1949</v>
      </c>
      <c r="BO47" s="226" t="s">
        <v>2047</v>
      </c>
      <c r="BP47" s="226" t="s">
        <v>1951</v>
      </c>
      <c r="BQ47" s="226" t="s">
        <v>619</v>
      </c>
      <c r="BR47" s="226" t="s">
        <v>619</v>
      </c>
      <c r="BS47" s="226" t="s">
        <v>619</v>
      </c>
      <c r="BT47" s="226" t="s">
        <v>619</v>
      </c>
      <c r="BU47" s="226" t="s">
        <v>1952</v>
      </c>
      <c r="BV47" s="226" t="s">
        <v>619</v>
      </c>
      <c r="BW47" s="226" t="s">
        <v>1953</v>
      </c>
      <c r="BX47" s="226" t="s">
        <v>619</v>
      </c>
      <c r="BY47" s="226" t="s">
        <v>2048</v>
      </c>
      <c r="BZ47" s="226" t="s">
        <v>619</v>
      </c>
      <c r="CA47" s="226" t="s">
        <v>619</v>
      </c>
      <c r="CB47" s="226" t="s">
        <v>619</v>
      </c>
      <c r="CC47" s="226" t="s">
        <v>1955</v>
      </c>
      <c r="CD47" s="226" t="s">
        <v>619</v>
      </c>
      <c r="CE47" s="226" t="s">
        <v>619</v>
      </c>
      <c r="CF47" s="226" t="s">
        <v>619</v>
      </c>
      <c r="CG47" s="226" t="s">
        <v>2105</v>
      </c>
      <c r="CH47" s="226" t="s">
        <v>1956</v>
      </c>
      <c r="CI47" s="226" t="s">
        <v>1957</v>
      </c>
      <c r="CJ47" s="226" t="s">
        <v>619</v>
      </c>
      <c r="CK47" s="226" t="s">
        <v>1958</v>
      </c>
      <c r="CL47" s="226" t="s">
        <v>619</v>
      </c>
      <c r="CM47" s="226" t="s">
        <v>619</v>
      </c>
      <c r="CN47" s="226" t="s">
        <v>619</v>
      </c>
      <c r="CO47" s="226" t="s">
        <v>619</v>
      </c>
      <c r="CP47" s="226" t="s">
        <v>619</v>
      </c>
      <c r="CQ47" s="226" t="s">
        <v>619</v>
      </c>
      <c r="CR47" s="226" t="s">
        <v>619</v>
      </c>
      <c r="CS47" s="226" t="s">
        <v>619</v>
      </c>
      <c r="CT47" s="226" t="s">
        <v>1959</v>
      </c>
    </row>
    <row r="48">
      <c r="A48" s="223" t="s">
        <v>26</v>
      </c>
      <c r="B48" s="223" t="s">
        <v>2303</v>
      </c>
      <c r="C48" s="223" t="s">
        <v>2304</v>
      </c>
      <c r="D48" s="223" t="s">
        <v>2305</v>
      </c>
      <c r="E48" s="223" t="s">
        <v>2306</v>
      </c>
      <c r="F48" s="223" t="s">
        <v>1866</v>
      </c>
      <c r="G48" s="224">
        <v>2021.0</v>
      </c>
      <c r="H48" s="225"/>
      <c r="I48" s="226" t="s">
        <v>619</v>
      </c>
      <c r="J48" s="226" t="s">
        <v>619</v>
      </c>
      <c r="K48" s="226" t="s">
        <v>619</v>
      </c>
      <c r="L48" s="226" t="s">
        <v>619</v>
      </c>
      <c r="M48" s="226" t="s">
        <v>619</v>
      </c>
      <c r="N48" s="226" t="s">
        <v>619</v>
      </c>
      <c r="O48" s="226" t="s">
        <v>619</v>
      </c>
      <c r="P48" s="226" t="s">
        <v>619</v>
      </c>
      <c r="Q48" s="226" t="s">
        <v>619</v>
      </c>
      <c r="R48" s="226" t="s">
        <v>619</v>
      </c>
      <c r="S48" s="226" t="s">
        <v>619</v>
      </c>
      <c r="T48" s="226" t="s">
        <v>619</v>
      </c>
      <c r="U48" s="226" t="s">
        <v>619</v>
      </c>
      <c r="V48" s="226" t="s">
        <v>619</v>
      </c>
      <c r="W48" s="226" t="s">
        <v>619</v>
      </c>
      <c r="X48" s="226" t="s">
        <v>619</v>
      </c>
      <c r="Y48" s="226" t="s">
        <v>619</v>
      </c>
      <c r="Z48" s="226" t="s">
        <v>619</v>
      </c>
      <c r="AA48" s="226" t="s">
        <v>619</v>
      </c>
      <c r="AB48" s="226" t="s">
        <v>619</v>
      </c>
      <c r="AC48" s="226" t="s">
        <v>619</v>
      </c>
      <c r="AD48" s="226" t="s">
        <v>619</v>
      </c>
      <c r="AE48" s="226" t="s">
        <v>619</v>
      </c>
      <c r="AF48" s="226" t="s">
        <v>619</v>
      </c>
      <c r="AG48" s="226" t="s">
        <v>619</v>
      </c>
      <c r="AH48" s="226" t="s">
        <v>619</v>
      </c>
      <c r="AI48" s="226" t="s">
        <v>619</v>
      </c>
      <c r="AJ48" s="226" t="s">
        <v>619</v>
      </c>
      <c r="AK48" s="226" t="s">
        <v>619</v>
      </c>
      <c r="AL48" s="226" t="s">
        <v>619</v>
      </c>
      <c r="AM48" s="226" t="s">
        <v>619</v>
      </c>
      <c r="AN48" s="226" t="s">
        <v>619</v>
      </c>
      <c r="AO48" s="226" t="s">
        <v>619</v>
      </c>
      <c r="AP48" s="226" t="s">
        <v>619</v>
      </c>
      <c r="AQ48" s="226" t="s">
        <v>619</v>
      </c>
      <c r="AR48" s="226" t="s">
        <v>619</v>
      </c>
      <c r="AS48" s="226" t="s">
        <v>619</v>
      </c>
      <c r="AT48" s="226" t="s">
        <v>619</v>
      </c>
      <c r="AU48" s="226" t="s">
        <v>619</v>
      </c>
      <c r="AV48" s="226" t="s">
        <v>619</v>
      </c>
      <c r="AW48" s="226" t="s">
        <v>619</v>
      </c>
      <c r="AX48" s="226" t="s">
        <v>619</v>
      </c>
      <c r="AY48" s="226" t="s">
        <v>619</v>
      </c>
      <c r="AZ48" s="226" t="s">
        <v>619</v>
      </c>
      <c r="BA48" s="226" t="s">
        <v>619</v>
      </c>
      <c r="BB48" s="226" t="s">
        <v>619</v>
      </c>
      <c r="BC48" s="226" t="s">
        <v>619</v>
      </c>
      <c r="BD48" s="226" t="s">
        <v>619</v>
      </c>
      <c r="BE48" s="226" t="s">
        <v>619</v>
      </c>
      <c r="BF48" s="226" t="s">
        <v>619</v>
      </c>
      <c r="BG48" s="226" t="s">
        <v>619</v>
      </c>
      <c r="BH48" s="226" t="s">
        <v>619</v>
      </c>
      <c r="BI48" s="226" t="s">
        <v>2112</v>
      </c>
      <c r="BJ48" s="226" t="s">
        <v>619</v>
      </c>
      <c r="BK48" s="226" t="s">
        <v>2307</v>
      </c>
      <c r="BL48" s="226" t="s">
        <v>2308</v>
      </c>
      <c r="BM48" s="226" t="s">
        <v>1948</v>
      </c>
      <c r="BN48" s="226" t="s">
        <v>2309</v>
      </c>
      <c r="BO48" s="226" t="s">
        <v>2310</v>
      </c>
      <c r="BP48" s="226" t="s">
        <v>2311</v>
      </c>
      <c r="BQ48" s="226" t="s">
        <v>619</v>
      </c>
      <c r="BR48" s="226" t="s">
        <v>619</v>
      </c>
      <c r="BS48" s="226" t="s">
        <v>619</v>
      </c>
      <c r="BT48" s="226" t="s">
        <v>619</v>
      </c>
      <c r="BU48" s="226" t="s">
        <v>2312</v>
      </c>
      <c r="BV48" s="226" t="s">
        <v>2313</v>
      </c>
      <c r="BW48" s="226" t="s">
        <v>2314</v>
      </c>
      <c r="BX48" s="226" t="s">
        <v>619</v>
      </c>
      <c r="BY48" s="226" t="s">
        <v>619</v>
      </c>
      <c r="BZ48" s="226" t="s">
        <v>619</v>
      </c>
      <c r="CA48" s="226" t="s">
        <v>619</v>
      </c>
      <c r="CB48" s="226" t="s">
        <v>619</v>
      </c>
      <c r="CC48" s="226" t="s">
        <v>1955</v>
      </c>
      <c r="CD48" s="226" t="s">
        <v>619</v>
      </c>
      <c r="CE48" s="226" t="s">
        <v>619</v>
      </c>
      <c r="CF48" s="226" t="s">
        <v>619</v>
      </c>
      <c r="CG48" s="226" t="s">
        <v>619</v>
      </c>
      <c r="CH48" s="226" t="s">
        <v>1956</v>
      </c>
      <c r="CI48" s="226" t="s">
        <v>2315</v>
      </c>
      <c r="CJ48" s="226" t="s">
        <v>619</v>
      </c>
      <c r="CK48" s="226" t="s">
        <v>2316</v>
      </c>
      <c r="CL48" s="226" t="s">
        <v>619</v>
      </c>
      <c r="CM48" s="226" t="s">
        <v>619</v>
      </c>
      <c r="CN48" s="226" t="s">
        <v>619</v>
      </c>
      <c r="CO48" s="226" t="s">
        <v>619</v>
      </c>
      <c r="CP48" s="226" t="s">
        <v>619</v>
      </c>
      <c r="CQ48" s="226" t="s">
        <v>619</v>
      </c>
      <c r="CR48" s="226" t="s">
        <v>619</v>
      </c>
      <c r="CS48" s="226" t="s">
        <v>619</v>
      </c>
      <c r="CT48" s="226" t="s">
        <v>1959</v>
      </c>
    </row>
    <row r="49">
      <c r="A49" s="223" t="s">
        <v>26</v>
      </c>
      <c r="B49" s="223" t="s">
        <v>2303</v>
      </c>
      <c r="C49" s="223" t="s">
        <v>231</v>
      </c>
      <c r="D49" s="223" t="s">
        <v>2317</v>
      </c>
      <c r="E49" s="223" t="s">
        <v>2318</v>
      </c>
      <c r="F49" s="223" t="s">
        <v>1866</v>
      </c>
      <c r="G49" s="224">
        <v>2021.0</v>
      </c>
      <c r="H49" s="225"/>
      <c r="I49" s="226" t="s">
        <v>619</v>
      </c>
      <c r="J49" s="226" t="s">
        <v>619</v>
      </c>
      <c r="K49" s="226" t="s">
        <v>619</v>
      </c>
      <c r="L49" s="226" t="s">
        <v>619</v>
      </c>
      <c r="M49" s="226" t="s">
        <v>619</v>
      </c>
      <c r="N49" s="226" t="s">
        <v>619</v>
      </c>
      <c r="O49" s="226" t="s">
        <v>619</v>
      </c>
      <c r="P49" s="226" t="s">
        <v>619</v>
      </c>
      <c r="Q49" s="226" t="s">
        <v>619</v>
      </c>
      <c r="R49" s="226" t="s">
        <v>619</v>
      </c>
      <c r="S49" s="226" t="s">
        <v>619</v>
      </c>
      <c r="T49" s="226" t="s">
        <v>619</v>
      </c>
      <c r="U49" s="226" t="s">
        <v>619</v>
      </c>
      <c r="V49" s="226" t="s">
        <v>619</v>
      </c>
      <c r="W49" s="226" t="s">
        <v>619</v>
      </c>
      <c r="X49" s="226" t="s">
        <v>619</v>
      </c>
      <c r="Y49" s="226" t="s">
        <v>619</v>
      </c>
      <c r="Z49" s="226" t="s">
        <v>619</v>
      </c>
      <c r="AA49" s="226" t="s">
        <v>619</v>
      </c>
      <c r="AB49" s="226" t="s">
        <v>619</v>
      </c>
      <c r="AC49" s="226" t="s">
        <v>619</v>
      </c>
      <c r="AD49" s="226" t="s">
        <v>619</v>
      </c>
      <c r="AE49" s="226" t="s">
        <v>619</v>
      </c>
      <c r="AF49" s="226" t="s">
        <v>619</v>
      </c>
      <c r="AG49" s="226" t="s">
        <v>619</v>
      </c>
      <c r="AH49" s="226" t="s">
        <v>619</v>
      </c>
      <c r="AI49" s="226" t="s">
        <v>619</v>
      </c>
      <c r="AJ49" s="226" t="s">
        <v>619</v>
      </c>
      <c r="AK49" s="226" t="s">
        <v>619</v>
      </c>
      <c r="AL49" s="226" t="s">
        <v>619</v>
      </c>
      <c r="AM49" s="226" t="s">
        <v>619</v>
      </c>
      <c r="AN49" s="226" t="s">
        <v>619</v>
      </c>
      <c r="AO49" s="226" t="s">
        <v>2319</v>
      </c>
      <c r="AP49" s="226" t="s">
        <v>2320</v>
      </c>
      <c r="AQ49" s="226" t="s">
        <v>2321</v>
      </c>
      <c r="AR49" s="226" t="s">
        <v>619</v>
      </c>
      <c r="AS49" s="226" t="s">
        <v>2322</v>
      </c>
      <c r="AT49" s="226" t="s">
        <v>2323</v>
      </c>
      <c r="AU49" s="226" t="s">
        <v>619</v>
      </c>
      <c r="AV49" s="226" t="s">
        <v>2324</v>
      </c>
      <c r="AW49" s="226" t="s">
        <v>619</v>
      </c>
      <c r="AX49" s="226" t="s">
        <v>619</v>
      </c>
      <c r="AY49" s="226" t="s">
        <v>619</v>
      </c>
      <c r="AZ49" s="226" t="s">
        <v>619</v>
      </c>
      <c r="BA49" s="226" t="s">
        <v>619</v>
      </c>
      <c r="BB49" s="226" t="s">
        <v>619</v>
      </c>
      <c r="BC49" s="226" t="s">
        <v>619</v>
      </c>
      <c r="BD49" s="226" t="s">
        <v>2325</v>
      </c>
      <c r="BE49" s="226" t="s">
        <v>619</v>
      </c>
      <c r="BF49" s="226" t="s">
        <v>619</v>
      </c>
      <c r="BG49" s="226" t="s">
        <v>2326</v>
      </c>
      <c r="BH49" s="226" t="s">
        <v>619</v>
      </c>
      <c r="BI49" s="226" t="s">
        <v>2112</v>
      </c>
      <c r="BJ49" s="226" t="s">
        <v>619</v>
      </c>
      <c r="BK49" s="226" t="s">
        <v>2307</v>
      </c>
      <c r="BL49" s="226" t="s">
        <v>619</v>
      </c>
      <c r="BM49" s="226" t="s">
        <v>1948</v>
      </c>
      <c r="BN49" s="226" t="s">
        <v>2327</v>
      </c>
      <c r="BO49" s="226" t="s">
        <v>2328</v>
      </c>
      <c r="BP49" s="226" t="s">
        <v>2329</v>
      </c>
      <c r="BQ49" s="226" t="s">
        <v>619</v>
      </c>
      <c r="BR49" s="226" t="s">
        <v>619</v>
      </c>
      <c r="BS49" s="226" t="s">
        <v>619</v>
      </c>
      <c r="BT49" s="226" t="s">
        <v>2040</v>
      </c>
      <c r="BU49" s="226" t="s">
        <v>2330</v>
      </c>
      <c r="BV49" s="226" t="s">
        <v>619</v>
      </c>
      <c r="BW49" s="226" t="s">
        <v>2331</v>
      </c>
      <c r="BX49" s="226" t="s">
        <v>619</v>
      </c>
      <c r="BY49" s="226" t="s">
        <v>619</v>
      </c>
      <c r="BZ49" s="226" t="s">
        <v>619</v>
      </c>
      <c r="CA49" s="226" t="s">
        <v>619</v>
      </c>
      <c r="CB49" s="226" t="s">
        <v>619</v>
      </c>
      <c r="CC49" s="226" t="s">
        <v>1955</v>
      </c>
      <c r="CD49" s="226" t="s">
        <v>619</v>
      </c>
      <c r="CE49" s="226" t="s">
        <v>619</v>
      </c>
      <c r="CF49" s="226" t="s">
        <v>619</v>
      </c>
      <c r="CG49" s="226" t="s">
        <v>2105</v>
      </c>
      <c r="CH49" s="226" t="s">
        <v>1956</v>
      </c>
      <c r="CI49" s="226" t="s">
        <v>2332</v>
      </c>
      <c r="CJ49" s="226" t="s">
        <v>619</v>
      </c>
      <c r="CK49" s="226" t="s">
        <v>2333</v>
      </c>
      <c r="CL49" s="226" t="s">
        <v>619</v>
      </c>
      <c r="CM49" s="226" t="s">
        <v>2334</v>
      </c>
      <c r="CN49" s="226" t="s">
        <v>619</v>
      </c>
      <c r="CO49" s="226" t="s">
        <v>619</v>
      </c>
      <c r="CP49" s="226" t="s">
        <v>619</v>
      </c>
      <c r="CQ49" s="226" t="s">
        <v>619</v>
      </c>
      <c r="CR49" s="226" t="s">
        <v>619</v>
      </c>
      <c r="CS49" s="226" t="s">
        <v>619</v>
      </c>
      <c r="CT49" s="226" t="s">
        <v>1959</v>
      </c>
    </row>
    <row r="50">
      <c r="A50" s="223" t="s">
        <v>26</v>
      </c>
      <c r="B50" s="223" t="s">
        <v>2303</v>
      </c>
      <c r="C50" s="223" t="s">
        <v>348</v>
      </c>
      <c r="D50" s="223" t="s">
        <v>2335</v>
      </c>
      <c r="E50" s="223" t="s">
        <v>2336</v>
      </c>
      <c r="F50" s="223" t="s">
        <v>1866</v>
      </c>
      <c r="G50" s="224">
        <v>2021.0</v>
      </c>
      <c r="H50" s="225"/>
      <c r="I50" s="226" t="s">
        <v>619</v>
      </c>
      <c r="J50" s="226" t="s">
        <v>619</v>
      </c>
      <c r="K50" s="226" t="s">
        <v>619</v>
      </c>
      <c r="L50" s="226" t="s">
        <v>619</v>
      </c>
      <c r="M50" s="226" t="s">
        <v>619</v>
      </c>
      <c r="N50" s="226" t="s">
        <v>619</v>
      </c>
      <c r="O50" s="226" t="s">
        <v>619</v>
      </c>
      <c r="P50" s="226" t="s">
        <v>619</v>
      </c>
      <c r="Q50" s="226" t="s">
        <v>619</v>
      </c>
      <c r="R50" s="226" t="s">
        <v>619</v>
      </c>
      <c r="S50" s="226" t="s">
        <v>619</v>
      </c>
      <c r="T50" s="226" t="s">
        <v>619</v>
      </c>
      <c r="U50" s="226" t="s">
        <v>619</v>
      </c>
      <c r="V50" s="226" t="s">
        <v>619</v>
      </c>
      <c r="W50" s="226" t="s">
        <v>619</v>
      </c>
      <c r="X50" s="226" t="s">
        <v>619</v>
      </c>
      <c r="Y50" s="226" t="s">
        <v>619</v>
      </c>
      <c r="Z50" s="226" t="s">
        <v>619</v>
      </c>
      <c r="AA50" s="226" t="s">
        <v>619</v>
      </c>
      <c r="AB50" s="226" t="s">
        <v>619</v>
      </c>
      <c r="AC50" s="226" t="s">
        <v>619</v>
      </c>
      <c r="AD50" s="226" t="s">
        <v>619</v>
      </c>
      <c r="AE50" s="226" t="s">
        <v>619</v>
      </c>
      <c r="AF50" s="226" t="s">
        <v>619</v>
      </c>
      <c r="AG50" s="226" t="s">
        <v>619</v>
      </c>
      <c r="AH50" s="226" t="s">
        <v>619</v>
      </c>
      <c r="AI50" s="226" t="s">
        <v>619</v>
      </c>
      <c r="AJ50" s="226" t="s">
        <v>619</v>
      </c>
      <c r="AK50" s="226" t="s">
        <v>619</v>
      </c>
      <c r="AL50" s="226" t="s">
        <v>619</v>
      </c>
      <c r="AM50" s="226" t="s">
        <v>619</v>
      </c>
      <c r="AN50" s="226" t="s">
        <v>619</v>
      </c>
      <c r="AO50" s="226" t="s">
        <v>619</v>
      </c>
      <c r="AP50" s="226" t="s">
        <v>619</v>
      </c>
      <c r="AQ50" s="226" t="s">
        <v>619</v>
      </c>
      <c r="AR50" s="226" t="s">
        <v>619</v>
      </c>
      <c r="AS50" s="226" t="s">
        <v>619</v>
      </c>
      <c r="AT50" s="226" t="s">
        <v>619</v>
      </c>
      <c r="AU50" s="226" t="s">
        <v>619</v>
      </c>
      <c r="AV50" s="226" t="s">
        <v>619</v>
      </c>
      <c r="AW50" s="226" t="s">
        <v>619</v>
      </c>
      <c r="AX50" s="226" t="s">
        <v>619</v>
      </c>
      <c r="AY50" s="226" t="s">
        <v>619</v>
      </c>
      <c r="AZ50" s="226" t="s">
        <v>619</v>
      </c>
      <c r="BA50" s="226" t="s">
        <v>619</v>
      </c>
      <c r="BB50" s="226" t="s">
        <v>619</v>
      </c>
      <c r="BC50" s="226" t="s">
        <v>619</v>
      </c>
      <c r="BD50" s="226" t="s">
        <v>619</v>
      </c>
      <c r="BE50" s="226" t="s">
        <v>619</v>
      </c>
      <c r="BF50" s="226" t="s">
        <v>619</v>
      </c>
      <c r="BG50" s="226" t="s">
        <v>2337</v>
      </c>
      <c r="BH50" s="226" t="s">
        <v>619</v>
      </c>
      <c r="BI50" s="226" t="s">
        <v>2112</v>
      </c>
      <c r="BJ50" s="226" t="s">
        <v>619</v>
      </c>
      <c r="BK50" s="226" t="s">
        <v>2307</v>
      </c>
      <c r="BL50" s="226" t="s">
        <v>2338</v>
      </c>
      <c r="BM50" s="226" t="s">
        <v>1948</v>
      </c>
      <c r="BN50" s="226" t="s">
        <v>2339</v>
      </c>
      <c r="BO50" s="226" t="s">
        <v>2340</v>
      </c>
      <c r="BP50" s="226" t="s">
        <v>2341</v>
      </c>
      <c r="BQ50" s="226" t="s">
        <v>619</v>
      </c>
      <c r="BR50" s="226" t="s">
        <v>619</v>
      </c>
      <c r="BS50" s="226" t="s">
        <v>619</v>
      </c>
      <c r="BT50" s="226" t="s">
        <v>619</v>
      </c>
      <c r="BU50" s="226" t="s">
        <v>2235</v>
      </c>
      <c r="BV50" s="226" t="s">
        <v>2236</v>
      </c>
      <c r="BW50" s="226" t="s">
        <v>2342</v>
      </c>
      <c r="BX50" s="226" t="s">
        <v>619</v>
      </c>
      <c r="BY50" s="226" t="s">
        <v>619</v>
      </c>
      <c r="BZ50" s="226" t="s">
        <v>619</v>
      </c>
      <c r="CA50" s="226" t="s">
        <v>619</v>
      </c>
      <c r="CB50" s="226" t="s">
        <v>619</v>
      </c>
      <c r="CC50" s="226" t="s">
        <v>1955</v>
      </c>
      <c r="CD50" s="226" t="s">
        <v>619</v>
      </c>
      <c r="CE50" s="226" t="s">
        <v>619</v>
      </c>
      <c r="CF50" s="226" t="s">
        <v>619</v>
      </c>
      <c r="CG50" s="226" t="s">
        <v>619</v>
      </c>
      <c r="CH50" s="226" t="s">
        <v>1956</v>
      </c>
      <c r="CI50" s="226" t="s">
        <v>2343</v>
      </c>
      <c r="CJ50" s="226" t="s">
        <v>619</v>
      </c>
      <c r="CK50" s="226" t="s">
        <v>2344</v>
      </c>
      <c r="CL50" s="226" t="s">
        <v>619</v>
      </c>
      <c r="CM50" s="226" t="s">
        <v>2345</v>
      </c>
      <c r="CN50" s="226" t="s">
        <v>619</v>
      </c>
      <c r="CO50" s="226" t="s">
        <v>619</v>
      </c>
      <c r="CP50" s="226" t="s">
        <v>619</v>
      </c>
      <c r="CQ50" s="226" t="s">
        <v>619</v>
      </c>
      <c r="CR50" s="226" t="s">
        <v>619</v>
      </c>
      <c r="CS50" s="226" t="s">
        <v>619</v>
      </c>
      <c r="CT50" s="226" t="s">
        <v>1959</v>
      </c>
    </row>
    <row r="51">
      <c r="A51" s="223" t="s">
        <v>26</v>
      </c>
      <c r="B51" s="223" t="s">
        <v>2303</v>
      </c>
      <c r="C51" s="223" t="s">
        <v>177</v>
      </c>
      <c r="D51" s="223" t="s">
        <v>2346</v>
      </c>
      <c r="E51" s="223" t="s">
        <v>2347</v>
      </c>
      <c r="F51" s="223" t="s">
        <v>1866</v>
      </c>
      <c r="G51" s="224">
        <v>2021.0</v>
      </c>
      <c r="H51" s="225"/>
      <c r="I51" s="226" t="s">
        <v>619</v>
      </c>
      <c r="J51" s="226" t="s">
        <v>619</v>
      </c>
      <c r="K51" s="226" t="s">
        <v>619</v>
      </c>
      <c r="L51" s="226" t="s">
        <v>619</v>
      </c>
      <c r="M51" s="226" t="s">
        <v>619</v>
      </c>
      <c r="N51" s="226" t="s">
        <v>619</v>
      </c>
      <c r="O51" s="226" t="s">
        <v>619</v>
      </c>
      <c r="P51" s="226" t="s">
        <v>619</v>
      </c>
      <c r="Q51" s="226" t="s">
        <v>619</v>
      </c>
      <c r="R51" s="226" t="s">
        <v>619</v>
      </c>
      <c r="S51" s="226" t="s">
        <v>619</v>
      </c>
      <c r="T51" s="226" t="s">
        <v>619</v>
      </c>
      <c r="U51" s="226" t="s">
        <v>619</v>
      </c>
      <c r="V51" s="226" t="s">
        <v>619</v>
      </c>
      <c r="W51" s="226" t="s">
        <v>619</v>
      </c>
      <c r="X51" s="226" t="s">
        <v>619</v>
      </c>
      <c r="Y51" s="226" t="s">
        <v>619</v>
      </c>
      <c r="Z51" s="226" t="s">
        <v>619</v>
      </c>
      <c r="AA51" s="226" t="s">
        <v>619</v>
      </c>
      <c r="AB51" s="226" t="s">
        <v>619</v>
      </c>
      <c r="AC51" s="226" t="s">
        <v>619</v>
      </c>
      <c r="AD51" s="226" t="s">
        <v>619</v>
      </c>
      <c r="AE51" s="226" t="s">
        <v>619</v>
      </c>
      <c r="AF51" s="226" t="s">
        <v>619</v>
      </c>
      <c r="AG51" s="226" t="s">
        <v>619</v>
      </c>
      <c r="AH51" s="226" t="s">
        <v>619</v>
      </c>
      <c r="AI51" s="226" t="s">
        <v>619</v>
      </c>
      <c r="AJ51" s="226" t="s">
        <v>619</v>
      </c>
      <c r="AK51" s="226" t="s">
        <v>619</v>
      </c>
      <c r="AL51" s="226" t="s">
        <v>619</v>
      </c>
      <c r="AM51" s="226" t="s">
        <v>619</v>
      </c>
      <c r="AN51" s="226" t="s">
        <v>619</v>
      </c>
      <c r="AO51" s="226" t="s">
        <v>619</v>
      </c>
      <c r="AP51" s="226" t="s">
        <v>619</v>
      </c>
      <c r="AQ51" s="226" t="s">
        <v>619</v>
      </c>
      <c r="AR51" s="226" t="s">
        <v>619</v>
      </c>
      <c r="AS51" s="226" t="s">
        <v>619</v>
      </c>
      <c r="AT51" s="226" t="s">
        <v>619</v>
      </c>
      <c r="AU51" s="226" t="s">
        <v>619</v>
      </c>
      <c r="AV51" s="226" t="s">
        <v>619</v>
      </c>
      <c r="AW51" s="226" t="s">
        <v>619</v>
      </c>
      <c r="AX51" s="226" t="s">
        <v>619</v>
      </c>
      <c r="AY51" s="226" t="s">
        <v>619</v>
      </c>
      <c r="AZ51" s="226" t="s">
        <v>619</v>
      </c>
      <c r="BA51" s="226" t="s">
        <v>619</v>
      </c>
      <c r="BB51" s="226" t="s">
        <v>619</v>
      </c>
      <c r="BC51" s="226" t="s">
        <v>619</v>
      </c>
      <c r="BD51" s="226" t="s">
        <v>619</v>
      </c>
      <c r="BE51" s="226" t="s">
        <v>619</v>
      </c>
      <c r="BF51" s="226" t="s">
        <v>619</v>
      </c>
      <c r="BG51" s="226" t="s">
        <v>2326</v>
      </c>
      <c r="BH51" s="226" t="s">
        <v>619</v>
      </c>
      <c r="BI51" s="226" t="s">
        <v>2112</v>
      </c>
      <c r="BJ51" s="226" t="s">
        <v>619</v>
      </c>
      <c r="BK51" s="226" t="s">
        <v>2113</v>
      </c>
      <c r="BL51" s="226" t="s">
        <v>619</v>
      </c>
      <c r="BM51" s="226" t="s">
        <v>1948</v>
      </c>
      <c r="BN51" s="226" t="s">
        <v>2327</v>
      </c>
      <c r="BO51" s="226" t="s">
        <v>2348</v>
      </c>
      <c r="BP51" s="226" t="s">
        <v>2329</v>
      </c>
      <c r="BQ51" s="226" t="s">
        <v>619</v>
      </c>
      <c r="BR51" s="226" t="s">
        <v>619</v>
      </c>
      <c r="BS51" s="226" t="s">
        <v>2006</v>
      </c>
      <c r="BT51" s="226" t="s">
        <v>619</v>
      </c>
      <c r="BU51" s="226" t="s">
        <v>2330</v>
      </c>
      <c r="BV51" s="226" t="s">
        <v>619</v>
      </c>
      <c r="BW51" s="226" t="s">
        <v>2331</v>
      </c>
      <c r="BX51" s="226" t="s">
        <v>619</v>
      </c>
      <c r="BY51" s="226" t="s">
        <v>619</v>
      </c>
      <c r="BZ51" s="226" t="s">
        <v>619</v>
      </c>
      <c r="CA51" s="226" t="s">
        <v>619</v>
      </c>
      <c r="CB51" s="226" t="s">
        <v>619</v>
      </c>
      <c r="CC51" s="226" t="s">
        <v>1955</v>
      </c>
      <c r="CD51" s="226" t="s">
        <v>619</v>
      </c>
      <c r="CE51" s="226" t="s">
        <v>619</v>
      </c>
      <c r="CF51" s="226" t="s">
        <v>619</v>
      </c>
      <c r="CG51" s="226" t="s">
        <v>619</v>
      </c>
      <c r="CH51" s="226" t="s">
        <v>1956</v>
      </c>
      <c r="CI51" s="226" t="s">
        <v>2332</v>
      </c>
      <c r="CJ51" s="226" t="s">
        <v>619</v>
      </c>
      <c r="CK51" s="226" t="s">
        <v>2333</v>
      </c>
      <c r="CL51" s="226" t="s">
        <v>619</v>
      </c>
      <c r="CM51" s="226" t="s">
        <v>2334</v>
      </c>
      <c r="CN51" s="226" t="s">
        <v>619</v>
      </c>
      <c r="CO51" s="226" t="s">
        <v>619</v>
      </c>
      <c r="CP51" s="226" t="s">
        <v>619</v>
      </c>
      <c r="CQ51" s="226" t="s">
        <v>619</v>
      </c>
      <c r="CR51" s="226" t="s">
        <v>619</v>
      </c>
      <c r="CS51" s="226" t="s">
        <v>619</v>
      </c>
      <c r="CT51" s="226" t="s">
        <v>1959</v>
      </c>
    </row>
    <row r="52">
      <c r="A52" s="223" t="s">
        <v>26</v>
      </c>
      <c r="B52" s="223" t="s">
        <v>2349</v>
      </c>
      <c r="C52" s="223" t="s">
        <v>168</v>
      </c>
      <c r="D52" s="223" t="s">
        <v>2350</v>
      </c>
      <c r="E52" s="223" t="s">
        <v>2351</v>
      </c>
      <c r="F52" s="223" t="s">
        <v>1866</v>
      </c>
      <c r="G52" s="224">
        <v>2021.0</v>
      </c>
      <c r="H52" s="225"/>
      <c r="I52" s="226" t="s">
        <v>619</v>
      </c>
      <c r="J52" s="226" t="s">
        <v>619</v>
      </c>
      <c r="K52" s="226" t="s">
        <v>619</v>
      </c>
      <c r="L52" s="226" t="s">
        <v>619</v>
      </c>
      <c r="M52" s="226" t="s">
        <v>619</v>
      </c>
      <c r="N52" s="226" t="s">
        <v>619</v>
      </c>
      <c r="O52" s="226" t="s">
        <v>619</v>
      </c>
      <c r="P52" s="226" t="s">
        <v>619</v>
      </c>
      <c r="Q52" s="226" t="s">
        <v>619</v>
      </c>
      <c r="R52" s="226" t="s">
        <v>619</v>
      </c>
      <c r="S52" s="226" t="s">
        <v>619</v>
      </c>
      <c r="T52" s="226" t="s">
        <v>619</v>
      </c>
      <c r="U52" s="226" t="s">
        <v>619</v>
      </c>
      <c r="V52" s="226" t="s">
        <v>619</v>
      </c>
      <c r="W52" s="226" t="s">
        <v>619</v>
      </c>
      <c r="X52" s="226" t="s">
        <v>619</v>
      </c>
      <c r="Y52" s="226" t="s">
        <v>619</v>
      </c>
      <c r="Z52" s="226" t="s">
        <v>619</v>
      </c>
      <c r="AA52" s="226" t="s">
        <v>619</v>
      </c>
      <c r="AB52" s="226" t="s">
        <v>619</v>
      </c>
      <c r="AC52" s="226" t="s">
        <v>619</v>
      </c>
      <c r="AD52" s="226" t="s">
        <v>619</v>
      </c>
      <c r="AE52" s="226" t="s">
        <v>619</v>
      </c>
      <c r="AF52" s="226" t="s">
        <v>619</v>
      </c>
      <c r="AG52" s="226" t="s">
        <v>619</v>
      </c>
      <c r="AH52" s="226" t="s">
        <v>619</v>
      </c>
      <c r="AI52" s="226" t="s">
        <v>619</v>
      </c>
      <c r="AJ52" s="226" t="s">
        <v>619</v>
      </c>
      <c r="AK52" s="226" t="s">
        <v>619</v>
      </c>
      <c r="AL52" s="226" t="s">
        <v>619</v>
      </c>
      <c r="AM52" s="226" t="s">
        <v>619</v>
      </c>
      <c r="AN52" s="226" t="s">
        <v>619</v>
      </c>
      <c r="AO52" s="226" t="s">
        <v>619</v>
      </c>
      <c r="AP52" s="226" t="s">
        <v>619</v>
      </c>
      <c r="AQ52" s="226" t="s">
        <v>619</v>
      </c>
      <c r="AR52" s="226" t="s">
        <v>619</v>
      </c>
      <c r="AS52" s="226" t="s">
        <v>619</v>
      </c>
      <c r="AT52" s="226" t="s">
        <v>619</v>
      </c>
      <c r="AU52" s="226" t="s">
        <v>619</v>
      </c>
      <c r="AV52" s="226" t="s">
        <v>619</v>
      </c>
      <c r="AW52" s="226" t="s">
        <v>619</v>
      </c>
      <c r="AX52" s="226" t="s">
        <v>619</v>
      </c>
      <c r="AY52" s="226" t="s">
        <v>619</v>
      </c>
      <c r="AZ52" s="226" t="s">
        <v>619</v>
      </c>
      <c r="BA52" s="226" t="s">
        <v>619</v>
      </c>
      <c r="BB52" s="226" t="s">
        <v>619</v>
      </c>
      <c r="BC52" s="226" t="s">
        <v>619</v>
      </c>
      <c r="BD52" s="226" t="s">
        <v>619</v>
      </c>
      <c r="BE52" s="226" t="s">
        <v>619</v>
      </c>
      <c r="BF52" s="226" t="s">
        <v>619</v>
      </c>
      <c r="BG52" s="226" t="s">
        <v>619</v>
      </c>
      <c r="BH52" s="226" t="s">
        <v>619</v>
      </c>
      <c r="BI52" s="226" t="s">
        <v>2112</v>
      </c>
      <c r="BJ52" s="226" t="s">
        <v>619</v>
      </c>
      <c r="BK52" s="226" t="s">
        <v>2113</v>
      </c>
      <c r="BL52" s="226" t="s">
        <v>619</v>
      </c>
      <c r="BM52" s="226" t="s">
        <v>1948</v>
      </c>
      <c r="BN52" s="226" t="s">
        <v>2114</v>
      </c>
      <c r="BO52" s="226" t="s">
        <v>2115</v>
      </c>
      <c r="BP52" s="226" t="s">
        <v>2116</v>
      </c>
      <c r="BQ52" s="226" t="s">
        <v>619</v>
      </c>
      <c r="BR52" s="226" t="s">
        <v>619</v>
      </c>
      <c r="BS52" s="226" t="s">
        <v>619</v>
      </c>
      <c r="BT52" s="226" t="s">
        <v>619</v>
      </c>
      <c r="BU52" s="226" t="s">
        <v>1982</v>
      </c>
      <c r="BV52" s="226" t="s">
        <v>619</v>
      </c>
      <c r="BW52" s="226" t="s">
        <v>2117</v>
      </c>
      <c r="BX52" s="226" t="s">
        <v>619</v>
      </c>
      <c r="BY52" s="226" t="s">
        <v>619</v>
      </c>
      <c r="BZ52" s="226" t="s">
        <v>619</v>
      </c>
      <c r="CA52" s="226" t="s">
        <v>619</v>
      </c>
      <c r="CB52" s="226" t="s">
        <v>619</v>
      </c>
      <c r="CC52" s="226" t="s">
        <v>1955</v>
      </c>
      <c r="CD52" s="226" t="s">
        <v>619</v>
      </c>
      <c r="CE52" s="226" t="s">
        <v>619</v>
      </c>
      <c r="CF52" s="226" t="s">
        <v>619</v>
      </c>
      <c r="CG52" s="226" t="s">
        <v>619</v>
      </c>
      <c r="CH52" s="226" t="s">
        <v>1956</v>
      </c>
      <c r="CI52" s="226" t="s">
        <v>1985</v>
      </c>
      <c r="CJ52" s="226" t="s">
        <v>619</v>
      </c>
      <c r="CK52" s="226" t="s">
        <v>1986</v>
      </c>
      <c r="CL52" s="226" t="s">
        <v>619</v>
      </c>
      <c r="CM52" s="226" t="s">
        <v>619</v>
      </c>
      <c r="CN52" s="226" t="s">
        <v>619</v>
      </c>
      <c r="CO52" s="226" t="s">
        <v>619</v>
      </c>
      <c r="CP52" s="226" t="s">
        <v>619</v>
      </c>
      <c r="CQ52" s="226" t="s">
        <v>619</v>
      </c>
      <c r="CR52" s="226" t="s">
        <v>619</v>
      </c>
      <c r="CS52" s="226" t="s">
        <v>619</v>
      </c>
      <c r="CT52" s="226" t="s">
        <v>1959</v>
      </c>
    </row>
    <row r="53">
      <c r="A53" s="223" t="s">
        <v>26</v>
      </c>
      <c r="B53" s="223" t="s">
        <v>2349</v>
      </c>
      <c r="C53" s="223" t="s">
        <v>2352</v>
      </c>
      <c r="D53" s="223" t="s">
        <v>2353</v>
      </c>
      <c r="E53" s="223" t="s">
        <v>2354</v>
      </c>
      <c r="F53" s="223" t="s">
        <v>1866</v>
      </c>
      <c r="G53" s="224">
        <v>2021.0</v>
      </c>
      <c r="H53" s="225"/>
      <c r="I53" s="226" t="s">
        <v>619</v>
      </c>
      <c r="J53" s="226" t="s">
        <v>619</v>
      </c>
      <c r="K53" s="226" t="s">
        <v>619</v>
      </c>
      <c r="L53" s="226" t="s">
        <v>619</v>
      </c>
      <c r="M53" s="226" t="s">
        <v>619</v>
      </c>
      <c r="N53" s="226" t="s">
        <v>619</v>
      </c>
      <c r="O53" s="226" t="s">
        <v>619</v>
      </c>
      <c r="P53" s="226" t="s">
        <v>619</v>
      </c>
      <c r="Q53" s="226" t="s">
        <v>619</v>
      </c>
      <c r="R53" s="226" t="s">
        <v>619</v>
      </c>
      <c r="S53" s="226" t="s">
        <v>619</v>
      </c>
      <c r="T53" s="226" t="s">
        <v>619</v>
      </c>
      <c r="U53" s="226" t="s">
        <v>619</v>
      </c>
      <c r="V53" s="226" t="s">
        <v>619</v>
      </c>
      <c r="W53" s="226" t="s">
        <v>619</v>
      </c>
      <c r="X53" s="226" t="s">
        <v>619</v>
      </c>
      <c r="Y53" s="226" t="s">
        <v>619</v>
      </c>
      <c r="Z53" s="226" t="s">
        <v>619</v>
      </c>
      <c r="AA53" s="226" t="s">
        <v>619</v>
      </c>
      <c r="AB53" s="226" t="s">
        <v>619</v>
      </c>
      <c r="AC53" s="226" t="s">
        <v>619</v>
      </c>
      <c r="AD53" s="226" t="s">
        <v>619</v>
      </c>
      <c r="AE53" s="226" t="s">
        <v>619</v>
      </c>
      <c r="AF53" s="226" t="s">
        <v>619</v>
      </c>
      <c r="AG53" s="226" t="s">
        <v>619</v>
      </c>
      <c r="AH53" s="226" t="s">
        <v>619</v>
      </c>
      <c r="AI53" s="226" t="s">
        <v>619</v>
      </c>
      <c r="AJ53" s="226" t="s">
        <v>619</v>
      </c>
      <c r="AK53" s="226" t="s">
        <v>619</v>
      </c>
      <c r="AL53" s="226" t="s">
        <v>619</v>
      </c>
      <c r="AM53" s="226" t="s">
        <v>619</v>
      </c>
      <c r="AN53" s="226" t="s">
        <v>619</v>
      </c>
      <c r="AO53" s="226" t="s">
        <v>619</v>
      </c>
      <c r="AP53" s="226" t="s">
        <v>619</v>
      </c>
      <c r="AQ53" s="226" t="s">
        <v>619</v>
      </c>
      <c r="AR53" s="226" t="s">
        <v>619</v>
      </c>
      <c r="AS53" s="226" t="s">
        <v>619</v>
      </c>
      <c r="AT53" s="226" t="s">
        <v>619</v>
      </c>
      <c r="AU53" s="226" t="s">
        <v>619</v>
      </c>
      <c r="AV53" s="226" t="s">
        <v>619</v>
      </c>
      <c r="AW53" s="226" t="s">
        <v>619</v>
      </c>
      <c r="AX53" s="226" t="s">
        <v>619</v>
      </c>
      <c r="AY53" s="226" t="s">
        <v>619</v>
      </c>
      <c r="AZ53" s="226" t="s">
        <v>619</v>
      </c>
      <c r="BA53" s="226" t="s">
        <v>619</v>
      </c>
      <c r="BB53" s="226" t="s">
        <v>619</v>
      </c>
      <c r="BC53" s="226" t="s">
        <v>619</v>
      </c>
      <c r="BD53" s="226" t="s">
        <v>619</v>
      </c>
      <c r="BE53" s="226" t="s">
        <v>619</v>
      </c>
      <c r="BF53" s="226" t="s">
        <v>619</v>
      </c>
      <c r="BG53" s="226" t="s">
        <v>2355</v>
      </c>
      <c r="BH53" s="226" t="s">
        <v>619</v>
      </c>
      <c r="BI53" s="226" t="s">
        <v>1946</v>
      </c>
      <c r="BJ53" s="226" t="s">
        <v>619</v>
      </c>
      <c r="BK53" s="226" t="s">
        <v>2036</v>
      </c>
      <c r="BL53" s="226" t="s">
        <v>619</v>
      </c>
      <c r="BM53" s="226" t="s">
        <v>1948</v>
      </c>
      <c r="BN53" s="226" t="s">
        <v>2356</v>
      </c>
      <c r="BO53" s="226" t="s">
        <v>2251</v>
      </c>
      <c r="BP53" s="226" t="s">
        <v>2357</v>
      </c>
      <c r="BQ53" s="226" t="s">
        <v>619</v>
      </c>
      <c r="BR53" s="226" t="s">
        <v>619</v>
      </c>
      <c r="BS53" s="226" t="s">
        <v>619</v>
      </c>
      <c r="BT53" s="226" t="s">
        <v>619</v>
      </c>
      <c r="BU53" s="226" t="s">
        <v>2358</v>
      </c>
      <c r="BV53" s="226" t="s">
        <v>619</v>
      </c>
      <c r="BW53" s="226" t="s">
        <v>2359</v>
      </c>
      <c r="BX53" s="226" t="s">
        <v>619</v>
      </c>
      <c r="BY53" s="226" t="s">
        <v>2080</v>
      </c>
      <c r="BZ53" s="226" t="s">
        <v>619</v>
      </c>
      <c r="CA53" s="226" t="s">
        <v>619</v>
      </c>
      <c r="CB53" s="226" t="s">
        <v>619</v>
      </c>
      <c r="CC53" s="226" t="s">
        <v>1955</v>
      </c>
      <c r="CD53" s="226" t="s">
        <v>619</v>
      </c>
      <c r="CE53" s="226" t="s">
        <v>619</v>
      </c>
      <c r="CF53" s="226" t="s">
        <v>619</v>
      </c>
      <c r="CG53" s="226" t="s">
        <v>2144</v>
      </c>
      <c r="CH53" s="226" t="s">
        <v>1956</v>
      </c>
      <c r="CI53" s="226" t="s">
        <v>2360</v>
      </c>
      <c r="CJ53" s="226" t="s">
        <v>619</v>
      </c>
      <c r="CK53" s="226" t="s">
        <v>2361</v>
      </c>
      <c r="CL53" s="226" t="s">
        <v>619</v>
      </c>
      <c r="CM53" s="226" t="s">
        <v>2362</v>
      </c>
      <c r="CN53" s="226" t="s">
        <v>619</v>
      </c>
      <c r="CO53" s="226" t="s">
        <v>619</v>
      </c>
      <c r="CP53" s="226" t="s">
        <v>619</v>
      </c>
      <c r="CQ53" s="226" t="s">
        <v>619</v>
      </c>
      <c r="CR53" s="226" t="s">
        <v>619</v>
      </c>
      <c r="CS53" s="226" t="s">
        <v>619</v>
      </c>
      <c r="CT53" s="226" t="s">
        <v>1959</v>
      </c>
    </row>
    <row r="54">
      <c r="A54" s="223" t="s">
        <v>26</v>
      </c>
      <c r="B54" s="223" t="s">
        <v>2363</v>
      </c>
      <c r="C54" s="223" t="s">
        <v>355</v>
      </c>
      <c r="D54" s="223" t="s">
        <v>2364</v>
      </c>
      <c r="E54" s="223" t="s">
        <v>2365</v>
      </c>
      <c r="F54" s="223" t="s">
        <v>1866</v>
      </c>
      <c r="G54" s="224">
        <v>2021.0</v>
      </c>
      <c r="H54" s="225"/>
      <c r="I54" s="226" t="s">
        <v>619</v>
      </c>
      <c r="J54" s="226" t="s">
        <v>619</v>
      </c>
      <c r="K54" s="226" t="s">
        <v>619</v>
      </c>
      <c r="L54" s="226" t="s">
        <v>619</v>
      </c>
      <c r="M54" s="226" t="s">
        <v>619</v>
      </c>
      <c r="N54" s="226" t="s">
        <v>619</v>
      </c>
      <c r="O54" s="226" t="s">
        <v>619</v>
      </c>
      <c r="P54" s="226" t="s">
        <v>619</v>
      </c>
      <c r="Q54" s="226" t="s">
        <v>619</v>
      </c>
      <c r="R54" s="226" t="s">
        <v>619</v>
      </c>
      <c r="S54" s="226" t="s">
        <v>619</v>
      </c>
      <c r="T54" s="226" t="s">
        <v>619</v>
      </c>
      <c r="U54" s="226" t="s">
        <v>619</v>
      </c>
      <c r="V54" s="226" t="s">
        <v>619</v>
      </c>
      <c r="W54" s="226" t="s">
        <v>619</v>
      </c>
      <c r="X54" s="226" t="s">
        <v>619</v>
      </c>
      <c r="Y54" s="226" t="s">
        <v>619</v>
      </c>
      <c r="Z54" s="226" t="s">
        <v>619</v>
      </c>
      <c r="AA54" s="226" t="s">
        <v>619</v>
      </c>
      <c r="AB54" s="226" t="s">
        <v>619</v>
      </c>
      <c r="AC54" s="226" t="s">
        <v>619</v>
      </c>
      <c r="AD54" s="226" t="s">
        <v>619</v>
      </c>
      <c r="AE54" s="226" t="s">
        <v>619</v>
      </c>
      <c r="AF54" s="226" t="s">
        <v>619</v>
      </c>
      <c r="AG54" s="226" t="s">
        <v>619</v>
      </c>
      <c r="AH54" s="226" t="s">
        <v>619</v>
      </c>
      <c r="AI54" s="226" t="s">
        <v>619</v>
      </c>
      <c r="AJ54" s="226" t="s">
        <v>619</v>
      </c>
      <c r="AK54" s="226" t="s">
        <v>619</v>
      </c>
      <c r="AL54" s="226" t="s">
        <v>1943</v>
      </c>
      <c r="AM54" s="226" t="s">
        <v>619</v>
      </c>
      <c r="AN54" s="226" t="s">
        <v>619</v>
      </c>
      <c r="AO54" s="226" t="s">
        <v>2366</v>
      </c>
      <c r="AP54" s="226" t="s">
        <v>2367</v>
      </c>
      <c r="AQ54" s="226" t="s">
        <v>2053</v>
      </c>
      <c r="AR54" s="226" t="s">
        <v>619</v>
      </c>
      <c r="AS54" s="226" t="s">
        <v>2322</v>
      </c>
      <c r="AT54" s="226" t="s">
        <v>2056</v>
      </c>
      <c r="AU54" s="226" t="s">
        <v>619</v>
      </c>
      <c r="AV54" s="226" t="s">
        <v>2368</v>
      </c>
      <c r="AW54" s="226" t="s">
        <v>619</v>
      </c>
      <c r="AX54" s="226" t="s">
        <v>619</v>
      </c>
      <c r="AY54" s="226" t="s">
        <v>619</v>
      </c>
      <c r="AZ54" s="226" t="s">
        <v>619</v>
      </c>
      <c r="BA54" s="226" t="s">
        <v>619</v>
      </c>
      <c r="BB54" s="226" t="s">
        <v>619</v>
      </c>
      <c r="BC54" s="226" t="s">
        <v>619</v>
      </c>
      <c r="BD54" s="226" t="s">
        <v>619</v>
      </c>
      <c r="BE54" s="226" t="s">
        <v>2369</v>
      </c>
      <c r="BF54" s="226" t="s">
        <v>619</v>
      </c>
      <c r="BG54" s="226" t="s">
        <v>2355</v>
      </c>
      <c r="BH54" s="226" t="s">
        <v>619</v>
      </c>
      <c r="BI54" s="226" t="s">
        <v>1946</v>
      </c>
      <c r="BJ54" s="226" t="s">
        <v>619</v>
      </c>
      <c r="BK54" s="226" t="s">
        <v>2036</v>
      </c>
      <c r="BL54" s="226" t="s">
        <v>619</v>
      </c>
      <c r="BM54" s="226" t="s">
        <v>1948</v>
      </c>
      <c r="BN54" s="226" t="s">
        <v>2370</v>
      </c>
      <c r="BO54" s="226" t="s">
        <v>2371</v>
      </c>
      <c r="BP54" s="226" t="s">
        <v>2372</v>
      </c>
      <c r="BQ54" s="226" t="s">
        <v>619</v>
      </c>
      <c r="BR54" s="226" t="s">
        <v>619</v>
      </c>
      <c r="BS54" s="226" t="s">
        <v>619</v>
      </c>
      <c r="BT54" s="226" t="s">
        <v>2373</v>
      </c>
      <c r="BU54" s="226" t="s">
        <v>2374</v>
      </c>
      <c r="BV54" s="226" t="s">
        <v>619</v>
      </c>
      <c r="BW54" s="226" t="s">
        <v>2375</v>
      </c>
      <c r="BX54" s="226" t="s">
        <v>619</v>
      </c>
      <c r="BY54" s="226" t="s">
        <v>619</v>
      </c>
      <c r="BZ54" s="226" t="s">
        <v>619</v>
      </c>
      <c r="CA54" s="226" t="s">
        <v>619</v>
      </c>
      <c r="CB54" s="226" t="s">
        <v>619</v>
      </c>
      <c r="CC54" s="226" t="s">
        <v>1955</v>
      </c>
      <c r="CD54" s="226" t="s">
        <v>619</v>
      </c>
      <c r="CE54" s="226" t="s">
        <v>619</v>
      </c>
      <c r="CF54" s="226" t="s">
        <v>619</v>
      </c>
      <c r="CG54" s="226" t="s">
        <v>2376</v>
      </c>
      <c r="CH54" s="226" t="s">
        <v>1956</v>
      </c>
      <c r="CI54" s="226" t="s">
        <v>2360</v>
      </c>
      <c r="CJ54" s="226" t="s">
        <v>2172</v>
      </c>
      <c r="CK54" s="226" t="s">
        <v>2361</v>
      </c>
      <c r="CL54" s="226" t="s">
        <v>619</v>
      </c>
      <c r="CM54" s="226" t="s">
        <v>2362</v>
      </c>
      <c r="CN54" s="226" t="s">
        <v>619</v>
      </c>
      <c r="CO54" s="226" t="s">
        <v>2174</v>
      </c>
      <c r="CP54" s="226" t="s">
        <v>619</v>
      </c>
      <c r="CQ54" s="226" t="s">
        <v>619</v>
      </c>
      <c r="CR54" s="226" t="s">
        <v>619</v>
      </c>
      <c r="CS54" s="226" t="s">
        <v>619</v>
      </c>
      <c r="CT54" s="226" t="s">
        <v>1959</v>
      </c>
    </row>
    <row r="55">
      <c r="A55" s="223" t="s">
        <v>28</v>
      </c>
      <c r="B55" s="223" t="s">
        <v>2377</v>
      </c>
      <c r="C55" s="223" t="s">
        <v>416</v>
      </c>
      <c r="D55" s="223" t="s">
        <v>2378</v>
      </c>
      <c r="E55" s="223" t="s">
        <v>2379</v>
      </c>
      <c r="F55" s="223" t="s">
        <v>1866</v>
      </c>
      <c r="G55" s="224">
        <v>2021.0</v>
      </c>
      <c r="H55" s="225"/>
      <c r="I55" s="226" t="s">
        <v>619</v>
      </c>
      <c r="J55" s="226" t="s">
        <v>619</v>
      </c>
      <c r="K55" s="226" t="s">
        <v>619</v>
      </c>
      <c r="L55" s="226" t="s">
        <v>619</v>
      </c>
      <c r="M55" s="226" t="s">
        <v>619</v>
      </c>
      <c r="N55" s="226" t="s">
        <v>619</v>
      </c>
      <c r="O55" s="226" t="s">
        <v>619</v>
      </c>
      <c r="P55" s="226" t="s">
        <v>619</v>
      </c>
      <c r="Q55" s="226" t="s">
        <v>619</v>
      </c>
      <c r="R55" s="226" t="s">
        <v>619</v>
      </c>
      <c r="S55" s="226" t="s">
        <v>619</v>
      </c>
      <c r="T55" s="226" t="s">
        <v>619</v>
      </c>
      <c r="U55" s="226" t="s">
        <v>619</v>
      </c>
      <c r="V55" s="226" t="s">
        <v>619</v>
      </c>
      <c r="W55" s="226" t="s">
        <v>619</v>
      </c>
      <c r="X55" s="226" t="s">
        <v>619</v>
      </c>
      <c r="Y55" s="226" t="s">
        <v>619</v>
      </c>
      <c r="Z55" s="226" t="s">
        <v>619</v>
      </c>
      <c r="AA55" s="226" t="s">
        <v>619</v>
      </c>
      <c r="AB55" s="226" t="s">
        <v>619</v>
      </c>
      <c r="AC55" s="226" t="s">
        <v>619</v>
      </c>
      <c r="AD55" s="226" t="s">
        <v>619</v>
      </c>
      <c r="AE55" s="226" t="s">
        <v>619</v>
      </c>
      <c r="AF55" s="226" t="s">
        <v>619</v>
      </c>
      <c r="AG55" s="226" t="s">
        <v>619</v>
      </c>
      <c r="AH55" s="226" t="s">
        <v>619</v>
      </c>
      <c r="AI55" s="226" t="s">
        <v>619</v>
      </c>
      <c r="AJ55" s="226" t="s">
        <v>619</v>
      </c>
      <c r="AK55" s="226" t="s">
        <v>619</v>
      </c>
      <c r="AL55" s="226" t="s">
        <v>1943</v>
      </c>
      <c r="AM55" s="226" t="s">
        <v>619</v>
      </c>
      <c r="AN55" s="226" t="s">
        <v>619</v>
      </c>
      <c r="AO55" s="226" t="s">
        <v>2380</v>
      </c>
      <c r="AP55" s="226" t="s">
        <v>2104</v>
      </c>
      <c r="AQ55" s="226" t="s">
        <v>2381</v>
      </c>
      <c r="AR55" s="226" t="s">
        <v>619</v>
      </c>
      <c r="AS55" s="226" t="s">
        <v>619</v>
      </c>
      <c r="AT55" s="226" t="s">
        <v>2382</v>
      </c>
      <c r="AU55" s="226" t="s">
        <v>619</v>
      </c>
      <c r="AV55" s="226" t="s">
        <v>2383</v>
      </c>
      <c r="AW55" s="226" t="s">
        <v>2023</v>
      </c>
      <c r="AX55" s="226" t="s">
        <v>619</v>
      </c>
      <c r="AY55" s="226" t="s">
        <v>619</v>
      </c>
      <c r="AZ55" s="226" t="s">
        <v>619</v>
      </c>
      <c r="BA55" s="226" t="s">
        <v>619</v>
      </c>
      <c r="BB55" s="226" t="s">
        <v>619</v>
      </c>
      <c r="BC55" s="226" t="s">
        <v>619</v>
      </c>
      <c r="BD55" s="226" t="s">
        <v>2384</v>
      </c>
      <c r="BE55" s="226" t="s">
        <v>619</v>
      </c>
      <c r="BF55" s="226" t="s">
        <v>619</v>
      </c>
      <c r="BG55" s="226" t="s">
        <v>619</v>
      </c>
      <c r="BH55" s="226" t="s">
        <v>619</v>
      </c>
      <c r="BI55" s="226" t="s">
        <v>1946</v>
      </c>
      <c r="BJ55" s="226" t="s">
        <v>619</v>
      </c>
      <c r="BK55" s="226" t="s">
        <v>2036</v>
      </c>
      <c r="BL55" s="226" t="s">
        <v>619</v>
      </c>
      <c r="BM55" s="226" t="s">
        <v>1948</v>
      </c>
      <c r="BN55" s="226" t="s">
        <v>1949</v>
      </c>
      <c r="BO55" s="226" t="s">
        <v>2047</v>
      </c>
      <c r="BP55" s="226" t="s">
        <v>1951</v>
      </c>
      <c r="BQ55" s="226" t="s">
        <v>619</v>
      </c>
      <c r="BR55" s="226" t="s">
        <v>619</v>
      </c>
      <c r="BS55" s="226" t="s">
        <v>619</v>
      </c>
      <c r="BT55" s="226" t="s">
        <v>619</v>
      </c>
      <c r="BU55" s="226" t="s">
        <v>1952</v>
      </c>
      <c r="BV55" s="226" t="s">
        <v>619</v>
      </c>
      <c r="BW55" s="226" t="s">
        <v>1953</v>
      </c>
      <c r="BX55" s="226" t="s">
        <v>619</v>
      </c>
      <c r="BY55" s="226" t="s">
        <v>2048</v>
      </c>
      <c r="BZ55" s="226" t="s">
        <v>619</v>
      </c>
      <c r="CA55" s="226" t="s">
        <v>619</v>
      </c>
      <c r="CB55" s="226" t="s">
        <v>619</v>
      </c>
      <c r="CC55" s="226" t="s">
        <v>1955</v>
      </c>
      <c r="CD55" s="226" t="s">
        <v>619</v>
      </c>
      <c r="CE55" s="226" t="s">
        <v>619</v>
      </c>
      <c r="CF55" s="226" t="s">
        <v>619</v>
      </c>
      <c r="CG55" s="226" t="s">
        <v>619</v>
      </c>
      <c r="CH55" s="226" t="s">
        <v>1956</v>
      </c>
      <c r="CI55" s="226" t="s">
        <v>1957</v>
      </c>
      <c r="CJ55" s="226" t="s">
        <v>619</v>
      </c>
      <c r="CK55" s="226" t="s">
        <v>1958</v>
      </c>
      <c r="CL55" s="226" t="s">
        <v>619</v>
      </c>
      <c r="CM55" s="226" t="s">
        <v>619</v>
      </c>
      <c r="CN55" s="226" t="s">
        <v>619</v>
      </c>
      <c r="CO55" s="226" t="s">
        <v>619</v>
      </c>
      <c r="CP55" s="226" t="s">
        <v>619</v>
      </c>
      <c r="CQ55" s="226" t="s">
        <v>619</v>
      </c>
      <c r="CR55" s="226" t="s">
        <v>619</v>
      </c>
      <c r="CS55" s="226" t="s">
        <v>619</v>
      </c>
      <c r="CT55" s="226" t="s">
        <v>1959</v>
      </c>
    </row>
    <row r="56">
      <c r="A56" s="223" t="s">
        <v>28</v>
      </c>
      <c r="B56" s="223" t="s">
        <v>2385</v>
      </c>
      <c r="C56" s="223" t="s">
        <v>2386</v>
      </c>
      <c r="D56" s="223" t="s">
        <v>2387</v>
      </c>
      <c r="E56" s="223" t="s">
        <v>2388</v>
      </c>
      <c r="F56" s="223" t="s">
        <v>1866</v>
      </c>
      <c r="G56" s="224">
        <v>2021.0</v>
      </c>
      <c r="H56" s="225"/>
      <c r="I56" s="226" t="s">
        <v>619</v>
      </c>
      <c r="J56" s="226" t="s">
        <v>619</v>
      </c>
      <c r="K56" s="226" t="s">
        <v>619</v>
      </c>
      <c r="L56" s="226" t="s">
        <v>619</v>
      </c>
      <c r="M56" s="226" t="s">
        <v>619</v>
      </c>
      <c r="N56" s="226" t="s">
        <v>619</v>
      </c>
      <c r="O56" s="226" t="s">
        <v>619</v>
      </c>
      <c r="P56" s="226" t="s">
        <v>619</v>
      </c>
      <c r="Q56" s="226" t="s">
        <v>619</v>
      </c>
      <c r="R56" s="226" t="s">
        <v>619</v>
      </c>
      <c r="S56" s="226" t="s">
        <v>619</v>
      </c>
      <c r="T56" s="226" t="s">
        <v>619</v>
      </c>
      <c r="U56" s="226" t="s">
        <v>619</v>
      </c>
      <c r="V56" s="226" t="s">
        <v>619</v>
      </c>
      <c r="W56" s="226" t="s">
        <v>619</v>
      </c>
      <c r="X56" s="226" t="s">
        <v>619</v>
      </c>
      <c r="Y56" s="226" t="s">
        <v>619</v>
      </c>
      <c r="Z56" s="226" t="s">
        <v>619</v>
      </c>
      <c r="AA56" s="226" t="s">
        <v>619</v>
      </c>
      <c r="AB56" s="226" t="s">
        <v>619</v>
      </c>
      <c r="AC56" s="226" t="s">
        <v>619</v>
      </c>
      <c r="AD56" s="226" t="s">
        <v>619</v>
      </c>
      <c r="AE56" s="226" t="s">
        <v>619</v>
      </c>
      <c r="AF56" s="226" t="s">
        <v>619</v>
      </c>
      <c r="AG56" s="226" t="s">
        <v>619</v>
      </c>
      <c r="AH56" s="226" t="s">
        <v>619</v>
      </c>
      <c r="AI56" s="226" t="s">
        <v>619</v>
      </c>
      <c r="AJ56" s="226" t="s">
        <v>619</v>
      </c>
      <c r="AK56" s="226" t="s">
        <v>619</v>
      </c>
      <c r="AL56" s="226" t="s">
        <v>619</v>
      </c>
      <c r="AM56" s="226" t="s">
        <v>619</v>
      </c>
      <c r="AN56" s="226" t="s">
        <v>619</v>
      </c>
      <c r="AO56" s="226" t="s">
        <v>619</v>
      </c>
      <c r="AP56" s="226" t="s">
        <v>619</v>
      </c>
      <c r="AQ56" s="226" t="s">
        <v>619</v>
      </c>
      <c r="AR56" s="226" t="s">
        <v>619</v>
      </c>
      <c r="AS56" s="226" t="s">
        <v>619</v>
      </c>
      <c r="AT56" s="226" t="s">
        <v>619</v>
      </c>
      <c r="AU56" s="226" t="s">
        <v>619</v>
      </c>
      <c r="AV56" s="226" t="s">
        <v>619</v>
      </c>
      <c r="AW56" s="226" t="s">
        <v>619</v>
      </c>
      <c r="AX56" s="226" t="s">
        <v>619</v>
      </c>
      <c r="AY56" s="226" t="s">
        <v>619</v>
      </c>
      <c r="AZ56" s="226" t="s">
        <v>619</v>
      </c>
      <c r="BA56" s="226" t="s">
        <v>619</v>
      </c>
      <c r="BB56" s="226" t="s">
        <v>619</v>
      </c>
      <c r="BC56" s="226" t="s">
        <v>619</v>
      </c>
      <c r="BD56" s="226" t="s">
        <v>619</v>
      </c>
      <c r="BE56" s="226" t="s">
        <v>619</v>
      </c>
      <c r="BF56" s="226" t="s">
        <v>619</v>
      </c>
      <c r="BG56" s="226" t="s">
        <v>2389</v>
      </c>
      <c r="BH56" s="226" t="s">
        <v>619</v>
      </c>
      <c r="BI56" s="226" t="s">
        <v>2121</v>
      </c>
      <c r="BJ56" s="226" t="s">
        <v>619</v>
      </c>
      <c r="BK56" s="226" t="s">
        <v>2122</v>
      </c>
      <c r="BL56" s="226" t="s">
        <v>619</v>
      </c>
      <c r="BM56" s="226" t="s">
        <v>1948</v>
      </c>
      <c r="BN56" s="226" t="s">
        <v>2390</v>
      </c>
      <c r="BO56" s="226" t="s">
        <v>2391</v>
      </c>
      <c r="BP56" s="226" t="s">
        <v>2392</v>
      </c>
      <c r="BQ56" s="226" t="s">
        <v>619</v>
      </c>
      <c r="BR56" s="226" t="s">
        <v>619</v>
      </c>
      <c r="BS56" s="226" t="s">
        <v>619</v>
      </c>
      <c r="BT56" s="226" t="s">
        <v>619</v>
      </c>
      <c r="BU56" s="226" t="s">
        <v>2393</v>
      </c>
      <c r="BV56" s="226" t="s">
        <v>619</v>
      </c>
      <c r="BW56" s="226" t="s">
        <v>2394</v>
      </c>
      <c r="BX56" s="226" t="s">
        <v>619</v>
      </c>
      <c r="BY56" s="226" t="s">
        <v>2395</v>
      </c>
      <c r="BZ56" s="226" t="s">
        <v>619</v>
      </c>
      <c r="CA56" s="226" t="s">
        <v>2396</v>
      </c>
      <c r="CB56" s="226" t="s">
        <v>619</v>
      </c>
      <c r="CC56" s="226" t="s">
        <v>1955</v>
      </c>
      <c r="CD56" s="226" t="s">
        <v>619</v>
      </c>
      <c r="CE56" s="226" t="s">
        <v>619</v>
      </c>
      <c r="CF56" s="226" t="s">
        <v>619</v>
      </c>
      <c r="CG56" s="226" t="s">
        <v>2105</v>
      </c>
      <c r="CH56" s="226" t="s">
        <v>1956</v>
      </c>
      <c r="CI56" s="226" t="s">
        <v>2129</v>
      </c>
      <c r="CJ56" s="226" t="s">
        <v>619</v>
      </c>
      <c r="CK56" s="226" t="s">
        <v>2130</v>
      </c>
      <c r="CL56" s="226" t="s">
        <v>619</v>
      </c>
      <c r="CM56" s="226" t="s">
        <v>2282</v>
      </c>
      <c r="CN56" s="226" t="s">
        <v>619</v>
      </c>
      <c r="CO56" s="226" t="s">
        <v>619</v>
      </c>
      <c r="CP56" s="226" t="s">
        <v>619</v>
      </c>
      <c r="CQ56" s="226" t="s">
        <v>619</v>
      </c>
      <c r="CR56" s="226" t="s">
        <v>619</v>
      </c>
      <c r="CS56" s="226" t="s">
        <v>619</v>
      </c>
      <c r="CT56" s="226" t="s">
        <v>1959</v>
      </c>
    </row>
    <row r="57">
      <c r="A57" s="223" t="s">
        <v>28</v>
      </c>
      <c r="B57" s="223" t="s">
        <v>2397</v>
      </c>
      <c r="C57" s="223" t="s">
        <v>440</v>
      </c>
      <c r="D57" s="223" t="s">
        <v>2398</v>
      </c>
      <c r="E57" s="223" t="s">
        <v>2399</v>
      </c>
      <c r="F57" s="223" t="s">
        <v>1866</v>
      </c>
      <c r="G57" s="224">
        <v>2021.0</v>
      </c>
      <c r="H57" s="225"/>
      <c r="I57" s="226" t="s">
        <v>619</v>
      </c>
      <c r="J57" s="226" t="s">
        <v>619</v>
      </c>
      <c r="K57" s="226" t="s">
        <v>619</v>
      </c>
      <c r="L57" s="226" t="s">
        <v>619</v>
      </c>
      <c r="M57" s="226" t="s">
        <v>619</v>
      </c>
      <c r="N57" s="226" t="s">
        <v>619</v>
      </c>
      <c r="O57" s="226" t="s">
        <v>619</v>
      </c>
      <c r="P57" s="226" t="s">
        <v>619</v>
      </c>
      <c r="Q57" s="226" t="s">
        <v>619</v>
      </c>
      <c r="R57" s="226" t="s">
        <v>619</v>
      </c>
      <c r="S57" s="226" t="s">
        <v>619</v>
      </c>
      <c r="T57" s="226" t="s">
        <v>619</v>
      </c>
      <c r="U57" s="226" t="s">
        <v>619</v>
      </c>
      <c r="V57" s="226" t="s">
        <v>619</v>
      </c>
      <c r="W57" s="226" t="s">
        <v>619</v>
      </c>
      <c r="X57" s="226" t="s">
        <v>619</v>
      </c>
      <c r="Y57" s="226" t="s">
        <v>619</v>
      </c>
      <c r="Z57" s="226" t="s">
        <v>619</v>
      </c>
      <c r="AA57" s="226" t="s">
        <v>619</v>
      </c>
      <c r="AB57" s="226" t="s">
        <v>619</v>
      </c>
      <c r="AC57" s="226" t="s">
        <v>619</v>
      </c>
      <c r="AD57" s="226" t="s">
        <v>619</v>
      </c>
      <c r="AE57" s="226" t="s">
        <v>619</v>
      </c>
      <c r="AF57" s="226" t="s">
        <v>619</v>
      </c>
      <c r="AG57" s="226" t="s">
        <v>619</v>
      </c>
      <c r="AH57" s="226" t="s">
        <v>619</v>
      </c>
      <c r="AI57" s="226" t="s">
        <v>619</v>
      </c>
      <c r="AJ57" s="226" t="s">
        <v>619</v>
      </c>
      <c r="AK57" s="226" t="s">
        <v>619</v>
      </c>
      <c r="AL57" s="226" t="s">
        <v>1943</v>
      </c>
      <c r="AM57" s="226" t="s">
        <v>619</v>
      </c>
      <c r="AN57" s="226" t="s">
        <v>619</v>
      </c>
      <c r="AO57" s="226" t="s">
        <v>619</v>
      </c>
      <c r="AP57" s="226" t="s">
        <v>1944</v>
      </c>
      <c r="AQ57" s="226" t="s">
        <v>619</v>
      </c>
      <c r="AR57" s="226" t="s">
        <v>619</v>
      </c>
      <c r="AS57" s="226" t="s">
        <v>619</v>
      </c>
      <c r="AT57" s="226" t="s">
        <v>619</v>
      </c>
      <c r="AU57" s="226" t="s">
        <v>619</v>
      </c>
      <c r="AV57" s="226" t="s">
        <v>619</v>
      </c>
      <c r="AW57" s="226" t="s">
        <v>1945</v>
      </c>
      <c r="AX57" s="226" t="s">
        <v>619</v>
      </c>
      <c r="AY57" s="226" t="s">
        <v>619</v>
      </c>
      <c r="AZ57" s="226" t="s">
        <v>619</v>
      </c>
      <c r="BA57" s="226" t="s">
        <v>619</v>
      </c>
      <c r="BB57" s="226" t="s">
        <v>619</v>
      </c>
      <c r="BC57" s="226" t="s">
        <v>619</v>
      </c>
      <c r="BD57" s="226" t="s">
        <v>619</v>
      </c>
      <c r="BE57" s="226" t="s">
        <v>619</v>
      </c>
      <c r="BF57" s="226" t="s">
        <v>619</v>
      </c>
      <c r="BG57" s="226" t="s">
        <v>619</v>
      </c>
      <c r="BH57" s="226" t="s">
        <v>619</v>
      </c>
      <c r="BI57" s="226" t="s">
        <v>1946</v>
      </c>
      <c r="BJ57" s="226" t="s">
        <v>619</v>
      </c>
      <c r="BK57" s="226" t="s">
        <v>2036</v>
      </c>
      <c r="BL57" s="226" t="s">
        <v>619</v>
      </c>
      <c r="BM57" s="226" t="s">
        <v>1948</v>
      </c>
      <c r="BN57" s="226" t="s">
        <v>1949</v>
      </c>
      <c r="BO57" s="226" t="s">
        <v>2047</v>
      </c>
      <c r="BP57" s="226" t="s">
        <v>1951</v>
      </c>
      <c r="BQ57" s="226" t="s">
        <v>619</v>
      </c>
      <c r="BR57" s="226" t="s">
        <v>619</v>
      </c>
      <c r="BS57" s="226" t="s">
        <v>619</v>
      </c>
      <c r="BT57" s="226" t="s">
        <v>619</v>
      </c>
      <c r="BU57" s="226" t="s">
        <v>1952</v>
      </c>
      <c r="BV57" s="226" t="s">
        <v>619</v>
      </c>
      <c r="BW57" s="226" t="s">
        <v>1953</v>
      </c>
      <c r="BX57" s="226" t="s">
        <v>619</v>
      </c>
      <c r="BY57" s="226" t="s">
        <v>2048</v>
      </c>
      <c r="BZ57" s="226" t="s">
        <v>619</v>
      </c>
      <c r="CA57" s="226" t="s">
        <v>619</v>
      </c>
      <c r="CB57" s="226" t="s">
        <v>619</v>
      </c>
      <c r="CC57" s="226" t="s">
        <v>1955</v>
      </c>
      <c r="CD57" s="226" t="s">
        <v>619</v>
      </c>
      <c r="CE57" s="226" t="s">
        <v>619</v>
      </c>
      <c r="CF57" s="226" t="s">
        <v>619</v>
      </c>
      <c r="CG57" s="226" t="s">
        <v>619</v>
      </c>
      <c r="CH57" s="226" t="s">
        <v>1956</v>
      </c>
      <c r="CI57" s="226" t="s">
        <v>1957</v>
      </c>
      <c r="CJ57" s="226" t="s">
        <v>619</v>
      </c>
      <c r="CK57" s="226" t="s">
        <v>1958</v>
      </c>
      <c r="CL57" s="226" t="s">
        <v>619</v>
      </c>
      <c r="CM57" s="226" t="s">
        <v>619</v>
      </c>
      <c r="CN57" s="226" t="s">
        <v>619</v>
      </c>
      <c r="CO57" s="226" t="s">
        <v>619</v>
      </c>
      <c r="CP57" s="226" t="s">
        <v>619</v>
      </c>
      <c r="CQ57" s="226" t="s">
        <v>619</v>
      </c>
      <c r="CR57" s="226" t="s">
        <v>619</v>
      </c>
      <c r="CS57" s="226" t="s">
        <v>619</v>
      </c>
      <c r="CT57" s="226" t="s">
        <v>1959</v>
      </c>
    </row>
    <row r="58">
      <c r="A58" s="223" t="s">
        <v>28</v>
      </c>
      <c r="B58" s="223" t="s">
        <v>2397</v>
      </c>
      <c r="C58" s="223" t="s">
        <v>297</v>
      </c>
      <c r="D58" s="223" t="s">
        <v>2400</v>
      </c>
      <c r="E58" s="223" t="s">
        <v>2401</v>
      </c>
      <c r="F58" s="223" t="s">
        <v>1866</v>
      </c>
      <c r="G58" s="224">
        <v>2021.0</v>
      </c>
      <c r="H58" s="225"/>
      <c r="I58" s="226" t="s">
        <v>619</v>
      </c>
      <c r="J58" s="226" t="s">
        <v>619</v>
      </c>
      <c r="K58" s="226" t="s">
        <v>619</v>
      </c>
      <c r="L58" s="226" t="s">
        <v>619</v>
      </c>
      <c r="M58" s="226" t="s">
        <v>619</v>
      </c>
      <c r="N58" s="226" t="s">
        <v>619</v>
      </c>
      <c r="O58" s="226" t="s">
        <v>619</v>
      </c>
      <c r="P58" s="226" t="s">
        <v>619</v>
      </c>
      <c r="Q58" s="226" t="s">
        <v>619</v>
      </c>
      <c r="R58" s="226" t="s">
        <v>619</v>
      </c>
      <c r="S58" s="226" t="s">
        <v>619</v>
      </c>
      <c r="T58" s="226" t="s">
        <v>619</v>
      </c>
      <c r="U58" s="226" t="s">
        <v>619</v>
      </c>
      <c r="V58" s="226" t="s">
        <v>619</v>
      </c>
      <c r="W58" s="226" t="s">
        <v>619</v>
      </c>
      <c r="X58" s="226" t="s">
        <v>619</v>
      </c>
      <c r="Y58" s="226" t="s">
        <v>619</v>
      </c>
      <c r="Z58" s="226" t="s">
        <v>619</v>
      </c>
      <c r="AA58" s="226" t="s">
        <v>619</v>
      </c>
      <c r="AB58" s="226" t="s">
        <v>619</v>
      </c>
      <c r="AC58" s="226" t="s">
        <v>619</v>
      </c>
      <c r="AD58" s="226" t="s">
        <v>619</v>
      </c>
      <c r="AE58" s="226" t="s">
        <v>619</v>
      </c>
      <c r="AF58" s="226" t="s">
        <v>619</v>
      </c>
      <c r="AG58" s="226" t="s">
        <v>619</v>
      </c>
      <c r="AH58" s="226" t="s">
        <v>619</v>
      </c>
      <c r="AI58" s="226" t="s">
        <v>619</v>
      </c>
      <c r="AJ58" s="226" t="s">
        <v>619</v>
      </c>
      <c r="AK58" s="226" t="s">
        <v>619</v>
      </c>
      <c r="AL58" s="226" t="s">
        <v>1943</v>
      </c>
      <c r="AM58" s="226" t="s">
        <v>619</v>
      </c>
      <c r="AN58" s="226" t="s">
        <v>619</v>
      </c>
      <c r="AO58" s="226" t="s">
        <v>619</v>
      </c>
      <c r="AP58" s="226" t="s">
        <v>1944</v>
      </c>
      <c r="AQ58" s="226" t="s">
        <v>619</v>
      </c>
      <c r="AR58" s="226" t="s">
        <v>1945</v>
      </c>
      <c r="AS58" s="226" t="s">
        <v>619</v>
      </c>
      <c r="AT58" s="226" t="s">
        <v>619</v>
      </c>
      <c r="AU58" s="226" t="s">
        <v>619</v>
      </c>
      <c r="AV58" s="226" t="s">
        <v>619</v>
      </c>
      <c r="AW58" s="226" t="s">
        <v>619</v>
      </c>
      <c r="AX58" s="226" t="s">
        <v>619</v>
      </c>
      <c r="AY58" s="226" t="s">
        <v>619</v>
      </c>
      <c r="AZ58" s="226" t="s">
        <v>619</v>
      </c>
      <c r="BA58" s="226" t="s">
        <v>619</v>
      </c>
      <c r="BB58" s="226" t="s">
        <v>619</v>
      </c>
      <c r="BC58" s="226" t="s">
        <v>619</v>
      </c>
      <c r="BD58" s="226" t="s">
        <v>619</v>
      </c>
      <c r="BE58" s="226" t="s">
        <v>619</v>
      </c>
      <c r="BF58" s="226" t="s">
        <v>619</v>
      </c>
      <c r="BG58" s="226" t="s">
        <v>2326</v>
      </c>
      <c r="BH58" s="226" t="s">
        <v>619</v>
      </c>
      <c r="BI58" s="226" t="s">
        <v>2112</v>
      </c>
      <c r="BJ58" s="226" t="s">
        <v>619</v>
      </c>
      <c r="BK58" s="226" t="s">
        <v>2247</v>
      </c>
      <c r="BL58" s="226" t="s">
        <v>619</v>
      </c>
      <c r="BM58" s="226" t="s">
        <v>1948</v>
      </c>
      <c r="BN58" s="226" t="s">
        <v>2327</v>
      </c>
      <c r="BO58" s="226" t="s">
        <v>2402</v>
      </c>
      <c r="BP58" s="226" t="s">
        <v>2329</v>
      </c>
      <c r="BQ58" s="226" t="s">
        <v>619</v>
      </c>
      <c r="BR58" s="226" t="s">
        <v>619</v>
      </c>
      <c r="BS58" s="226" t="s">
        <v>2040</v>
      </c>
      <c r="BT58" s="226" t="s">
        <v>619</v>
      </c>
      <c r="BU58" s="226" t="s">
        <v>2330</v>
      </c>
      <c r="BV58" s="226" t="s">
        <v>619</v>
      </c>
      <c r="BW58" s="226" t="s">
        <v>2331</v>
      </c>
      <c r="BX58" s="226" t="s">
        <v>619</v>
      </c>
      <c r="BY58" s="226" t="s">
        <v>619</v>
      </c>
      <c r="BZ58" s="226" t="s">
        <v>619</v>
      </c>
      <c r="CA58" s="226" t="s">
        <v>619</v>
      </c>
      <c r="CB58" s="226" t="s">
        <v>619</v>
      </c>
      <c r="CC58" s="226" t="s">
        <v>1955</v>
      </c>
      <c r="CD58" s="226" t="s">
        <v>619</v>
      </c>
      <c r="CE58" s="226" t="s">
        <v>619</v>
      </c>
      <c r="CF58" s="226" t="s">
        <v>619</v>
      </c>
      <c r="CG58" s="226" t="s">
        <v>619</v>
      </c>
      <c r="CH58" s="226" t="s">
        <v>1956</v>
      </c>
      <c r="CI58" s="226" t="s">
        <v>2332</v>
      </c>
      <c r="CJ58" s="226" t="s">
        <v>619</v>
      </c>
      <c r="CK58" s="226" t="s">
        <v>2333</v>
      </c>
      <c r="CL58" s="226" t="s">
        <v>619</v>
      </c>
      <c r="CM58" s="226" t="s">
        <v>2334</v>
      </c>
      <c r="CN58" s="226" t="s">
        <v>619</v>
      </c>
      <c r="CO58" s="226" t="s">
        <v>619</v>
      </c>
      <c r="CP58" s="226" t="s">
        <v>619</v>
      </c>
      <c r="CQ58" s="226" t="s">
        <v>619</v>
      </c>
      <c r="CR58" s="226" t="s">
        <v>619</v>
      </c>
      <c r="CS58" s="226" t="s">
        <v>619</v>
      </c>
      <c r="CT58" s="226" t="s">
        <v>1959</v>
      </c>
    </row>
    <row r="59">
      <c r="A59" s="223" t="s">
        <v>28</v>
      </c>
      <c r="B59" s="223" t="s">
        <v>2397</v>
      </c>
      <c r="C59" s="223" t="s">
        <v>424</v>
      </c>
      <c r="D59" s="223" t="s">
        <v>2403</v>
      </c>
      <c r="E59" s="223" t="s">
        <v>2404</v>
      </c>
      <c r="F59" s="223" t="s">
        <v>1866</v>
      </c>
      <c r="G59" s="224">
        <v>2021.0</v>
      </c>
      <c r="H59" s="225"/>
      <c r="I59" s="226" t="s">
        <v>619</v>
      </c>
      <c r="J59" s="226" t="s">
        <v>619</v>
      </c>
      <c r="K59" s="226" t="s">
        <v>619</v>
      </c>
      <c r="L59" s="226" t="s">
        <v>619</v>
      </c>
      <c r="M59" s="226" t="s">
        <v>619</v>
      </c>
      <c r="N59" s="226" t="s">
        <v>619</v>
      </c>
      <c r="O59" s="226" t="s">
        <v>619</v>
      </c>
      <c r="P59" s="226" t="s">
        <v>619</v>
      </c>
      <c r="Q59" s="226" t="s">
        <v>619</v>
      </c>
      <c r="R59" s="226" t="s">
        <v>619</v>
      </c>
      <c r="S59" s="226" t="s">
        <v>619</v>
      </c>
      <c r="T59" s="226" t="s">
        <v>619</v>
      </c>
      <c r="U59" s="226" t="s">
        <v>619</v>
      </c>
      <c r="V59" s="226" t="s">
        <v>619</v>
      </c>
      <c r="W59" s="226" t="s">
        <v>619</v>
      </c>
      <c r="X59" s="226" t="s">
        <v>619</v>
      </c>
      <c r="Y59" s="226" t="s">
        <v>619</v>
      </c>
      <c r="Z59" s="226" t="s">
        <v>619</v>
      </c>
      <c r="AA59" s="226" t="s">
        <v>619</v>
      </c>
      <c r="AB59" s="226" t="s">
        <v>619</v>
      </c>
      <c r="AC59" s="226" t="s">
        <v>619</v>
      </c>
      <c r="AD59" s="226" t="s">
        <v>619</v>
      </c>
      <c r="AE59" s="226" t="s">
        <v>619</v>
      </c>
      <c r="AF59" s="226" t="s">
        <v>619</v>
      </c>
      <c r="AG59" s="226" t="s">
        <v>619</v>
      </c>
      <c r="AH59" s="226" t="s">
        <v>619</v>
      </c>
      <c r="AI59" s="226" t="s">
        <v>619</v>
      </c>
      <c r="AJ59" s="226" t="s">
        <v>619</v>
      </c>
      <c r="AK59" s="226" t="s">
        <v>619</v>
      </c>
      <c r="AL59" s="226" t="s">
        <v>1943</v>
      </c>
      <c r="AM59" s="226" t="s">
        <v>619</v>
      </c>
      <c r="AN59" s="226" t="s">
        <v>619</v>
      </c>
      <c r="AO59" s="226" t="s">
        <v>619</v>
      </c>
      <c r="AP59" s="226" t="s">
        <v>1944</v>
      </c>
      <c r="AQ59" s="226" t="s">
        <v>619</v>
      </c>
      <c r="AR59" s="226" t="s">
        <v>619</v>
      </c>
      <c r="AS59" s="226" t="s">
        <v>619</v>
      </c>
      <c r="AT59" s="226" t="s">
        <v>619</v>
      </c>
      <c r="AU59" s="226" t="s">
        <v>619</v>
      </c>
      <c r="AV59" s="226" t="s">
        <v>619</v>
      </c>
      <c r="AW59" s="226" t="s">
        <v>619</v>
      </c>
      <c r="AX59" s="226" t="s">
        <v>619</v>
      </c>
      <c r="AY59" s="226" t="s">
        <v>619</v>
      </c>
      <c r="AZ59" s="226" t="s">
        <v>619</v>
      </c>
      <c r="BA59" s="226" t="s">
        <v>619</v>
      </c>
      <c r="BB59" s="226" t="s">
        <v>619</v>
      </c>
      <c r="BC59" s="226" t="s">
        <v>619</v>
      </c>
      <c r="BD59" s="226" t="s">
        <v>619</v>
      </c>
      <c r="BE59" s="226" t="s">
        <v>619</v>
      </c>
      <c r="BF59" s="226" t="s">
        <v>619</v>
      </c>
      <c r="BG59" s="226" t="s">
        <v>2337</v>
      </c>
      <c r="BH59" s="226" t="s">
        <v>2405</v>
      </c>
      <c r="BI59" s="226" t="s">
        <v>1976</v>
      </c>
      <c r="BJ59" s="226" t="s">
        <v>619</v>
      </c>
      <c r="BK59" s="226" t="s">
        <v>2000</v>
      </c>
      <c r="BL59" s="226" t="s">
        <v>619</v>
      </c>
      <c r="BM59" s="226" t="s">
        <v>1948</v>
      </c>
      <c r="BN59" s="226" t="s">
        <v>2406</v>
      </c>
      <c r="BO59" s="226" t="s">
        <v>2407</v>
      </c>
      <c r="BP59" s="226" t="s">
        <v>2408</v>
      </c>
      <c r="BQ59" s="226" t="s">
        <v>619</v>
      </c>
      <c r="BR59" s="226" t="s">
        <v>619</v>
      </c>
      <c r="BS59" s="226" t="s">
        <v>619</v>
      </c>
      <c r="BT59" s="226" t="s">
        <v>619</v>
      </c>
      <c r="BU59" s="226" t="s">
        <v>2409</v>
      </c>
      <c r="BV59" s="226" t="s">
        <v>619</v>
      </c>
      <c r="BW59" s="226" t="s">
        <v>2410</v>
      </c>
      <c r="BX59" s="226" t="s">
        <v>619</v>
      </c>
      <c r="BY59" s="226" t="s">
        <v>619</v>
      </c>
      <c r="BZ59" s="226" t="s">
        <v>619</v>
      </c>
      <c r="CA59" s="226" t="s">
        <v>619</v>
      </c>
      <c r="CB59" s="226" t="s">
        <v>619</v>
      </c>
      <c r="CC59" s="226" t="s">
        <v>1955</v>
      </c>
      <c r="CD59" s="226" t="s">
        <v>619</v>
      </c>
      <c r="CE59" s="226" t="s">
        <v>619</v>
      </c>
      <c r="CF59" s="226" t="s">
        <v>619</v>
      </c>
      <c r="CG59" s="226" t="s">
        <v>619</v>
      </c>
      <c r="CH59" s="226" t="s">
        <v>1956</v>
      </c>
      <c r="CI59" s="226" t="s">
        <v>2343</v>
      </c>
      <c r="CJ59" s="226" t="s">
        <v>619</v>
      </c>
      <c r="CK59" s="226" t="s">
        <v>2344</v>
      </c>
      <c r="CL59" s="226" t="s">
        <v>2411</v>
      </c>
      <c r="CM59" s="226" t="s">
        <v>2345</v>
      </c>
      <c r="CN59" s="226" t="s">
        <v>619</v>
      </c>
      <c r="CO59" s="226" t="s">
        <v>619</v>
      </c>
      <c r="CP59" s="226" t="s">
        <v>619</v>
      </c>
      <c r="CQ59" s="226" t="s">
        <v>619</v>
      </c>
      <c r="CR59" s="226" t="s">
        <v>619</v>
      </c>
      <c r="CS59" s="226" t="s">
        <v>619</v>
      </c>
      <c r="CT59" s="226" t="s">
        <v>1959</v>
      </c>
    </row>
    <row r="60">
      <c r="A60" s="223" t="s">
        <v>28</v>
      </c>
      <c r="B60" s="223" t="s">
        <v>2412</v>
      </c>
      <c r="C60" s="223" t="s">
        <v>2413</v>
      </c>
      <c r="D60" s="223" t="s">
        <v>2414</v>
      </c>
      <c r="E60" s="223" t="s">
        <v>2415</v>
      </c>
      <c r="F60" s="223" t="s">
        <v>1866</v>
      </c>
      <c r="G60" s="224">
        <v>2021.0</v>
      </c>
      <c r="H60" s="225"/>
      <c r="I60" s="226" t="s">
        <v>619</v>
      </c>
      <c r="J60" s="226" t="s">
        <v>619</v>
      </c>
      <c r="K60" s="226" t="s">
        <v>619</v>
      </c>
      <c r="L60" s="226" t="s">
        <v>619</v>
      </c>
      <c r="M60" s="226" t="s">
        <v>619</v>
      </c>
      <c r="N60" s="226" t="s">
        <v>619</v>
      </c>
      <c r="O60" s="226" t="s">
        <v>619</v>
      </c>
      <c r="P60" s="226" t="s">
        <v>619</v>
      </c>
      <c r="Q60" s="226" t="s">
        <v>619</v>
      </c>
      <c r="R60" s="226" t="s">
        <v>619</v>
      </c>
      <c r="S60" s="226" t="s">
        <v>619</v>
      </c>
      <c r="T60" s="226" t="s">
        <v>619</v>
      </c>
      <c r="U60" s="226" t="s">
        <v>619</v>
      </c>
      <c r="V60" s="226" t="s">
        <v>619</v>
      </c>
      <c r="W60" s="226" t="s">
        <v>619</v>
      </c>
      <c r="X60" s="226" t="s">
        <v>619</v>
      </c>
      <c r="Y60" s="226" t="s">
        <v>619</v>
      </c>
      <c r="Z60" s="226" t="s">
        <v>619</v>
      </c>
      <c r="AA60" s="226" t="s">
        <v>619</v>
      </c>
      <c r="AB60" s="226" t="s">
        <v>619</v>
      </c>
      <c r="AC60" s="226" t="s">
        <v>619</v>
      </c>
      <c r="AD60" s="226" t="s">
        <v>619</v>
      </c>
      <c r="AE60" s="226" t="s">
        <v>619</v>
      </c>
      <c r="AF60" s="226" t="s">
        <v>619</v>
      </c>
      <c r="AG60" s="226" t="s">
        <v>619</v>
      </c>
      <c r="AH60" s="226" t="s">
        <v>619</v>
      </c>
      <c r="AI60" s="226" t="s">
        <v>619</v>
      </c>
      <c r="AJ60" s="226" t="s">
        <v>619</v>
      </c>
      <c r="AK60" s="226" t="s">
        <v>619</v>
      </c>
      <c r="AL60" s="226" t="s">
        <v>1943</v>
      </c>
      <c r="AM60" s="226" t="s">
        <v>619</v>
      </c>
      <c r="AN60" s="226" t="s">
        <v>619</v>
      </c>
      <c r="AO60" s="226" t="s">
        <v>619</v>
      </c>
      <c r="AP60" s="226" t="s">
        <v>1944</v>
      </c>
      <c r="AQ60" s="226" t="s">
        <v>619</v>
      </c>
      <c r="AR60" s="226" t="s">
        <v>619</v>
      </c>
      <c r="AS60" s="226" t="s">
        <v>619</v>
      </c>
      <c r="AT60" s="226" t="s">
        <v>619</v>
      </c>
      <c r="AU60" s="226" t="s">
        <v>619</v>
      </c>
      <c r="AV60" s="226" t="s">
        <v>619</v>
      </c>
      <c r="AW60" s="226" t="s">
        <v>1945</v>
      </c>
      <c r="AX60" s="226" t="s">
        <v>619</v>
      </c>
      <c r="AY60" s="226" t="s">
        <v>619</v>
      </c>
      <c r="AZ60" s="226" t="s">
        <v>619</v>
      </c>
      <c r="BA60" s="226" t="s">
        <v>619</v>
      </c>
      <c r="BB60" s="226" t="s">
        <v>619</v>
      </c>
      <c r="BC60" s="226" t="s">
        <v>619</v>
      </c>
      <c r="BD60" s="226" t="s">
        <v>619</v>
      </c>
      <c r="BE60" s="226" t="s">
        <v>619</v>
      </c>
      <c r="BF60" s="226" t="s">
        <v>619</v>
      </c>
      <c r="BG60" s="226" t="s">
        <v>619</v>
      </c>
      <c r="BH60" s="226" t="s">
        <v>619</v>
      </c>
      <c r="BI60" s="226" t="s">
        <v>1946</v>
      </c>
      <c r="BJ60" s="226" t="s">
        <v>619</v>
      </c>
      <c r="BK60" s="226" t="s">
        <v>1947</v>
      </c>
      <c r="BL60" s="226" t="s">
        <v>619</v>
      </c>
      <c r="BM60" s="226" t="s">
        <v>1948</v>
      </c>
      <c r="BN60" s="226" t="s">
        <v>1949</v>
      </c>
      <c r="BO60" s="226" t="s">
        <v>1950</v>
      </c>
      <c r="BP60" s="226" t="s">
        <v>1951</v>
      </c>
      <c r="BQ60" s="226" t="s">
        <v>619</v>
      </c>
      <c r="BR60" s="226" t="s">
        <v>619</v>
      </c>
      <c r="BS60" s="226" t="s">
        <v>619</v>
      </c>
      <c r="BT60" s="226" t="s">
        <v>619</v>
      </c>
      <c r="BU60" s="226" t="s">
        <v>1952</v>
      </c>
      <c r="BV60" s="226" t="s">
        <v>619</v>
      </c>
      <c r="BW60" s="226" t="s">
        <v>1953</v>
      </c>
      <c r="BX60" s="226" t="s">
        <v>619</v>
      </c>
      <c r="BY60" s="226" t="s">
        <v>1954</v>
      </c>
      <c r="BZ60" s="226" t="s">
        <v>619</v>
      </c>
      <c r="CA60" s="226" t="s">
        <v>619</v>
      </c>
      <c r="CB60" s="226" t="s">
        <v>619</v>
      </c>
      <c r="CC60" s="226" t="s">
        <v>1955</v>
      </c>
      <c r="CD60" s="226" t="s">
        <v>619</v>
      </c>
      <c r="CE60" s="226" t="s">
        <v>619</v>
      </c>
      <c r="CF60" s="226" t="s">
        <v>619</v>
      </c>
      <c r="CG60" s="226" t="s">
        <v>2007</v>
      </c>
      <c r="CH60" s="226" t="s">
        <v>1956</v>
      </c>
      <c r="CI60" s="226" t="s">
        <v>1957</v>
      </c>
      <c r="CJ60" s="226" t="s">
        <v>619</v>
      </c>
      <c r="CK60" s="226" t="s">
        <v>1958</v>
      </c>
      <c r="CL60" s="226" t="s">
        <v>619</v>
      </c>
      <c r="CM60" s="226" t="s">
        <v>619</v>
      </c>
      <c r="CN60" s="226" t="s">
        <v>619</v>
      </c>
      <c r="CO60" s="226" t="s">
        <v>619</v>
      </c>
      <c r="CP60" s="226" t="s">
        <v>619</v>
      </c>
      <c r="CQ60" s="226" t="s">
        <v>619</v>
      </c>
      <c r="CR60" s="226" t="s">
        <v>619</v>
      </c>
      <c r="CS60" s="226" t="s">
        <v>619</v>
      </c>
      <c r="CT60" s="226" t="s">
        <v>1959</v>
      </c>
    </row>
    <row r="61">
      <c r="A61" s="223" t="s">
        <v>33</v>
      </c>
      <c r="B61" s="223" t="s">
        <v>2416</v>
      </c>
      <c r="C61" s="223" t="s">
        <v>522</v>
      </c>
      <c r="D61" s="223" t="s">
        <v>2417</v>
      </c>
      <c r="E61" s="223" t="s">
        <v>2418</v>
      </c>
      <c r="F61" s="223" t="s">
        <v>1866</v>
      </c>
      <c r="G61" s="224">
        <v>2021.0</v>
      </c>
      <c r="H61" s="225"/>
      <c r="I61" s="226" t="s">
        <v>619</v>
      </c>
      <c r="J61" s="226" t="s">
        <v>619</v>
      </c>
      <c r="K61" s="226" t="s">
        <v>619</v>
      </c>
      <c r="L61" s="226" t="s">
        <v>619</v>
      </c>
      <c r="M61" s="226" t="s">
        <v>619</v>
      </c>
      <c r="N61" s="226" t="s">
        <v>619</v>
      </c>
      <c r="O61" s="226" t="s">
        <v>619</v>
      </c>
      <c r="P61" s="226" t="s">
        <v>619</v>
      </c>
      <c r="Q61" s="226" t="s">
        <v>619</v>
      </c>
      <c r="R61" s="226" t="s">
        <v>619</v>
      </c>
      <c r="S61" s="226" t="s">
        <v>619</v>
      </c>
      <c r="T61" s="226" t="s">
        <v>619</v>
      </c>
      <c r="U61" s="226" t="s">
        <v>619</v>
      </c>
      <c r="V61" s="226" t="s">
        <v>619</v>
      </c>
      <c r="W61" s="226" t="s">
        <v>619</v>
      </c>
      <c r="X61" s="226" t="s">
        <v>619</v>
      </c>
      <c r="Y61" s="226" t="s">
        <v>619</v>
      </c>
      <c r="Z61" s="226" t="s">
        <v>619</v>
      </c>
      <c r="AA61" s="226" t="s">
        <v>619</v>
      </c>
      <c r="AB61" s="226" t="s">
        <v>619</v>
      </c>
      <c r="AC61" s="226" t="s">
        <v>619</v>
      </c>
      <c r="AD61" s="226" t="s">
        <v>619</v>
      </c>
      <c r="AE61" s="226" t="s">
        <v>619</v>
      </c>
      <c r="AF61" s="226" t="s">
        <v>619</v>
      </c>
      <c r="AG61" s="226" t="s">
        <v>619</v>
      </c>
      <c r="AH61" s="226" t="s">
        <v>619</v>
      </c>
      <c r="AI61" s="226" t="s">
        <v>619</v>
      </c>
      <c r="AJ61" s="226" t="s">
        <v>619</v>
      </c>
      <c r="AK61" s="226" t="s">
        <v>619</v>
      </c>
      <c r="AL61" s="226" t="s">
        <v>1943</v>
      </c>
      <c r="AM61" s="226" t="s">
        <v>619</v>
      </c>
      <c r="AN61" s="226" t="s">
        <v>619</v>
      </c>
      <c r="AO61" s="226" t="s">
        <v>619</v>
      </c>
      <c r="AP61" s="226" t="s">
        <v>1944</v>
      </c>
      <c r="AQ61" s="226" t="s">
        <v>619</v>
      </c>
      <c r="AR61" s="226" t="s">
        <v>619</v>
      </c>
      <c r="AS61" s="226" t="s">
        <v>619</v>
      </c>
      <c r="AT61" s="226" t="s">
        <v>619</v>
      </c>
      <c r="AU61" s="226" t="s">
        <v>619</v>
      </c>
      <c r="AV61" s="226" t="s">
        <v>619</v>
      </c>
      <c r="AW61" s="226" t="s">
        <v>619</v>
      </c>
      <c r="AX61" s="226" t="s">
        <v>619</v>
      </c>
      <c r="AY61" s="226" t="s">
        <v>619</v>
      </c>
      <c r="AZ61" s="226" t="s">
        <v>619</v>
      </c>
      <c r="BA61" s="226" t="s">
        <v>619</v>
      </c>
      <c r="BB61" s="226" t="s">
        <v>619</v>
      </c>
      <c r="BC61" s="226" t="s">
        <v>619</v>
      </c>
      <c r="BD61" s="226" t="s">
        <v>619</v>
      </c>
      <c r="BE61" s="226" t="s">
        <v>619</v>
      </c>
      <c r="BF61" s="226" t="s">
        <v>619</v>
      </c>
      <c r="BG61" s="226" t="s">
        <v>619</v>
      </c>
      <c r="BH61" s="226" t="s">
        <v>619</v>
      </c>
      <c r="BI61" s="226" t="s">
        <v>1946</v>
      </c>
      <c r="BJ61" s="226" t="s">
        <v>619</v>
      </c>
      <c r="BK61" s="226" t="s">
        <v>2036</v>
      </c>
      <c r="BL61" s="226" t="s">
        <v>619</v>
      </c>
      <c r="BM61" s="226" t="s">
        <v>1948</v>
      </c>
      <c r="BN61" s="226" t="s">
        <v>1949</v>
      </c>
      <c r="BO61" s="226" t="s">
        <v>2047</v>
      </c>
      <c r="BP61" s="226" t="s">
        <v>1951</v>
      </c>
      <c r="BQ61" s="226" t="s">
        <v>619</v>
      </c>
      <c r="BR61" s="226" t="s">
        <v>619</v>
      </c>
      <c r="BS61" s="226" t="s">
        <v>619</v>
      </c>
      <c r="BT61" s="226" t="s">
        <v>619</v>
      </c>
      <c r="BU61" s="226" t="s">
        <v>1952</v>
      </c>
      <c r="BV61" s="226" t="s">
        <v>619</v>
      </c>
      <c r="BW61" s="226" t="s">
        <v>1953</v>
      </c>
      <c r="BX61" s="226" t="s">
        <v>619</v>
      </c>
      <c r="BY61" s="226" t="s">
        <v>619</v>
      </c>
      <c r="BZ61" s="226" t="s">
        <v>619</v>
      </c>
      <c r="CA61" s="226" t="s">
        <v>619</v>
      </c>
      <c r="CB61" s="226" t="s">
        <v>619</v>
      </c>
      <c r="CC61" s="226" t="s">
        <v>1955</v>
      </c>
      <c r="CD61" s="226" t="s">
        <v>619</v>
      </c>
      <c r="CE61" s="226" t="s">
        <v>619</v>
      </c>
      <c r="CF61" s="226" t="s">
        <v>619</v>
      </c>
      <c r="CG61" s="226" t="s">
        <v>2025</v>
      </c>
      <c r="CH61" s="226" t="s">
        <v>1956</v>
      </c>
      <c r="CI61" s="226" t="s">
        <v>1957</v>
      </c>
      <c r="CJ61" s="226" t="s">
        <v>619</v>
      </c>
      <c r="CK61" s="226" t="s">
        <v>1958</v>
      </c>
      <c r="CL61" s="226" t="s">
        <v>619</v>
      </c>
      <c r="CM61" s="226" t="s">
        <v>619</v>
      </c>
      <c r="CN61" s="226" t="s">
        <v>619</v>
      </c>
      <c r="CO61" s="226" t="s">
        <v>619</v>
      </c>
      <c r="CP61" s="226" t="s">
        <v>619</v>
      </c>
      <c r="CQ61" s="226" t="s">
        <v>619</v>
      </c>
      <c r="CR61" s="226" t="s">
        <v>619</v>
      </c>
      <c r="CS61" s="226" t="s">
        <v>619</v>
      </c>
      <c r="CT61" s="226" t="s">
        <v>1959</v>
      </c>
    </row>
    <row r="62">
      <c r="A62" s="223" t="s">
        <v>21</v>
      </c>
      <c r="B62" s="223" t="s">
        <v>2419</v>
      </c>
      <c r="C62" s="223" t="s">
        <v>2420</v>
      </c>
      <c r="D62" s="223" t="s">
        <v>2421</v>
      </c>
      <c r="E62" s="223" t="s">
        <v>2422</v>
      </c>
      <c r="F62" s="223" t="s">
        <v>1866</v>
      </c>
      <c r="G62" s="224">
        <v>2021.0</v>
      </c>
      <c r="H62" s="225"/>
      <c r="I62" s="226" t="s">
        <v>619</v>
      </c>
      <c r="J62" s="226" t="s">
        <v>619</v>
      </c>
      <c r="K62" s="226" t="s">
        <v>619</v>
      </c>
      <c r="L62" s="226" t="s">
        <v>619</v>
      </c>
      <c r="M62" s="226" t="s">
        <v>619</v>
      </c>
      <c r="N62" s="226" t="s">
        <v>619</v>
      </c>
      <c r="O62" s="226" t="s">
        <v>619</v>
      </c>
      <c r="P62" s="226" t="s">
        <v>619</v>
      </c>
      <c r="Q62" s="226" t="s">
        <v>619</v>
      </c>
      <c r="R62" s="226" t="s">
        <v>619</v>
      </c>
      <c r="S62" s="226" t="s">
        <v>619</v>
      </c>
      <c r="T62" s="226" t="s">
        <v>619</v>
      </c>
      <c r="U62" s="226" t="s">
        <v>619</v>
      </c>
      <c r="V62" s="226" t="s">
        <v>619</v>
      </c>
      <c r="W62" s="226" t="s">
        <v>619</v>
      </c>
      <c r="X62" s="226" t="s">
        <v>619</v>
      </c>
      <c r="Y62" s="226" t="s">
        <v>619</v>
      </c>
      <c r="Z62" s="226" t="s">
        <v>619</v>
      </c>
      <c r="AA62" s="226" t="s">
        <v>619</v>
      </c>
      <c r="AB62" s="226" t="s">
        <v>619</v>
      </c>
      <c r="AC62" s="226" t="s">
        <v>619</v>
      </c>
      <c r="AD62" s="226" t="s">
        <v>619</v>
      </c>
      <c r="AE62" s="226" t="s">
        <v>619</v>
      </c>
      <c r="AF62" s="226" t="s">
        <v>619</v>
      </c>
      <c r="AG62" s="226" t="s">
        <v>619</v>
      </c>
      <c r="AH62" s="226" t="s">
        <v>619</v>
      </c>
      <c r="AI62" s="226" t="s">
        <v>619</v>
      </c>
      <c r="AJ62" s="226" t="s">
        <v>619</v>
      </c>
      <c r="AK62" s="226" t="s">
        <v>619</v>
      </c>
      <c r="AL62" s="226" t="s">
        <v>619</v>
      </c>
      <c r="AM62" s="226" t="s">
        <v>619</v>
      </c>
      <c r="AN62" s="226" t="s">
        <v>619</v>
      </c>
      <c r="AO62" s="226" t="s">
        <v>619</v>
      </c>
      <c r="AP62" s="226" t="s">
        <v>619</v>
      </c>
      <c r="AQ62" s="226" t="s">
        <v>619</v>
      </c>
      <c r="AR62" s="226" t="s">
        <v>619</v>
      </c>
      <c r="AS62" s="226" t="s">
        <v>619</v>
      </c>
      <c r="AT62" s="226" t="s">
        <v>619</v>
      </c>
      <c r="AU62" s="226" t="s">
        <v>619</v>
      </c>
      <c r="AV62" s="226" t="s">
        <v>619</v>
      </c>
      <c r="AW62" s="226" t="s">
        <v>619</v>
      </c>
      <c r="AX62" s="226" t="s">
        <v>619</v>
      </c>
      <c r="AY62" s="226" t="s">
        <v>619</v>
      </c>
      <c r="AZ62" s="226" t="s">
        <v>619</v>
      </c>
      <c r="BA62" s="226" t="s">
        <v>619</v>
      </c>
      <c r="BB62" s="226" t="s">
        <v>619</v>
      </c>
      <c r="BC62" s="226" t="s">
        <v>619</v>
      </c>
      <c r="BD62" s="226" t="s">
        <v>619</v>
      </c>
      <c r="BE62" s="226" t="s">
        <v>619</v>
      </c>
      <c r="BF62" s="226" t="s">
        <v>619</v>
      </c>
      <c r="BG62" s="226" t="s">
        <v>1963</v>
      </c>
      <c r="BH62" s="226" t="s">
        <v>619</v>
      </c>
      <c r="BI62" s="226" t="s">
        <v>1946</v>
      </c>
      <c r="BJ62" s="226" t="s">
        <v>619</v>
      </c>
      <c r="BK62" s="226" t="s">
        <v>2036</v>
      </c>
      <c r="BL62" s="226" t="s">
        <v>619</v>
      </c>
      <c r="BM62" s="226" t="s">
        <v>1948</v>
      </c>
      <c r="BN62" s="226" t="s">
        <v>1964</v>
      </c>
      <c r="BO62" s="226" t="s">
        <v>2423</v>
      </c>
      <c r="BP62" s="226" t="s">
        <v>1966</v>
      </c>
      <c r="BQ62" s="226" t="s">
        <v>619</v>
      </c>
      <c r="BR62" s="226" t="s">
        <v>619</v>
      </c>
      <c r="BS62" s="226" t="s">
        <v>619</v>
      </c>
      <c r="BT62" s="226" t="s">
        <v>619</v>
      </c>
      <c r="BU62" s="226" t="s">
        <v>1967</v>
      </c>
      <c r="BV62" s="226" t="s">
        <v>619</v>
      </c>
      <c r="BW62" s="226" t="s">
        <v>1968</v>
      </c>
      <c r="BX62" s="226" t="s">
        <v>619</v>
      </c>
      <c r="BY62" s="226" t="s">
        <v>619</v>
      </c>
      <c r="BZ62" s="226" t="s">
        <v>619</v>
      </c>
      <c r="CA62" s="226" t="s">
        <v>619</v>
      </c>
      <c r="CB62" s="226" t="s">
        <v>619</v>
      </c>
      <c r="CC62" s="226" t="s">
        <v>1955</v>
      </c>
      <c r="CD62" s="226" t="s">
        <v>619</v>
      </c>
      <c r="CE62" s="226" t="s">
        <v>619</v>
      </c>
      <c r="CF62" s="226" t="s">
        <v>619</v>
      </c>
      <c r="CG62" s="226" t="s">
        <v>2025</v>
      </c>
      <c r="CH62" s="226" t="s">
        <v>1956</v>
      </c>
      <c r="CI62" s="226" t="s">
        <v>1969</v>
      </c>
      <c r="CJ62" s="226" t="s">
        <v>619</v>
      </c>
      <c r="CK62" s="226" t="s">
        <v>1970</v>
      </c>
      <c r="CL62" s="226" t="s">
        <v>619</v>
      </c>
      <c r="CM62" s="226" t="s">
        <v>1971</v>
      </c>
      <c r="CN62" s="226" t="s">
        <v>619</v>
      </c>
      <c r="CO62" s="226" t="s">
        <v>619</v>
      </c>
      <c r="CP62" s="226" t="s">
        <v>619</v>
      </c>
      <c r="CQ62" s="226" t="s">
        <v>619</v>
      </c>
      <c r="CR62" s="226" t="s">
        <v>619</v>
      </c>
      <c r="CS62" s="226" t="s">
        <v>619</v>
      </c>
      <c r="CT62" s="226" t="s">
        <v>1959</v>
      </c>
    </row>
    <row r="63">
      <c r="A63" s="223" t="s">
        <v>21</v>
      </c>
      <c r="B63" s="223" t="s">
        <v>2419</v>
      </c>
      <c r="C63" s="223" t="s">
        <v>434</v>
      </c>
      <c r="D63" s="223" t="s">
        <v>2424</v>
      </c>
      <c r="E63" s="223" t="s">
        <v>2425</v>
      </c>
      <c r="F63" s="223" t="s">
        <v>1866</v>
      </c>
      <c r="G63" s="224">
        <v>2021.0</v>
      </c>
      <c r="H63" s="225"/>
      <c r="I63" s="226" t="s">
        <v>619</v>
      </c>
      <c r="J63" s="226" t="s">
        <v>619</v>
      </c>
      <c r="K63" s="226" t="s">
        <v>619</v>
      </c>
      <c r="L63" s="226" t="s">
        <v>619</v>
      </c>
      <c r="M63" s="226" t="s">
        <v>619</v>
      </c>
      <c r="N63" s="226" t="s">
        <v>619</v>
      </c>
      <c r="O63" s="226" t="s">
        <v>619</v>
      </c>
      <c r="P63" s="226" t="s">
        <v>619</v>
      </c>
      <c r="Q63" s="226" t="s">
        <v>619</v>
      </c>
      <c r="R63" s="226" t="s">
        <v>619</v>
      </c>
      <c r="S63" s="226" t="s">
        <v>619</v>
      </c>
      <c r="T63" s="226" t="s">
        <v>619</v>
      </c>
      <c r="U63" s="226" t="s">
        <v>619</v>
      </c>
      <c r="V63" s="226" t="s">
        <v>619</v>
      </c>
      <c r="W63" s="226" t="s">
        <v>619</v>
      </c>
      <c r="X63" s="226" t="s">
        <v>619</v>
      </c>
      <c r="Y63" s="226" t="s">
        <v>619</v>
      </c>
      <c r="Z63" s="226" t="s">
        <v>619</v>
      </c>
      <c r="AA63" s="226" t="s">
        <v>619</v>
      </c>
      <c r="AB63" s="226" t="s">
        <v>619</v>
      </c>
      <c r="AC63" s="226" t="s">
        <v>619</v>
      </c>
      <c r="AD63" s="226" t="s">
        <v>619</v>
      </c>
      <c r="AE63" s="226" t="s">
        <v>619</v>
      </c>
      <c r="AF63" s="226" t="s">
        <v>619</v>
      </c>
      <c r="AG63" s="226" t="s">
        <v>619</v>
      </c>
      <c r="AH63" s="226" t="s">
        <v>619</v>
      </c>
      <c r="AI63" s="226" t="s">
        <v>619</v>
      </c>
      <c r="AJ63" s="226" t="s">
        <v>619</v>
      </c>
      <c r="AK63" s="226" t="s">
        <v>619</v>
      </c>
      <c r="AL63" s="226" t="s">
        <v>619</v>
      </c>
      <c r="AM63" s="226" t="s">
        <v>619</v>
      </c>
      <c r="AN63" s="226" t="s">
        <v>619</v>
      </c>
      <c r="AO63" s="226" t="s">
        <v>2380</v>
      </c>
      <c r="AP63" s="226" t="s">
        <v>1948</v>
      </c>
      <c r="AQ63" s="226" t="s">
        <v>2381</v>
      </c>
      <c r="AR63" s="226" t="s">
        <v>619</v>
      </c>
      <c r="AS63" s="226" t="s">
        <v>619</v>
      </c>
      <c r="AT63" s="226" t="s">
        <v>2382</v>
      </c>
      <c r="AU63" s="226" t="s">
        <v>619</v>
      </c>
      <c r="AV63" s="226" t="s">
        <v>2383</v>
      </c>
      <c r="AW63" s="226" t="s">
        <v>619</v>
      </c>
      <c r="AX63" s="226" t="s">
        <v>619</v>
      </c>
      <c r="AY63" s="226" t="s">
        <v>619</v>
      </c>
      <c r="AZ63" s="226" t="s">
        <v>619</v>
      </c>
      <c r="BA63" s="226" t="s">
        <v>619</v>
      </c>
      <c r="BB63" s="226" t="s">
        <v>619</v>
      </c>
      <c r="BC63" s="226" t="s">
        <v>619</v>
      </c>
      <c r="BD63" s="226" t="s">
        <v>2384</v>
      </c>
      <c r="BE63" s="226" t="s">
        <v>619</v>
      </c>
      <c r="BF63" s="226" t="s">
        <v>619</v>
      </c>
      <c r="BG63" s="226" t="s">
        <v>2426</v>
      </c>
      <c r="BH63" s="226" t="s">
        <v>619</v>
      </c>
      <c r="BI63" s="226" t="s">
        <v>2151</v>
      </c>
      <c r="BJ63" s="226" t="s">
        <v>619</v>
      </c>
      <c r="BK63" s="226" t="s">
        <v>2427</v>
      </c>
      <c r="BL63" s="226" t="s">
        <v>619</v>
      </c>
      <c r="BM63" s="226" t="s">
        <v>1948</v>
      </c>
      <c r="BN63" s="226" t="s">
        <v>2428</v>
      </c>
      <c r="BO63" s="226" t="s">
        <v>2429</v>
      </c>
      <c r="BP63" s="226" t="s">
        <v>2430</v>
      </c>
      <c r="BQ63" s="226" t="s">
        <v>619</v>
      </c>
      <c r="BR63" s="226" t="s">
        <v>619</v>
      </c>
      <c r="BS63" s="226" t="s">
        <v>619</v>
      </c>
      <c r="BT63" s="226" t="s">
        <v>619</v>
      </c>
      <c r="BU63" s="226" t="s">
        <v>2431</v>
      </c>
      <c r="BV63" s="226" t="s">
        <v>619</v>
      </c>
      <c r="BW63" s="226" t="s">
        <v>2432</v>
      </c>
      <c r="BX63" s="226" t="s">
        <v>619</v>
      </c>
      <c r="BY63" s="226" t="s">
        <v>619</v>
      </c>
      <c r="BZ63" s="226" t="s">
        <v>619</v>
      </c>
      <c r="CA63" s="226" t="s">
        <v>619</v>
      </c>
      <c r="CB63" s="226" t="s">
        <v>619</v>
      </c>
      <c r="CC63" s="226" t="s">
        <v>1955</v>
      </c>
      <c r="CD63" s="226" t="s">
        <v>619</v>
      </c>
      <c r="CE63" s="226" t="s">
        <v>619</v>
      </c>
      <c r="CF63" s="226" t="s">
        <v>619</v>
      </c>
      <c r="CG63" s="226" t="s">
        <v>2025</v>
      </c>
      <c r="CH63" s="226" t="s">
        <v>1956</v>
      </c>
      <c r="CI63" s="226" t="s">
        <v>2433</v>
      </c>
      <c r="CJ63" s="226" t="s">
        <v>619</v>
      </c>
      <c r="CK63" s="226" t="s">
        <v>2434</v>
      </c>
      <c r="CL63" s="226" t="s">
        <v>619</v>
      </c>
      <c r="CM63" s="226" t="s">
        <v>2435</v>
      </c>
      <c r="CN63" s="226" t="s">
        <v>619</v>
      </c>
      <c r="CO63" s="226" t="s">
        <v>619</v>
      </c>
      <c r="CP63" s="226" t="s">
        <v>619</v>
      </c>
      <c r="CQ63" s="226" t="s">
        <v>619</v>
      </c>
      <c r="CR63" s="226" t="s">
        <v>619</v>
      </c>
      <c r="CS63" s="226" t="s">
        <v>619</v>
      </c>
      <c r="CT63" s="226" t="s">
        <v>1959</v>
      </c>
    </row>
    <row r="64">
      <c r="A64" s="223" t="s">
        <v>21</v>
      </c>
      <c r="B64" s="223" t="s">
        <v>2436</v>
      </c>
      <c r="C64" s="223" t="s">
        <v>2437</v>
      </c>
      <c r="D64" s="223" t="s">
        <v>2438</v>
      </c>
      <c r="E64" s="223" t="s">
        <v>2439</v>
      </c>
      <c r="F64" s="223" t="s">
        <v>1866</v>
      </c>
      <c r="G64" s="224">
        <v>2021.0</v>
      </c>
      <c r="H64" s="225"/>
      <c r="I64" s="226" t="s">
        <v>619</v>
      </c>
      <c r="J64" s="226" t="s">
        <v>619</v>
      </c>
      <c r="K64" s="226" t="s">
        <v>619</v>
      </c>
      <c r="L64" s="226" t="s">
        <v>619</v>
      </c>
      <c r="M64" s="226" t="s">
        <v>619</v>
      </c>
      <c r="N64" s="226" t="s">
        <v>619</v>
      </c>
      <c r="O64" s="226" t="s">
        <v>619</v>
      </c>
      <c r="P64" s="226" t="s">
        <v>619</v>
      </c>
      <c r="Q64" s="226" t="s">
        <v>619</v>
      </c>
      <c r="R64" s="226" t="s">
        <v>619</v>
      </c>
      <c r="S64" s="226" t="s">
        <v>619</v>
      </c>
      <c r="T64" s="226" t="s">
        <v>619</v>
      </c>
      <c r="U64" s="226" t="s">
        <v>619</v>
      </c>
      <c r="V64" s="226" t="s">
        <v>619</v>
      </c>
      <c r="W64" s="226" t="s">
        <v>619</v>
      </c>
      <c r="X64" s="226" t="s">
        <v>619</v>
      </c>
      <c r="Y64" s="226" t="s">
        <v>619</v>
      </c>
      <c r="Z64" s="226" t="s">
        <v>619</v>
      </c>
      <c r="AA64" s="226" t="s">
        <v>619</v>
      </c>
      <c r="AB64" s="226" t="s">
        <v>619</v>
      </c>
      <c r="AC64" s="226" t="s">
        <v>619</v>
      </c>
      <c r="AD64" s="226" t="s">
        <v>619</v>
      </c>
      <c r="AE64" s="226" t="s">
        <v>619</v>
      </c>
      <c r="AF64" s="226" t="s">
        <v>619</v>
      </c>
      <c r="AG64" s="226" t="s">
        <v>619</v>
      </c>
      <c r="AH64" s="226" t="s">
        <v>619</v>
      </c>
      <c r="AI64" s="226" t="s">
        <v>619</v>
      </c>
      <c r="AJ64" s="226" t="s">
        <v>619</v>
      </c>
      <c r="AK64" s="226" t="s">
        <v>619</v>
      </c>
      <c r="AL64" s="226" t="s">
        <v>1943</v>
      </c>
      <c r="AM64" s="226" t="s">
        <v>619</v>
      </c>
      <c r="AN64" s="226" t="s">
        <v>619</v>
      </c>
      <c r="AO64" s="226" t="s">
        <v>619</v>
      </c>
      <c r="AP64" s="226" t="s">
        <v>1944</v>
      </c>
      <c r="AQ64" s="226" t="s">
        <v>619</v>
      </c>
      <c r="AR64" s="226" t="s">
        <v>619</v>
      </c>
      <c r="AS64" s="226" t="s">
        <v>619</v>
      </c>
      <c r="AT64" s="226" t="s">
        <v>619</v>
      </c>
      <c r="AU64" s="226" t="s">
        <v>619</v>
      </c>
      <c r="AV64" s="226" t="s">
        <v>619</v>
      </c>
      <c r="AW64" s="226" t="s">
        <v>619</v>
      </c>
      <c r="AX64" s="226" t="s">
        <v>619</v>
      </c>
      <c r="AY64" s="226" t="s">
        <v>619</v>
      </c>
      <c r="AZ64" s="226" t="s">
        <v>619</v>
      </c>
      <c r="BA64" s="226" t="s">
        <v>619</v>
      </c>
      <c r="BB64" s="226" t="s">
        <v>619</v>
      </c>
      <c r="BC64" s="226" t="s">
        <v>619</v>
      </c>
      <c r="BD64" s="226" t="s">
        <v>619</v>
      </c>
      <c r="BE64" s="226" t="s">
        <v>619</v>
      </c>
      <c r="BF64" s="226" t="s">
        <v>619</v>
      </c>
      <c r="BG64" s="226" t="s">
        <v>619</v>
      </c>
      <c r="BH64" s="226" t="s">
        <v>619</v>
      </c>
      <c r="BI64" s="226" t="s">
        <v>1976</v>
      </c>
      <c r="BJ64" s="226" t="s">
        <v>619</v>
      </c>
      <c r="BK64" s="226" t="s">
        <v>1977</v>
      </c>
      <c r="BL64" s="226" t="s">
        <v>619</v>
      </c>
      <c r="BM64" s="226" t="s">
        <v>1948</v>
      </c>
      <c r="BN64" s="226" t="s">
        <v>1979</v>
      </c>
      <c r="BO64" s="226" t="s">
        <v>1980</v>
      </c>
      <c r="BP64" s="226" t="s">
        <v>2440</v>
      </c>
      <c r="BQ64" s="226" t="s">
        <v>619</v>
      </c>
      <c r="BR64" s="226" t="s">
        <v>619</v>
      </c>
      <c r="BS64" s="226" t="s">
        <v>619</v>
      </c>
      <c r="BT64" s="226" t="s">
        <v>619</v>
      </c>
      <c r="BU64" s="226" t="s">
        <v>1982</v>
      </c>
      <c r="BV64" s="226" t="s">
        <v>619</v>
      </c>
      <c r="BW64" s="226" t="s">
        <v>1984</v>
      </c>
      <c r="BX64" s="226" t="s">
        <v>619</v>
      </c>
      <c r="BY64" s="226" t="s">
        <v>619</v>
      </c>
      <c r="BZ64" s="226" t="s">
        <v>619</v>
      </c>
      <c r="CA64" s="226" t="s">
        <v>619</v>
      </c>
      <c r="CB64" s="226" t="s">
        <v>619</v>
      </c>
      <c r="CC64" s="226" t="s">
        <v>1955</v>
      </c>
      <c r="CD64" s="226" t="s">
        <v>619</v>
      </c>
      <c r="CE64" s="226" t="s">
        <v>619</v>
      </c>
      <c r="CF64" s="226" t="s">
        <v>619</v>
      </c>
      <c r="CG64" s="226" t="s">
        <v>619</v>
      </c>
      <c r="CH64" s="226" t="s">
        <v>1956</v>
      </c>
      <c r="CI64" s="226" t="s">
        <v>1985</v>
      </c>
      <c r="CJ64" s="226" t="s">
        <v>619</v>
      </c>
      <c r="CK64" s="226" t="s">
        <v>1986</v>
      </c>
      <c r="CL64" s="226" t="s">
        <v>619</v>
      </c>
      <c r="CM64" s="226" t="s">
        <v>619</v>
      </c>
      <c r="CN64" s="226" t="s">
        <v>619</v>
      </c>
      <c r="CO64" s="226" t="s">
        <v>619</v>
      </c>
      <c r="CP64" s="226" t="s">
        <v>619</v>
      </c>
      <c r="CQ64" s="226" t="s">
        <v>619</v>
      </c>
      <c r="CR64" s="226" t="s">
        <v>619</v>
      </c>
      <c r="CS64" s="226" t="s">
        <v>619</v>
      </c>
      <c r="CT64" s="226" t="s">
        <v>1959</v>
      </c>
    </row>
    <row r="65">
      <c r="A65" s="223" t="s">
        <v>21</v>
      </c>
      <c r="B65" s="223" t="s">
        <v>2436</v>
      </c>
      <c r="C65" s="223" t="s">
        <v>2441</v>
      </c>
      <c r="D65" s="223" t="s">
        <v>2442</v>
      </c>
      <c r="E65" s="223" t="s">
        <v>2443</v>
      </c>
      <c r="F65" s="223" t="s">
        <v>1866</v>
      </c>
      <c r="G65" s="224">
        <v>2021.0</v>
      </c>
      <c r="H65" s="225"/>
      <c r="I65" s="226" t="s">
        <v>619</v>
      </c>
      <c r="J65" s="226" t="s">
        <v>619</v>
      </c>
      <c r="K65" s="226" t="s">
        <v>619</v>
      </c>
      <c r="L65" s="226" t="s">
        <v>619</v>
      </c>
      <c r="M65" s="226" t="s">
        <v>619</v>
      </c>
      <c r="N65" s="226" t="s">
        <v>619</v>
      </c>
      <c r="O65" s="226" t="s">
        <v>619</v>
      </c>
      <c r="P65" s="226" t="s">
        <v>619</v>
      </c>
      <c r="Q65" s="226" t="s">
        <v>619</v>
      </c>
      <c r="R65" s="226" t="s">
        <v>619</v>
      </c>
      <c r="S65" s="226" t="s">
        <v>619</v>
      </c>
      <c r="T65" s="226" t="s">
        <v>619</v>
      </c>
      <c r="U65" s="226" t="s">
        <v>619</v>
      </c>
      <c r="V65" s="226" t="s">
        <v>619</v>
      </c>
      <c r="W65" s="226" t="s">
        <v>619</v>
      </c>
      <c r="X65" s="226" t="s">
        <v>619</v>
      </c>
      <c r="Y65" s="226" t="s">
        <v>619</v>
      </c>
      <c r="Z65" s="226" t="s">
        <v>619</v>
      </c>
      <c r="AA65" s="226" t="s">
        <v>619</v>
      </c>
      <c r="AB65" s="226" t="s">
        <v>619</v>
      </c>
      <c r="AC65" s="226" t="s">
        <v>619</v>
      </c>
      <c r="AD65" s="226" t="s">
        <v>619</v>
      </c>
      <c r="AE65" s="226" t="s">
        <v>619</v>
      </c>
      <c r="AF65" s="226" t="s">
        <v>619</v>
      </c>
      <c r="AG65" s="226" t="s">
        <v>619</v>
      </c>
      <c r="AH65" s="226" t="s">
        <v>619</v>
      </c>
      <c r="AI65" s="226" t="s">
        <v>619</v>
      </c>
      <c r="AJ65" s="226" t="s">
        <v>619</v>
      </c>
      <c r="AK65" s="226" t="s">
        <v>619</v>
      </c>
      <c r="AL65" s="226" t="s">
        <v>1943</v>
      </c>
      <c r="AM65" s="226" t="s">
        <v>619</v>
      </c>
      <c r="AN65" s="226" t="s">
        <v>619</v>
      </c>
      <c r="AO65" s="226" t="s">
        <v>2029</v>
      </c>
      <c r="AP65" s="226" t="s">
        <v>2045</v>
      </c>
      <c r="AQ65" s="226" t="s">
        <v>2031</v>
      </c>
      <c r="AR65" s="226" t="s">
        <v>619</v>
      </c>
      <c r="AS65" s="226" t="s">
        <v>619</v>
      </c>
      <c r="AT65" s="226" t="s">
        <v>2032</v>
      </c>
      <c r="AU65" s="226" t="s">
        <v>619</v>
      </c>
      <c r="AV65" s="226" t="s">
        <v>2033</v>
      </c>
      <c r="AW65" s="226" t="s">
        <v>2046</v>
      </c>
      <c r="AX65" s="226" t="s">
        <v>619</v>
      </c>
      <c r="AY65" s="226" t="s">
        <v>619</v>
      </c>
      <c r="AZ65" s="226" t="s">
        <v>619</v>
      </c>
      <c r="BA65" s="226" t="s">
        <v>619</v>
      </c>
      <c r="BB65" s="226" t="s">
        <v>619</v>
      </c>
      <c r="BC65" s="226" t="s">
        <v>619</v>
      </c>
      <c r="BD65" s="226" t="s">
        <v>2035</v>
      </c>
      <c r="BE65" s="226" t="s">
        <v>619</v>
      </c>
      <c r="BF65" s="226" t="s">
        <v>619</v>
      </c>
      <c r="BG65" s="226" t="s">
        <v>619</v>
      </c>
      <c r="BH65" s="226" t="s">
        <v>619</v>
      </c>
      <c r="BI65" s="226" t="s">
        <v>1976</v>
      </c>
      <c r="BJ65" s="226" t="s">
        <v>619</v>
      </c>
      <c r="BK65" s="226" t="s">
        <v>1977</v>
      </c>
      <c r="BL65" s="226" t="s">
        <v>619</v>
      </c>
      <c r="BM65" s="226" t="s">
        <v>1948</v>
      </c>
      <c r="BN65" s="226" t="s">
        <v>1979</v>
      </c>
      <c r="BO65" s="226" t="s">
        <v>1980</v>
      </c>
      <c r="BP65" s="226" t="s">
        <v>2440</v>
      </c>
      <c r="BQ65" s="226" t="s">
        <v>619</v>
      </c>
      <c r="BR65" s="226" t="s">
        <v>619</v>
      </c>
      <c r="BS65" s="226" t="s">
        <v>619</v>
      </c>
      <c r="BT65" s="226" t="s">
        <v>619</v>
      </c>
      <c r="BU65" s="226" t="s">
        <v>1982</v>
      </c>
      <c r="BV65" s="226" t="s">
        <v>619</v>
      </c>
      <c r="BW65" s="226" t="s">
        <v>1984</v>
      </c>
      <c r="BX65" s="226" t="s">
        <v>619</v>
      </c>
      <c r="BY65" s="226" t="s">
        <v>2444</v>
      </c>
      <c r="BZ65" s="226" t="s">
        <v>619</v>
      </c>
      <c r="CA65" s="226" t="s">
        <v>619</v>
      </c>
      <c r="CB65" s="226" t="s">
        <v>619</v>
      </c>
      <c r="CC65" s="226" t="s">
        <v>1955</v>
      </c>
      <c r="CD65" s="226" t="s">
        <v>619</v>
      </c>
      <c r="CE65" s="226" t="s">
        <v>619</v>
      </c>
      <c r="CF65" s="226" t="s">
        <v>619</v>
      </c>
      <c r="CG65" s="226" t="s">
        <v>2445</v>
      </c>
      <c r="CH65" s="226" t="s">
        <v>1956</v>
      </c>
      <c r="CI65" s="226" t="s">
        <v>1985</v>
      </c>
      <c r="CJ65" s="226" t="s">
        <v>619</v>
      </c>
      <c r="CK65" s="226" t="s">
        <v>1986</v>
      </c>
      <c r="CL65" s="226" t="s">
        <v>619</v>
      </c>
      <c r="CM65" s="226" t="s">
        <v>619</v>
      </c>
      <c r="CN65" s="226" t="s">
        <v>619</v>
      </c>
      <c r="CO65" s="226" t="s">
        <v>619</v>
      </c>
      <c r="CP65" s="226" t="s">
        <v>619</v>
      </c>
      <c r="CQ65" s="226" t="s">
        <v>619</v>
      </c>
      <c r="CR65" s="226" t="s">
        <v>619</v>
      </c>
      <c r="CS65" s="226" t="s">
        <v>619</v>
      </c>
      <c r="CT65" s="226" t="s">
        <v>1959</v>
      </c>
    </row>
    <row r="66">
      <c r="A66" s="223" t="s">
        <v>21</v>
      </c>
      <c r="B66" s="223" t="s">
        <v>2436</v>
      </c>
      <c r="C66" s="223" t="s">
        <v>306</v>
      </c>
      <c r="D66" s="223" t="s">
        <v>2446</v>
      </c>
      <c r="E66" s="223" t="s">
        <v>2447</v>
      </c>
      <c r="F66" s="223" t="s">
        <v>1866</v>
      </c>
      <c r="G66" s="224">
        <v>2021.0</v>
      </c>
      <c r="H66" s="225"/>
      <c r="I66" s="226" t="s">
        <v>619</v>
      </c>
      <c r="J66" s="226" t="s">
        <v>619</v>
      </c>
      <c r="K66" s="226" t="s">
        <v>619</v>
      </c>
      <c r="L66" s="226" t="s">
        <v>619</v>
      </c>
      <c r="M66" s="226" t="s">
        <v>619</v>
      </c>
      <c r="N66" s="226" t="s">
        <v>619</v>
      </c>
      <c r="O66" s="226" t="s">
        <v>619</v>
      </c>
      <c r="P66" s="226" t="s">
        <v>619</v>
      </c>
      <c r="Q66" s="226" t="s">
        <v>619</v>
      </c>
      <c r="R66" s="226" t="s">
        <v>619</v>
      </c>
      <c r="S66" s="226" t="s">
        <v>619</v>
      </c>
      <c r="T66" s="226" t="s">
        <v>619</v>
      </c>
      <c r="U66" s="226" t="s">
        <v>619</v>
      </c>
      <c r="V66" s="226" t="s">
        <v>619</v>
      </c>
      <c r="W66" s="226" t="s">
        <v>619</v>
      </c>
      <c r="X66" s="226" t="s">
        <v>619</v>
      </c>
      <c r="Y66" s="226" t="s">
        <v>619</v>
      </c>
      <c r="Z66" s="226" t="s">
        <v>619</v>
      </c>
      <c r="AA66" s="226" t="s">
        <v>619</v>
      </c>
      <c r="AB66" s="226" t="s">
        <v>619</v>
      </c>
      <c r="AC66" s="226" t="s">
        <v>619</v>
      </c>
      <c r="AD66" s="226" t="s">
        <v>619</v>
      </c>
      <c r="AE66" s="226" t="s">
        <v>619</v>
      </c>
      <c r="AF66" s="226" t="s">
        <v>619</v>
      </c>
      <c r="AG66" s="226" t="s">
        <v>619</v>
      </c>
      <c r="AH66" s="226" t="s">
        <v>619</v>
      </c>
      <c r="AI66" s="226" t="s">
        <v>619</v>
      </c>
      <c r="AJ66" s="226" t="s">
        <v>619</v>
      </c>
      <c r="AK66" s="226" t="s">
        <v>619</v>
      </c>
      <c r="AL66" s="226" t="s">
        <v>1943</v>
      </c>
      <c r="AM66" s="226" t="s">
        <v>619</v>
      </c>
      <c r="AN66" s="226" t="s">
        <v>619</v>
      </c>
      <c r="AO66" s="226" t="s">
        <v>2029</v>
      </c>
      <c r="AP66" s="226" t="s">
        <v>2045</v>
      </c>
      <c r="AQ66" s="226" t="s">
        <v>2031</v>
      </c>
      <c r="AR66" s="226" t="s">
        <v>619</v>
      </c>
      <c r="AS66" s="226" t="s">
        <v>619</v>
      </c>
      <c r="AT66" s="226" t="s">
        <v>2032</v>
      </c>
      <c r="AU66" s="226" t="s">
        <v>619</v>
      </c>
      <c r="AV66" s="226" t="s">
        <v>2033</v>
      </c>
      <c r="AW66" s="226" t="s">
        <v>2046</v>
      </c>
      <c r="AX66" s="226" t="s">
        <v>619</v>
      </c>
      <c r="AY66" s="226" t="s">
        <v>619</v>
      </c>
      <c r="AZ66" s="226" t="s">
        <v>619</v>
      </c>
      <c r="BA66" s="226" t="s">
        <v>619</v>
      </c>
      <c r="BB66" s="226" t="s">
        <v>619</v>
      </c>
      <c r="BC66" s="226" t="s">
        <v>619</v>
      </c>
      <c r="BD66" s="226" t="s">
        <v>2035</v>
      </c>
      <c r="BE66" s="226" t="s">
        <v>619</v>
      </c>
      <c r="BF66" s="226" t="s">
        <v>619</v>
      </c>
      <c r="BG66" s="226" t="s">
        <v>619</v>
      </c>
      <c r="BH66" s="226" t="s">
        <v>619</v>
      </c>
      <c r="BI66" s="226" t="s">
        <v>1946</v>
      </c>
      <c r="BJ66" s="226" t="s">
        <v>619</v>
      </c>
      <c r="BK66" s="226" t="s">
        <v>1947</v>
      </c>
      <c r="BL66" s="226" t="s">
        <v>619</v>
      </c>
      <c r="BM66" s="226" t="s">
        <v>1948</v>
      </c>
      <c r="BN66" s="226" t="s">
        <v>1949</v>
      </c>
      <c r="BO66" s="226" t="s">
        <v>1950</v>
      </c>
      <c r="BP66" s="226" t="s">
        <v>1951</v>
      </c>
      <c r="BQ66" s="226" t="s">
        <v>619</v>
      </c>
      <c r="BR66" s="226" t="s">
        <v>619</v>
      </c>
      <c r="BS66" s="226" t="s">
        <v>619</v>
      </c>
      <c r="BT66" s="226" t="s">
        <v>619</v>
      </c>
      <c r="BU66" s="226" t="s">
        <v>1952</v>
      </c>
      <c r="BV66" s="226" t="s">
        <v>619</v>
      </c>
      <c r="BW66" s="226" t="s">
        <v>1953</v>
      </c>
      <c r="BX66" s="226" t="s">
        <v>619</v>
      </c>
      <c r="BY66" s="226" t="s">
        <v>1954</v>
      </c>
      <c r="BZ66" s="226" t="s">
        <v>619</v>
      </c>
      <c r="CA66" s="226" t="s">
        <v>619</v>
      </c>
      <c r="CB66" s="226" t="s">
        <v>619</v>
      </c>
      <c r="CC66" s="226" t="s">
        <v>1955</v>
      </c>
      <c r="CD66" s="226" t="s">
        <v>619</v>
      </c>
      <c r="CE66" s="226" t="s">
        <v>619</v>
      </c>
      <c r="CF66" s="226" t="s">
        <v>619</v>
      </c>
      <c r="CG66" s="226" t="s">
        <v>2144</v>
      </c>
      <c r="CH66" s="226" t="s">
        <v>1956</v>
      </c>
      <c r="CI66" s="226" t="s">
        <v>1957</v>
      </c>
      <c r="CJ66" s="226" t="s">
        <v>619</v>
      </c>
      <c r="CK66" s="226" t="s">
        <v>1958</v>
      </c>
      <c r="CL66" s="226" t="s">
        <v>619</v>
      </c>
      <c r="CM66" s="226" t="s">
        <v>619</v>
      </c>
      <c r="CN66" s="226" t="s">
        <v>619</v>
      </c>
      <c r="CO66" s="226" t="s">
        <v>619</v>
      </c>
      <c r="CP66" s="226" t="s">
        <v>619</v>
      </c>
      <c r="CQ66" s="226" t="s">
        <v>619</v>
      </c>
      <c r="CR66" s="226" t="s">
        <v>619</v>
      </c>
      <c r="CS66" s="226" t="s">
        <v>619</v>
      </c>
      <c r="CT66" s="226" t="s">
        <v>1959</v>
      </c>
    </row>
    <row r="67">
      <c r="A67" s="223" t="s">
        <v>21</v>
      </c>
      <c r="B67" s="223" t="s">
        <v>2436</v>
      </c>
      <c r="C67" s="223" t="s">
        <v>233</v>
      </c>
      <c r="D67" s="223" t="s">
        <v>2448</v>
      </c>
      <c r="E67" s="223" t="s">
        <v>2449</v>
      </c>
      <c r="F67" s="223" t="s">
        <v>1866</v>
      </c>
      <c r="G67" s="224">
        <v>2021.0</v>
      </c>
      <c r="H67" s="225"/>
      <c r="I67" s="226" t="s">
        <v>619</v>
      </c>
      <c r="J67" s="226" t="s">
        <v>619</v>
      </c>
      <c r="K67" s="226" t="s">
        <v>619</v>
      </c>
      <c r="L67" s="226" t="s">
        <v>619</v>
      </c>
      <c r="M67" s="226" t="s">
        <v>619</v>
      </c>
      <c r="N67" s="226" t="s">
        <v>619</v>
      </c>
      <c r="O67" s="226" t="s">
        <v>619</v>
      </c>
      <c r="P67" s="226" t="s">
        <v>619</v>
      </c>
      <c r="Q67" s="226" t="s">
        <v>619</v>
      </c>
      <c r="R67" s="226" t="s">
        <v>619</v>
      </c>
      <c r="S67" s="226" t="s">
        <v>619</v>
      </c>
      <c r="T67" s="226" t="s">
        <v>619</v>
      </c>
      <c r="U67" s="226" t="s">
        <v>619</v>
      </c>
      <c r="V67" s="226" t="s">
        <v>619</v>
      </c>
      <c r="W67" s="226" t="s">
        <v>619</v>
      </c>
      <c r="X67" s="226" t="s">
        <v>619</v>
      </c>
      <c r="Y67" s="226" t="s">
        <v>619</v>
      </c>
      <c r="Z67" s="226" t="s">
        <v>619</v>
      </c>
      <c r="AA67" s="226" t="s">
        <v>619</v>
      </c>
      <c r="AB67" s="226" t="s">
        <v>619</v>
      </c>
      <c r="AC67" s="226" t="s">
        <v>619</v>
      </c>
      <c r="AD67" s="226" t="s">
        <v>619</v>
      </c>
      <c r="AE67" s="226" t="s">
        <v>619</v>
      </c>
      <c r="AF67" s="226" t="s">
        <v>619</v>
      </c>
      <c r="AG67" s="226" t="s">
        <v>619</v>
      </c>
      <c r="AH67" s="226" t="s">
        <v>619</v>
      </c>
      <c r="AI67" s="226" t="s">
        <v>619</v>
      </c>
      <c r="AJ67" s="226" t="s">
        <v>619</v>
      </c>
      <c r="AK67" s="226" t="s">
        <v>619</v>
      </c>
      <c r="AL67" s="226" t="s">
        <v>619</v>
      </c>
      <c r="AM67" s="226" t="s">
        <v>619</v>
      </c>
      <c r="AN67" s="226" t="s">
        <v>619</v>
      </c>
      <c r="AO67" s="226" t="s">
        <v>619</v>
      </c>
      <c r="AP67" s="226" t="s">
        <v>619</v>
      </c>
      <c r="AQ67" s="226" t="s">
        <v>619</v>
      </c>
      <c r="AR67" s="226" t="s">
        <v>619</v>
      </c>
      <c r="AS67" s="226" t="s">
        <v>619</v>
      </c>
      <c r="AT67" s="226" t="s">
        <v>619</v>
      </c>
      <c r="AU67" s="226" t="s">
        <v>619</v>
      </c>
      <c r="AV67" s="226" t="s">
        <v>619</v>
      </c>
      <c r="AW67" s="226" t="s">
        <v>619</v>
      </c>
      <c r="AX67" s="226" t="s">
        <v>619</v>
      </c>
      <c r="AY67" s="226" t="s">
        <v>619</v>
      </c>
      <c r="AZ67" s="226" t="s">
        <v>619</v>
      </c>
      <c r="BA67" s="226" t="s">
        <v>619</v>
      </c>
      <c r="BB67" s="226" t="s">
        <v>619</v>
      </c>
      <c r="BC67" s="226" t="s">
        <v>619</v>
      </c>
      <c r="BD67" s="226" t="s">
        <v>619</v>
      </c>
      <c r="BE67" s="226" t="s">
        <v>619</v>
      </c>
      <c r="BF67" s="226" t="s">
        <v>619</v>
      </c>
      <c r="BG67" s="226" t="s">
        <v>2450</v>
      </c>
      <c r="BH67" s="226" t="s">
        <v>619</v>
      </c>
      <c r="BI67" s="226" t="s">
        <v>1976</v>
      </c>
      <c r="BJ67" s="226" t="s">
        <v>619</v>
      </c>
      <c r="BK67" s="226" t="s">
        <v>1977</v>
      </c>
      <c r="BL67" s="226" t="s">
        <v>2451</v>
      </c>
      <c r="BM67" s="226" t="s">
        <v>1948</v>
      </c>
      <c r="BN67" s="226" t="s">
        <v>2452</v>
      </c>
      <c r="BO67" s="226" t="s">
        <v>2453</v>
      </c>
      <c r="BP67" s="226" t="s">
        <v>2454</v>
      </c>
      <c r="BQ67" s="226" t="s">
        <v>619</v>
      </c>
      <c r="BR67" s="226" t="s">
        <v>619</v>
      </c>
      <c r="BS67" s="226" t="s">
        <v>2455</v>
      </c>
      <c r="BT67" s="226" t="s">
        <v>619</v>
      </c>
      <c r="BU67" s="226" t="s">
        <v>2266</v>
      </c>
      <c r="BV67" s="226" t="s">
        <v>2456</v>
      </c>
      <c r="BW67" s="226" t="s">
        <v>2076</v>
      </c>
      <c r="BX67" s="226" t="s">
        <v>619</v>
      </c>
      <c r="BY67" s="226" t="s">
        <v>619</v>
      </c>
      <c r="BZ67" s="226" t="s">
        <v>619</v>
      </c>
      <c r="CA67" s="226" t="s">
        <v>619</v>
      </c>
      <c r="CB67" s="226" t="s">
        <v>619</v>
      </c>
      <c r="CC67" s="226" t="s">
        <v>1955</v>
      </c>
      <c r="CD67" s="226" t="s">
        <v>619</v>
      </c>
      <c r="CE67" s="226" t="s">
        <v>619</v>
      </c>
      <c r="CF67" s="226" t="s">
        <v>619</v>
      </c>
      <c r="CG67" s="226" t="s">
        <v>619</v>
      </c>
      <c r="CH67" s="226" t="s">
        <v>1956</v>
      </c>
      <c r="CI67" s="226" t="s">
        <v>2332</v>
      </c>
      <c r="CJ67" s="226" t="s">
        <v>619</v>
      </c>
      <c r="CK67" s="226" t="s">
        <v>2333</v>
      </c>
      <c r="CL67" s="226" t="s">
        <v>619</v>
      </c>
      <c r="CM67" s="226" t="s">
        <v>2457</v>
      </c>
      <c r="CN67" s="226" t="s">
        <v>619</v>
      </c>
      <c r="CO67" s="226" t="s">
        <v>619</v>
      </c>
      <c r="CP67" s="226" t="s">
        <v>619</v>
      </c>
      <c r="CQ67" s="226" t="s">
        <v>619</v>
      </c>
      <c r="CR67" s="226" t="s">
        <v>619</v>
      </c>
      <c r="CS67" s="226" t="s">
        <v>619</v>
      </c>
      <c r="CT67" s="226" t="s">
        <v>1959</v>
      </c>
    </row>
    <row r="68">
      <c r="A68" s="223" t="s">
        <v>21</v>
      </c>
      <c r="B68" s="223" t="s">
        <v>2436</v>
      </c>
      <c r="C68" s="223" t="s">
        <v>422</v>
      </c>
      <c r="D68" s="223" t="s">
        <v>2458</v>
      </c>
      <c r="E68" s="223" t="s">
        <v>2459</v>
      </c>
      <c r="F68" s="223" t="s">
        <v>1866</v>
      </c>
      <c r="G68" s="224">
        <v>2021.0</v>
      </c>
      <c r="H68" s="225"/>
      <c r="I68" s="226" t="s">
        <v>619</v>
      </c>
      <c r="J68" s="226" t="s">
        <v>619</v>
      </c>
      <c r="K68" s="226" t="s">
        <v>619</v>
      </c>
      <c r="L68" s="226" t="s">
        <v>619</v>
      </c>
      <c r="M68" s="226" t="s">
        <v>619</v>
      </c>
      <c r="N68" s="226" t="s">
        <v>619</v>
      </c>
      <c r="O68" s="226" t="s">
        <v>619</v>
      </c>
      <c r="P68" s="226" t="s">
        <v>619</v>
      </c>
      <c r="Q68" s="226" t="s">
        <v>619</v>
      </c>
      <c r="R68" s="226" t="s">
        <v>619</v>
      </c>
      <c r="S68" s="226" t="s">
        <v>619</v>
      </c>
      <c r="T68" s="226" t="s">
        <v>619</v>
      </c>
      <c r="U68" s="226" t="s">
        <v>619</v>
      </c>
      <c r="V68" s="226" t="s">
        <v>619</v>
      </c>
      <c r="W68" s="226" t="s">
        <v>619</v>
      </c>
      <c r="X68" s="226" t="s">
        <v>619</v>
      </c>
      <c r="Y68" s="226" t="s">
        <v>619</v>
      </c>
      <c r="Z68" s="226" t="s">
        <v>619</v>
      </c>
      <c r="AA68" s="226" t="s">
        <v>619</v>
      </c>
      <c r="AB68" s="226" t="s">
        <v>619</v>
      </c>
      <c r="AC68" s="226" t="s">
        <v>619</v>
      </c>
      <c r="AD68" s="226" t="s">
        <v>619</v>
      </c>
      <c r="AE68" s="226" t="s">
        <v>619</v>
      </c>
      <c r="AF68" s="226" t="s">
        <v>619</v>
      </c>
      <c r="AG68" s="226" t="s">
        <v>619</v>
      </c>
      <c r="AH68" s="226" t="s">
        <v>619</v>
      </c>
      <c r="AI68" s="226" t="s">
        <v>619</v>
      </c>
      <c r="AJ68" s="226" t="s">
        <v>619</v>
      </c>
      <c r="AK68" s="226" t="s">
        <v>619</v>
      </c>
      <c r="AL68" s="226" t="s">
        <v>1943</v>
      </c>
      <c r="AM68" s="226" t="s">
        <v>619</v>
      </c>
      <c r="AN68" s="226" t="s">
        <v>619</v>
      </c>
      <c r="AO68" s="226" t="s">
        <v>619</v>
      </c>
      <c r="AP68" s="226" t="s">
        <v>1944</v>
      </c>
      <c r="AQ68" s="226" t="s">
        <v>619</v>
      </c>
      <c r="AR68" s="226" t="s">
        <v>619</v>
      </c>
      <c r="AS68" s="226" t="s">
        <v>619</v>
      </c>
      <c r="AT68" s="226" t="s">
        <v>619</v>
      </c>
      <c r="AU68" s="226" t="s">
        <v>619</v>
      </c>
      <c r="AV68" s="226" t="s">
        <v>619</v>
      </c>
      <c r="AW68" s="226" t="s">
        <v>619</v>
      </c>
      <c r="AX68" s="226" t="s">
        <v>619</v>
      </c>
      <c r="AY68" s="226" t="s">
        <v>619</v>
      </c>
      <c r="AZ68" s="226" t="s">
        <v>619</v>
      </c>
      <c r="BA68" s="226" t="s">
        <v>619</v>
      </c>
      <c r="BB68" s="226" t="s">
        <v>619</v>
      </c>
      <c r="BC68" s="226" t="s">
        <v>619</v>
      </c>
      <c r="BD68" s="226" t="s">
        <v>619</v>
      </c>
      <c r="BE68" s="226" t="s">
        <v>619</v>
      </c>
      <c r="BF68" s="226" t="s">
        <v>619</v>
      </c>
      <c r="BG68" s="226" t="s">
        <v>619</v>
      </c>
      <c r="BH68" s="226" t="s">
        <v>619</v>
      </c>
      <c r="BI68" s="226" t="s">
        <v>1976</v>
      </c>
      <c r="BJ68" s="226" t="s">
        <v>619</v>
      </c>
      <c r="BK68" s="226" t="s">
        <v>1977</v>
      </c>
      <c r="BL68" s="226" t="s">
        <v>1978</v>
      </c>
      <c r="BM68" s="226" t="s">
        <v>1948</v>
      </c>
      <c r="BN68" s="226" t="s">
        <v>1979</v>
      </c>
      <c r="BO68" s="226" t="s">
        <v>1980</v>
      </c>
      <c r="BP68" s="226" t="s">
        <v>1981</v>
      </c>
      <c r="BQ68" s="226" t="s">
        <v>619</v>
      </c>
      <c r="BR68" s="226" t="s">
        <v>619</v>
      </c>
      <c r="BS68" s="226" t="s">
        <v>619</v>
      </c>
      <c r="BT68" s="226" t="s">
        <v>619</v>
      </c>
      <c r="BU68" s="226" t="s">
        <v>1982</v>
      </c>
      <c r="BV68" s="226" t="s">
        <v>1983</v>
      </c>
      <c r="BW68" s="226" t="s">
        <v>1984</v>
      </c>
      <c r="BX68" s="226" t="s">
        <v>619</v>
      </c>
      <c r="BY68" s="226" t="s">
        <v>619</v>
      </c>
      <c r="BZ68" s="226" t="s">
        <v>619</v>
      </c>
      <c r="CA68" s="226" t="s">
        <v>619</v>
      </c>
      <c r="CB68" s="226" t="s">
        <v>619</v>
      </c>
      <c r="CC68" s="226" t="s">
        <v>1955</v>
      </c>
      <c r="CD68" s="226" t="s">
        <v>619</v>
      </c>
      <c r="CE68" s="226" t="s">
        <v>619</v>
      </c>
      <c r="CF68" s="226" t="s">
        <v>619</v>
      </c>
      <c r="CG68" s="226" t="s">
        <v>619</v>
      </c>
      <c r="CH68" s="226" t="s">
        <v>1956</v>
      </c>
      <c r="CI68" s="226" t="s">
        <v>1985</v>
      </c>
      <c r="CJ68" s="226" t="s">
        <v>619</v>
      </c>
      <c r="CK68" s="226" t="s">
        <v>1986</v>
      </c>
      <c r="CL68" s="226" t="s">
        <v>619</v>
      </c>
      <c r="CM68" s="226" t="s">
        <v>619</v>
      </c>
      <c r="CN68" s="226" t="s">
        <v>619</v>
      </c>
      <c r="CO68" s="226" t="s">
        <v>619</v>
      </c>
      <c r="CP68" s="226" t="s">
        <v>619</v>
      </c>
      <c r="CQ68" s="226" t="s">
        <v>619</v>
      </c>
      <c r="CR68" s="226" t="s">
        <v>619</v>
      </c>
      <c r="CS68" s="226" t="s">
        <v>619</v>
      </c>
      <c r="CT68" s="226" t="s">
        <v>1959</v>
      </c>
    </row>
    <row r="69">
      <c r="A69" s="223" t="s">
        <v>21</v>
      </c>
      <c r="B69" s="223" t="s">
        <v>2460</v>
      </c>
      <c r="C69" s="223" t="s">
        <v>224</v>
      </c>
      <c r="D69" s="223" t="s">
        <v>2461</v>
      </c>
      <c r="E69" s="223" t="s">
        <v>2462</v>
      </c>
      <c r="F69" s="223" t="s">
        <v>1866</v>
      </c>
      <c r="G69" s="224">
        <v>2021.0</v>
      </c>
      <c r="H69" s="225"/>
      <c r="I69" s="226" t="s">
        <v>619</v>
      </c>
      <c r="J69" s="226" t="s">
        <v>619</v>
      </c>
      <c r="K69" s="226" t="s">
        <v>619</v>
      </c>
      <c r="L69" s="226" t="s">
        <v>619</v>
      </c>
      <c r="M69" s="226" t="s">
        <v>619</v>
      </c>
      <c r="N69" s="226" t="s">
        <v>619</v>
      </c>
      <c r="O69" s="226" t="s">
        <v>619</v>
      </c>
      <c r="P69" s="226" t="s">
        <v>619</v>
      </c>
      <c r="Q69" s="226" t="s">
        <v>619</v>
      </c>
      <c r="R69" s="226" t="s">
        <v>619</v>
      </c>
      <c r="S69" s="226" t="s">
        <v>619</v>
      </c>
      <c r="T69" s="226" t="s">
        <v>619</v>
      </c>
      <c r="U69" s="226" t="s">
        <v>619</v>
      </c>
      <c r="V69" s="226" t="s">
        <v>619</v>
      </c>
      <c r="W69" s="226" t="s">
        <v>619</v>
      </c>
      <c r="X69" s="226" t="s">
        <v>619</v>
      </c>
      <c r="Y69" s="226" t="s">
        <v>619</v>
      </c>
      <c r="Z69" s="226" t="s">
        <v>619</v>
      </c>
      <c r="AA69" s="226" t="s">
        <v>619</v>
      </c>
      <c r="AB69" s="226" t="s">
        <v>619</v>
      </c>
      <c r="AC69" s="226" t="s">
        <v>619</v>
      </c>
      <c r="AD69" s="226" t="s">
        <v>619</v>
      </c>
      <c r="AE69" s="226" t="s">
        <v>619</v>
      </c>
      <c r="AF69" s="226" t="s">
        <v>619</v>
      </c>
      <c r="AG69" s="226" t="s">
        <v>619</v>
      </c>
      <c r="AH69" s="226" t="s">
        <v>619</v>
      </c>
      <c r="AI69" s="226" t="s">
        <v>619</v>
      </c>
      <c r="AJ69" s="226" t="s">
        <v>619</v>
      </c>
      <c r="AK69" s="226" t="s">
        <v>619</v>
      </c>
      <c r="AL69" s="226" t="s">
        <v>1943</v>
      </c>
      <c r="AM69" s="226" t="s">
        <v>619</v>
      </c>
      <c r="AN69" s="226" t="s">
        <v>619</v>
      </c>
      <c r="AO69" s="226" t="s">
        <v>619</v>
      </c>
      <c r="AP69" s="226" t="s">
        <v>1944</v>
      </c>
      <c r="AQ69" s="226" t="s">
        <v>619</v>
      </c>
      <c r="AR69" s="226" t="s">
        <v>619</v>
      </c>
      <c r="AS69" s="226" t="s">
        <v>619</v>
      </c>
      <c r="AT69" s="226" t="s">
        <v>619</v>
      </c>
      <c r="AU69" s="226" t="s">
        <v>619</v>
      </c>
      <c r="AV69" s="226" t="s">
        <v>619</v>
      </c>
      <c r="AW69" s="226" t="s">
        <v>1945</v>
      </c>
      <c r="AX69" s="226" t="s">
        <v>619</v>
      </c>
      <c r="AY69" s="226" t="s">
        <v>619</v>
      </c>
      <c r="AZ69" s="226" t="s">
        <v>619</v>
      </c>
      <c r="BA69" s="226" t="s">
        <v>619</v>
      </c>
      <c r="BB69" s="226" t="s">
        <v>619</v>
      </c>
      <c r="BC69" s="226" t="s">
        <v>619</v>
      </c>
      <c r="BD69" s="226" t="s">
        <v>619</v>
      </c>
      <c r="BE69" s="226" t="s">
        <v>619</v>
      </c>
      <c r="BF69" s="226" t="s">
        <v>619</v>
      </c>
      <c r="BG69" s="226" t="s">
        <v>2463</v>
      </c>
      <c r="BH69" s="226" t="s">
        <v>619</v>
      </c>
      <c r="BI69" s="226" t="s">
        <v>2112</v>
      </c>
      <c r="BJ69" s="226" t="s">
        <v>619</v>
      </c>
      <c r="BK69" s="226" t="s">
        <v>2307</v>
      </c>
      <c r="BL69" s="226" t="s">
        <v>619</v>
      </c>
      <c r="BM69" s="226" t="s">
        <v>1948</v>
      </c>
      <c r="BN69" s="226" t="s">
        <v>2464</v>
      </c>
      <c r="BO69" s="226" t="s">
        <v>2465</v>
      </c>
      <c r="BP69" s="226" t="s">
        <v>2466</v>
      </c>
      <c r="BQ69" s="226" t="s">
        <v>619</v>
      </c>
      <c r="BR69" s="226" t="s">
        <v>619</v>
      </c>
      <c r="BS69" s="226" t="s">
        <v>619</v>
      </c>
      <c r="BT69" s="226" t="s">
        <v>619</v>
      </c>
      <c r="BU69" s="226" t="s">
        <v>2467</v>
      </c>
      <c r="BV69" s="226" t="s">
        <v>619</v>
      </c>
      <c r="BW69" s="226" t="s">
        <v>2468</v>
      </c>
      <c r="BX69" s="226" t="s">
        <v>619</v>
      </c>
      <c r="BY69" s="226" t="s">
        <v>2104</v>
      </c>
      <c r="BZ69" s="226" t="s">
        <v>619</v>
      </c>
      <c r="CA69" s="226" t="s">
        <v>619</v>
      </c>
      <c r="CB69" s="226" t="s">
        <v>619</v>
      </c>
      <c r="CC69" s="226" t="s">
        <v>1955</v>
      </c>
      <c r="CD69" s="226" t="s">
        <v>619</v>
      </c>
      <c r="CE69" s="226" t="s">
        <v>619</v>
      </c>
      <c r="CF69" s="226" t="s">
        <v>619</v>
      </c>
      <c r="CG69" s="226" t="s">
        <v>619</v>
      </c>
      <c r="CH69" s="226" t="s">
        <v>1956</v>
      </c>
      <c r="CI69" s="226" t="s">
        <v>2469</v>
      </c>
      <c r="CJ69" s="226" t="s">
        <v>619</v>
      </c>
      <c r="CK69" s="226" t="s">
        <v>2470</v>
      </c>
      <c r="CL69" s="226" t="s">
        <v>619</v>
      </c>
      <c r="CM69" s="226" t="s">
        <v>2471</v>
      </c>
      <c r="CN69" s="226" t="s">
        <v>619</v>
      </c>
      <c r="CO69" s="226" t="s">
        <v>619</v>
      </c>
      <c r="CP69" s="226" t="s">
        <v>619</v>
      </c>
      <c r="CQ69" s="226" t="s">
        <v>619</v>
      </c>
      <c r="CR69" s="226" t="s">
        <v>619</v>
      </c>
      <c r="CS69" s="226" t="s">
        <v>619</v>
      </c>
      <c r="CT69" s="226" t="s">
        <v>1959</v>
      </c>
    </row>
    <row r="70">
      <c r="A70" s="223" t="s">
        <v>21</v>
      </c>
      <c r="B70" s="223" t="s">
        <v>2460</v>
      </c>
      <c r="C70" s="223" t="s">
        <v>311</v>
      </c>
      <c r="D70" s="223" t="s">
        <v>2472</v>
      </c>
      <c r="E70" s="223" t="s">
        <v>2473</v>
      </c>
      <c r="F70" s="223" t="s">
        <v>1866</v>
      </c>
      <c r="G70" s="224">
        <v>2021.0</v>
      </c>
      <c r="H70" s="225"/>
      <c r="I70" s="226" t="s">
        <v>619</v>
      </c>
      <c r="J70" s="226" t="s">
        <v>619</v>
      </c>
      <c r="K70" s="226" t="s">
        <v>619</v>
      </c>
      <c r="L70" s="226" t="s">
        <v>619</v>
      </c>
      <c r="M70" s="226" t="s">
        <v>619</v>
      </c>
      <c r="N70" s="226" t="s">
        <v>619</v>
      </c>
      <c r="O70" s="226" t="s">
        <v>619</v>
      </c>
      <c r="P70" s="226" t="s">
        <v>619</v>
      </c>
      <c r="Q70" s="226" t="s">
        <v>619</v>
      </c>
      <c r="R70" s="226" t="s">
        <v>619</v>
      </c>
      <c r="S70" s="226" t="s">
        <v>619</v>
      </c>
      <c r="T70" s="226" t="s">
        <v>619</v>
      </c>
      <c r="U70" s="226" t="s">
        <v>619</v>
      </c>
      <c r="V70" s="226" t="s">
        <v>619</v>
      </c>
      <c r="W70" s="226" t="s">
        <v>619</v>
      </c>
      <c r="X70" s="226" t="s">
        <v>619</v>
      </c>
      <c r="Y70" s="226" t="s">
        <v>619</v>
      </c>
      <c r="Z70" s="226" t="s">
        <v>619</v>
      </c>
      <c r="AA70" s="226" t="s">
        <v>619</v>
      </c>
      <c r="AB70" s="226" t="s">
        <v>619</v>
      </c>
      <c r="AC70" s="226" t="s">
        <v>619</v>
      </c>
      <c r="AD70" s="226" t="s">
        <v>619</v>
      </c>
      <c r="AE70" s="226" t="s">
        <v>619</v>
      </c>
      <c r="AF70" s="226" t="s">
        <v>619</v>
      </c>
      <c r="AG70" s="226" t="s">
        <v>619</v>
      </c>
      <c r="AH70" s="226" t="s">
        <v>619</v>
      </c>
      <c r="AI70" s="226" t="s">
        <v>619</v>
      </c>
      <c r="AJ70" s="226" t="s">
        <v>619</v>
      </c>
      <c r="AK70" s="226" t="s">
        <v>619</v>
      </c>
      <c r="AL70" s="226" t="s">
        <v>1943</v>
      </c>
      <c r="AM70" s="226" t="s">
        <v>619</v>
      </c>
      <c r="AN70" s="226" t="s">
        <v>619</v>
      </c>
      <c r="AO70" s="226" t="s">
        <v>619</v>
      </c>
      <c r="AP70" s="226" t="s">
        <v>1944</v>
      </c>
      <c r="AQ70" s="226" t="s">
        <v>619</v>
      </c>
      <c r="AR70" s="226" t="s">
        <v>619</v>
      </c>
      <c r="AS70" s="226" t="s">
        <v>619</v>
      </c>
      <c r="AT70" s="226" t="s">
        <v>619</v>
      </c>
      <c r="AU70" s="226" t="s">
        <v>619</v>
      </c>
      <c r="AV70" s="226" t="s">
        <v>619</v>
      </c>
      <c r="AW70" s="226" t="s">
        <v>1945</v>
      </c>
      <c r="AX70" s="226" t="s">
        <v>619</v>
      </c>
      <c r="AY70" s="226" t="s">
        <v>619</v>
      </c>
      <c r="AZ70" s="226" t="s">
        <v>619</v>
      </c>
      <c r="BA70" s="226" t="s">
        <v>619</v>
      </c>
      <c r="BB70" s="226" t="s">
        <v>619</v>
      </c>
      <c r="BC70" s="226" t="s">
        <v>619</v>
      </c>
      <c r="BD70" s="226" t="s">
        <v>619</v>
      </c>
      <c r="BE70" s="226" t="s">
        <v>619</v>
      </c>
      <c r="BF70" s="226" t="s">
        <v>619</v>
      </c>
      <c r="BG70" s="226" t="s">
        <v>2474</v>
      </c>
      <c r="BH70" s="226" t="s">
        <v>619</v>
      </c>
      <c r="BI70" s="226" t="s">
        <v>1946</v>
      </c>
      <c r="BJ70" s="226" t="s">
        <v>619</v>
      </c>
      <c r="BK70" s="226" t="s">
        <v>1947</v>
      </c>
      <c r="BL70" s="226" t="s">
        <v>619</v>
      </c>
      <c r="BM70" s="226" t="s">
        <v>1948</v>
      </c>
      <c r="BN70" s="226" t="s">
        <v>2475</v>
      </c>
      <c r="BO70" s="226" t="s">
        <v>2476</v>
      </c>
      <c r="BP70" s="226" t="s">
        <v>2477</v>
      </c>
      <c r="BQ70" s="226" t="s">
        <v>619</v>
      </c>
      <c r="BR70" s="226" t="s">
        <v>619</v>
      </c>
      <c r="BS70" s="226" t="s">
        <v>619</v>
      </c>
      <c r="BT70" s="226" t="s">
        <v>619</v>
      </c>
      <c r="BU70" s="226" t="s">
        <v>2478</v>
      </c>
      <c r="BV70" s="226" t="s">
        <v>619</v>
      </c>
      <c r="BW70" s="226" t="s">
        <v>2479</v>
      </c>
      <c r="BX70" s="226" t="s">
        <v>619</v>
      </c>
      <c r="BY70" s="226" t="s">
        <v>2480</v>
      </c>
      <c r="BZ70" s="226" t="s">
        <v>619</v>
      </c>
      <c r="CA70" s="226" t="s">
        <v>619</v>
      </c>
      <c r="CB70" s="226" t="s">
        <v>619</v>
      </c>
      <c r="CC70" s="226" t="s">
        <v>1955</v>
      </c>
      <c r="CD70" s="226" t="s">
        <v>619</v>
      </c>
      <c r="CE70" s="226" t="s">
        <v>619</v>
      </c>
      <c r="CF70" s="226" t="s">
        <v>619</v>
      </c>
      <c r="CG70" s="226" t="s">
        <v>2105</v>
      </c>
      <c r="CH70" s="226" t="s">
        <v>1956</v>
      </c>
      <c r="CI70" s="226" t="s">
        <v>2481</v>
      </c>
      <c r="CJ70" s="226" t="s">
        <v>619</v>
      </c>
      <c r="CK70" s="226" t="s">
        <v>2482</v>
      </c>
      <c r="CL70" s="226" t="s">
        <v>619</v>
      </c>
      <c r="CM70" s="226" t="s">
        <v>2483</v>
      </c>
      <c r="CN70" s="226" t="s">
        <v>619</v>
      </c>
      <c r="CO70" s="226" t="s">
        <v>619</v>
      </c>
      <c r="CP70" s="226" t="s">
        <v>619</v>
      </c>
      <c r="CQ70" s="226" t="s">
        <v>619</v>
      </c>
      <c r="CR70" s="226" t="s">
        <v>619</v>
      </c>
      <c r="CS70" s="226" t="s">
        <v>619</v>
      </c>
      <c r="CT70" s="226" t="s">
        <v>1959</v>
      </c>
    </row>
    <row r="71">
      <c r="A71" s="223" t="s">
        <v>21</v>
      </c>
      <c r="B71" s="223" t="s">
        <v>2460</v>
      </c>
      <c r="C71" s="223" t="s">
        <v>472</v>
      </c>
      <c r="D71" s="223" t="s">
        <v>2484</v>
      </c>
      <c r="E71" s="223" t="s">
        <v>2485</v>
      </c>
      <c r="F71" s="223" t="s">
        <v>1866</v>
      </c>
      <c r="G71" s="224">
        <v>2021.0</v>
      </c>
      <c r="H71" s="225"/>
      <c r="I71" s="226" t="s">
        <v>619</v>
      </c>
      <c r="J71" s="226" t="s">
        <v>619</v>
      </c>
      <c r="K71" s="226" t="s">
        <v>619</v>
      </c>
      <c r="L71" s="226" t="s">
        <v>619</v>
      </c>
      <c r="M71" s="226" t="s">
        <v>619</v>
      </c>
      <c r="N71" s="226" t="s">
        <v>619</v>
      </c>
      <c r="O71" s="226" t="s">
        <v>619</v>
      </c>
      <c r="P71" s="226" t="s">
        <v>619</v>
      </c>
      <c r="Q71" s="226" t="s">
        <v>619</v>
      </c>
      <c r="R71" s="226" t="s">
        <v>619</v>
      </c>
      <c r="S71" s="226" t="s">
        <v>619</v>
      </c>
      <c r="T71" s="226" t="s">
        <v>619</v>
      </c>
      <c r="U71" s="226" t="s">
        <v>619</v>
      </c>
      <c r="V71" s="226" t="s">
        <v>619</v>
      </c>
      <c r="W71" s="226" t="s">
        <v>619</v>
      </c>
      <c r="X71" s="226" t="s">
        <v>619</v>
      </c>
      <c r="Y71" s="226" t="s">
        <v>619</v>
      </c>
      <c r="Z71" s="226" t="s">
        <v>619</v>
      </c>
      <c r="AA71" s="226" t="s">
        <v>619</v>
      </c>
      <c r="AB71" s="226" t="s">
        <v>619</v>
      </c>
      <c r="AC71" s="226" t="s">
        <v>619</v>
      </c>
      <c r="AD71" s="226" t="s">
        <v>619</v>
      </c>
      <c r="AE71" s="226" t="s">
        <v>619</v>
      </c>
      <c r="AF71" s="226" t="s">
        <v>619</v>
      </c>
      <c r="AG71" s="226" t="s">
        <v>619</v>
      </c>
      <c r="AH71" s="226" t="s">
        <v>619</v>
      </c>
      <c r="AI71" s="226" t="s">
        <v>619</v>
      </c>
      <c r="AJ71" s="226" t="s">
        <v>619</v>
      </c>
      <c r="AK71" s="226" t="s">
        <v>619</v>
      </c>
      <c r="AL71" s="226" t="s">
        <v>1943</v>
      </c>
      <c r="AM71" s="226" t="s">
        <v>619</v>
      </c>
      <c r="AN71" s="226" t="s">
        <v>619</v>
      </c>
      <c r="AO71" s="226" t="s">
        <v>619</v>
      </c>
      <c r="AP71" s="226" t="s">
        <v>1944</v>
      </c>
      <c r="AQ71" s="226" t="s">
        <v>619</v>
      </c>
      <c r="AR71" s="226" t="s">
        <v>619</v>
      </c>
      <c r="AS71" s="226" t="s">
        <v>619</v>
      </c>
      <c r="AT71" s="226" t="s">
        <v>619</v>
      </c>
      <c r="AU71" s="226" t="s">
        <v>619</v>
      </c>
      <c r="AV71" s="226" t="s">
        <v>619</v>
      </c>
      <c r="AW71" s="226" t="s">
        <v>619</v>
      </c>
      <c r="AX71" s="226" t="s">
        <v>619</v>
      </c>
      <c r="AY71" s="226" t="s">
        <v>619</v>
      </c>
      <c r="AZ71" s="226" t="s">
        <v>619</v>
      </c>
      <c r="BA71" s="226" t="s">
        <v>619</v>
      </c>
      <c r="BB71" s="226" t="s">
        <v>619</v>
      </c>
      <c r="BC71" s="226" t="s">
        <v>619</v>
      </c>
      <c r="BD71" s="226" t="s">
        <v>619</v>
      </c>
      <c r="BE71" s="226" t="s">
        <v>619</v>
      </c>
      <c r="BF71" s="226" t="s">
        <v>619</v>
      </c>
      <c r="BG71" s="226" t="s">
        <v>619</v>
      </c>
      <c r="BH71" s="226" t="s">
        <v>619</v>
      </c>
      <c r="BI71" s="226" t="s">
        <v>2112</v>
      </c>
      <c r="BJ71" s="226" t="s">
        <v>619</v>
      </c>
      <c r="BK71" s="226" t="s">
        <v>2113</v>
      </c>
      <c r="BL71" s="226" t="s">
        <v>619</v>
      </c>
      <c r="BM71" s="226" t="s">
        <v>1948</v>
      </c>
      <c r="BN71" s="226" t="s">
        <v>2114</v>
      </c>
      <c r="BO71" s="226" t="s">
        <v>2115</v>
      </c>
      <c r="BP71" s="226" t="s">
        <v>2116</v>
      </c>
      <c r="BQ71" s="226" t="s">
        <v>619</v>
      </c>
      <c r="BR71" s="226" t="s">
        <v>619</v>
      </c>
      <c r="BS71" s="226" t="s">
        <v>619</v>
      </c>
      <c r="BT71" s="226" t="s">
        <v>619</v>
      </c>
      <c r="BU71" s="226" t="s">
        <v>1982</v>
      </c>
      <c r="BV71" s="226" t="s">
        <v>619</v>
      </c>
      <c r="BW71" s="226" t="s">
        <v>2117</v>
      </c>
      <c r="BX71" s="226" t="s">
        <v>619</v>
      </c>
      <c r="BY71" s="226" t="s">
        <v>619</v>
      </c>
      <c r="BZ71" s="226" t="s">
        <v>619</v>
      </c>
      <c r="CA71" s="226" t="s">
        <v>619</v>
      </c>
      <c r="CB71" s="226" t="s">
        <v>619</v>
      </c>
      <c r="CC71" s="226" t="s">
        <v>1955</v>
      </c>
      <c r="CD71" s="226" t="s">
        <v>619</v>
      </c>
      <c r="CE71" s="226" t="s">
        <v>619</v>
      </c>
      <c r="CF71" s="226" t="s">
        <v>619</v>
      </c>
      <c r="CG71" s="226" t="s">
        <v>619</v>
      </c>
      <c r="CH71" s="226" t="s">
        <v>1956</v>
      </c>
      <c r="CI71" s="226" t="s">
        <v>1985</v>
      </c>
      <c r="CJ71" s="226" t="s">
        <v>619</v>
      </c>
      <c r="CK71" s="226" t="s">
        <v>1986</v>
      </c>
      <c r="CL71" s="226" t="s">
        <v>619</v>
      </c>
      <c r="CM71" s="226" t="s">
        <v>619</v>
      </c>
      <c r="CN71" s="226" t="s">
        <v>619</v>
      </c>
      <c r="CO71" s="226" t="s">
        <v>619</v>
      </c>
      <c r="CP71" s="226" t="s">
        <v>619</v>
      </c>
      <c r="CQ71" s="226" t="s">
        <v>619</v>
      </c>
      <c r="CR71" s="226" t="s">
        <v>619</v>
      </c>
      <c r="CS71" s="226" t="s">
        <v>619</v>
      </c>
      <c r="CT71" s="226" t="s">
        <v>1959</v>
      </c>
    </row>
    <row r="72">
      <c r="A72" s="223" t="s">
        <v>21</v>
      </c>
      <c r="B72" s="223" t="s">
        <v>2460</v>
      </c>
      <c r="C72" s="223" t="s">
        <v>374</v>
      </c>
      <c r="D72" s="223" t="s">
        <v>2486</v>
      </c>
      <c r="E72" s="223" t="s">
        <v>2487</v>
      </c>
      <c r="F72" s="223" t="s">
        <v>1866</v>
      </c>
      <c r="G72" s="224">
        <v>2021.0</v>
      </c>
      <c r="H72" s="225"/>
      <c r="I72" s="226" t="s">
        <v>619</v>
      </c>
      <c r="J72" s="226" t="s">
        <v>619</v>
      </c>
      <c r="K72" s="226" t="s">
        <v>619</v>
      </c>
      <c r="L72" s="226" t="s">
        <v>619</v>
      </c>
      <c r="M72" s="226" t="s">
        <v>619</v>
      </c>
      <c r="N72" s="226" t="s">
        <v>619</v>
      </c>
      <c r="O72" s="226" t="s">
        <v>619</v>
      </c>
      <c r="P72" s="226" t="s">
        <v>619</v>
      </c>
      <c r="Q72" s="226" t="s">
        <v>619</v>
      </c>
      <c r="R72" s="226" t="s">
        <v>619</v>
      </c>
      <c r="S72" s="226" t="s">
        <v>619</v>
      </c>
      <c r="T72" s="226" t="s">
        <v>619</v>
      </c>
      <c r="U72" s="226" t="s">
        <v>619</v>
      </c>
      <c r="V72" s="226" t="s">
        <v>619</v>
      </c>
      <c r="W72" s="226" t="s">
        <v>619</v>
      </c>
      <c r="X72" s="226" t="s">
        <v>619</v>
      </c>
      <c r="Y72" s="226" t="s">
        <v>619</v>
      </c>
      <c r="Z72" s="226" t="s">
        <v>619</v>
      </c>
      <c r="AA72" s="226" t="s">
        <v>619</v>
      </c>
      <c r="AB72" s="226" t="s">
        <v>619</v>
      </c>
      <c r="AC72" s="226" t="s">
        <v>619</v>
      </c>
      <c r="AD72" s="226" t="s">
        <v>619</v>
      </c>
      <c r="AE72" s="226" t="s">
        <v>619</v>
      </c>
      <c r="AF72" s="226" t="s">
        <v>619</v>
      </c>
      <c r="AG72" s="226" t="s">
        <v>619</v>
      </c>
      <c r="AH72" s="226" t="s">
        <v>2488</v>
      </c>
      <c r="AI72" s="226" t="s">
        <v>619</v>
      </c>
      <c r="AJ72" s="226" t="s">
        <v>619</v>
      </c>
      <c r="AK72" s="226" t="s">
        <v>619</v>
      </c>
      <c r="AL72" s="226" t="s">
        <v>1943</v>
      </c>
      <c r="AM72" s="226" t="s">
        <v>619</v>
      </c>
      <c r="AN72" s="226" t="s">
        <v>619</v>
      </c>
      <c r="AO72" s="226" t="s">
        <v>619</v>
      </c>
      <c r="AP72" s="226" t="s">
        <v>1944</v>
      </c>
      <c r="AQ72" s="226" t="s">
        <v>619</v>
      </c>
      <c r="AR72" s="226" t="s">
        <v>619</v>
      </c>
      <c r="AS72" s="226" t="s">
        <v>619</v>
      </c>
      <c r="AT72" s="226" t="s">
        <v>619</v>
      </c>
      <c r="AU72" s="226" t="s">
        <v>619</v>
      </c>
      <c r="AV72" s="226" t="s">
        <v>619</v>
      </c>
      <c r="AW72" s="226" t="s">
        <v>619</v>
      </c>
      <c r="AX72" s="226" t="s">
        <v>619</v>
      </c>
      <c r="AY72" s="226" t="s">
        <v>619</v>
      </c>
      <c r="AZ72" s="226" t="s">
        <v>2231</v>
      </c>
      <c r="BA72" s="226" t="s">
        <v>619</v>
      </c>
      <c r="BB72" s="226" t="s">
        <v>619</v>
      </c>
      <c r="BC72" s="226" t="s">
        <v>619</v>
      </c>
      <c r="BD72" s="226" t="s">
        <v>619</v>
      </c>
      <c r="BE72" s="226" t="s">
        <v>619</v>
      </c>
      <c r="BF72" s="226" t="s">
        <v>619</v>
      </c>
      <c r="BG72" s="226" t="s">
        <v>2074</v>
      </c>
      <c r="BH72" s="226" t="s">
        <v>619</v>
      </c>
      <c r="BI72" s="226" t="s">
        <v>1946</v>
      </c>
      <c r="BJ72" s="226" t="s">
        <v>619</v>
      </c>
      <c r="BK72" s="226" t="s">
        <v>2036</v>
      </c>
      <c r="BL72" s="226" t="s">
        <v>619</v>
      </c>
      <c r="BM72" s="226" t="s">
        <v>1948</v>
      </c>
      <c r="BN72" s="226" t="s">
        <v>2075</v>
      </c>
      <c r="BO72" s="226" t="s">
        <v>2076</v>
      </c>
      <c r="BP72" s="226" t="s">
        <v>2077</v>
      </c>
      <c r="BQ72" s="226" t="s">
        <v>619</v>
      </c>
      <c r="BR72" s="226" t="s">
        <v>619</v>
      </c>
      <c r="BS72" s="226" t="s">
        <v>619</v>
      </c>
      <c r="BT72" s="226" t="s">
        <v>619</v>
      </c>
      <c r="BU72" s="226" t="s">
        <v>2078</v>
      </c>
      <c r="BV72" s="226" t="s">
        <v>619</v>
      </c>
      <c r="BW72" s="226" t="s">
        <v>2079</v>
      </c>
      <c r="BX72" s="226" t="s">
        <v>619</v>
      </c>
      <c r="BY72" s="226" t="s">
        <v>619</v>
      </c>
      <c r="BZ72" s="226" t="s">
        <v>619</v>
      </c>
      <c r="CA72" s="226" t="s">
        <v>619</v>
      </c>
      <c r="CB72" s="226" t="s">
        <v>619</v>
      </c>
      <c r="CC72" s="226" t="s">
        <v>1955</v>
      </c>
      <c r="CD72" s="226" t="s">
        <v>619</v>
      </c>
      <c r="CE72" s="226" t="s">
        <v>619</v>
      </c>
      <c r="CF72" s="226" t="s">
        <v>619</v>
      </c>
      <c r="CG72" s="226" t="s">
        <v>2489</v>
      </c>
      <c r="CH72" s="226" t="s">
        <v>1956</v>
      </c>
      <c r="CI72" s="226" t="s">
        <v>1957</v>
      </c>
      <c r="CJ72" s="226" t="s">
        <v>619</v>
      </c>
      <c r="CK72" s="226" t="s">
        <v>1958</v>
      </c>
      <c r="CL72" s="226" t="s">
        <v>619</v>
      </c>
      <c r="CM72" s="226" t="s">
        <v>2082</v>
      </c>
      <c r="CN72" s="226" t="s">
        <v>619</v>
      </c>
      <c r="CO72" s="226" t="s">
        <v>619</v>
      </c>
      <c r="CP72" s="226" t="s">
        <v>619</v>
      </c>
      <c r="CQ72" s="226" t="s">
        <v>619</v>
      </c>
      <c r="CR72" s="226" t="s">
        <v>619</v>
      </c>
      <c r="CS72" s="226" t="s">
        <v>619</v>
      </c>
      <c r="CT72" s="226" t="s">
        <v>1959</v>
      </c>
    </row>
    <row r="73">
      <c r="A73" s="223" t="s">
        <v>21</v>
      </c>
      <c r="B73" s="223" t="s">
        <v>2490</v>
      </c>
      <c r="C73" s="223" t="s">
        <v>494</v>
      </c>
      <c r="D73" s="223" t="s">
        <v>2491</v>
      </c>
      <c r="E73" s="223" t="s">
        <v>2492</v>
      </c>
      <c r="F73" s="223" t="s">
        <v>1866</v>
      </c>
      <c r="G73" s="224">
        <v>2021.0</v>
      </c>
      <c r="H73" s="225"/>
      <c r="I73" s="226" t="s">
        <v>619</v>
      </c>
      <c r="J73" s="226" t="s">
        <v>619</v>
      </c>
      <c r="K73" s="226" t="s">
        <v>619</v>
      </c>
      <c r="L73" s="226" t="s">
        <v>619</v>
      </c>
      <c r="M73" s="226" t="s">
        <v>619</v>
      </c>
      <c r="N73" s="226" t="s">
        <v>619</v>
      </c>
      <c r="O73" s="226" t="s">
        <v>619</v>
      </c>
      <c r="P73" s="226" t="s">
        <v>619</v>
      </c>
      <c r="Q73" s="226" t="s">
        <v>619</v>
      </c>
      <c r="R73" s="226" t="s">
        <v>619</v>
      </c>
      <c r="S73" s="226" t="s">
        <v>619</v>
      </c>
      <c r="T73" s="226" t="s">
        <v>619</v>
      </c>
      <c r="U73" s="226" t="s">
        <v>619</v>
      </c>
      <c r="V73" s="226" t="s">
        <v>619</v>
      </c>
      <c r="W73" s="226" t="s">
        <v>619</v>
      </c>
      <c r="X73" s="226" t="s">
        <v>619</v>
      </c>
      <c r="Y73" s="226" t="s">
        <v>619</v>
      </c>
      <c r="Z73" s="226" t="s">
        <v>619</v>
      </c>
      <c r="AA73" s="226" t="s">
        <v>619</v>
      </c>
      <c r="AB73" s="226" t="s">
        <v>619</v>
      </c>
      <c r="AC73" s="226" t="s">
        <v>619</v>
      </c>
      <c r="AD73" s="226" t="s">
        <v>619</v>
      </c>
      <c r="AE73" s="226" t="s">
        <v>619</v>
      </c>
      <c r="AF73" s="226" t="s">
        <v>619</v>
      </c>
      <c r="AG73" s="226" t="s">
        <v>619</v>
      </c>
      <c r="AH73" s="226" t="s">
        <v>619</v>
      </c>
      <c r="AI73" s="226" t="s">
        <v>619</v>
      </c>
      <c r="AJ73" s="226" t="s">
        <v>619</v>
      </c>
      <c r="AK73" s="226" t="s">
        <v>619</v>
      </c>
      <c r="AL73" s="226" t="s">
        <v>619</v>
      </c>
      <c r="AM73" s="226" t="s">
        <v>619</v>
      </c>
      <c r="AN73" s="226" t="s">
        <v>619</v>
      </c>
      <c r="AO73" s="226" t="s">
        <v>619</v>
      </c>
      <c r="AP73" s="226" t="s">
        <v>619</v>
      </c>
      <c r="AQ73" s="226" t="s">
        <v>619</v>
      </c>
      <c r="AR73" s="226" t="s">
        <v>619</v>
      </c>
      <c r="AS73" s="226" t="s">
        <v>619</v>
      </c>
      <c r="AT73" s="226" t="s">
        <v>619</v>
      </c>
      <c r="AU73" s="226" t="s">
        <v>619</v>
      </c>
      <c r="AV73" s="226" t="s">
        <v>619</v>
      </c>
      <c r="AW73" s="226" t="s">
        <v>619</v>
      </c>
      <c r="AX73" s="226" t="s">
        <v>619</v>
      </c>
      <c r="AY73" s="226" t="s">
        <v>619</v>
      </c>
      <c r="AZ73" s="226" t="s">
        <v>619</v>
      </c>
      <c r="BA73" s="226" t="s">
        <v>619</v>
      </c>
      <c r="BB73" s="226" t="s">
        <v>619</v>
      </c>
      <c r="BC73" s="226" t="s">
        <v>619</v>
      </c>
      <c r="BD73" s="226" t="s">
        <v>619</v>
      </c>
      <c r="BE73" s="226" t="s">
        <v>619</v>
      </c>
      <c r="BF73" s="226" t="s">
        <v>619</v>
      </c>
      <c r="BG73" s="226" t="s">
        <v>619</v>
      </c>
      <c r="BH73" s="226" t="s">
        <v>619</v>
      </c>
      <c r="BI73" s="226" t="s">
        <v>1976</v>
      </c>
      <c r="BJ73" s="226" t="s">
        <v>619</v>
      </c>
      <c r="BK73" s="226" t="s">
        <v>1977</v>
      </c>
      <c r="BL73" s="226" t="s">
        <v>619</v>
      </c>
      <c r="BM73" s="226" t="s">
        <v>1948</v>
      </c>
      <c r="BN73" s="226" t="s">
        <v>1979</v>
      </c>
      <c r="BO73" s="226" t="s">
        <v>1980</v>
      </c>
      <c r="BP73" s="226" t="s">
        <v>2440</v>
      </c>
      <c r="BQ73" s="226" t="s">
        <v>619</v>
      </c>
      <c r="BR73" s="226" t="s">
        <v>619</v>
      </c>
      <c r="BS73" s="226" t="s">
        <v>619</v>
      </c>
      <c r="BT73" s="226" t="s">
        <v>619</v>
      </c>
      <c r="BU73" s="226" t="s">
        <v>1982</v>
      </c>
      <c r="BV73" s="226" t="s">
        <v>619</v>
      </c>
      <c r="BW73" s="226" t="s">
        <v>1984</v>
      </c>
      <c r="BX73" s="226" t="s">
        <v>619</v>
      </c>
      <c r="BY73" s="226" t="s">
        <v>2444</v>
      </c>
      <c r="BZ73" s="226" t="s">
        <v>619</v>
      </c>
      <c r="CA73" s="226" t="s">
        <v>619</v>
      </c>
      <c r="CB73" s="226" t="s">
        <v>619</v>
      </c>
      <c r="CC73" s="226" t="s">
        <v>1955</v>
      </c>
      <c r="CD73" s="226" t="s">
        <v>619</v>
      </c>
      <c r="CE73" s="226" t="s">
        <v>619</v>
      </c>
      <c r="CF73" s="226" t="s">
        <v>619</v>
      </c>
      <c r="CG73" s="226" t="s">
        <v>619</v>
      </c>
      <c r="CH73" s="226" t="s">
        <v>1956</v>
      </c>
      <c r="CI73" s="226" t="s">
        <v>1985</v>
      </c>
      <c r="CJ73" s="226" t="s">
        <v>619</v>
      </c>
      <c r="CK73" s="226" t="s">
        <v>1986</v>
      </c>
      <c r="CL73" s="226" t="s">
        <v>619</v>
      </c>
      <c r="CM73" s="226" t="s">
        <v>619</v>
      </c>
      <c r="CN73" s="226" t="s">
        <v>619</v>
      </c>
      <c r="CO73" s="226" t="s">
        <v>619</v>
      </c>
      <c r="CP73" s="226" t="s">
        <v>619</v>
      </c>
      <c r="CQ73" s="226" t="s">
        <v>619</v>
      </c>
      <c r="CR73" s="226" t="s">
        <v>619</v>
      </c>
      <c r="CS73" s="226" t="s">
        <v>619</v>
      </c>
      <c r="CT73" s="226" t="s">
        <v>1959</v>
      </c>
    </row>
    <row r="74">
      <c r="A74" s="223" t="s">
        <v>21</v>
      </c>
      <c r="B74" s="223" t="s">
        <v>2490</v>
      </c>
      <c r="C74" s="223" t="s">
        <v>285</v>
      </c>
      <c r="D74" s="223" t="s">
        <v>2493</v>
      </c>
      <c r="E74" s="223" t="s">
        <v>2494</v>
      </c>
      <c r="F74" s="223" t="s">
        <v>1866</v>
      </c>
      <c r="G74" s="224">
        <v>2021.0</v>
      </c>
      <c r="H74" s="225"/>
      <c r="I74" s="226" t="s">
        <v>619</v>
      </c>
      <c r="J74" s="226" t="s">
        <v>619</v>
      </c>
      <c r="K74" s="226" t="s">
        <v>619</v>
      </c>
      <c r="L74" s="226" t="s">
        <v>619</v>
      </c>
      <c r="M74" s="226" t="s">
        <v>619</v>
      </c>
      <c r="N74" s="226" t="s">
        <v>619</v>
      </c>
      <c r="O74" s="226" t="s">
        <v>619</v>
      </c>
      <c r="P74" s="226" t="s">
        <v>619</v>
      </c>
      <c r="Q74" s="226" t="s">
        <v>619</v>
      </c>
      <c r="R74" s="226" t="s">
        <v>619</v>
      </c>
      <c r="S74" s="226" t="s">
        <v>619</v>
      </c>
      <c r="T74" s="226" t="s">
        <v>619</v>
      </c>
      <c r="U74" s="226" t="s">
        <v>619</v>
      </c>
      <c r="V74" s="226" t="s">
        <v>619</v>
      </c>
      <c r="W74" s="226" t="s">
        <v>619</v>
      </c>
      <c r="X74" s="226" t="s">
        <v>619</v>
      </c>
      <c r="Y74" s="226" t="s">
        <v>619</v>
      </c>
      <c r="Z74" s="226" t="s">
        <v>619</v>
      </c>
      <c r="AA74" s="226" t="s">
        <v>619</v>
      </c>
      <c r="AB74" s="226" t="s">
        <v>619</v>
      </c>
      <c r="AC74" s="226" t="s">
        <v>619</v>
      </c>
      <c r="AD74" s="226" t="s">
        <v>619</v>
      </c>
      <c r="AE74" s="226" t="s">
        <v>619</v>
      </c>
      <c r="AF74" s="226" t="s">
        <v>619</v>
      </c>
      <c r="AG74" s="226" t="s">
        <v>619</v>
      </c>
      <c r="AH74" s="226" t="s">
        <v>619</v>
      </c>
      <c r="AI74" s="226" t="s">
        <v>619</v>
      </c>
      <c r="AJ74" s="226" t="s">
        <v>619</v>
      </c>
      <c r="AK74" s="226" t="s">
        <v>619</v>
      </c>
      <c r="AL74" s="226" t="s">
        <v>619</v>
      </c>
      <c r="AM74" s="226" t="s">
        <v>619</v>
      </c>
      <c r="AN74" s="226" t="s">
        <v>619</v>
      </c>
      <c r="AO74" s="226" t="s">
        <v>619</v>
      </c>
      <c r="AP74" s="226" t="s">
        <v>619</v>
      </c>
      <c r="AQ74" s="226" t="s">
        <v>619</v>
      </c>
      <c r="AR74" s="226" t="s">
        <v>619</v>
      </c>
      <c r="AS74" s="226" t="s">
        <v>619</v>
      </c>
      <c r="AT74" s="226" t="s">
        <v>619</v>
      </c>
      <c r="AU74" s="226" t="s">
        <v>619</v>
      </c>
      <c r="AV74" s="226" t="s">
        <v>619</v>
      </c>
      <c r="AW74" s="226" t="s">
        <v>619</v>
      </c>
      <c r="AX74" s="226" t="s">
        <v>619</v>
      </c>
      <c r="AY74" s="226" t="s">
        <v>619</v>
      </c>
      <c r="AZ74" s="226" t="s">
        <v>619</v>
      </c>
      <c r="BA74" s="226" t="s">
        <v>619</v>
      </c>
      <c r="BB74" s="226" t="s">
        <v>619</v>
      </c>
      <c r="BC74" s="226" t="s">
        <v>619</v>
      </c>
      <c r="BD74" s="226" t="s">
        <v>619</v>
      </c>
      <c r="BE74" s="226" t="s">
        <v>619</v>
      </c>
      <c r="BF74" s="226" t="s">
        <v>619</v>
      </c>
      <c r="BG74" s="226" t="s">
        <v>1963</v>
      </c>
      <c r="BH74" s="226" t="s">
        <v>619</v>
      </c>
      <c r="BI74" s="226" t="s">
        <v>1946</v>
      </c>
      <c r="BJ74" s="226" t="s">
        <v>619</v>
      </c>
      <c r="BK74" s="226" t="s">
        <v>2036</v>
      </c>
      <c r="BL74" s="226" t="s">
        <v>2495</v>
      </c>
      <c r="BM74" s="226" t="s">
        <v>1948</v>
      </c>
      <c r="BN74" s="226" t="s">
        <v>2496</v>
      </c>
      <c r="BO74" s="226" t="s">
        <v>2497</v>
      </c>
      <c r="BP74" s="226" t="s">
        <v>2498</v>
      </c>
      <c r="BQ74" s="226" t="s">
        <v>619</v>
      </c>
      <c r="BR74" s="226" t="s">
        <v>619</v>
      </c>
      <c r="BS74" s="226" t="s">
        <v>619</v>
      </c>
      <c r="BT74" s="226" t="s">
        <v>619</v>
      </c>
      <c r="BU74" s="226" t="s">
        <v>2499</v>
      </c>
      <c r="BV74" s="226" t="s">
        <v>2500</v>
      </c>
      <c r="BW74" s="226" t="s">
        <v>2501</v>
      </c>
      <c r="BX74" s="226" t="s">
        <v>619</v>
      </c>
      <c r="BY74" s="226" t="s">
        <v>619</v>
      </c>
      <c r="BZ74" s="226" t="s">
        <v>619</v>
      </c>
      <c r="CA74" s="226" t="s">
        <v>619</v>
      </c>
      <c r="CB74" s="226" t="s">
        <v>619</v>
      </c>
      <c r="CC74" s="226" t="s">
        <v>1955</v>
      </c>
      <c r="CD74" s="226" t="s">
        <v>619</v>
      </c>
      <c r="CE74" s="226" t="s">
        <v>619</v>
      </c>
      <c r="CF74" s="226" t="s">
        <v>619</v>
      </c>
      <c r="CG74" s="226" t="s">
        <v>619</v>
      </c>
      <c r="CH74" s="226" t="s">
        <v>1956</v>
      </c>
      <c r="CI74" s="226" t="s">
        <v>1969</v>
      </c>
      <c r="CJ74" s="226" t="s">
        <v>619</v>
      </c>
      <c r="CK74" s="226" t="s">
        <v>1970</v>
      </c>
      <c r="CL74" s="226" t="s">
        <v>619</v>
      </c>
      <c r="CM74" s="226" t="s">
        <v>1971</v>
      </c>
      <c r="CN74" s="226" t="s">
        <v>619</v>
      </c>
      <c r="CO74" s="226" t="s">
        <v>619</v>
      </c>
      <c r="CP74" s="226" t="s">
        <v>619</v>
      </c>
      <c r="CQ74" s="226" t="s">
        <v>619</v>
      </c>
      <c r="CR74" s="226" t="s">
        <v>2502</v>
      </c>
      <c r="CS74" s="226" t="s">
        <v>619</v>
      </c>
      <c r="CT74" s="226" t="s">
        <v>1959</v>
      </c>
    </row>
    <row r="75">
      <c r="A75" s="223" t="s">
        <v>21</v>
      </c>
      <c r="B75" s="223" t="s">
        <v>2503</v>
      </c>
      <c r="C75" s="223" t="s">
        <v>271</v>
      </c>
      <c r="D75" s="223" t="s">
        <v>2504</v>
      </c>
      <c r="E75" s="223" t="s">
        <v>2505</v>
      </c>
      <c r="F75" s="223" t="s">
        <v>1866</v>
      </c>
      <c r="G75" s="224">
        <v>2021.0</v>
      </c>
      <c r="H75" s="225"/>
      <c r="I75" s="226" t="s">
        <v>619</v>
      </c>
      <c r="J75" s="226" t="s">
        <v>619</v>
      </c>
      <c r="K75" s="226" t="s">
        <v>619</v>
      </c>
      <c r="L75" s="226" t="s">
        <v>619</v>
      </c>
      <c r="M75" s="226" t="s">
        <v>619</v>
      </c>
      <c r="N75" s="226" t="s">
        <v>619</v>
      </c>
      <c r="O75" s="226" t="s">
        <v>619</v>
      </c>
      <c r="P75" s="226" t="s">
        <v>619</v>
      </c>
      <c r="Q75" s="226" t="s">
        <v>619</v>
      </c>
      <c r="R75" s="226" t="s">
        <v>619</v>
      </c>
      <c r="S75" s="226" t="s">
        <v>619</v>
      </c>
      <c r="T75" s="226" t="s">
        <v>619</v>
      </c>
      <c r="U75" s="226" t="s">
        <v>619</v>
      </c>
      <c r="V75" s="226" t="s">
        <v>619</v>
      </c>
      <c r="W75" s="226" t="s">
        <v>619</v>
      </c>
      <c r="X75" s="226" t="s">
        <v>619</v>
      </c>
      <c r="Y75" s="226" t="s">
        <v>619</v>
      </c>
      <c r="Z75" s="226" t="s">
        <v>619</v>
      </c>
      <c r="AA75" s="226" t="s">
        <v>619</v>
      </c>
      <c r="AB75" s="226" t="s">
        <v>619</v>
      </c>
      <c r="AC75" s="226" t="s">
        <v>619</v>
      </c>
      <c r="AD75" s="226" t="s">
        <v>619</v>
      </c>
      <c r="AE75" s="226" t="s">
        <v>619</v>
      </c>
      <c r="AF75" s="226" t="s">
        <v>619</v>
      </c>
      <c r="AG75" s="226" t="s">
        <v>619</v>
      </c>
      <c r="AH75" s="226" t="s">
        <v>619</v>
      </c>
      <c r="AI75" s="226" t="s">
        <v>619</v>
      </c>
      <c r="AJ75" s="226" t="s">
        <v>619</v>
      </c>
      <c r="AK75" s="226" t="s">
        <v>619</v>
      </c>
      <c r="AL75" s="226" t="s">
        <v>1943</v>
      </c>
      <c r="AM75" s="226" t="s">
        <v>619</v>
      </c>
      <c r="AN75" s="226" t="s">
        <v>619</v>
      </c>
      <c r="AO75" s="226" t="s">
        <v>2029</v>
      </c>
      <c r="AP75" s="226" t="s">
        <v>2045</v>
      </c>
      <c r="AQ75" s="226" t="s">
        <v>2031</v>
      </c>
      <c r="AR75" s="226" t="s">
        <v>619</v>
      </c>
      <c r="AS75" s="226" t="s">
        <v>619</v>
      </c>
      <c r="AT75" s="226" t="s">
        <v>2032</v>
      </c>
      <c r="AU75" s="226" t="s">
        <v>619</v>
      </c>
      <c r="AV75" s="226" t="s">
        <v>2033</v>
      </c>
      <c r="AW75" s="226" t="s">
        <v>619</v>
      </c>
      <c r="AX75" s="226" t="s">
        <v>619</v>
      </c>
      <c r="AY75" s="226" t="s">
        <v>619</v>
      </c>
      <c r="AZ75" s="226" t="s">
        <v>619</v>
      </c>
      <c r="BA75" s="226" t="s">
        <v>619</v>
      </c>
      <c r="BB75" s="226" t="s">
        <v>619</v>
      </c>
      <c r="BC75" s="226" t="s">
        <v>619</v>
      </c>
      <c r="BD75" s="226" t="s">
        <v>2035</v>
      </c>
      <c r="BE75" s="226" t="s">
        <v>619</v>
      </c>
      <c r="BF75" s="226" t="s">
        <v>619</v>
      </c>
      <c r="BG75" s="226" t="s">
        <v>619</v>
      </c>
      <c r="BH75" s="226" t="s">
        <v>619</v>
      </c>
      <c r="BI75" s="226" t="s">
        <v>2112</v>
      </c>
      <c r="BJ75" s="226" t="s">
        <v>619</v>
      </c>
      <c r="BK75" s="226" t="s">
        <v>2113</v>
      </c>
      <c r="BL75" s="226" t="s">
        <v>619</v>
      </c>
      <c r="BM75" s="226" t="s">
        <v>1948</v>
      </c>
      <c r="BN75" s="226" t="s">
        <v>2114</v>
      </c>
      <c r="BO75" s="226" t="s">
        <v>2115</v>
      </c>
      <c r="BP75" s="226" t="s">
        <v>2116</v>
      </c>
      <c r="BQ75" s="226" t="s">
        <v>619</v>
      </c>
      <c r="BR75" s="226" t="s">
        <v>619</v>
      </c>
      <c r="BS75" s="226" t="s">
        <v>619</v>
      </c>
      <c r="BT75" s="226" t="s">
        <v>619</v>
      </c>
      <c r="BU75" s="226" t="s">
        <v>1982</v>
      </c>
      <c r="BV75" s="226" t="s">
        <v>619</v>
      </c>
      <c r="BW75" s="226" t="s">
        <v>2117</v>
      </c>
      <c r="BX75" s="226" t="s">
        <v>619</v>
      </c>
      <c r="BY75" s="226" t="s">
        <v>619</v>
      </c>
      <c r="BZ75" s="226" t="s">
        <v>619</v>
      </c>
      <c r="CA75" s="226" t="s">
        <v>619</v>
      </c>
      <c r="CB75" s="226" t="s">
        <v>619</v>
      </c>
      <c r="CC75" s="226" t="s">
        <v>1955</v>
      </c>
      <c r="CD75" s="226" t="s">
        <v>619</v>
      </c>
      <c r="CE75" s="226" t="s">
        <v>619</v>
      </c>
      <c r="CF75" s="226" t="s">
        <v>619</v>
      </c>
      <c r="CG75" s="226" t="s">
        <v>619</v>
      </c>
      <c r="CH75" s="226" t="s">
        <v>1956</v>
      </c>
      <c r="CI75" s="226" t="s">
        <v>1985</v>
      </c>
      <c r="CJ75" s="226" t="s">
        <v>619</v>
      </c>
      <c r="CK75" s="226" t="s">
        <v>1986</v>
      </c>
      <c r="CL75" s="226" t="s">
        <v>619</v>
      </c>
      <c r="CM75" s="226" t="s">
        <v>619</v>
      </c>
      <c r="CN75" s="226" t="s">
        <v>619</v>
      </c>
      <c r="CO75" s="226" t="s">
        <v>619</v>
      </c>
      <c r="CP75" s="226" t="s">
        <v>619</v>
      </c>
      <c r="CQ75" s="226" t="s">
        <v>619</v>
      </c>
      <c r="CR75" s="226" t="s">
        <v>619</v>
      </c>
      <c r="CS75" s="226" t="s">
        <v>619</v>
      </c>
      <c r="CT75" s="226" t="s">
        <v>1959</v>
      </c>
    </row>
    <row r="76">
      <c r="A76" s="223" t="s">
        <v>12</v>
      </c>
      <c r="B76" s="223" t="s">
        <v>2506</v>
      </c>
      <c r="C76" s="223" t="s">
        <v>278</v>
      </c>
      <c r="D76" s="223" t="s">
        <v>2507</v>
      </c>
      <c r="E76" s="223" t="s">
        <v>2508</v>
      </c>
      <c r="F76" s="223" t="s">
        <v>1866</v>
      </c>
      <c r="G76" s="224">
        <v>2021.0</v>
      </c>
      <c r="H76" s="225"/>
      <c r="I76" s="226" t="s">
        <v>619</v>
      </c>
      <c r="J76" s="226" t="s">
        <v>619</v>
      </c>
      <c r="K76" s="226" t="s">
        <v>619</v>
      </c>
      <c r="L76" s="226" t="s">
        <v>619</v>
      </c>
      <c r="M76" s="226" t="s">
        <v>619</v>
      </c>
      <c r="N76" s="226" t="s">
        <v>619</v>
      </c>
      <c r="O76" s="226" t="s">
        <v>619</v>
      </c>
      <c r="P76" s="226" t="s">
        <v>619</v>
      </c>
      <c r="Q76" s="226" t="s">
        <v>619</v>
      </c>
      <c r="R76" s="226" t="s">
        <v>619</v>
      </c>
      <c r="S76" s="226" t="s">
        <v>619</v>
      </c>
      <c r="T76" s="226" t="s">
        <v>619</v>
      </c>
      <c r="U76" s="226" t="s">
        <v>619</v>
      </c>
      <c r="V76" s="226" t="s">
        <v>619</v>
      </c>
      <c r="W76" s="226" t="s">
        <v>619</v>
      </c>
      <c r="X76" s="226" t="s">
        <v>619</v>
      </c>
      <c r="Y76" s="226" t="s">
        <v>619</v>
      </c>
      <c r="Z76" s="226" t="s">
        <v>619</v>
      </c>
      <c r="AA76" s="226" t="s">
        <v>619</v>
      </c>
      <c r="AB76" s="226" t="s">
        <v>619</v>
      </c>
      <c r="AC76" s="226" t="s">
        <v>619</v>
      </c>
      <c r="AD76" s="226" t="s">
        <v>619</v>
      </c>
      <c r="AE76" s="226" t="s">
        <v>619</v>
      </c>
      <c r="AF76" s="226" t="s">
        <v>619</v>
      </c>
      <c r="AG76" s="226" t="s">
        <v>619</v>
      </c>
      <c r="AH76" s="226" t="s">
        <v>619</v>
      </c>
      <c r="AI76" s="226" t="s">
        <v>619</v>
      </c>
      <c r="AJ76" s="226" t="s">
        <v>619</v>
      </c>
      <c r="AK76" s="226" t="s">
        <v>619</v>
      </c>
      <c r="AL76" s="226" t="s">
        <v>619</v>
      </c>
      <c r="AM76" s="226" t="s">
        <v>619</v>
      </c>
      <c r="AN76" s="226" t="s">
        <v>619</v>
      </c>
      <c r="AO76" s="226" t="s">
        <v>619</v>
      </c>
      <c r="AP76" s="226" t="s">
        <v>619</v>
      </c>
      <c r="AQ76" s="226" t="s">
        <v>619</v>
      </c>
      <c r="AR76" s="226" t="s">
        <v>619</v>
      </c>
      <c r="AS76" s="226" t="s">
        <v>619</v>
      </c>
      <c r="AT76" s="226" t="s">
        <v>619</v>
      </c>
      <c r="AU76" s="226" t="s">
        <v>619</v>
      </c>
      <c r="AV76" s="226" t="s">
        <v>619</v>
      </c>
      <c r="AW76" s="226" t="s">
        <v>619</v>
      </c>
      <c r="AX76" s="226" t="s">
        <v>619</v>
      </c>
      <c r="AY76" s="226" t="s">
        <v>619</v>
      </c>
      <c r="AZ76" s="226" t="s">
        <v>619</v>
      </c>
      <c r="BA76" s="226" t="s">
        <v>619</v>
      </c>
      <c r="BB76" s="226" t="s">
        <v>619</v>
      </c>
      <c r="BC76" s="226" t="s">
        <v>619</v>
      </c>
      <c r="BD76" s="226" t="s">
        <v>619</v>
      </c>
      <c r="BE76" s="226" t="s">
        <v>619</v>
      </c>
      <c r="BF76" s="226" t="s">
        <v>619</v>
      </c>
      <c r="BG76" s="226" t="s">
        <v>619</v>
      </c>
      <c r="BH76" s="226" t="s">
        <v>619</v>
      </c>
      <c r="BI76" s="226" t="s">
        <v>1976</v>
      </c>
      <c r="BJ76" s="226" t="s">
        <v>619</v>
      </c>
      <c r="BK76" s="226" t="s">
        <v>1977</v>
      </c>
      <c r="BL76" s="226" t="s">
        <v>2509</v>
      </c>
      <c r="BM76" s="226" t="s">
        <v>1948</v>
      </c>
      <c r="BN76" s="226" t="s">
        <v>2510</v>
      </c>
      <c r="BO76" s="226" t="s">
        <v>2465</v>
      </c>
      <c r="BP76" s="226" t="s">
        <v>2511</v>
      </c>
      <c r="BQ76" s="226" t="s">
        <v>619</v>
      </c>
      <c r="BR76" s="226" t="s">
        <v>619</v>
      </c>
      <c r="BS76" s="226" t="s">
        <v>2104</v>
      </c>
      <c r="BT76" s="226" t="s">
        <v>619</v>
      </c>
      <c r="BU76" s="226" t="s">
        <v>2467</v>
      </c>
      <c r="BV76" s="226" t="s">
        <v>2512</v>
      </c>
      <c r="BW76" s="226" t="s">
        <v>2513</v>
      </c>
      <c r="BX76" s="226" t="s">
        <v>619</v>
      </c>
      <c r="BY76" s="226" t="s">
        <v>619</v>
      </c>
      <c r="BZ76" s="226" t="s">
        <v>619</v>
      </c>
      <c r="CA76" s="226" t="s">
        <v>619</v>
      </c>
      <c r="CB76" s="226" t="s">
        <v>619</v>
      </c>
      <c r="CC76" s="226" t="s">
        <v>1955</v>
      </c>
      <c r="CD76" s="226" t="s">
        <v>619</v>
      </c>
      <c r="CE76" s="226" t="s">
        <v>619</v>
      </c>
      <c r="CF76" s="226" t="s">
        <v>619</v>
      </c>
      <c r="CG76" s="226" t="s">
        <v>2376</v>
      </c>
      <c r="CH76" s="226" t="s">
        <v>1956</v>
      </c>
      <c r="CI76" s="226" t="s">
        <v>2514</v>
      </c>
      <c r="CJ76" s="226" t="s">
        <v>619</v>
      </c>
      <c r="CK76" s="226" t="s">
        <v>2515</v>
      </c>
      <c r="CL76" s="226" t="s">
        <v>619</v>
      </c>
      <c r="CM76" s="226" t="s">
        <v>619</v>
      </c>
      <c r="CN76" s="226" t="s">
        <v>619</v>
      </c>
      <c r="CO76" s="226" t="s">
        <v>619</v>
      </c>
      <c r="CP76" s="226" t="s">
        <v>619</v>
      </c>
      <c r="CQ76" s="226" t="s">
        <v>619</v>
      </c>
      <c r="CR76" s="226" t="s">
        <v>619</v>
      </c>
      <c r="CS76" s="226" t="s">
        <v>619</v>
      </c>
      <c r="CT76" s="226" t="s">
        <v>1959</v>
      </c>
    </row>
    <row r="77">
      <c r="A77" s="223" t="s">
        <v>12</v>
      </c>
      <c r="B77" s="223" t="s">
        <v>2516</v>
      </c>
      <c r="C77" s="223" t="s">
        <v>2517</v>
      </c>
      <c r="D77" s="223" t="s">
        <v>2518</v>
      </c>
      <c r="E77" s="223" t="s">
        <v>2519</v>
      </c>
      <c r="F77" s="223" t="s">
        <v>1866</v>
      </c>
      <c r="G77" s="224">
        <v>2021.0</v>
      </c>
      <c r="H77" s="225"/>
      <c r="I77" s="226" t="s">
        <v>619</v>
      </c>
      <c r="J77" s="226" t="s">
        <v>619</v>
      </c>
      <c r="K77" s="226" t="s">
        <v>619</v>
      </c>
      <c r="L77" s="226" t="s">
        <v>619</v>
      </c>
      <c r="M77" s="226" t="s">
        <v>619</v>
      </c>
      <c r="N77" s="226" t="s">
        <v>619</v>
      </c>
      <c r="O77" s="226" t="s">
        <v>619</v>
      </c>
      <c r="P77" s="226" t="s">
        <v>619</v>
      </c>
      <c r="Q77" s="226" t="s">
        <v>619</v>
      </c>
      <c r="R77" s="226" t="s">
        <v>619</v>
      </c>
      <c r="S77" s="226" t="s">
        <v>619</v>
      </c>
      <c r="T77" s="226" t="s">
        <v>619</v>
      </c>
      <c r="U77" s="226" t="s">
        <v>619</v>
      </c>
      <c r="V77" s="226" t="s">
        <v>619</v>
      </c>
      <c r="W77" s="226" t="s">
        <v>619</v>
      </c>
      <c r="X77" s="226" t="s">
        <v>619</v>
      </c>
      <c r="Y77" s="226" t="s">
        <v>619</v>
      </c>
      <c r="Z77" s="226" t="s">
        <v>619</v>
      </c>
      <c r="AA77" s="226" t="s">
        <v>619</v>
      </c>
      <c r="AB77" s="226" t="s">
        <v>619</v>
      </c>
      <c r="AC77" s="226" t="s">
        <v>619</v>
      </c>
      <c r="AD77" s="226" t="s">
        <v>619</v>
      </c>
      <c r="AE77" s="226" t="s">
        <v>619</v>
      </c>
      <c r="AF77" s="226" t="s">
        <v>619</v>
      </c>
      <c r="AG77" s="226" t="s">
        <v>619</v>
      </c>
      <c r="AH77" s="226" t="s">
        <v>619</v>
      </c>
      <c r="AI77" s="226" t="s">
        <v>619</v>
      </c>
      <c r="AJ77" s="226" t="s">
        <v>619</v>
      </c>
      <c r="AK77" s="226" t="s">
        <v>619</v>
      </c>
      <c r="AL77" s="226" t="s">
        <v>619</v>
      </c>
      <c r="AM77" s="226" t="s">
        <v>619</v>
      </c>
      <c r="AN77" s="226" t="s">
        <v>619</v>
      </c>
      <c r="AO77" s="226" t="s">
        <v>619</v>
      </c>
      <c r="AP77" s="226" t="s">
        <v>619</v>
      </c>
      <c r="AQ77" s="226" t="s">
        <v>619</v>
      </c>
      <c r="AR77" s="226" t="s">
        <v>619</v>
      </c>
      <c r="AS77" s="226" t="s">
        <v>619</v>
      </c>
      <c r="AT77" s="226" t="s">
        <v>619</v>
      </c>
      <c r="AU77" s="226" t="s">
        <v>619</v>
      </c>
      <c r="AV77" s="226" t="s">
        <v>619</v>
      </c>
      <c r="AW77" s="226" t="s">
        <v>619</v>
      </c>
      <c r="AX77" s="226" t="s">
        <v>619</v>
      </c>
      <c r="AY77" s="226" t="s">
        <v>619</v>
      </c>
      <c r="AZ77" s="226" t="s">
        <v>619</v>
      </c>
      <c r="BA77" s="226" t="s">
        <v>619</v>
      </c>
      <c r="BB77" s="226" t="s">
        <v>619</v>
      </c>
      <c r="BC77" s="226" t="s">
        <v>619</v>
      </c>
      <c r="BD77" s="226" t="s">
        <v>619</v>
      </c>
      <c r="BE77" s="226" t="s">
        <v>619</v>
      </c>
      <c r="BF77" s="226" t="s">
        <v>619</v>
      </c>
      <c r="BG77" s="226" t="s">
        <v>619</v>
      </c>
      <c r="BH77" s="226" t="s">
        <v>619</v>
      </c>
      <c r="BI77" s="226" t="s">
        <v>1976</v>
      </c>
      <c r="BJ77" s="226" t="s">
        <v>619</v>
      </c>
      <c r="BK77" s="226" t="s">
        <v>2520</v>
      </c>
      <c r="BL77" s="226" t="s">
        <v>619</v>
      </c>
      <c r="BM77" s="226" t="s">
        <v>1948</v>
      </c>
      <c r="BN77" s="226" t="s">
        <v>2510</v>
      </c>
      <c r="BO77" s="226" t="s">
        <v>2521</v>
      </c>
      <c r="BP77" s="226" t="s">
        <v>2522</v>
      </c>
      <c r="BQ77" s="226" t="s">
        <v>619</v>
      </c>
      <c r="BR77" s="226" t="s">
        <v>619</v>
      </c>
      <c r="BS77" s="226" t="s">
        <v>619</v>
      </c>
      <c r="BT77" s="226" t="s">
        <v>619</v>
      </c>
      <c r="BU77" s="226" t="s">
        <v>2467</v>
      </c>
      <c r="BV77" s="226" t="s">
        <v>619</v>
      </c>
      <c r="BW77" s="226" t="s">
        <v>2513</v>
      </c>
      <c r="BX77" s="226" t="s">
        <v>619</v>
      </c>
      <c r="BY77" s="226" t="s">
        <v>2455</v>
      </c>
      <c r="BZ77" s="226" t="s">
        <v>619</v>
      </c>
      <c r="CA77" s="226" t="s">
        <v>619</v>
      </c>
      <c r="CB77" s="226" t="s">
        <v>619</v>
      </c>
      <c r="CC77" s="226" t="s">
        <v>1955</v>
      </c>
      <c r="CD77" s="226" t="s">
        <v>619</v>
      </c>
      <c r="CE77" s="226" t="s">
        <v>619</v>
      </c>
      <c r="CF77" s="226" t="s">
        <v>619</v>
      </c>
      <c r="CG77" s="226" t="s">
        <v>2144</v>
      </c>
      <c r="CH77" s="226" t="s">
        <v>1956</v>
      </c>
      <c r="CI77" s="226" t="s">
        <v>2514</v>
      </c>
      <c r="CJ77" s="226" t="s">
        <v>619</v>
      </c>
      <c r="CK77" s="226" t="s">
        <v>2515</v>
      </c>
      <c r="CL77" s="226" t="s">
        <v>619</v>
      </c>
      <c r="CM77" s="226" t="s">
        <v>619</v>
      </c>
      <c r="CN77" s="226" t="s">
        <v>619</v>
      </c>
      <c r="CO77" s="226" t="s">
        <v>619</v>
      </c>
      <c r="CP77" s="226" t="s">
        <v>619</v>
      </c>
      <c r="CQ77" s="226" t="s">
        <v>619</v>
      </c>
      <c r="CR77" s="226" t="s">
        <v>619</v>
      </c>
      <c r="CS77" s="226" t="s">
        <v>619</v>
      </c>
      <c r="CT77" s="226" t="s">
        <v>1959</v>
      </c>
    </row>
    <row r="78">
      <c r="A78" s="223" t="s">
        <v>12</v>
      </c>
      <c r="B78" s="223" t="s">
        <v>2516</v>
      </c>
      <c r="C78" s="223" t="s">
        <v>166</v>
      </c>
      <c r="D78" s="223" t="s">
        <v>2523</v>
      </c>
      <c r="E78" s="223" t="s">
        <v>2524</v>
      </c>
      <c r="F78" s="223" t="s">
        <v>1866</v>
      </c>
      <c r="G78" s="224">
        <v>2021.0</v>
      </c>
      <c r="H78" s="225"/>
      <c r="I78" s="226" t="s">
        <v>619</v>
      </c>
      <c r="J78" s="226" t="s">
        <v>619</v>
      </c>
      <c r="K78" s="226" t="s">
        <v>619</v>
      </c>
      <c r="L78" s="226" t="s">
        <v>619</v>
      </c>
      <c r="M78" s="226" t="s">
        <v>619</v>
      </c>
      <c r="N78" s="226" t="s">
        <v>619</v>
      </c>
      <c r="O78" s="226" t="s">
        <v>619</v>
      </c>
      <c r="P78" s="226" t="s">
        <v>619</v>
      </c>
      <c r="Q78" s="226" t="s">
        <v>619</v>
      </c>
      <c r="R78" s="226" t="s">
        <v>619</v>
      </c>
      <c r="S78" s="226" t="s">
        <v>619</v>
      </c>
      <c r="T78" s="226" t="s">
        <v>619</v>
      </c>
      <c r="U78" s="226" t="s">
        <v>619</v>
      </c>
      <c r="V78" s="226" t="s">
        <v>619</v>
      </c>
      <c r="W78" s="226" t="s">
        <v>619</v>
      </c>
      <c r="X78" s="226" t="s">
        <v>619</v>
      </c>
      <c r="Y78" s="226" t="s">
        <v>619</v>
      </c>
      <c r="Z78" s="226" t="s">
        <v>619</v>
      </c>
      <c r="AA78" s="226" t="s">
        <v>619</v>
      </c>
      <c r="AB78" s="226" t="s">
        <v>619</v>
      </c>
      <c r="AC78" s="226" t="s">
        <v>619</v>
      </c>
      <c r="AD78" s="226" t="s">
        <v>619</v>
      </c>
      <c r="AE78" s="226" t="s">
        <v>619</v>
      </c>
      <c r="AF78" s="226" t="s">
        <v>619</v>
      </c>
      <c r="AG78" s="226" t="s">
        <v>619</v>
      </c>
      <c r="AH78" s="226" t="s">
        <v>619</v>
      </c>
      <c r="AI78" s="226" t="s">
        <v>619</v>
      </c>
      <c r="AJ78" s="226" t="s">
        <v>619</v>
      </c>
      <c r="AK78" s="226" t="s">
        <v>619</v>
      </c>
      <c r="AL78" s="226" t="s">
        <v>619</v>
      </c>
      <c r="AM78" s="226" t="s">
        <v>619</v>
      </c>
      <c r="AN78" s="226" t="s">
        <v>619</v>
      </c>
      <c r="AO78" s="226" t="s">
        <v>619</v>
      </c>
      <c r="AP78" s="226" t="s">
        <v>619</v>
      </c>
      <c r="AQ78" s="226" t="s">
        <v>619</v>
      </c>
      <c r="AR78" s="226" t="s">
        <v>619</v>
      </c>
      <c r="AS78" s="226" t="s">
        <v>619</v>
      </c>
      <c r="AT78" s="226" t="s">
        <v>619</v>
      </c>
      <c r="AU78" s="226" t="s">
        <v>619</v>
      </c>
      <c r="AV78" s="226" t="s">
        <v>619</v>
      </c>
      <c r="AW78" s="226" t="s">
        <v>619</v>
      </c>
      <c r="AX78" s="226" t="s">
        <v>619</v>
      </c>
      <c r="AY78" s="226" t="s">
        <v>619</v>
      </c>
      <c r="AZ78" s="226" t="s">
        <v>619</v>
      </c>
      <c r="BA78" s="226" t="s">
        <v>619</v>
      </c>
      <c r="BB78" s="226" t="s">
        <v>619</v>
      </c>
      <c r="BC78" s="226" t="s">
        <v>619</v>
      </c>
      <c r="BD78" s="226" t="s">
        <v>619</v>
      </c>
      <c r="BE78" s="226" t="s">
        <v>619</v>
      </c>
      <c r="BF78" s="226" t="s">
        <v>619</v>
      </c>
      <c r="BG78" s="226" t="s">
        <v>619</v>
      </c>
      <c r="BH78" s="226" t="s">
        <v>619</v>
      </c>
      <c r="BI78" s="226" t="s">
        <v>1976</v>
      </c>
      <c r="BJ78" s="226" t="s">
        <v>619</v>
      </c>
      <c r="BK78" s="226" t="s">
        <v>1977</v>
      </c>
      <c r="BL78" s="226" t="s">
        <v>619</v>
      </c>
      <c r="BM78" s="226" t="s">
        <v>1948</v>
      </c>
      <c r="BN78" s="226" t="s">
        <v>1979</v>
      </c>
      <c r="BO78" s="226" t="s">
        <v>1980</v>
      </c>
      <c r="BP78" s="226" t="s">
        <v>2440</v>
      </c>
      <c r="BQ78" s="226" t="s">
        <v>619</v>
      </c>
      <c r="BR78" s="226" t="s">
        <v>619</v>
      </c>
      <c r="BS78" s="226" t="s">
        <v>619</v>
      </c>
      <c r="BT78" s="226" t="s">
        <v>619</v>
      </c>
      <c r="BU78" s="226" t="s">
        <v>1982</v>
      </c>
      <c r="BV78" s="226" t="s">
        <v>619</v>
      </c>
      <c r="BW78" s="226" t="s">
        <v>1984</v>
      </c>
      <c r="BX78" s="226" t="s">
        <v>619</v>
      </c>
      <c r="BY78" s="226" t="s">
        <v>2444</v>
      </c>
      <c r="BZ78" s="226" t="s">
        <v>619</v>
      </c>
      <c r="CA78" s="226" t="s">
        <v>619</v>
      </c>
      <c r="CB78" s="226" t="s">
        <v>619</v>
      </c>
      <c r="CC78" s="226" t="s">
        <v>1955</v>
      </c>
      <c r="CD78" s="226" t="s">
        <v>619</v>
      </c>
      <c r="CE78" s="226" t="s">
        <v>619</v>
      </c>
      <c r="CF78" s="226" t="s">
        <v>619</v>
      </c>
      <c r="CG78" s="226" t="s">
        <v>2525</v>
      </c>
      <c r="CH78" s="226" t="s">
        <v>1956</v>
      </c>
      <c r="CI78" s="226" t="s">
        <v>1985</v>
      </c>
      <c r="CJ78" s="226" t="s">
        <v>619</v>
      </c>
      <c r="CK78" s="226" t="s">
        <v>1986</v>
      </c>
      <c r="CL78" s="226" t="s">
        <v>619</v>
      </c>
      <c r="CM78" s="226" t="s">
        <v>619</v>
      </c>
      <c r="CN78" s="226" t="s">
        <v>619</v>
      </c>
      <c r="CO78" s="226" t="s">
        <v>619</v>
      </c>
      <c r="CP78" s="226" t="s">
        <v>619</v>
      </c>
      <c r="CQ78" s="226" t="s">
        <v>619</v>
      </c>
      <c r="CR78" s="226" t="s">
        <v>619</v>
      </c>
      <c r="CS78" s="226" t="s">
        <v>619</v>
      </c>
      <c r="CT78" s="226" t="s">
        <v>1959</v>
      </c>
    </row>
    <row r="79">
      <c r="A79" s="223" t="s">
        <v>12</v>
      </c>
      <c r="B79" s="223" t="s">
        <v>2516</v>
      </c>
      <c r="C79" s="223" t="s">
        <v>2526</v>
      </c>
      <c r="D79" s="223" t="s">
        <v>2527</v>
      </c>
      <c r="E79" s="223" t="s">
        <v>2528</v>
      </c>
      <c r="F79" s="223" t="s">
        <v>1866</v>
      </c>
      <c r="G79" s="224">
        <v>2021.0</v>
      </c>
      <c r="H79" s="225"/>
      <c r="I79" s="226" t="s">
        <v>619</v>
      </c>
      <c r="J79" s="226" t="s">
        <v>619</v>
      </c>
      <c r="K79" s="226" t="s">
        <v>619</v>
      </c>
      <c r="L79" s="226" t="s">
        <v>619</v>
      </c>
      <c r="M79" s="226" t="s">
        <v>619</v>
      </c>
      <c r="N79" s="226" t="s">
        <v>619</v>
      </c>
      <c r="O79" s="226" t="s">
        <v>619</v>
      </c>
      <c r="P79" s="226" t="s">
        <v>619</v>
      </c>
      <c r="Q79" s="226" t="s">
        <v>619</v>
      </c>
      <c r="R79" s="226" t="s">
        <v>619</v>
      </c>
      <c r="S79" s="226" t="s">
        <v>619</v>
      </c>
      <c r="T79" s="226" t="s">
        <v>619</v>
      </c>
      <c r="U79" s="226" t="s">
        <v>619</v>
      </c>
      <c r="V79" s="226" t="s">
        <v>619</v>
      </c>
      <c r="W79" s="226" t="s">
        <v>619</v>
      </c>
      <c r="X79" s="226" t="s">
        <v>619</v>
      </c>
      <c r="Y79" s="226" t="s">
        <v>619</v>
      </c>
      <c r="Z79" s="226" t="s">
        <v>619</v>
      </c>
      <c r="AA79" s="226" t="s">
        <v>619</v>
      </c>
      <c r="AB79" s="226" t="s">
        <v>619</v>
      </c>
      <c r="AC79" s="226" t="s">
        <v>619</v>
      </c>
      <c r="AD79" s="226" t="s">
        <v>619</v>
      </c>
      <c r="AE79" s="226" t="s">
        <v>619</v>
      </c>
      <c r="AF79" s="226" t="s">
        <v>619</v>
      </c>
      <c r="AG79" s="226" t="s">
        <v>619</v>
      </c>
      <c r="AH79" s="226" t="s">
        <v>619</v>
      </c>
      <c r="AI79" s="226" t="s">
        <v>619</v>
      </c>
      <c r="AJ79" s="226" t="s">
        <v>619</v>
      </c>
      <c r="AK79" s="226" t="s">
        <v>619</v>
      </c>
      <c r="AL79" s="226" t="s">
        <v>619</v>
      </c>
      <c r="AM79" s="226" t="s">
        <v>619</v>
      </c>
      <c r="AN79" s="226" t="s">
        <v>619</v>
      </c>
      <c r="AO79" s="226" t="s">
        <v>619</v>
      </c>
      <c r="AP79" s="226" t="s">
        <v>619</v>
      </c>
      <c r="AQ79" s="226" t="s">
        <v>619</v>
      </c>
      <c r="AR79" s="226" t="s">
        <v>619</v>
      </c>
      <c r="AS79" s="226" t="s">
        <v>619</v>
      </c>
      <c r="AT79" s="226" t="s">
        <v>619</v>
      </c>
      <c r="AU79" s="226" t="s">
        <v>619</v>
      </c>
      <c r="AV79" s="226" t="s">
        <v>619</v>
      </c>
      <c r="AW79" s="226" t="s">
        <v>619</v>
      </c>
      <c r="AX79" s="226" t="s">
        <v>619</v>
      </c>
      <c r="AY79" s="226" t="s">
        <v>619</v>
      </c>
      <c r="AZ79" s="226" t="s">
        <v>619</v>
      </c>
      <c r="BA79" s="226" t="s">
        <v>619</v>
      </c>
      <c r="BB79" s="226" t="s">
        <v>619</v>
      </c>
      <c r="BC79" s="226" t="s">
        <v>619</v>
      </c>
      <c r="BD79" s="226" t="s">
        <v>619</v>
      </c>
      <c r="BE79" s="226" t="s">
        <v>619</v>
      </c>
      <c r="BF79" s="226" t="s">
        <v>619</v>
      </c>
      <c r="BG79" s="226" t="s">
        <v>619</v>
      </c>
      <c r="BH79" s="226" t="s">
        <v>619</v>
      </c>
      <c r="BI79" s="226" t="s">
        <v>1976</v>
      </c>
      <c r="BJ79" s="226" t="s">
        <v>619</v>
      </c>
      <c r="BK79" s="226" t="s">
        <v>1977</v>
      </c>
      <c r="BL79" s="226" t="s">
        <v>619</v>
      </c>
      <c r="BM79" s="226" t="s">
        <v>1948</v>
      </c>
      <c r="BN79" s="226" t="s">
        <v>1979</v>
      </c>
      <c r="BO79" s="226" t="s">
        <v>1980</v>
      </c>
      <c r="BP79" s="226" t="s">
        <v>2440</v>
      </c>
      <c r="BQ79" s="226" t="s">
        <v>619</v>
      </c>
      <c r="BR79" s="226" t="s">
        <v>619</v>
      </c>
      <c r="BS79" s="226" t="s">
        <v>619</v>
      </c>
      <c r="BT79" s="226" t="s">
        <v>619</v>
      </c>
      <c r="BU79" s="226" t="s">
        <v>1982</v>
      </c>
      <c r="BV79" s="226" t="s">
        <v>619</v>
      </c>
      <c r="BW79" s="226" t="s">
        <v>1984</v>
      </c>
      <c r="BX79" s="226" t="s">
        <v>619</v>
      </c>
      <c r="BY79" s="226" t="s">
        <v>619</v>
      </c>
      <c r="BZ79" s="226" t="s">
        <v>619</v>
      </c>
      <c r="CA79" s="226" t="s">
        <v>619</v>
      </c>
      <c r="CB79" s="226" t="s">
        <v>619</v>
      </c>
      <c r="CC79" s="226" t="s">
        <v>1955</v>
      </c>
      <c r="CD79" s="226" t="s">
        <v>619</v>
      </c>
      <c r="CE79" s="226" t="s">
        <v>619</v>
      </c>
      <c r="CF79" s="226" t="s">
        <v>619</v>
      </c>
      <c r="CG79" s="226" t="s">
        <v>619</v>
      </c>
      <c r="CH79" s="226" t="s">
        <v>1956</v>
      </c>
      <c r="CI79" s="226" t="s">
        <v>1985</v>
      </c>
      <c r="CJ79" s="226" t="s">
        <v>619</v>
      </c>
      <c r="CK79" s="226" t="s">
        <v>1986</v>
      </c>
      <c r="CL79" s="226" t="s">
        <v>619</v>
      </c>
      <c r="CM79" s="226" t="s">
        <v>619</v>
      </c>
      <c r="CN79" s="226" t="s">
        <v>619</v>
      </c>
      <c r="CO79" s="226" t="s">
        <v>619</v>
      </c>
      <c r="CP79" s="226" t="s">
        <v>619</v>
      </c>
      <c r="CQ79" s="226" t="s">
        <v>619</v>
      </c>
      <c r="CR79" s="226" t="s">
        <v>619</v>
      </c>
      <c r="CS79" s="226" t="s">
        <v>619</v>
      </c>
      <c r="CT79" s="226" t="s">
        <v>1959</v>
      </c>
    </row>
    <row r="80">
      <c r="A80" s="223" t="s">
        <v>12</v>
      </c>
      <c r="B80" s="223" t="s">
        <v>2529</v>
      </c>
      <c r="C80" s="223" t="s">
        <v>304</v>
      </c>
      <c r="D80" s="223" t="s">
        <v>2530</v>
      </c>
      <c r="E80" s="223" t="s">
        <v>2531</v>
      </c>
      <c r="F80" s="223" t="s">
        <v>1866</v>
      </c>
      <c r="G80" s="224">
        <v>2021.0</v>
      </c>
      <c r="H80" s="225"/>
      <c r="I80" s="226" t="s">
        <v>619</v>
      </c>
      <c r="J80" s="226" t="s">
        <v>619</v>
      </c>
      <c r="K80" s="226" t="s">
        <v>619</v>
      </c>
      <c r="L80" s="226" t="s">
        <v>619</v>
      </c>
      <c r="M80" s="226" t="s">
        <v>619</v>
      </c>
      <c r="N80" s="226" t="s">
        <v>619</v>
      </c>
      <c r="O80" s="226" t="s">
        <v>619</v>
      </c>
      <c r="P80" s="226" t="s">
        <v>619</v>
      </c>
      <c r="Q80" s="226" t="s">
        <v>619</v>
      </c>
      <c r="R80" s="226" t="s">
        <v>619</v>
      </c>
      <c r="S80" s="226" t="s">
        <v>619</v>
      </c>
      <c r="T80" s="226" t="s">
        <v>619</v>
      </c>
      <c r="U80" s="226" t="s">
        <v>619</v>
      </c>
      <c r="V80" s="226" t="s">
        <v>619</v>
      </c>
      <c r="W80" s="226" t="s">
        <v>619</v>
      </c>
      <c r="X80" s="226" t="s">
        <v>619</v>
      </c>
      <c r="Y80" s="226" t="s">
        <v>619</v>
      </c>
      <c r="Z80" s="226" t="s">
        <v>619</v>
      </c>
      <c r="AA80" s="226" t="s">
        <v>619</v>
      </c>
      <c r="AB80" s="226" t="s">
        <v>619</v>
      </c>
      <c r="AC80" s="226" t="s">
        <v>619</v>
      </c>
      <c r="AD80" s="226" t="s">
        <v>619</v>
      </c>
      <c r="AE80" s="226" t="s">
        <v>619</v>
      </c>
      <c r="AF80" s="226" t="s">
        <v>619</v>
      </c>
      <c r="AG80" s="226" t="s">
        <v>619</v>
      </c>
      <c r="AH80" s="226" t="s">
        <v>619</v>
      </c>
      <c r="AI80" s="226" t="s">
        <v>619</v>
      </c>
      <c r="AJ80" s="226" t="s">
        <v>619</v>
      </c>
      <c r="AK80" s="226" t="s">
        <v>619</v>
      </c>
      <c r="AL80" s="226" t="s">
        <v>619</v>
      </c>
      <c r="AM80" s="226" t="s">
        <v>619</v>
      </c>
      <c r="AN80" s="226" t="s">
        <v>619</v>
      </c>
      <c r="AO80" s="226" t="s">
        <v>619</v>
      </c>
      <c r="AP80" s="226" t="s">
        <v>619</v>
      </c>
      <c r="AQ80" s="226" t="s">
        <v>619</v>
      </c>
      <c r="AR80" s="226" t="s">
        <v>619</v>
      </c>
      <c r="AS80" s="226" t="s">
        <v>619</v>
      </c>
      <c r="AT80" s="226" t="s">
        <v>619</v>
      </c>
      <c r="AU80" s="226" t="s">
        <v>619</v>
      </c>
      <c r="AV80" s="226" t="s">
        <v>619</v>
      </c>
      <c r="AW80" s="226" t="s">
        <v>619</v>
      </c>
      <c r="AX80" s="226" t="s">
        <v>619</v>
      </c>
      <c r="AY80" s="226" t="s">
        <v>619</v>
      </c>
      <c r="AZ80" s="226" t="s">
        <v>619</v>
      </c>
      <c r="BA80" s="226" t="s">
        <v>619</v>
      </c>
      <c r="BB80" s="226" t="s">
        <v>619</v>
      </c>
      <c r="BC80" s="226" t="s">
        <v>619</v>
      </c>
      <c r="BD80" s="226" t="s">
        <v>619</v>
      </c>
      <c r="BE80" s="226" t="s">
        <v>619</v>
      </c>
      <c r="BF80" s="226" t="s">
        <v>619</v>
      </c>
      <c r="BG80" s="226" t="s">
        <v>619</v>
      </c>
      <c r="BH80" s="226" t="s">
        <v>619</v>
      </c>
      <c r="BI80" s="226" t="s">
        <v>1976</v>
      </c>
      <c r="BJ80" s="226" t="s">
        <v>619</v>
      </c>
      <c r="BK80" s="226" t="s">
        <v>2000</v>
      </c>
      <c r="BL80" s="226" t="s">
        <v>619</v>
      </c>
      <c r="BM80" s="226" t="s">
        <v>1948</v>
      </c>
      <c r="BN80" s="226" t="s">
        <v>2532</v>
      </c>
      <c r="BO80" s="226" t="s">
        <v>2533</v>
      </c>
      <c r="BP80" s="226" t="s">
        <v>2534</v>
      </c>
      <c r="BQ80" s="226" t="s">
        <v>619</v>
      </c>
      <c r="BR80" s="226" t="s">
        <v>619</v>
      </c>
      <c r="BS80" s="226" t="s">
        <v>619</v>
      </c>
      <c r="BT80" s="226" t="s">
        <v>619</v>
      </c>
      <c r="BU80" s="226" t="s">
        <v>2102</v>
      </c>
      <c r="BV80" s="226" t="s">
        <v>619</v>
      </c>
      <c r="BW80" s="226" t="s">
        <v>2103</v>
      </c>
      <c r="BX80" s="226" t="s">
        <v>619</v>
      </c>
      <c r="BY80" s="226" t="s">
        <v>619</v>
      </c>
      <c r="BZ80" s="226" t="s">
        <v>619</v>
      </c>
      <c r="CA80" s="226" t="s">
        <v>619</v>
      </c>
      <c r="CB80" s="226" t="s">
        <v>619</v>
      </c>
      <c r="CC80" s="226" t="s">
        <v>1955</v>
      </c>
      <c r="CD80" s="226" t="s">
        <v>619</v>
      </c>
      <c r="CE80" s="226" t="s">
        <v>619</v>
      </c>
      <c r="CF80" s="226" t="s">
        <v>619</v>
      </c>
      <c r="CG80" s="226" t="s">
        <v>619</v>
      </c>
      <c r="CH80" s="226" t="s">
        <v>1956</v>
      </c>
      <c r="CI80" s="226" t="s">
        <v>2106</v>
      </c>
      <c r="CJ80" s="226" t="s">
        <v>619</v>
      </c>
      <c r="CK80" s="226" t="s">
        <v>2107</v>
      </c>
      <c r="CL80" s="226" t="s">
        <v>619</v>
      </c>
      <c r="CM80" s="226" t="s">
        <v>619</v>
      </c>
      <c r="CN80" s="226" t="s">
        <v>619</v>
      </c>
      <c r="CO80" s="226" t="s">
        <v>619</v>
      </c>
      <c r="CP80" s="226" t="s">
        <v>619</v>
      </c>
      <c r="CQ80" s="226" t="s">
        <v>619</v>
      </c>
      <c r="CR80" s="226" t="s">
        <v>619</v>
      </c>
      <c r="CS80" s="226" t="s">
        <v>619</v>
      </c>
      <c r="CT80" s="226" t="s">
        <v>1959</v>
      </c>
    </row>
    <row r="81">
      <c r="A81" s="223" t="s">
        <v>12</v>
      </c>
      <c r="B81" s="223" t="s">
        <v>2535</v>
      </c>
      <c r="C81" s="223" t="s">
        <v>2536</v>
      </c>
      <c r="D81" s="223" t="s">
        <v>2537</v>
      </c>
      <c r="E81" s="223" t="s">
        <v>2538</v>
      </c>
      <c r="F81" s="223" t="s">
        <v>1866</v>
      </c>
      <c r="G81" s="224">
        <v>2021.0</v>
      </c>
      <c r="H81" s="225"/>
      <c r="I81" s="226" t="s">
        <v>619</v>
      </c>
      <c r="J81" s="226" t="s">
        <v>619</v>
      </c>
      <c r="K81" s="226" t="s">
        <v>619</v>
      </c>
      <c r="L81" s="226" t="s">
        <v>619</v>
      </c>
      <c r="M81" s="226" t="s">
        <v>619</v>
      </c>
      <c r="N81" s="226" t="s">
        <v>619</v>
      </c>
      <c r="O81" s="226" t="s">
        <v>619</v>
      </c>
      <c r="P81" s="226" t="s">
        <v>619</v>
      </c>
      <c r="Q81" s="226" t="s">
        <v>619</v>
      </c>
      <c r="R81" s="226" t="s">
        <v>619</v>
      </c>
      <c r="S81" s="226" t="s">
        <v>619</v>
      </c>
      <c r="T81" s="226" t="s">
        <v>619</v>
      </c>
      <c r="U81" s="226" t="s">
        <v>619</v>
      </c>
      <c r="V81" s="226" t="s">
        <v>619</v>
      </c>
      <c r="W81" s="226" t="s">
        <v>619</v>
      </c>
      <c r="X81" s="226" t="s">
        <v>619</v>
      </c>
      <c r="Y81" s="226" t="s">
        <v>619</v>
      </c>
      <c r="Z81" s="226" t="s">
        <v>619</v>
      </c>
      <c r="AA81" s="226" t="s">
        <v>619</v>
      </c>
      <c r="AB81" s="226" t="s">
        <v>619</v>
      </c>
      <c r="AC81" s="226" t="s">
        <v>619</v>
      </c>
      <c r="AD81" s="226" t="s">
        <v>619</v>
      </c>
      <c r="AE81" s="226" t="s">
        <v>619</v>
      </c>
      <c r="AF81" s="226" t="s">
        <v>619</v>
      </c>
      <c r="AG81" s="226" t="s">
        <v>619</v>
      </c>
      <c r="AH81" s="226" t="s">
        <v>619</v>
      </c>
      <c r="AI81" s="226" t="s">
        <v>619</v>
      </c>
      <c r="AJ81" s="226" t="s">
        <v>619</v>
      </c>
      <c r="AK81" s="226" t="s">
        <v>619</v>
      </c>
      <c r="AL81" s="226" t="s">
        <v>619</v>
      </c>
      <c r="AM81" s="226" t="s">
        <v>619</v>
      </c>
      <c r="AN81" s="226" t="s">
        <v>619</v>
      </c>
      <c r="AO81" s="226" t="s">
        <v>2539</v>
      </c>
      <c r="AP81" s="226" t="s">
        <v>1948</v>
      </c>
      <c r="AQ81" s="226" t="s">
        <v>2540</v>
      </c>
      <c r="AR81" s="226" t="s">
        <v>619</v>
      </c>
      <c r="AS81" s="226" t="s">
        <v>619</v>
      </c>
      <c r="AT81" s="226" t="s">
        <v>2382</v>
      </c>
      <c r="AU81" s="226" t="s">
        <v>619</v>
      </c>
      <c r="AV81" s="226" t="s">
        <v>2053</v>
      </c>
      <c r="AW81" s="226" t="s">
        <v>2056</v>
      </c>
      <c r="AX81" s="226" t="s">
        <v>619</v>
      </c>
      <c r="AY81" s="226" t="s">
        <v>619</v>
      </c>
      <c r="AZ81" s="226" t="s">
        <v>619</v>
      </c>
      <c r="BA81" s="226" t="s">
        <v>619</v>
      </c>
      <c r="BB81" s="226" t="s">
        <v>619</v>
      </c>
      <c r="BC81" s="226" t="s">
        <v>619</v>
      </c>
      <c r="BD81" s="226" t="s">
        <v>619</v>
      </c>
      <c r="BE81" s="226" t="s">
        <v>2541</v>
      </c>
      <c r="BF81" s="226" t="s">
        <v>619</v>
      </c>
      <c r="BG81" s="226" t="s">
        <v>619</v>
      </c>
      <c r="BH81" s="226" t="s">
        <v>619</v>
      </c>
      <c r="BI81" s="226" t="s">
        <v>1976</v>
      </c>
      <c r="BJ81" s="226" t="s">
        <v>619</v>
      </c>
      <c r="BK81" s="226" t="s">
        <v>1977</v>
      </c>
      <c r="BL81" s="226" t="s">
        <v>619</v>
      </c>
      <c r="BM81" s="226" t="s">
        <v>1948</v>
      </c>
      <c r="BN81" s="226" t="s">
        <v>2532</v>
      </c>
      <c r="BO81" s="226" t="s">
        <v>2542</v>
      </c>
      <c r="BP81" s="226" t="s">
        <v>2534</v>
      </c>
      <c r="BQ81" s="226" t="s">
        <v>619</v>
      </c>
      <c r="BR81" s="226" t="s">
        <v>619</v>
      </c>
      <c r="BS81" s="226" t="s">
        <v>619</v>
      </c>
      <c r="BT81" s="226" t="s">
        <v>619</v>
      </c>
      <c r="BU81" s="226" t="s">
        <v>2102</v>
      </c>
      <c r="BV81" s="226" t="s">
        <v>619</v>
      </c>
      <c r="BW81" s="226" t="s">
        <v>2103</v>
      </c>
      <c r="BX81" s="226" t="s">
        <v>619</v>
      </c>
      <c r="BY81" s="226" t="s">
        <v>2019</v>
      </c>
      <c r="BZ81" s="226" t="s">
        <v>619</v>
      </c>
      <c r="CA81" s="226" t="s">
        <v>619</v>
      </c>
      <c r="CB81" s="226" t="s">
        <v>619</v>
      </c>
      <c r="CC81" s="226" t="s">
        <v>1955</v>
      </c>
      <c r="CD81" s="226" t="s">
        <v>619</v>
      </c>
      <c r="CE81" s="226" t="s">
        <v>619</v>
      </c>
      <c r="CF81" s="226" t="s">
        <v>619</v>
      </c>
      <c r="CG81" s="226" t="s">
        <v>2543</v>
      </c>
      <c r="CH81" s="226" t="s">
        <v>1956</v>
      </c>
      <c r="CI81" s="226" t="s">
        <v>2106</v>
      </c>
      <c r="CJ81" s="226" t="s">
        <v>619</v>
      </c>
      <c r="CK81" s="226" t="s">
        <v>2107</v>
      </c>
      <c r="CL81" s="226" t="s">
        <v>619</v>
      </c>
      <c r="CM81" s="226" t="s">
        <v>619</v>
      </c>
      <c r="CN81" s="226" t="s">
        <v>619</v>
      </c>
      <c r="CO81" s="226" t="s">
        <v>619</v>
      </c>
      <c r="CP81" s="226" t="s">
        <v>619</v>
      </c>
      <c r="CQ81" s="226" t="s">
        <v>619</v>
      </c>
      <c r="CR81" s="226" t="s">
        <v>619</v>
      </c>
      <c r="CS81" s="226" t="s">
        <v>619</v>
      </c>
      <c r="CT81" s="226" t="s">
        <v>1959</v>
      </c>
    </row>
    <row r="82">
      <c r="A82" s="223" t="s">
        <v>12</v>
      </c>
      <c r="B82" s="223" t="s">
        <v>2544</v>
      </c>
      <c r="C82" s="223" t="s">
        <v>2545</v>
      </c>
      <c r="D82" s="223" t="s">
        <v>2546</v>
      </c>
      <c r="E82" s="223" t="s">
        <v>2547</v>
      </c>
      <c r="F82" s="223" t="s">
        <v>1866</v>
      </c>
      <c r="G82" s="224">
        <v>2021.0</v>
      </c>
      <c r="H82" s="225"/>
      <c r="I82" s="226" t="s">
        <v>619</v>
      </c>
      <c r="J82" s="226" t="s">
        <v>619</v>
      </c>
      <c r="K82" s="226" t="s">
        <v>619</v>
      </c>
      <c r="L82" s="226" t="s">
        <v>619</v>
      </c>
      <c r="M82" s="226" t="s">
        <v>619</v>
      </c>
      <c r="N82" s="226" t="s">
        <v>619</v>
      </c>
      <c r="O82" s="226" t="s">
        <v>619</v>
      </c>
      <c r="P82" s="226" t="s">
        <v>619</v>
      </c>
      <c r="Q82" s="226" t="s">
        <v>619</v>
      </c>
      <c r="R82" s="226" t="s">
        <v>619</v>
      </c>
      <c r="S82" s="226" t="s">
        <v>619</v>
      </c>
      <c r="T82" s="226" t="s">
        <v>619</v>
      </c>
      <c r="U82" s="226" t="s">
        <v>619</v>
      </c>
      <c r="V82" s="226" t="s">
        <v>619</v>
      </c>
      <c r="W82" s="226" t="s">
        <v>619</v>
      </c>
      <c r="X82" s="226" t="s">
        <v>619</v>
      </c>
      <c r="Y82" s="226" t="s">
        <v>619</v>
      </c>
      <c r="Z82" s="226" t="s">
        <v>619</v>
      </c>
      <c r="AA82" s="226" t="s">
        <v>619</v>
      </c>
      <c r="AB82" s="226" t="s">
        <v>619</v>
      </c>
      <c r="AC82" s="226" t="s">
        <v>619</v>
      </c>
      <c r="AD82" s="226" t="s">
        <v>619</v>
      </c>
      <c r="AE82" s="226" t="s">
        <v>619</v>
      </c>
      <c r="AF82" s="226" t="s">
        <v>619</v>
      </c>
      <c r="AG82" s="226" t="s">
        <v>619</v>
      </c>
      <c r="AH82" s="226" t="s">
        <v>619</v>
      </c>
      <c r="AI82" s="226" t="s">
        <v>619</v>
      </c>
      <c r="AJ82" s="226" t="s">
        <v>619</v>
      </c>
      <c r="AK82" s="226" t="s">
        <v>619</v>
      </c>
      <c r="AL82" s="226" t="s">
        <v>619</v>
      </c>
      <c r="AM82" s="226" t="s">
        <v>619</v>
      </c>
      <c r="AN82" s="226" t="s">
        <v>619</v>
      </c>
      <c r="AO82" s="226" t="s">
        <v>2548</v>
      </c>
      <c r="AP82" s="226" t="s">
        <v>2549</v>
      </c>
      <c r="AQ82" s="226" t="s">
        <v>2550</v>
      </c>
      <c r="AR82" s="226" t="s">
        <v>619</v>
      </c>
      <c r="AS82" s="226" t="s">
        <v>619</v>
      </c>
      <c r="AT82" s="226" t="s">
        <v>2551</v>
      </c>
      <c r="AU82" s="226" t="s">
        <v>619</v>
      </c>
      <c r="AV82" s="226" t="s">
        <v>2552</v>
      </c>
      <c r="AW82" s="226" t="s">
        <v>2553</v>
      </c>
      <c r="AX82" s="226" t="s">
        <v>2554</v>
      </c>
      <c r="AY82" s="226" t="s">
        <v>2555</v>
      </c>
      <c r="AZ82" s="226" t="s">
        <v>619</v>
      </c>
      <c r="BA82" s="226" t="s">
        <v>2556</v>
      </c>
      <c r="BB82" s="226" t="s">
        <v>619</v>
      </c>
      <c r="BC82" s="226" t="s">
        <v>619</v>
      </c>
      <c r="BD82" s="226" t="s">
        <v>619</v>
      </c>
      <c r="BE82" s="226" t="s">
        <v>619</v>
      </c>
      <c r="BF82" s="226" t="s">
        <v>619</v>
      </c>
      <c r="BG82" s="226" t="s">
        <v>619</v>
      </c>
      <c r="BH82" s="226" t="s">
        <v>619</v>
      </c>
      <c r="BI82" s="226" t="s">
        <v>2112</v>
      </c>
      <c r="BJ82" s="226" t="s">
        <v>619</v>
      </c>
      <c r="BK82" s="226" t="s">
        <v>2307</v>
      </c>
      <c r="BL82" s="226" t="s">
        <v>619</v>
      </c>
      <c r="BM82" s="226" t="s">
        <v>1948</v>
      </c>
      <c r="BN82" s="226" t="s">
        <v>2309</v>
      </c>
      <c r="BO82" s="226" t="s">
        <v>2310</v>
      </c>
      <c r="BP82" s="226" t="s">
        <v>2557</v>
      </c>
      <c r="BQ82" s="226" t="s">
        <v>619</v>
      </c>
      <c r="BR82" s="226" t="s">
        <v>619</v>
      </c>
      <c r="BS82" s="226" t="s">
        <v>619</v>
      </c>
      <c r="BT82" s="226" t="s">
        <v>619</v>
      </c>
      <c r="BU82" s="226" t="s">
        <v>2312</v>
      </c>
      <c r="BV82" s="226" t="s">
        <v>619</v>
      </c>
      <c r="BW82" s="226" t="s">
        <v>2314</v>
      </c>
      <c r="BX82" s="226" t="s">
        <v>619</v>
      </c>
      <c r="BY82" s="226" t="s">
        <v>2383</v>
      </c>
      <c r="BZ82" s="226" t="s">
        <v>619</v>
      </c>
      <c r="CA82" s="226" t="s">
        <v>619</v>
      </c>
      <c r="CB82" s="226" t="s">
        <v>619</v>
      </c>
      <c r="CC82" s="226" t="s">
        <v>1955</v>
      </c>
      <c r="CD82" s="226" t="s">
        <v>619</v>
      </c>
      <c r="CE82" s="226" t="s">
        <v>619</v>
      </c>
      <c r="CF82" s="226" t="s">
        <v>619</v>
      </c>
      <c r="CG82" s="226" t="s">
        <v>2007</v>
      </c>
      <c r="CH82" s="226" t="s">
        <v>1956</v>
      </c>
      <c r="CI82" s="226" t="s">
        <v>2315</v>
      </c>
      <c r="CJ82" s="226" t="s">
        <v>619</v>
      </c>
      <c r="CK82" s="226" t="s">
        <v>2316</v>
      </c>
      <c r="CL82" s="226" t="s">
        <v>619</v>
      </c>
      <c r="CM82" s="226" t="s">
        <v>619</v>
      </c>
      <c r="CN82" s="226" t="s">
        <v>619</v>
      </c>
      <c r="CO82" s="226" t="s">
        <v>619</v>
      </c>
      <c r="CP82" s="226" t="s">
        <v>619</v>
      </c>
      <c r="CQ82" s="226" t="s">
        <v>619</v>
      </c>
      <c r="CR82" s="226" t="s">
        <v>619</v>
      </c>
      <c r="CS82" s="226" t="s">
        <v>619</v>
      </c>
      <c r="CT82" s="226" t="s">
        <v>1959</v>
      </c>
    </row>
    <row r="83">
      <c r="A83" s="223" t="s">
        <v>12</v>
      </c>
      <c r="B83" s="223" t="s">
        <v>2558</v>
      </c>
      <c r="C83" s="223" t="s">
        <v>185</v>
      </c>
      <c r="D83" s="223" t="s">
        <v>2559</v>
      </c>
      <c r="E83" s="223" t="s">
        <v>2560</v>
      </c>
      <c r="F83" s="223" t="s">
        <v>1866</v>
      </c>
      <c r="G83" s="224">
        <v>2021.0</v>
      </c>
      <c r="H83" s="225"/>
      <c r="I83" s="226" t="s">
        <v>619</v>
      </c>
      <c r="J83" s="226" t="s">
        <v>619</v>
      </c>
      <c r="K83" s="226" t="s">
        <v>2561</v>
      </c>
      <c r="L83" s="226" t="s">
        <v>619</v>
      </c>
      <c r="M83" s="226" t="s">
        <v>619</v>
      </c>
      <c r="N83" s="226" t="s">
        <v>2562</v>
      </c>
      <c r="O83" s="226" t="s">
        <v>619</v>
      </c>
      <c r="P83" s="226" t="s">
        <v>619</v>
      </c>
      <c r="Q83" s="226" t="s">
        <v>619</v>
      </c>
      <c r="R83" s="226" t="s">
        <v>2563</v>
      </c>
      <c r="S83" s="226" t="s">
        <v>619</v>
      </c>
      <c r="T83" s="226" t="s">
        <v>619</v>
      </c>
      <c r="U83" s="226" t="s">
        <v>619</v>
      </c>
      <c r="V83" s="226" t="s">
        <v>2564</v>
      </c>
      <c r="W83" s="226" t="s">
        <v>2565</v>
      </c>
      <c r="X83" s="226" t="s">
        <v>619</v>
      </c>
      <c r="Y83" s="226" t="s">
        <v>619</v>
      </c>
      <c r="Z83" s="226" t="s">
        <v>619</v>
      </c>
      <c r="AA83" s="226" t="s">
        <v>619</v>
      </c>
      <c r="AB83" s="226" t="s">
        <v>619</v>
      </c>
      <c r="AC83" s="226" t="s">
        <v>619</v>
      </c>
      <c r="AD83" s="226" t="s">
        <v>619</v>
      </c>
      <c r="AE83" s="226" t="s">
        <v>619</v>
      </c>
      <c r="AF83" s="226" t="s">
        <v>619</v>
      </c>
      <c r="AG83" s="226" t="s">
        <v>619</v>
      </c>
      <c r="AH83" s="226" t="s">
        <v>619</v>
      </c>
      <c r="AI83" s="226" t="s">
        <v>619</v>
      </c>
      <c r="AJ83" s="226">
        <v>592.0</v>
      </c>
      <c r="AK83" s="226" t="s">
        <v>619</v>
      </c>
      <c r="AL83" s="226" t="s">
        <v>619</v>
      </c>
      <c r="AM83" s="226" t="s">
        <v>619</v>
      </c>
      <c r="AN83" s="226" t="s">
        <v>619</v>
      </c>
      <c r="AO83" s="226" t="s">
        <v>619</v>
      </c>
      <c r="AP83" s="226" t="s">
        <v>619</v>
      </c>
      <c r="AQ83" s="226" t="s">
        <v>619</v>
      </c>
      <c r="AR83" s="226" t="s">
        <v>619</v>
      </c>
      <c r="AS83" s="226" t="s">
        <v>619</v>
      </c>
      <c r="AT83" s="226" t="s">
        <v>619</v>
      </c>
      <c r="AU83" s="226" t="s">
        <v>619</v>
      </c>
      <c r="AV83" s="226" t="s">
        <v>619</v>
      </c>
      <c r="AW83" s="226" t="s">
        <v>619</v>
      </c>
      <c r="AX83" s="226" t="s">
        <v>619</v>
      </c>
      <c r="AY83" s="226" t="s">
        <v>619</v>
      </c>
      <c r="AZ83" s="226" t="s">
        <v>619</v>
      </c>
      <c r="BA83" s="226" t="s">
        <v>619</v>
      </c>
      <c r="BB83" s="226" t="s">
        <v>619</v>
      </c>
      <c r="BC83" s="226" t="s">
        <v>619</v>
      </c>
      <c r="BD83" s="226" t="s">
        <v>619</v>
      </c>
      <c r="BE83" s="226" t="s">
        <v>619</v>
      </c>
      <c r="BF83" s="226" t="s">
        <v>619</v>
      </c>
      <c r="BG83" s="226" t="s">
        <v>619</v>
      </c>
      <c r="BH83" s="226" t="s">
        <v>619</v>
      </c>
      <c r="BI83" s="226" t="s">
        <v>2112</v>
      </c>
      <c r="BJ83" s="226" t="s">
        <v>619</v>
      </c>
      <c r="BK83" s="226" t="s">
        <v>2247</v>
      </c>
      <c r="BL83" s="226" t="s">
        <v>619</v>
      </c>
      <c r="BM83" s="226" t="s">
        <v>1948</v>
      </c>
      <c r="BN83" s="226" t="s">
        <v>2566</v>
      </c>
      <c r="BO83" s="226" t="s">
        <v>2542</v>
      </c>
      <c r="BP83" s="226" t="s">
        <v>2567</v>
      </c>
      <c r="BQ83" s="226" t="s">
        <v>619</v>
      </c>
      <c r="BR83" s="226" t="s">
        <v>619</v>
      </c>
      <c r="BS83" s="226" t="s">
        <v>619</v>
      </c>
      <c r="BT83" s="226" t="s">
        <v>619</v>
      </c>
      <c r="BU83" s="226" t="s">
        <v>2102</v>
      </c>
      <c r="BV83" s="226" t="s">
        <v>619</v>
      </c>
      <c r="BW83" s="226" t="s">
        <v>2568</v>
      </c>
      <c r="BX83" s="226" t="s">
        <v>619</v>
      </c>
      <c r="BY83" s="226" t="s">
        <v>619</v>
      </c>
      <c r="BZ83" s="226" t="s">
        <v>619</v>
      </c>
      <c r="CA83" s="226" t="s">
        <v>619</v>
      </c>
      <c r="CB83" s="226" t="s">
        <v>619</v>
      </c>
      <c r="CC83" s="226" t="s">
        <v>1955</v>
      </c>
      <c r="CD83" s="226" t="s">
        <v>619</v>
      </c>
      <c r="CE83" s="226" t="s">
        <v>619</v>
      </c>
      <c r="CF83" s="226" t="s">
        <v>619</v>
      </c>
      <c r="CG83" s="226" t="s">
        <v>619</v>
      </c>
      <c r="CH83" s="226" t="s">
        <v>1956</v>
      </c>
      <c r="CI83" s="226" t="s">
        <v>2106</v>
      </c>
      <c r="CJ83" s="226" t="s">
        <v>619</v>
      </c>
      <c r="CK83" s="226" t="s">
        <v>2107</v>
      </c>
      <c r="CL83" s="226" t="s">
        <v>619</v>
      </c>
      <c r="CM83" s="226" t="s">
        <v>619</v>
      </c>
      <c r="CN83" s="226" t="s">
        <v>619</v>
      </c>
      <c r="CO83" s="226" t="s">
        <v>619</v>
      </c>
      <c r="CP83" s="226" t="s">
        <v>619</v>
      </c>
      <c r="CQ83" s="226" t="s">
        <v>619</v>
      </c>
      <c r="CR83" s="226" t="s">
        <v>619</v>
      </c>
      <c r="CS83" s="226" t="s">
        <v>619</v>
      </c>
      <c r="CT83" s="226" t="s">
        <v>1959</v>
      </c>
    </row>
    <row r="84">
      <c r="A84" s="223" t="s">
        <v>12</v>
      </c>
      <c r="B84" s="223" t="s">
        <v>2569</v>
      </c>
      <c r="C84" s="223" t="s">
        <v>183</v>
      </c>
      <c r="D84" s="223" t="s">
        <v>2570</v>
      </c>
      <c r="E84" s="223" t="s">
        <v>2571</v>
      </c>
      <c r="F84" s="223" t="s">
        <v>1866</v>
      </c>
      <c r="G84" s="224">
        <v>2021.0</v>
      </c>
      <c r="H84" s="225"/>
      <c r="I84" s="226" t="s">
        <v>619</v>
      </c>
      <c r="J84" s="226" t="s">
        <v>619</v>
      </c>
      <c r="K84" s="226" t="s">
        <v>2572</v>
      </c>
      <c r="L84" s="226" t="s">
        <v>619</v>
      </c>
      <c r="M84" s="226" t="s">
        <v>619</v>
      </c>
      <c r="N84" s="226" t="s">
        <v>2573</v>
      </c>
      <c r="O84" s="226" t="s">
        <v>619</v>
      </c>
      <c r="P84" s="226" t="s">
        <v>619</v>
      </c>
      <c r="Q84" s="226" t="s">
        <v>619</v>
      </c>
      <c r="R84" s="226" t="s">
        <v>2574</v>
      </c>
      <c r="S84" s="226" t="s">
        <v>619</v>
      </c>
      <c r="T84" s="226" t="s">
        <v>619</v>
      </c>
      <c r="U84" s="226" t="s">
        <v>619</v>
      </c>
      <c r="V84" s="226" t="s">
        <v>2575</v>
      </c>
      <c r="W84" s="226" t="s">
        <v>2576</v>
      </c>
      <c r="X84" s="226" t="s">
        <v>619</v>
      </c>
      <c r="Y84" s="226" t="s">
        <v>619</v>
      </c>
      <c r="Z84" s="226" t="s">
        <v>619</v>
      </c>
      <c r="AA84" s="226" t="s">
        <v>619</v>
      </c>
      <c r="AB84" s="226" t="s">
        <v>619</v>
      </c>
      <c r="AC84" s="226" t="s">
        <v>2577</v>
      </c>
      <c r="AD84" s="226" t="s">
        <v>619</v>
      </c>
      <c r="AE84" s="226" t="s">
        <v>619</v>
      </c>
      <c r="AF84" s="226" t="s">
        <v>619</v>
      </c>
      <c r="AG84" s="226" t="s">
        <v>619</v>
      </c>
      <c r="AH84" s="226" t="s">
        <v>619</v>
      </c>
      <c r="AI84" s="226" t="s">
        <v>619</v>
      </c>
      <c r="AJ84" s="226" t="s">
        <v>619</v>
      </c>
      <c r="AK84" s="226">
        <v>2592.0</v>
      </c>
      <c r="AL84" s="226" t="s">
        <v>619</v>
      </c>
      <c r="AM84" s="226" t="s">
        <v>619</v>
      </c>
      <c r="AN84" s="226" t="s">
        <v>619</v>
      </c>
      <c r="AO84" s="226" t="s">
        <v>2539</v>
      </c>
      <c r="AP84" s="226" t="s">
        <v>1948</v>
      </c>
      <c r="AQ84" s="226" t="s">
        <v>2540</v>
      </c>
      <c r="AR84" s="226" t="s">
        <v>619</v>
      </c>
      <c r="AS84" s="226" t="s">
        <v>619</v>
      </c>
      <c r="AT84" s="226" t="s">
        <v>2382</v>
      </c>
      <c r="AU84" s="226" t="s">
        <v>619</v>
      </c>
      <c r="AV84" s="226" t="s">
        <v>2053</v>
      </c>
      <c r="AW84" s="226" t="s">
        <v>2056</v>
      </c>
      <c r="AX84" s="226" t="s">
        <v>619</v>
      </c>
      <c r="AY84" s="226" t="s">
        <v>619</v>
      </c>
      <c r="AZ84" s="226" t="s">
        <v>619</v>
      </c>
      <c r="BA84" s="226" t="s">
        <v>619</v>
      </c>
      <c r="BB84" s="226" t="s">
        <v>619</v>
      </c>
      <c r="BC84" s="226" t="s">
        <v>619</v>
      </c>
      <c r="BD84" s="226" t="s">
        <v>619</v>
      </c>
      <c r="BE84" s="226" t="s">
        <v>2541</v>
      </c>
      <c r="BF84" s="226" t="s">
        <v>1946</v>
      </c>
      <c r="BG84" s="226" t="s">
        <v>619</v>
      </c>
      <c r="BH84" s="226" t="s">
        <v>619</v>
      </c>
      <c r="BI84" s="226" t="s">
        <v>2578</v>
      </c>
      <c r="BJ84" s="226" t="s">
        <v>619</v>
      </c>
      <c r="BK84" s="226" t="s">
        <v>2579</v>
      </c>
      <c r="BL84" s="226" t="s">
        <v>619</v>
      </c>
      <c r="BM84" s="226" t="s">
        <v>1948</v>
      </c>
      <c r="BN84" s="226" t="s">
        <v>2580</v>
      </c>
      <c r="BO84" s="226" t="s">
        <v>2581</v>
      </c>
      <c r="BP84" s="226" t="s">
        <v>2582</v>
      </c>
      <c r="BQ84" s="226" t="s">
        <v>619</v>
      </c>
      <c r="BR84" s="226" t="s">
        <v>619</v>
      </c>
      <c r="BS84" s="226" t="s">
        <v>619</v>
      </c>
      <c r="BT84" s="226" t="s">
        <v>619</v>
      </c>
      <c r="BU84" s="226" t="s">
        <v>2225</v>
      </c>
      <c r="BV84" s="226" t="s">
        <v>619</v>
      </c>
      <c r="BW84" s="226" t="s">
        <v>1971</v>
      </c>
      <c r="BX84" s="226" t="s">
        <v>619</v>
      </c>
      <c r="BY84" s="226" t="s">
        <v>2040</v>
      </c>
      <c r="BZ84" s="226" t="s">
        <v>619</v>
      </c>
      <c r="CA84" s="226" t="s">
        <v>619</v>
      </c>
      <c r="CB84" s="226" t="s">
        <v>619</v>
      </c>
      <c r="CC84" s="226" t="s">
        <v>1955</v>
      </c>
      <c r="CD84" s="226" t="s">
        <v>619</v>
      </c>
      <c r="CE84" s="226" t="s">
        <v>619</v>
      </c>
      <c r="CF84" s="226" t="s">
        <v>619</v>
      </c>
      <c r="CG84" s="226" t="s">
        <v>619</v>
      </c>
      <c r="CH84" s="226" t="s">
        <v>1956</v>
      </c>
      <c r="CI84" s="226" t="s">
        <v>2583</v>
      </c>
      <c r="CJ84" s="226" t="s">
        <v>619</v>
      </c>
      <c r="CK84" s="226" t="s">
        <v>2584</v>
      </c>
      <c r="CL84" s="226" t="s">
        <v>619</v>
      </c>
      <c r="CM84" s="226" t="s">
        <v>619</v>
      </c>
      <c r="CN84" s="226" t="s">
        <v>619</v>
      </c>
      <c r="CO84" s="226" t="s">
        <v>619</v>
      </c>
      <c r="CP84" s="226" t="s">
        <v>619</v>
      </c>
      <c r="CQ84" s="226" t="s">
        <v>619</v>
      </c>
      <c r="CR84" s="226" t="s">
        <v>619</v>
      </c>
      <c r="CS84" s="226" t="s">
        <v>619</v>
      </c>
      <c r="CT84" s="226" t="s">
        <v>1959</v>
      </c>
    </row>
    <row r="85">
      <c r="A85" s="223" t="s">
        <v>12</v>
      </c>
      <c r="B85" s="223" t="s">
        <v>2585</v>
      </c>
      <c r="C85" s="223" t="s">
        <v>192</v>
      </c>
      <c r="D85" s="223" t="s">
        <v>2586</v>
      </c>
      <c r="E85" s="223" t="s">
        <v>2587</v>
      </c>
      <c r="F85" s="223" t="s">
        <v>1866</v>
      </c>
      <c r="G85" s="224">
        <v>2021.0</v>
      </c>
      <c r="H85" s="225"/>
      <c r="I85" s="226" t="s">
        <v>619</v>
      </c>
      <c r="J85" s="226" t="s">
        <v>619</v>
      </c>
      <c r="K85" s="226" t="s">
        <v>2588</v>
      </c>
      <c r="L85" s="226" t="s">
        <v>619</v>
      </c>
      <c r="M85" s="226" t="s">
        <v>619</v>
      </c>
      <c r="N85" s="226" t="s">
        <v>2589</v>
      </c>
      <c r="O85" s="226" t="s">
        <v>619</v>
      </c>
      <c r="P85" s="226" t="s">
        <v>619</v>
      </c>
      <c r="Q85" s="226" t="s">
        <v>619</v>
      </c>
      <c r="R85" s="226" t="s">
        <v>2590</v>
      </c>
      <c r="S85" s="226" t="s">
        <v>619</v>
      </c>
      <c r="T85" s="226" t="s">
        <v>619</v>
      </c>
      <c r="U85" s="226" t="s">
        <v>619</v>
      </c>
      <c r="V85" s="226" t="s">
        <v>2591</v>
      </c>
      <c r="W85" s="226" t="s">
        <v>2592</v>
      </c>
      <c r="X85" s="226" t="s">
        <v>619</v>
      </c>
      <c r="Y85" s="226" t="s">
        <v>619</v>
      </c>
      <c r="Z85" s="226" t="s">
        <v>619</v>
      </c>
      <c r="AA85" s="226" t="s">
        <v>619</v>
      </c>
      <c r="AB85" s="226" t="s">
        <v>619</v>
      </c>
      <c r="AC85" s="226" t="s">
        <v>2593</v>
      </c>
      <c r="AD85" s="226" t="s">
        <v>619</v>
      </c>
      <c r="AE85" s="226" t="s">
        <v>619</v>
      </c>
      <c r="AF85" s="226" t="s">
        <v>619</v>
      </c>
      <c r="AG85" s="226" t="s">
        <v>619</v>
      </c>
      <c r="AH85" s="226" t="s">
        <v>619</v>
      </c>
      <c r="AI85" s="226" t="s">
        <v>619</v>
      </c>
      <c r="AJ85" s="226">
        <v>740.0</v>
      </c>
      <c r="AK85" s="226" t="s">
        <v>619</v>
      </c>
      <c r="AL85" s="226" t="s">
        <v>619</v>
      </c>
      <c r="AM85" s="226" t="s">
        <v>619</v>
      </c>
      <c r="AN85" s="226" t="s">
        <v>619</v>
      </c>
      <c r="AO85" s="226" t="s">
        <v>2594</v>
      </c>
      <c r="AP85" s="226" t="s">
        <v>2595</v>
      </c>
      <c r="AQ85" s="226" t="s">
        <v>2596</v>
      </c>
      <c r="AR85" s="226" t="s">
        <v>619</v>
      </c>
      <c r="AS85" s="226" t="s">
        <v>619</v>
      </c>
      <c r="AT85" s="226" t="s">
        <v>2597</v>
      </c>
      <c r="AU85" s="226" t="s">
        <v>619</v>
      </c>
      <c r="AV85" s="226" t="s">
        <v>2598</v>
      </c>
      <c r="AW85" s="226" t="s">
        <v>2599</v>
      </c>
      <c r="AX85" s="226" t="s">
        <v>2600</v>
      </c>
      <c r="AY85" s="226" t="s">
        <v>2601</v>
      </c>
      <c r="AZ85" s="226" t="s">
        <v>619</v>
      </c>
      <c r="BA85" s="226" t="s">
        <v>2602</v>
      </c>
      <c r="BB85" s="226" t="s">
        <v>2603</v>
      </c>
      <c r="BC85" s="226" t="s">
        <v>619</v>
      </c>
      <c r="BD85" s="226" t="s">
        <v>619</v>
      </c>
      <c r="BE85" s="226" t="s">
        <v>619</v>
      </c>
      <c r="BF85" s="226" t="s">
        <v>619</v>
      </c>
      <c r="BG85" s="226" t="s">
        <v>619</v>
      </c>
      <c r="BH85" s="226" t="s">
        <v>2604</v>
      </c>
      <c r="BI85" s="226" t="s">
        <v>1976</v>
      </c>
      <c r="BJ85" s="226" t="s">
        <v>619</v>
      </c>
      <c r="BK85" s="226" t="s">
        <v>2520</v>
      </c>
      <c r="BL85" s="226" t="s">
        <v>619</v>
      </c>
      <c r="BM85" s="226" t="s">
        <v>1948</v>
      </c>
      <c r="BN85" s="226" t="s">
        <v>2605</v>
      </c>
      <c r="BO85" s="226" t="s">
        <v>1977</v>
      </c>
      <c r="BP85" s="226" t="s">
        <v>2606</v>
      </c>
      <c r="BQ85" s="226" t="s">
        <v>619</v>
      </c>
      <c r="BR85" s="226" t="s">
        <v>619</v>
      </c>
      <c r="BS85" s="226" t="s">
        <v>619</v>
      </c>
      <c r="BT85" s="226" t="s">
        <v>619</v>
      </c>
      <c r="BU85" s="226" t="s">
        <v>2467</v>
      </c>
      <c r="BV85" s="226" t="s">
        <v>619</v>
      </c>
      <c r="BW85" s="226" t="s">
        <v>2607</v>
      </c>
      <c r="BX85" s="226" t="s">
        <v>619</v>
      </c>
      <c r="BY85" s="226" t="s">
        <v>2455</v>
      </c>
      <c r="BZ85" s="226" t="s">
        <v>619</v>
      </c>
      <c r="CA85" s="226" t="s">
        <v>619</v>
      </c>
      <c r="CB85" s="226" t="s">
        <v>619</v>
      </c>
      <c r="CC85" s="226" t="s">
        <v>1955</v>
      </c>
      <c r="CD85" s="226" t="s">
        <v>619</v>
      </c>
      <c r="CE85" s="226" t="s">
        <v>619</v>
      </c>
      <c r="CF85" s="226" t="s">
        <v>619</v>
      </c>
      <c r="CG85" s="226" t="s">
        <v>619</v>
      </c>
      <c r="CH85" s="226" t="s">
        <v>1956</v>
      </c>
      <c r="CI85" s="226" t="s">
        <v>2608</v>
      </c>
      <c r="CJ85" s="226" t="s">
        <v>619</v>
      </c>
      <c r="CK85" s="226" t="s">
        <v>2609</v>
      </c>
      <c r="CL85" s="226" t="s">
        <v>2610</v>
      </c>
      <c r="CM85" s="226" t="s">
        <v>619</v>
      </c>
      <c r="CN85" s="226" t="s">
        <v>619</v>
      </c>
      <c r="CO85" s="226" t="s">
        <v>619</v>
      </c>
      <c r="CP85" s="226" t="s">
        <v>619</v>
      </c>
      <c r="CQ85" s="226" t="s">
        <v>619</v>
      </c>
      <c r="CR85" s="226" t="s">
        <v>619</v>
      </c>
      <c r="CS85" s="226" t="s">
        <v>619</v>
      </c>
      <c r="CT85" s="226" t="s">
        <v>1959</v>
      </c>
    </row>
    <row r="86">
      <c r="A86" s="223" t="s">
        <v>12</v>
      </c>
      <c r="B86" s="223" t="s">
        <v>2611</v>
      </c>
      <c r="C86" s="223" t="s">
        <v>394</v>
      </c>
      <c r="D86" s="223" t="s">
        <v>2612</v>
      </c>
      <c r="E86" s="223" t="s">
        <v>2613</v>
      </c>
      <c r="F86" s="223" t="s">
        <v>1866</v>
      </c>
      <c r="G86" s="224">
        <v>2021.0</v>
      </c>
      <c r="H86" s="225"/>
      <c r="I86" s="226" t="s">
        <v>619</v>
      </c>
      <c r="J86" s="226" t="s">
        <v>619</v>
      </c>
      <c r="K86" s="226" t="s">
        <v>619</v>
      </c>
      <c r="L86" s="226" t="s">
        <v>619</v>
      </c>
      <c r="M86" s="226" t="s">
        <v>619</v>
      </c>
      <c r="N86" s="226" t="s">
        <v>619</v>
      </c>
      <c r="O86" s="226" t="s">
        <v>619</v>
      </c>
      <c r="P86" s="226" t="s">
        <v>619</v>
      </c>
      <c r="Q86" s="226" t="s">
        <v>619</v>
      </c>
      <c r="R86" s="226" t="s">
        <v>619</v>
      </c>
      <c r="S86" s="226" t="s">
        <v>619</v>
      </c>
      <c r="T86" s="226" t="s">
        <v>619</v>
      </c>
      <c r="U86" s="226" t="s">
        <v>619</v>
      </c>
      <c r="V86" s="226" t="s">
        <v>619</v>
      </c>
      <c r="W86" s="226" t="s">
        <v>619</v>
      </c>
      <c r="X86" s="226" t="s">
        <v>619</v>
      </c>
      <c r="Y86" s="226" t="s">
        <v>619</v>
      </c>
      <c r="Z86" s="226" t="s">
        <v>619</v>
      </c>
      <c r="AA86" s="226" t="s">
        <v>619</v>
      </c>
      <c r="AB86" s="226" t="s">
        <v>619</v>
      </c>
      <c r="AC86" s="226" t="s">
        <v>619</v>
      </c>
      <c r="AD86" s="226" t="s">
        <v>619</v>
      </c>
      <c r="AE86" s="226" t="s">
        <v>619</v>
      </c>
      <c r="AF86" s="226" t="s">
        <v>619</v>
      </c>
      <c r="AG86" s="226" t="s">
        <v>619</v>
      </c>
      <c r="AH86" s="226" t="s">
        <v>619</v>
      </c>
      <c r="AI86" s="226" t="s">
        <v>619</v>
      </c>
      <c r="AJ86" s="226" t="s">
        <v>619</v>
      </c>
      <c r="AK86" s="226" t="s">
        <v>619</v>
      </c>
      <c r="AL86" s="226" t="s">
        <v>619</v>
      </c>
      <c r="AM86" s="226" t="s">
        <v>619</v>
      </c>
      <c r="AN86" s="226" t="s">
        <v>619</v>
      </c>
      <c r="AO86" s="226" t="s">
        <v>619</v>
      </c>
      <c r="AP86" s="226" t="s">
        <v>619</v>
      </c>
      <c r="AQ86" s="226" t="s">
        <v>619</v>
      </c>
      <c r="AR86" s="226" t="s">
        <v>619</v>
      </c>
      <c r="AS86" s="226" t="s">
        <v>619</v>
      </c>
      <c r="AT86" s="226" t="s">
        <v>619</v>
      </c>
      <c r="AU86" s="226" t="s">
        <v>619</v>
      </c>
      <c r="AV86" s="226" t="s">
        <v>619</v>
      </c>
      <c r="AW86" s="226" t="s">
        <v>619</v>
      </c>
      <c r="AX86" s="226" t="s">
        <v>619</v>
      </c>
      <c r="AY86" s="226" t="s">
        <v>619</v>
      </c>
      <c r="AZ86" s="226" t="s">
        <v>619</v>
      </c>
      <c r="BA86" s="226" t="s">
        <v>619</v>
      </c>
      <c r="BB86" s="226" t="s">
        <v>619</v>
      </c>
      <c r="BC86" s="226" t="s">
        <v>619</v>
      </c>
      <c r="BD86" s="226" t="s">
        <v>619</v>
      </c>
      <c r="BE86" s="226" t="s">
        <v>619</v>
      </c>
      <c r="BF86" s="226" t="s">
        <v>619</v>
      </c>
      <c r="BG86" s="226" t="s">
        <v>619</v>
      </c>
      <c r="BH86" s="226" t="s">
        <v>619</v>
      </c>
      <c r="BI86" s="226" t="s">
        <v>1976</v>
      </c>
      <c r="BJ86" s="226" t="s">
        <v>619</v>
      </c>
      <c r="BK86" s="226" t="s">
        <v>2520</v>
      </c>
      <c r="BL86" s="226" t="s">
        <v>619</v>
      </c>
      <c r="BM86" s="226" t="s">
        <v>1948</v>
      </c>
      <c r="BN86" s="226" t="s">
        <v>2614</v>
      </c>
      <c r="BO86" s="226" t="s">
        <v>2453</v>
      </c>
      <c r="BP86" s="226" t="s">
        <v>2615</v>
      </c>
      <c r="BQ86" s="226" t="s">
        <v>619</v>
      </c>
      <c r="BR86" s="226" t="s">
        <v>619</v>
      </c>
      <c r="BS86" s="226" t="s">
        <v>619</v>
      </c>
      <c r="BT86" s="226" t="s">
        <v>619</v>
      </c>
      <c r="BU86" s="226" t="s">
        <v>2467</v>
      </c>
      <c r="BV86" s="226" t="s">
        <v>619</v>
      </c>
      <c r="BW86" s="226" t="s">
        <v>2616</v>
      </c>
      <c r="BX86" s="226" t="s">
        <v>619</v>
      </c>
      <c r="BY86" s="226" t="s">
        <v>619</v>
      </c>
      <c r="BZ86" s="226" t="s">
        <v>619</v>
      </c>
      <c r="CA86" s="226" t="s">
        <v>619</v>
      </c>
      <c r="CB86" s="226" t="s">
        <v>619</v>
      </c>
      <c r="CC86" s="226" t="s">
        <v>1955</v>
      </c>
      <c r="CD86" s="226" t="s">
        <v>619</v>
      </c>
      <c r="CE86" s="226" t="s">
        <v>619</v>
      </c>
      <c r="CF86" s="226" t="s">
        <v>619</v>
      </c>
      <c r="CG86" s="226" t="s">
        <v>2025</v>
      </c>
      <c r="CH86" s="226" t="s">
        <v>1956</v>
      </c>
      <c r="CI86" s="226" t="s">
        <v>2617</v>
      </c>
      <c r="CJ86" s="226" t="s">
        <v>619</v>
      </c>
      <c r="CK86" s="226" t="s">
        <v>2618</v>
      </c>
      <c r="CL86" s="226" t="s">
        <v>619</v>
      </c>
      <c r="CM86" s="226" t="s">
        <v>619</v>
      </c>
      <c r="CN86" s="226" t="s">
        <v>619</v>
      </c>
      <c r="CO86" s="226" t="s">
        <v>619</v>
      </c>
      <c r="CP86" s="226" t="s">
        <v>619</v>
      </c>
      <c r="CQ86" s="226" t="s">
        <v>619</v>
      </c>
      <c r="CR86" s="226" t="s">
        <v>619</v>
      </c>
      <c r="CS86" s="226" t="s">
        <v>619</v>
      </c>
      <c r="CT86" s="226" t="s">
        <v>1959</v>
      </c>
    </row>
    <row r="87">
      <c r="A87" s="223" t="s">
        <v>12</v>
      </c>
      <c r="B87" s="223" t="s">
        <v>2611</v>
      </c>
      <c r="C87" s="223" t="s">
        <v>2619</v>
      </c>
      <c r="D87" s="223" t="s">
        <v>2620</v>
      </c>
      <c r="E87" s="223" t="s">
        <v>2621</v>
      </c>
      <c r="F87" s="223" t="s">
        <v>1866</v>
      </c>
      <c r="G87" s="224">
        <v>2021.0</v>
      </c>
      <c r="H87" s="225"/>
      <c r="I87" s="226" t="s">
        <v>619</v>
      </c>
      <c r="J87" s="226" t="s">
        <v>619</v>
      </c>
      <c r="K87" s="226" t="s">
        <v>619</v>
      </c>
      <c r="L87" s="226" t="s">
        <v>619</v>
      </c>
      <c r="M87" s="226" t="s">
        <v>619</v>
      </c>
      <c r="N87" s="226" t="s">
        <v>619</v>
      </c>
      <c r="O87" s="226" t="s">
        <v>619</v>
      </c>
      <c r="P87" s="226" t="s">
        <v>619</v>
      </c>
      <c r="Q87" s="226" t="s">
        <v>619</v>
      </c>
      <c r="R87" s="226" t="s">
        <v>619</v>
      </c>
      <c r="S87" s="226" t="s">
        <v>619</v>
      </c>
      <c r="T87" s="226" t="s">
        <v>619</v>
      </c>
      <c r="U87" s="226" t="s">
        <v>619</v>
      </c>
      <c r="V87" s="226" t="s">
        <v>619</v>
      </c>
      <c r="W87" s="226" t="s">
        <v>619</v>
      </c>
      <c r="X87" s="226" t="s">
        <v>619</v>
      </c>
      <c r="Y87" s="226" t="s">
        <v>619</v>
      </c>
      <c r="Z87" s="226" t="s">
        <v>619</v>
      </c>
      <c r="AA87" s="226" t="s">
        <v>619</v>
      </c>
      <c r="AB87" s="226" t="s">
        <v>619</v>
      </c>
      <c r="AC87" s="226" t="s">
        <v>619</v>
      </c>
      <c r="AD87" s="226" t="s">
        <v>619</v>
      </c>
      <c r="AE87" s="226" t="s">
        <v>619</v>
      </c>
      <c r="AF87" s="226" t="s">
        <v>619</v>
      </c>
      <c r="AG87" s="226" t="s">
        <v>619</v>
      </c>
      <c r="AH87" s="226" t="s">
        <v>619</v>
      </c>
      <c r="AI87" s="226" t="s">
        <v>619</v>
      </c>
      <c r="AJ87" s="226" t="s">
        <v>619</v>
      </c>
      <c r="AK87" s="226" t="s">
        <v>619</v>
      </c>
      <c r="AL87" s="226" t="s">
        <v>619</v>
      </c>
      <c r="AM87" s="226" t="s">
        <v>619</v>
      </c>
      <c r="AN87" s="226" t="s">
        <v>619</v>
      </c>
      <c r="AO87" s="226" t="s">
        <v>619</v>
      </c>
      <c r="AP87" s="226" t="s">
        <v>619</v>
      </c>
      <c r="AQ87" s="226" t="s">
        <v>619</v>
      </c>
      <c r="AR87" s="226" t="s">
        <v>619</v>
      </c>
      <c r="AS87" s="226" t="s">
        <v>619</v>
      </c>
      <c r="AT87" s="226" t="s">
        <v>619</v>
      </c>
      <c r="AU87" s="226" t="s">
        <v>619</v>
      </c>
      <c r="AV87" s="226" t="s">
        <v>619</v>
      </c>
      <c r="AW87" s="226" t="s">
        <v>619</v>
      </c>
      <c r="AX87" s="226" t="s">
        <v>619</v>
      </c>
      <c r="AY87" s="226" t="s">
        <v>619</v>
      </c>
      <c r="AZ87" s="226" t="s">
        <v>619</v>
      </c>
      <c r="BA87" s="226" t="s">
        <v>619</v>
      </c>
      <c r="BB87" s="226" t="s">
        <v>619</v>
      </c>
      <c r="BC87" s="226" t="s">
        <v>619</v>
      </c>
      <c r="BD87" s="226" t="s">
        <v>619</v>
      </c>
      <c r="BE87" s="226" t="s">
        <v>619</v>
      </c>
      <c r="BF87" s="226" t="s">
        <v>619</v>
      </c>
      <c r="BG87" s="226" t="s">
        <v>619</v>
      </c>
      <c r="BH87" s="226" t="s">
        <v>2348</v>
      </c>
      <c r="BI87" s="226" t="s">
        <v>2578</v>
      </c>
      <c r="BJ87" s="226" t="s">
        <v>619</v>
      </c>
      <c r="BK87" s="226" t="s">
        <v>2622</v>
      </c>
      <c r="BL87" s="226" t="s">
        <v>619</v>
      </c>
      <c r="BM87" s="226" t="s">
        <v>1948</v>
      </c>
      <c r="BN87" s="226" t="s">
        <v>2623</v>
      </c>
      <c r="BO87" s="226" t="s">
        <v>2624</v>
      </c>
      <c r="BP87" s="226" t="s">
        <v>2625</v>
      </c>
      <c r="BQ87" s="226" t="s">
        <v>619</v>
      </c>
      <c r="BR87" s="226" t="s">
        <v>619</v>
      </c>
      <c r="BS87" s="226" t="s">
        <v>619</v>
      </c>
      <c r="BT87" s="226" t="s">
        <v>619</v>
      </c>
      <c r="BU87" s="226" t="s">
        <v>2626</v>
      </c>
      <c r="BV87" s="226" t="s">
        <v>619</v>
      </c>
      <c r="BW87" s="226" t="s">
        <v>2627</v>
      </c>
      <c r="BX87" s="226" t="s">
        <v>619</v>
      </c>
      <c r="BY87" s="226" t="s">
        <v>2006</v>
      </c>
      <c r="BZ87" s="226" t="s">
        <v>619</v>
      </c>
      <c r="CA87" s="226" t="s">
        <v>619</v>
      </c>
      <c r="CB87" s="226" t="s">
        <v>619</v>
      </c>
      <c r="CC87" s="226" t="s">
        <v>1955</v>
      </c>
      <c r="CD87" s="226" t="s">
        <v>619</v>
      </c>
      <c r="CE87" s="226" t="s">
        <v>619</v>
      </c>
      <c r="CF87" s="226" t="s">
        <v>619</v>
      </c>
      <c r="CG87" s="226" t="s">
        <v>2105</v>
      </c>
      <c r="CH87" s="226" t="s">
        <v>1956</v>
      </c>
      <c r="CI87" s="226" t="s">
        <v>2617</v>
      </c>
      <c r="CJ87" s="226" t="s">
        <v>619</v>
      </c>
      <c r="CK87" s="226" t="s">
        <v>2618</v>
      </c>
      <c r="CL87" s="226" t="s">
        <v>2381</v>
      </c>
      <c r="CM87" s="226" t="s">
        <v>619</v>
      </c>
      <c r="CN87" s="226" t="s">
        <v>619</v>
      </c>
      <c r="CO87" s="226" t="s">
        <v>619</v>
      </c>
      <c r="CP87" s="226" t="s">
        <v>619</v>
      </c>
      <c r="CQ87" s="226" t="s">
        <v>619</v>
      </c>
      <c r="CR87" s="226" t="s">
        <v>619</v>
      </c>
      <c r="CS87" s="226" t="s">
        <v>619</v>
      </c>
      <c r="CT87" s="226" t="s">
        <v>1959</v>
      </c>
    </row>
    <row r="88">
      <c r="A88" s="223" t="s">
        <v>12</v>
      </c>
      <c r="B88" s="223" t="s">
        <v>2628</v>
      </c>
      <c r="C88" s="223" t="s">
        <v>388</v>
      </c>
      <c r="D88" s="223" t="s">
        <v>2629</v>
      </c>
      <c r="E88" s="223" t="s">
        <v>2630</v>
      </c>
      <c r="F88" s="223" t="s">
        <v>1866</v>
      </c>
      <c r="G88" s="224">
        <v>2021.0</v>
      </c>
      <c r="H88" s="225"/>
      <c r="I88" s="226" t="s">
        <v>619</v>
      </c>
      <c r="J88" s="226" t="s">
        <v>619</v>
      </c>
      <c r="K88" s="226" t="s">
        <v>2631</v>
      </c>
      <c r="L88" s="226" t="s">
        <v>619</v>
      </c>
      <c r="M88" s="226" t="s">
        <v>619</v>
      </c>
      <c r="N88" s="226" t="s">
        <v>2632</v>
      </c>
      <c r="O88" s="226" t="s">
        <v>619</v>
      </c>
      <c r="P88" s="226" t="s">
        <v>619</v>
      </c>
      <c r="Q88" s="226" t="s">
        <v>619</v>
      </c>
      <c r="R88" s="226" t="s">
        <v>2633</v>
      </c>
      <c r="S88" s="226" t="s">
        <v>619</v>
      </c>
      <c r="T88" s="226" t="s">
        <v>619</v>
      </c>
      <c r="U88" s="226" t="s">
        <v>619</v>
      </c>
      <c r="V88" s="226" t="s">
        <v>2634</v>
      </c>
      <c r="W88" s="226" t="s">
        <v>2635</v>
      </c>
      <c r="X88" s="226" t="s">
        <v>619</v>
      </c>
      <c r="Y88" s="226" t="s">
        <v>619</v>
      </c>
      <c r="Z88" s="226" t="s">
        <v>619</v>
      </c>
      <c r="AA88" s="226" t="s">
        <v>619</v>
      </c>
      <c r="AB88" s="226" t="s">
        <v>619</v>
      </c>
      <c r="AC88" s="226" t="s">
        <v>2636</v>
      </c>
      <c r="AD88" s="226" t="s">
        <v>619</v>
      </c>
      <c r="AE88" s="226" t="s">
        <v>619</v>
      </c>
      <c r="AF88" s="226" t="s">
        <v>619</v>
      </c>
      <c r="AG88" s="226" t="s">
        <v>619</v>
      </c>
      <c r="AH88" s="226" t="s">
        <v>619</v>
      </c>
      <c r="AI88" s="226" t="s">
        <v>619</v>
      </c>
      <c r="AJ88" s="226">
        <v>740.0</v>
      </c>
      <c r="AK88" s="226">
        <v>3240.0</v>
      </c>
      <c r="AL88" s="226" t="s">
        <v>619</v>
      </c>
      <c r="AM88" s="226" t="s">
        <v>619</v>
      </c>
      <c r="AN88" s="226" t="s">
        <v>619</v>
      </c>
      <c r="AO88" s="226" t="s">
        <v>619</v>
      </c>
      <c r="AP88" s="226" t="s">
        <v>619</v>
      </c>
      <c r="AQ88" s="226" t="s">
        <v>619</v>
      </c>
      <c r="AR88" s="226" t="s">
        <v>619</v>
      </c>
      <c r="AS88" s="226" t="s">
        <v>619</v>
      </c>
      <c r="AT88" s="226" t="s">
        <v>619</v>
      </c>
      <c r="AU88" s="226" t="s">
        <v>619</v>
      </c>
      <c r="AV88" s="226" t="s">
        <v>619</v>
      </c>
      <c r="AW88" s="226" t="s">
        <v>619</v>
      </c>
      <c r="AX88" s="226" t="s">
        <v>619</v>
      </c>
      <c r="AY88" s="226" t="s">
        <v>619</v>
      </c>
      <c r="AZ88" s="226" t="s">
        <v>619</v>
      </c>
      <c r="BA88" s="226" t="s">
        <v>619</v>
      </c>
      <c r="BB88" s="226" t="s">
        <v>619</v>
      </c>
      <c r="BC88" s="226" t="s">
        <v>619</v>
      </c>
      <c r="BD88" s="226" t="s">
        <v>619</v>
      </c>
      <c r="BE88" s="226" t="s">
        <v>619</v>
      </c>
      <c r="BF88" s="226" t="s">
        <v>619</v>
      </c>
      <c r="BG88" s="226" t="s">
        <v>619</v>
      </c>
      <c r="BH88" s="226" t="s">
        <v>619</v>
      </c>
      <c r="BI88" s="226" t="s">
        <v>1976</v>
      </c>
      <c r="BJ88" s="226" t="s">
        <v>619</v>
      </c>
      <c r="BK88" s="226" t="s">
        <v>2520</v>
      </c>
      <c r="BL88" s="226" t="s">
        <v>619</v>
      </c>
      <c r="BM88" s="226" t="s">
        <v>1948</v>
      </c>
      <c r="BN88" s="226" t="s">
        <v>2532</v>
      </c>
      <c r="BO88" s="226" t="s">
        <v>2637</v>
      </c>
      <c r="BP88" s="226" t="s">
        <v>2534</v>
      </c>
      <c r="BQ88" s="226" t="s">
        <v>619</v>
      </c>
      <c r="BR88" s="226" t="s">
        <v>619</v>
      </c>
      <c r="BS88" s="226" t="s">
        <v>619</v>
      </c>
      <c r="BT88" s="226" t="s">
        <v>619</v>
      </c>
      <c r="BU88" s="226" t="s">
        <v>2102</v>
      </c>
      <c r="BV88" s="226" t="s">
        <v>619</v>
      </c>
      <c r="BW88" s="226" t="s">
        <v>2103</v>
      </c>
      <c r="BX88" s="226" t="s">
        <v>619</v>
      </c>
      <c r="BY88" s="226" t="s">
        <v>2104</v>
      </c>
      <c r="BZ88" s="226" t="s">
        <v>619</v>
      </c>
      <c r="CA88" s="226" t="s">
        <v>619</v>
      </c>
      <c r="CB88" s="226" t="s">
        <v>619</v>
      </c>
      <c r="CC88" s="226" t="s">
        <v>1955</v>
      </c>
      <c r="CD88" s="226" t="s">
        <v>619</v>
      </c>
      <c r="CE88" s="226" t="s">
        <v>619</v>
      </c>
      <c r="CF88" s="226" t="s">
        <v>619</v>
      </c>
      <c r="CG88" s="226" t="s">
        <v>2007</v>
      </c>
      <c r="CH88" s="226" t="s">
        <v>1956</v>
      </c>
      <c r="CI88" s="226" t="s">
        <v>2106</v>
      </c>
      <c r="CJ88" s="226" t="s">
        <v>619</v>
      </c>
      <c r="CK88" s="226" t="s">
        <v>2107</v>
      </c>
      <c r="CL88" s="226" t="s">
        <v>619</v>
      </c>
      <c r="CM88" s="226" t="s">
        <v>619</v>
      </c>
      <c r="CN88" s="226" t="s">
        <v>619</v>
      </c>
      <c r="CO88" s="226" t="s">
        <v>619</v>
      </c>
      <c r="CP88" s="226" t="s">
        <v>619</v>
      </c>
      <c r="CQ88" s="226" t="s">
        <v>619</v>
      </c>
      <c r="CR88" s="226" t="s">
        <v>619</v>
      </c>
      <c r="CS88" s="226" t="s">
        <v>619</v>
      </c>
      <c r="CT88" s="226" t="s">
        <v>1959</v>
      </c>
    </row>
    <row r="89">
      <c r="A89" s="223" t="s">
        <v>12</v>
      </c>
      <c r="B89" s="223" t="s">
        <v>2638</v>
      </c>
      <c r="C89" s="223" t="s">
        <v>526</v>
      </c>
      <c r="D89" s="223" t="s">
        <v>2639</v>
      </c>
      <c r="E89" s="223" t="s">
        <v>2640</v>
      </c>
      <c r="F89" s="223" t="s">
        <v>1866</v>
      </c>
      <c r="G89" s="224">
        <v>2021.0</v>
      </c>
      <c r="H89" s="225"/>
      <c r="I89" s="226" t="s">
        <v>619</v>
      </c>
      <c r="J89" s="226" t="s">
        <v>619</v>
      </c>
      <c r="K89" s="226" t="s">
        <v>2641</v>
      </c>
      <c r="L89" s="226" t="s">
        <v>619</v>
      </c>
      <c r="M89" s="226" t="s">
        <v>619</v>
      </c>
      <c r="N89" s="226" t="s">
        <v>2642</v>
      </c>
      <c r="O89" s="226" t="s">
        <v>619</v>
      </c>
      <c r="P89" s="226" t="s">
        <v>619</v>
      </c>
      <c r="Q89" s="226" t="s">
        <v>619</v>
      </c>
      <c r="R89" s="226" t="s">
        <v>2643</v>
      </c>
      <c r="S89" s="226" t="s">
        <v>619</v>
      </c>
      <c r="T89" s="226" t="s">
        <v>619</v>
      </c>
      <c r="U89" s="226" t="s">
        <v>619</v>
      </c>
      <c r="V89" s="226" t="s">
        <v>2644</v>
      </c>
      <c r="W89" s="226" t="s">
        <v>2645</v>
      </c>
      <c r="X89" s="226" t="s">
        <v>619</v>
      </c>
      <c r="Y89" s="226" t="s">
        <v>619</v>
      </c>
      <c r="Z89" s="226" t="s">
        <v>619</v>
      </c>
      <c r="AA89" s="226" t="s">
        <v>619</v>
      </c>
      <c r="AB89" s="226" t="s">
        <v>619</v>
      </c>
      <c r="AC89" s="226" t="s">
        <v>2646</v>
      </c>
      <c r="AD89" s="226" t="s">
        <v>619</v>
      </c>
      <c r="AE89" s="226" t="s">
        <v>619</v>
      </c>
      <c r="AF89" s="226" t="s">
        <v>619</v>
      </c>
      <c r="AG89" s="226" t="s">
        <v>619</v>
      </c>
      <c r="AH89" s="226" t="s">
        <v>619</v>
      </c>
      <c r="AI89" s="226" t="s">
        <v>619</v>
      </c>
      <c r="AJ89" s="226" t="s">
        <v>619</v>
      </c>
      <c r="AK89" s="226">
        <v>1296.0</v>
      </c>
      <c r="AL89" s="226" t="s">
        <v>619</v>
      </c>
      <c r="AM89" s="226" t="s">
        <v>619</v>
      </c>
      <c r="AN89" s="226" t="s">
        <v>619</v>
      </c>
      <c r="AO89" s="226" t="s">
        <v>619</v>
      </c>
      <c r="AP89" s="226" t="s">
        <v>619</v>
      </c>
      <c r="AQ89" s="226" t="s">
        <v>619</v>
      </c>
      <c r="AR89" s="226" t="s">
        <v>619</v>
      </c>
      <c r="AS89" s="226" t="s">
        <v>619</v>
      </c>
      <c r="AT89" s="226" t="s">
        <v>619</v>
      </c>
      <c r="AU89" s="226" t="s">
        <v>619</v>
      </c>
      <c r="AV89" s="226" t="s">
        <v>619</v>
      </c>
      <c r="AW89" s="226" t="s">
        <v>619</v>
      </c>
      <c r="AX89" s="226" t="s">
        <v>619</v>
      </c>
      <c r="AY89" s="226" t="s">
        <v>619</v>
      </c>
      <c r="AZ89" s="226" t="s">
        <v>619</v>
      </c>
      <c r="BA89" s="226" t="s">
        <v>619</v>
      </c>
      <c r="BB89" s="226" t="s">
        <v>619</v>
      </c>
      <c r="BC89" s="226" t="s">
        <v>619</v>
      </c>
      <c r="BD89" s="226" t="s">
        <v>619</v>
      </c>
      <c r="BE89" s="226" t="s">
        <v>619</v>
      </c>
      <c r="BF89" s="226" t="s">
        <v>619</v>
      </c>
      <c r="BG89" s="226" t="s">
        <v>619</v>
      </c>
      <c r="BH89" s="226" t="s">
        <v>619</v>
      </c>
      <c r="BI89" s="226" t="s">
        <v>2578</v>
      </c>
      <c r="BJ89" s="226" t="s">
        <v>619</v>
      </c>
      <c r="BK89" s="226" t="s">
        <v>2622</v>
      </c>
      <c r="BL89" s="226" t="s">
        <v>619</v>
      </c>
      <c r="BM89" s="226" t="s">
        <v>1948</v>
      </c>
      <c r="BN89" s="226" t="s">
        <v>2647</v>
      </c>
      <c r="BO89" s="226" t="s">
        <v>2648</v>
      </c>
      <c r="BP89" s="226" t="s">
        <v>2649</v>
      </c>
      <c r="BQ89" s="226" t="s">
        <v>619</v>
      </c>
      <c r="BR89" s="226" t="s">
        <v>619</v>
      </c>
      <c r="BS89" s="226" t="s">
        <v>619</v>
      </c>
      <c r="BT89" s="226" t="s">
        <v>619</v>
      </c>
      <c r="BU89" s="226" t="s">
        <v>2102</v>
      </c>
      <c r="BV89" s="226" t="s">
        <v>619</v>
      </c>
      <c r="BW89" s="226" t="s">
        <v>2650</v>
      </c>
      <c r="BX89" s="226" t="s">
        <v>619</v>
      </c>
      <c r="BY89" s="226" t="s">
        <v>2455</v>
      </c>
      <c r="BZ89" s="226" t="s">
        <v>619</v>
      </c>
      <c r="CA89" s="226" t="s">
        <v>619</v>
      </c>
      <c r="CB89" s="226" t="s">
        <v>619</v>
      </c>
      <c r="CC89" s="226" t="s">
        <v>1955</v>
      </c>
      <c r="CD89" s="226" t="s">
        <v>619</v>
      </c>
      <c r="CE89" s="226" t="s">
        <v>619</v>
      </c>
      <c r="CF89" s="226" t="s">
        <v>619</v>
      </c>
      <c r="CG89" s="226" t="s">
        <v>2025</v>
      </c>
      <c r="CH89" s="226" t="s">
        <v>1956</v>
      </c>
      <c r="CI89" s="226" t="s">
        <v>2106</v>
      </c>
      <c r="CJ89" s="226" t="s">
        <v>619</v>
      </c>
      <c r="CK89" s="226" t="s">
        <v>2107</v>
      </c>
      <c r="CL89" s="226" t="s">
        <v>619</v>
      </c>
      <c r="CM89" s="226" t="s">
        <v>619</v>
      </c>
      <c r="CN89" s="226" t="s">
        <v>619</v>
      </c>
      <c r="CO89" s="226" t="s">
        <v>619</v>
      </c>
      <c r="CP89" s="226" t="s">
        <v>619</v>
      </c>
      <c r="CQ89" s="226" t="s">
        <v>619</v>
      </c>
      <c r="CR89" s="226" t="s">
        <v>619</v>
      </c>
      <c r="CS89" s="226" t="s">
        <v>619</v>
      </c>
      <c r="CT89" s="226" t="s">
        <v>1959</v>
      </c>
    </row>
    <row r="90">
      <c r="A90" s="223" t="s">
        <v>12</v>
      </c>
      <c r="B90" s="223" t="s">
        <v>2651</v>
      </c>
      <c r="C90" s="223" t="s">
        <v>265</v>
      </c>
      <c r="D90" s="223" t="s">
        <v>2652</v>
      </c>
      <c r="E90" s="223" t="s">
        <v>2653</v>
      </c>
      <c r="F90" s="223" t="s">
        <v>1866</v>
      </c>
      <c r="G90" s="224">
        <v>2021.0</v>
      </c>
      <c r="H90" s="225"/>
      <c r="I90" s="226" t="s">
        <v>619</v>
      </c>
      <c r="J90" s="226" t="s">
        <v>619</v>
      </c>
      <c r="K90" s="226" t="s">
        <v>619</v>
      </c>
      <c r="L90" s="226" t="s">
        <v>619</v>
      </c>
      <c r="M90" s="226" t="s">
        <v>619</v>
      </c>
      <c r="N90" s="226" t="s">
        <v>619</v>
      </c>
      <c r="O90" s="226" t="s">
        <v>619</v>
      </c>
      <c r="P90" s="226" t="s">
        <v>619</v>
      </c>
      <c r="Q90" s="226" t="s">
        <v>619</v>
      </c>
      <c r="R90" s="226" t="s">
        <v>619</v>
      </c>
      <c r="S90" s="226" t="s">
        <v>619</v>
      </c>
      <c r="T90" s="226" t="s">
        <v>619</v>
      </c>
      <c r="U90" s="226" t="s">
        <v>619</v>
      </c>
      <c r="V90" s="226" t="s">
        <v>619</v>
      </c>
      <c r="W90" s="226" t="s">
        <v>619</v>
      </c>
      <c r="X90" s="226" t="s">
        <v>619</v>
      </c>
      <c r="Y90" s="226" t="s">
        <v>619</v>
      </c>
      <c r="Z90" s="226" t="s">
        <v>619</v>
      </c>
      <c r="AA90" s="226" t="s">
        <v>619</v>
      </c>
      <c r="AB90" s="226" t="s">
        <v>619</v>
      </c>
      <c r="AC90" s="226" t="s">
        <v>619</v>
      </c>
      <c r="AD90" s="226" t="s">
        <v>619</v>
      </c>
      <c r="AE90" s="226" t="s">
        <v>619</v>
      </c>
      <c r="AF90" s="226" t="s">
        <v>619</v>
      </c>
      <c r="AG90" s="226" t="s">
        <v>619</v>
      </c>
      <c r="AH90" s="226" t="s">
        <v>619</v>
      </c>
      <c r="AI90" s="226" t="s">
        <v>619</v>
      </c>
      <c r="AJ90" s="226" t="s">
        <v>619</v>
      </c>
      <c r="AK90" s="226" t="s">
        <v>619</v>
      </c>
      <c r="AL90" s="226" t="s">
        <v>619</v>
      </c>
      <c r="AM90" s="226" t="s">
        <v>619</v>
      </c>
      <c r="AN90" s="226" t="s">
        <v>619</v>
      </c>
      <c r="AO90" s="226" t="s">
        <v>2654</v>
      </c>
      <c r="AP90" s="226" t="s">
        <v>2655</v>
      </c>
      <c r="AQ90" s="226" t="s">
        <v>2656</v>
      </c>
      <c r="AR90" s="226" t="s">
        <v>619</v>
      </c>
      <c r="AS90" s="226" t="s">
        <v>619</v>
      </c>
      <c r="AT90" s="226" t="s">
        <v>2657</v>
      </c>
      <c r="AU90" s="226" t="s">
        <v>619</v>
      </c>
      <c r="AV90" s="226" t="s">
        <v>2658</v>
      </c>
      <c r="AW90" s="226" t="s">
        <v>2659</v>
      </c>
      <c r="AX90" s="226" t="s">
        <v>2660</v>
      </c>
      <c r="AY90" s="226" t="s">
        <v>2661</v>
      </c>
      <c r="AZ90" s="226" t="s">
        <v>619</v>
      </c>
      <c r="BA90" s="226" t="s">
        <v>2662</v>
      </c>
      <c r="BB90" s="226" t="s">
        <v>619</v>
      </c>
      <c r="BC90" s="226" t="s">
        <v>619</v>
      </c>
      <c r="BD90" s="226" t="s">
        <v>619</v>
      </c>
      <c r="BE90" s="226" t="s">
        <v>619</v>
      </c>
      <c r="BF90" s="226" t="s">
        <v>619</v>
      </c>
      <c r="BG90" s="226" t="s">
        <v>619</v>
      </c>
      <c r="BH90" s="226" t="s">
        <v>619</v>
      </c>
      <c r="BI90" s="226" t="s">
        <v>1946</v>
      </c>
      <c r="BJ90" s="226" t="s">
        <v>619</v>
      </c>
      <c r="BK90" s="226" t="s">
        <v>1947</v>
      </c>
      <c r="BL90" s="226" t="s">
        <v>619</v>
      </c>
      <c r="BM90" s="226" t="s">
        <v>1948</v>
      </c>
      <c r="BN90" s="226" t="s">
        <v>2099</v>
      </c>
      <c r="BO90" s="226" t="s">
        <v>2648</v>
      </c>
      <c r="BP90" s="226" t="s">
        <v>2101</v>
      </c>
      <c r="BQ90" s="226" t="s">
        <v>619</v>
      </c>
      <c r="BR90" s="226" t="s">
        <v>619</v>
      </c>
      <c r="BS90" s="226" t="s">
        <v>619</v>
      </c>
      <c r="BT90" s="226" t="s">
        <v>619</v>
      </c>
      <c r="BU90" s="226" t="s">
        <v>2102</v>
      </c>
      <c r="BV90" s="226" t="s">
        <v>619</v>
      </c>
      <c r="BW90" s="226" t="s">
        <v>2103</v>
      </c>
      <c r="BX90" s="226" t="s">
        <v>619</v>
      </c>
      <c r="BY90" s="226" t="s">
        <v>2455</v>
      </c>
      <c r="BZ90" s="226" t="s">
        <v>619</v>
      </c>
      <c r="CA90" s="226" t="s">
        <v>619</v>
      </c>
      <c r="CB90" s="226" t="s">
        <v>619</v>
      </c>
      <c r="CC90" s="226" t="s">
        <v>1955</v>
      </c>
      <c r="CD90" s="226" t="s">
        <v>619</v>
      </c>
      <c r="CE90" s="226" t="s">
        <v>619</v>
      </c>
      <c r="CF90" s="226" t="s">
        <v>619</v>
      </c>
      <c r="CG90" s="226" t="s">
        <v>619</v>
      </c>
      <c r="CH90" s="226" t="s">
        <v>1956</v>
      </c>
      <c r="CI90" s="226" t="s">
        <v>2106</v>
      </c>
      <c r="CJ90" s="226" t="s">
        <v>619</v>
      </c>
      <c r="CK90" s="226" t="s">
        <v>2107</v>
      </c>
      <c r="CL90" s="226" t="s">
        <v>619</v>
      </c>
      <c r="CM90" s="226" t="s">
        <v>619</v>
      </c>
      <c r="CN90" s="226" t="s">
        <v>619</v>
      </c>
      <c r="CO90" s="226" t="s">
        <v>619</v>
      </c>
      <c r="CP90" s="226" t="s">
        <v>619</v>
      </c>
      <c r="CQ90" s="226" t="s">
        <v>619</v>
      </c>
      <c r="CR90" s="226" t="s">
        <v>619</v>
      </c>
      <c r="CS90" s="226" t="s">
        <v>619</v>
      </c>
      <c r="CT90" s="226" t="s">
        <v>1959</v>
      </c>
    </row>
    <row r="91">
      <c r="A91" s="223" t="s">
        <v>12</v>
      </c>
      <c r="B91" s="223" t="s">
        <v>2663</v>
      </c>
      <c r="C91" s="223" t="s">
        <v>2664</v>
      </c>
      <c r="D91" s="223" t="s">
        <v>2665</v>
      </c>
      <c r="E91" s="223" t="s">
        <v>2666</v>
      </c>
      <c r="F91" s="223" t="s">
        <v>1866</v>
      </c>
      <c r="G91" s="224">
        <v>2021.0</v>
      </c>
      <c r="H91" s="225"/>
      <c r="I91" s="226" t="s">
        <v>619</v>
      </c>
      <c r="J91" s="226" t="s">
        <v>619</v>
      </c>
      <c r="K91" s="226" t="s">
        <v>619</v>
      </c>
      <c r="L91" s="226" t="s">
        <v>619</v>
      </c>
      <c r="M91" s="226" t="s">
        <v>619</v>
      </c>
      <c r="N91" s="226" t="s">
        <v>619</v>
      </c>
      <c r="O91" s="226" t="s">
        <v>619</v>
      </c>
      <c r="P91" s="226" t="s">
        <v>619</v>
      </c>
      <c r="Q91" s="226" t="s">
        <v>619</v>
      </c>
      <c r="R91" s="226" t="s">
        <v>619</v>
      </c>
      <c r="S91" s="226" t="s">
        <v>619</v>
      </c>
      <c r="T91" s="226" t="s">
        <v>619</v>
      </c>
      <c r="U91" s="226" t="s">
        <v>619</v>
      </c>
      <c r="V91" s="226" t="s">
        <v>619</v>
      </c>
      <c r="W91" s="226" t="s">
        <v>619</v>
      </c>
      <c r="X91" s="226" t="s">
        <v>619</v>
      </c>
      <c r="Y91" s="226" t="s">
        <v>619</v>
      </c>
      <c r="Z91" s="226" t="s">
        <v>619</v>
      </c>
      <c r="AA91" s="226" t="s">
        <v>619</v>
      </c>
      <c r="AB91" s="226" t="s">
        <v>619</v>
      </c>
      <c r="AC91" s="226" t="s">
        <v>619</v>
      </c>
      <c r="AD91" s="226" t="s">
        <v>619</v>
      </c>
      <c r="AE91" s="226" t="s">
        <v>619</v>
      </c>
      <c r="AF91" s="226" t="s">
        <v>619</v>
      </c>
      <c r="AG91" s="226" t="s">
        <v>619</v>
      </c>
      <c r="AH91" s="226" t="s">
        <v>619</v>
      </c>
      <c r="AI91" s="226" t="s">
        <v>619</v>
      </c>
      <c r="AJ91" s="226" t="s">
        <v>619</v>
      </c>
      <c r="AK91" s="226" t="s">
        <v>619</v>
      </c>
      <c r="AL91" s="226" t="s">
        <v>619</v>
      </c>
      <c r="AM91" s="226" t="s">
        <v>619</v>
      </c>
      <c r="AN91" s="226" t="s">
        <v>619</v>
      </c>
      <c r="AO91" s="226" t="s">
        <v>2667</v>
      </c>
      <c r="AP91" s="226" t="s">
        <v>2668</v>
      </c>
      <c r="AQ91" s="226" t="s">
        <v>2669</v>
      </c>
      <c r="AR91" s="226" t="s">
        <v>619</v>
      </c>
      <c r="AS91" s="226" t="s">
        <v>619</v>
      </c>
      <c r="AT91" s="226" t="s">
        <v>2597</v>
      </c>
      <c r="AU91" s="226" t="s">
        <v>619</v>
      </c>
      <c r="AV91" s="226" t="s">
        <v>619</v>
      </c>
      <c r="AW91" s="226" t="s">
        <v>619</v>
      </c>
      <c r="AX91" s="226" t="s">
        <v>2670</v>
      </c>
      <c r="AY91" s="226" t="s">
        <v>2671</v>
      </c>
      <c r="AZ91" s="226" t="s">
        <v>619</v>
      </c>
      <c r="BA91" s="226" t="s">
        <v>2672</v>
      </c>
      <c r="BB91" s="226" t="s">
        <v>619</v>
      </c>
      <c r="BC91" s="226" t="s">
        <v>619</v>
      </c>
      <c r="BD91" s="226" t="s">
        <v>619</v>
      </c>
      <c r="BE91" s="226" t="s">
        <v>619</v>
      </c>
      <c r="BF91" s="226" t="s">
        <v>619</v>
      </c>
      <c r="BG91" s="226" t="s">
        <v>619</v>
      </c>
      <c r="BH91" s="226" t="s">
        <v>619</v>
      </c>
      <c r="BI91" s="226" t="s">
        <v>2121</v>
      </c>
      <c r="BJ91" s="226" t="s">
        <v>619</v>
      </c>
      <c r="BK91" s="226" t="s">
        <v>2673</v>
      </c>
      <c r="BL91" s="226" t="s">
        <v>619</v>
      </c>
      <c r="BM91" s="226" t="s">
        <v>1948</v>
      </c>
      <c r="BN91" s="226" t="s">
        <v>2674</v>
      </c>
      <c r="BO91" s="226" t="s">
        <v>2247</v>
      </c>
      <c r="BP91" s="226" t="s">
        <v>2675</v>
      </c>
      <c r="BQ91" s="226" t="s">
        <v>619</v>
      </c>
      <c r="BR91" s="226" t="s">
        <v>619</v>
      </c>
      <c r="BS91" s="226" t="s">
        <v>619</v>
      </c>
      <c r="BT91" s="226" t="s">
        <v>619</v>
      </c>
      <c r="BU91" s="226" t="s">
        <v>2225</v>
      </c>
      <c r="BV91" s="226" t="s">
        <v>619</v>
      </c>
      <c r="BW91" s="226" t="s">
        <v>619</v>
      </c>
      <c r="BX91" s="226" t="s">
        <v>619</v>
      </c>
      <c r="BY91" s="226" t="s">
        <v>619</v>
      </c>
      <c r="BZ91" s="226" t="s">
        <v>619</v>
      </c>
      <c r="CA91" s="226" t="s">
        <v>619</v>
      </c>
      <c r="CB91" s="226" t="s">
        <v>619</v>
      </c>
      <c r="CC91" s="226" t="s">
        <v>1955</v>
      </c>
      <c r="CD91" s="226" t="s">
        <v>619</v>
      </c>
      <c r="CE91" s="226" t="s">
        <v>619</v>
      </c>
      <c r="CF91" s="226" t="s">
        <v>619</v>
      </c>
      <c r="CG91" s="226" t="s">
        <v>2025</v>
      </c>
      <c r="CH91" s="226" t="s">
        <v>1956</v>
      </c>
      <c r="CI91" s="226" t="s">
        <v>2583</v>
      </c>
      <c r="CJ91" s="226" t="s">
        <v>619</v>
      </c>
      <c r="CK91" s="226" t="s">
        <v>2584</v>
      </c>
      <c r="CL91" s="226" t="s">
        <v>619</v>
      </c>
      <c r="CM91" s="226" t="s">
        <v>619</v>
      </c>
      <c r="CN91" s="226" t="s">
        <v>619</v>
      </c>
      <c r="CO91" s="226" t="s">
        <v>619</v>
      </c>
      <c r="CP91" s="226" t="s">
        <v>619</v>
      </c>
      <c r="CQ91" s="226" t="s">
        <v>619</v>
      </c>
      <c r="CR91" s="226" t="s">
        <v>619</v>
      </c>
      <c r="CS91" s="226" t="s">
        <v>619</v>
      </c>
      <c r="CT91" s="226" t="s">
        <v>1959</v>
      </c>
    </row>
    <row r="92">
      <c r="A92" s="223" t="s">
        <v>12</v>
      </c>
      <c r="B92" s="223" t="s">
        <v>2676</v>
      </c>
      <c r="C92" s="223" t="s">
        <v>2677</v>
      </c>
      <c r="D92" s="223" t="s">
        <v>2678</v>
      </c>
      <c r="E92" s="223" t="s">
        <v>2679</v>
      </c>
      <c r="F92" s="223" t="s">
        <v>1866</v>
      </c>
      <c r="G92" s="224">
        <v>2021.0</v>
      </c>
      <c r="H92" s="225"/>
      <c r="I92" s="226" t="s">
        <v>619</v>
      </c>
      <c r="J92" s="226" t="s">
        <v>619</v>
      </c>
      <c r="K92" s="226" t="s">
        <v>619</v>
      </c>
      <c r="L92" s="226" t="s">
        <v>619</v>
      </c>
      <c r="M92" s="226" t="s">
        <v>619</v>
      </c>
      <c r="N92" s="226" t="s">
        <v>619</v>
      </c>
      <c r="O92" s="226" t="s">
        <v>619</v>
      </c>
      <c r="P92" s="226" t="s">
        <v>619</v>
      </c>
      <c r="Q92" s="226" t="s">
        <v>619</v>
      </c>
      <c r="R92" s="226" t="s">
        <v>619</v>
      </c>
      <c r="S92" s="226" t="s">
        <v>619</v>
      </c>
      <c r="T92" s="226" t="s">
        <v>619</v>
      </c>
      <c r="U92" s="226" t="s">
        <v>619</v>
      </c>
      <c r="V92" s="226" t="s">
        <v>619</v>
      </c>
      <c r="W92" s="226" t="s">
        <v>619</v>
      </c>
      <c r="X92" s="226" t="s">
        <v>619</v>
      </c>
      <c r="Y92" s="226" t="s">
        <v>619</v>
      </c>
      <c r="Z92" s="226" t="s">
        <v>619</v>
      </c>
      <c r="AA92" s="226" t="s">
        <v>619</v>
      </c>
      <c r="AB92" s="226" t="s">
        <v>619</v>
      </c>
      <c r="AC92" s="226" t="s">
        <v>619</v>
      </c>
      <c r="AD92" s="226" t="s">
        <v>619</v>
      </c>
      <c r="AE92" s="226" t="s">
        <v>619</v>
      </c>
      <c r="AF92" s="226" t="s">
        <v>619</v>
      </c>
      <c r="AG92" s="226" t="s">
        <v>619</v>
      </c>
      <c r="AH92" s="226" t="s">
        <v>619</v>
      </c>
      <c r="AI92" s="226" t="s">
        <v>619</v>
      </c>
      <c r="AJ92" s="226" t="s">
        <v>619</v>
      </c>
      <c r="AK92" s="226" t="s">
        <v>619</v>
      </c>
      <c r="AL92" s="226" t="s">
        <v>619</v>
      </c>
      <c r="AM92" s="226" t="s">
        <v>619</v>
      </c>
      <c r="AN92" s="226" t="s">
        <v>619</v>
      </c>
      <c r="AO92" s="226" t="s">
        <v>619</v>
      </c>
      <c r="AP92" s="226" t="s">
        <v>619</v>
      </c>
      <c r="AQ92" s="226" t="s">
        <v>619</v>
      </c>
      <c r="AR92" s="226" t="s">
        <v>619</v>
      </c>
      <c r="AS92" s="226" t="s">
        <v>619</v>
      </c>
      <c r="AT92" s="226" t="s">
        <v>619</v>
      </c>
      <c r="AU92" s="226" t="s">
        <v>619</v>
      </c>
      <c r="AV92" s="226" t="s">
        <v>619</v>
      </c>
      <c r="AW92" s="226" t="s">
        <v>619</v>
      </c>
      <c r="AX92" s="226" t="s">
        <v>619</v>
      </c>
      <c r="AY92" s="226" t="s">
        <v>619</v>
      </c>
      <c r="AZ92" s="226" t="s">
        <v>619</v>
      </c>
      <c r="BA92" s="226" t="s">
        <v>619</v>
      </c>
      <c r="BB92" s="226" t="s">
        <v>619</v>
      </c>
      <c r="BC92" s="226" t="s">
        <v>619</v>
      </c>
      <c r="BD92" s="226" t="s">
        <v>619</v>
      </c>
      <c r="BE92" s="226" t="s">
        <v>619</v>
      </c>
      <c r="BF92" s="226" t="s">
        <v>619</v>
      </c>
      <c r="BG92" s="226" t="s">
        <v>619</v>
      </c>
      <c r="BH92" s="226" t="s">
        <v>619</v>
      </c>
      <c r="BI92" s="226" t="s">
        <v>2112</v>
      </c>
      <c r="BJ92" s="226" t="s">
        <v>619</v>
      </c>
      <c r="BK92" s="226" t="s">
        <v>2113</v>
      </c>
      <c r="BL92" s="226" t="s">
        <v>619</v>
      </c>
      <c r="BM92" s="226" t="s">
        <v>1948</v>
      </c>
      <c r="BN92" s="226" t="s">
        <v>2309</v>
      </c>
      <c r="BO92" s="226" t="s">
        <v>2680</v>
      </c>
      <c r="BP92" s="226" t="s">
        <v>2557</v>
      </c>
      <c r="BQ92" s="226" t="s">
        <v>619</v>
      </c>
      <c r="BR92" s="226" t="s">
        <v>619</v>
      </c>
      <c r="BS92" s="226" t="s">
        <v>619</v>
      </c>
      <c r="BT92" s="226" t="s">
        <v>619</v>
      </c>
      <c r="BU92" s="226" t="s">
        <v>2312</v>
      </c>
      <c r="BV92" s="226" t="s">
        <v>619</v>
      </c>
      <c r="BW92" s="226" t="s">
        <v>2314</v>
      </c>
      <c r="BX92" s="226" t="s">
        <v>619</v>
      </c>
      <c r="BY92" s="226" t="s">
        <v>619</v>
      </c>
      <c r="BZ92" s="226" t="s">
        <v>619</v>
      </c>
      <c r="CA92" s="226" t="s">
        <v>619</v>
      </c>
      <c r="CB92" s="226" t="s">
        <v>619</v>
      </c>
      <c r="CC92" s="226" t="s">
        <v>1955</v>
      </c>
      <c r="CD92" s="226" t="s">
        <v>619</v>
      </c>
      <c r="CE92" s="226" t="s">
        <v>619</v>
      </c>
      <c r="CF92" s="226" t="s">
        <v>619</v>
      </c>
      <c r="CG92" s="226" t="s">
        <v>619</v>
      </c>
      <c r="CH92" s="226" t="s">
        <v>1956</v>
      </c>
      <c r="CI92" s="226" t="s">
        <v>2315</v>
      </c>
      <c r="CJ92" s="226" t="s">
        <v>619</v>
      </c>
      <c r="CK92" s="226" t="s">
        <v>2316</v>
      </c>
      <c r="CL92" s="226" t="s">
        <v>619</v>
      </c>
      <c r="CM92" s="226" t="s">
        <v>619</v>
      </c>
      <c r="CN92" s="226" t="s">
        <v>619</v>
      </c>
      <c r="CO92" s="226" t="s">
        <v>619</v>
      </c>
      <c r="CP92" s="226" t="s">
        <v>619</v>
      </c>
      <c r="CQ92" s="226" t="s">
        <v>619</v>
      </c>
      <c r="CR92" s="226" t="s">
        <v>619</v>
      </c>
      <c r="CS92" s="226" t="s">
        <v>619</v>
      </c>
      <c r="CT92" s="226" t="s">
        <v>1959</v>
      </c>
    </row>
    <row r="93">
      <c r="A93" s="223" t="s">
        <v>12</v>
      </c>
      <c r="B93" s="223" t="s">
        <v>2681</v>
      </c>
      <c r="C93" s="223" t="s">
        <v>2682</v>
      </c>
      <c r="D93" s="223" t="s">
        <v>2683</v>
      </c>
      <c r="E93" s="223" t="s">
        <v>2684</v>
      </c>
      <c r="F93" s="223" t="s">
        <v>1866</v>
      </c>
      <c r="G93" s="224">
        <v>2021.0</v>
      </c>
      <c r="H93" s="225"/>
      <c r="I93" s="226" t="s">
        <v>619</v>
      </c>
      <c r="J93" s="226" t="s">
        <v>619</v>
      </c>
      <c r="K93" s="226" t="s">
        <v>619</v>
      </c>
      <c r="L93" s="226" t="s">
        <v>619</v>
      </c>
      <c r="M93" s="226" t="s">
        <v>619</v>
      </c>
      <c r="N93" s="226" t="s">
        <v>619</v>
      </c>
      <c r="O93" s="226" t="s">
        <v>619</v>
      </c>
      <c r="P93" s="226" t="s">
        <v>619</v>
      </c>
      <c r="Q93" s="226" t="s">
        <v>619</v>
      </c>
      <c r="R93" s="226" t="s">
        <v>619</v>
      </c>
      <c r="S93" s="226" t="s">
        <v>619</v>
      </c>
      <c r="T93" s="226" t="s">
        <v>619</v>
      </c>
      <c r="U93" s="226" t="s">
        <v>619</v>
      </c>
      <c r="V93" s="226" t="s">
        <v>619</v>
      </c>
      <c r="W93" s="226" t="s">
        <v>619</v>
      </c>
      <c r="X93" s="226" t="s">
        <v>619</v>
      </c>
      <c r="Y93" s="226" t="s">
        <v>619</v>
      </c>
      <c r="Z93" s="226" t="s">
        <v>619</v>
      </c>
      <c r="AA93" s="226" t="s">
        <v>619</v>
      </c>
      <c r="AB93" s="226" t="s">
        <v>619</v>
      </c>
      <c r="AC93" s="226" t="s">
        <v>619</v>
      </c>
      <c r="AD93" s="226" t="s">
        <v>619</v>
      </c>
      <c r="AE93" s="226" t="s">
        <v>619</v>
      </c>
      <c r="AF93" s="226" t="s">
        <v>619</v>
      </c>
      <c r="AG93" s="226" t="s">
        <v>619</v>
      </c>
      <c r="AH93" s="226" t="s">
        <v>619</v>
      </c>
      <c r="AI93" s="226" t="s">
        <v>619</v>
      </c>
      <c r="AJ93" s="226" t="s">
        <v>619</v>
      </c>
      <c r="AK93" s="226" t="s">
        <v>619</v>
      </c>
      <c r="AL93" s="226" t="s">
        <v>619</v>
      </c>
      <c r="AM93" s="226" t="s">
        <v>619</v>
      </c>
      <c r="AN93" s="226" t="s">
        <v>619</v>
      </c>
      <c r="AO93" s="226" t="s">
        <v>2539</v>
      </c>
      <c r="AP93" s="226" t="s">
        <v>1948</v>
      </c>
      <c r="AQ93" s="226" t="s">
        <v>2540</v>
      </c>
      <c r="AR93" s="226" t="s">
        <v>2056</v>
      </c>
      <c r="AS93" s="226" t="s">
        <v>619</v>
      </c>
      <c r="AT93" s="226" t="s">
        <v>2382</v>
      </c>
      <c r="AU93" s="226" t="s">
        <v>619</v>
      </c>
      <c r="AV93" s="226" t="s">
        <v>2053</v>
      </c>
      <c r="AW93" s="226" t="s">
        <v>619</v>
      </c>
      <c r="AX93" s="226" t="s">
        <v>619</v>
      </c>
      <c r="AY93" s="226" t="s">
        <v>619</v>
      </c>
      <c r="AZ93" s="226" t="s">
        <v>619</v>
      </c>
      <c r="BA93" s="226" t="s">
        <v>619</v>
      </c>
      <c r="BB93" s="226" t="s">
        <v>619</v>
      </c>
      <c r="BC93" s="226" t="s">
        <v>619</v>
      </c>
      <c r="BD93" s="226" t="s">
        <v>619</v>
      </c>
      <c r="BE93" s="226" t="s">
        <v>2541</v>
      </c>
      <c r="BF93" s="226" t="s">
        <v>619</v>
      </c>
      <c r="BG93" s="226" t="s">
        <v>619</v>
      </c>
      <c r="BH93" s="226" t="s">
        <v>619</v>
      </c>
      <c r="BI93" s="226" t="s">
        <v>1946</v>
      </c>
      <c r="BJ93" s="226" t="s">
        <v>619</v>
      </c>
      <c r="BK93" s="226" t="s">
        <v>2685</v>
      </c>
      <c r="BL93" s="226" t="s">
        <v>619</v>
      </c>
      <c r="BM93" s="226" t="s">
        <v>1948</v>
      </c>
      <c r="BN93" s="226" t="s">
        <v>2686</v>
      </c>
      <c r="BO93" s="226" t="s">
        <v>2687</v>
      </c>
      <c r="BP93" s="226" t="s">
        <v>2688</v>
      </c>
      <c r="BQ93" s="226" t="s">
        <v>619</v>
      </c>
      <c r="BR93" s="226" t="s">
        <v>619</v>
      </c>
      <c r="BS93" s="226" t="s">
        <v>2268</v>
      </c>
      <c r="BT93" s="226" t="s">
        <v>619</v>
      </c>
      <c r="BU93" s="226" t="s">
        <v>2467</v>
      </c>
      <c r="BV93" s="226" t="s">
        <v>619</v>
      </c>
      <c r="BW93" s="226" t="s">
        <v>2689</v>
      </c>
      <c r="BX93" s="226" t="s">
        <v>619</v>
      </c>
      <c r="BY93" s="226" t="s">
        <v>619</v>
      </c>
      <c r="BZ93" s="226" t="s">
        <v>619</v>
      </c>
      <c r="CA93" s="226" t="s">
        <v>619</v>
      </c>
      <c r="CB93" s="226" t="s">
        <v>619</v>
      </c>
      <c r="CC93" s="226" t="s">
        <v>1955</v>
      </c>
      <c r="CD93" s="226" t="s">
        <v>619</v>
      </c>
      <c r="CE93" s="226" t="s">
        <v>619</v>
      </c>
      <c r="CF93" s="226" t="s">
        <v>619</v>
      </c>
      <c r="CG93" s="226" t="s">
        <v>2144</v>
      </c>
      <c r="CH93" s="226" t="s">
        <v>1956</v>
      </c>
      <c r="CI93" s="226" t="s">
        <v>2617</v>
      </c>
      <c r="CJ93" s="226" t="s">
        <v>619</v>
      </c>
      <c r="CK93" s="226" t="s">
        <v>2618</v>
      </c>
      <c r="CL93" s="226" t="s">
        <v>619</v>
      </c>
      <c r="CM93" s="226" t="s">
        <v>619</v>
      </c>
      <c r="CN93" s="226" t="s">
        <v>619</v>
      </c>
      <c r="CO93" s="226" t="s">
        <v>619</v>
      </c>
      <c r="CP93" s="226" t="s">
        <v>619</v>
      </c>
      <c r="CQ93" s="226" t="s">
        <v>619</v>
      </c>
      <c r="CR93" s="226" t="s">
        <v>619</v>
      </c>
      <c r="CS93" s="226" t="s">
        <v>619</v>
      </c>
      <c r="CT93" s="226" t="s">
        <v>1959</v>
      </c>
    </row>
    <row r="94">
      <c r="A94" s="223" t="s">
        <v>12</v>
      </c>
      <c r="B94" s="223" t="s">
        <v>2690</v>
      </c>
      <c r="C94" s="223" t="s">
        <v>243</v>
      </c>
      <c r="D94" s="223" t="s">
        <v>2691</v>
      </c>
      <c r="E94" s="223" t="s">
        <v>2692</v>
      </c>
      <c r="F94" s="223" t="s">
        <v>1866</v>
      </c>
      <c r="G94" s="224">
        <v>2021.0</v>
      </c>
      <c r="H94" s="225"/>
      <c r="I94" s="226" t="s">
        <v>619</v>
      </c>
      <c r="J94" s="226" t="s">
        <v>619</v>
      </c>
      <c r="K94" s="226" t="s">
        <v>619</v>
      </c>
      <c r="L94" s="226" t="s">
        <v>619</v>
      </c>
      <c r="M94" s="226" t="s">
        <v>619</v>
      </c>
      <c r="N94" s="226" t="s">
        <v>619</v>
      </c>
      <c r="O94" s="226" t="s">
        <v>619</v>
      </c>
      <c r="P94" s="226" t="s">
        <v>619</v>
      </c>
      <c r="Q94" s="226" t="s">
        <v>619</v>
      </c>
      <c r="R94" s="226" t="s">
        <v>619</v>
      </c>
      <c r="S94" s="226" t="s">
        <v>619</v>
      </c>
      <c r="T94" s="226" t="s">
        <v>619</v>
      </c>
      <c r="U94" s="226" t="s">
        <v>619</v>
      </c>
      <c r="V94" s="226" t="s">
        <v>619</v>
      </c>
      <c r="W94" s="226" t="s">
        <v>619</v>
      </c>
      <c r="X94" s="226" t="s">
        <v>619</v>
      </c>
      <c r="Y94" s="226" t="s">
        <v>619</v>
      </c>
      <c r="Z94" s="226" t="s">
        <v>619</v>
      </c>
      <c r="AA94" s="226" t="s">
        <v>619</v>
      </c>
      <c r="AB94" s="226" t="s">
        <v>619</v>
      </c>
      <c r="AC94" s="226" t="s">
        <v>619</v>
      </c>
      <c r="AD94" s="226" t="s">
        <v>619</v>
      </c>
      <c r="AE94" s="226" t="s">
        <v>619</v>
      </c>
      <c r="AF94" s="226" t="s">
        <v>619</v>
      </c>
      <c r="AG94" s="226" t="s">
        <v>619</v>
      </c>
      <c r="AH94" s="226" t="s">
        <v>619</v>
      </c>
      <c r="AI94" s="226" t="s">
        <v>619</v>
      </c>
      <c r="AJ94" s="226" t="s">
        <v>619</v>
      </c>
      <c r="AK94" s="226" t="s">
        <v>619</v>
      </c>
      <c r="AL94" s="226" t="s">
        <v>619</v>
      </c>
      <c r="AM94" s="226" t="s">
        <v>619</v>
      </c>
      <c r="AN94" s="226" t="s">
        <v>619</v>
      </c>
      <c r="AO94" s="226" t="s">
        <v>2539</v>
      </c>
      <c r="AP94" s="226" t="s">
        <v>1948</v>
      </c>
      <c r="AQ94" s="226" t="s">
        <v>2540</v>
      </c>
      <c r="AR94" s="226" t="s">
        <v>619</v>
      </c>
      <c r="AS94" s="226" t="s">
        <v>619</v>
      </c>
      <c r="AT94" s="226" t="s">
        <v>2382</v>
      </c>
      <c r="AU94" s="226" t="s">
        <v>619</v>
      </c>
      <c r="AV94" s="226" t="s">
        <v>2053</v>
      </c>
      <c r="AW94" s="226" t="s">
        <v>2056</v>
      </c>
      <c r="AX94" s="226" t="s">
        <v>619</v>
      </c>
      <c r="AY94" s="226" t="s">
        <v>619</v>
      </c>
      <c r="AZ94" s="226" t="s">
        <v>619</v>
      </c>
      <c r="BA94" s="226" t="s">
        <v>619</v>
      </c>
      <c r="BB94" s="226" t="s">
        <v>619</v>
      </c>
      <c r="BC94" s="226" t="s">
        <v>619</v>
      </c>
      <c r="BD94" s="226" t="s">
        <v>619</v>
      </c>
      <c r="BE94" s="226" t="s">
        <v>2541</v>
      </c>
      <c r="BF94" s="226" t="s">
        <v>619</v>
      </c>
      <c r="BG94" s="226" t="s">
        <v>619</v>
      </c>
      <c r="BH94" s="226" t="s">
        <v>619</v>
      </c>
      <c r="BI94" s="226" t="s">
        <v>1976</v>
      </c>
      <c r="BJ94" s="226" t="s">
        <v>619</v>
      </c>
      <c r="BK94" s="226" t="s">
        <v>1977</v>
      </c>
      <c r="BL94" s="226" t="s">
        <v>619</v>
      </c>
      <c r="BM94" s="226" t="s">
        <v>1948</v>
      </c>
      <c r="BN94" s="226" t="s">
        <v>2532</v>
      </c>
      <c r="BO94" s="226" t="s">
        <v>2542</v>
      </c>
      <c r="BP94" s="226" t="s">
        <v>2534</v>
      </c>
      <c r="BQ94" s="226" t="s">
        <v>619</v>
      </c>
      <c r="BR94" s="226" t="s">
        <v>619</v>
      </c>
      <c r="BS94" s="226" t="s">
        <v>619</v>
      </c>
      <c r="BT94" s="226" t="s">
        <v>619</v>
      </c>
      <c r="BU94" s="226" t="s">
        <v>2102</v>
      </c>
      <c r="BV94" s="226" t="s">
        <v>619</v>
      </c>
      <c r="BW94" s="226" t="s">
        <v>2103</v>
      </c>
      <c r="BX94" s="226" t="s">
        <v>619</v>
      </c>
      <c r="BY94" s="226" t="s">
        <v>2019</v>
      </c>
      <c r="BZ94" s="226" t="s">
        <v>619</v>
      </c>
      <c r="CA94" s="226" t="s">
        <v>619</v>
      </c>
      <c r="CB94" s="226" t="s">
        <v>619</v>
      </c>
      <c r="CC94" s="226" t="s">
        <v>1955</v>
      </c>
      <c r="CD94" s="226" t="s">
        <v>619</v>
      </c>
      <c r="CE94" s="226" t="s">
        <v>619</v>
      </c>
      <c r="CF94" s="226" t="s">
        <v>619</v>
      </c>
      <c r="CG94" s="226" t="s">
        <v>619</v>
      </c>
      <c r="CH94" s="226" t="s">
        <v>1956</v>
      </c>
      <c r="CI94" s="226" t="s">
        <v>2106</v>
      </c>
      <c r="CJ94" s="226" t="s">
        <v>619</v>
      </c>
      <c r="CK94" s="226" t="s">
        <v>2107</v>
      </c>
      <c r="CL94" s="226" t="s">
        <v>619</v>
      </c>
      <c r="CM94" s="226" t="s">
        <v>619</v>
      </c>
      <c r="CN94" s="226" t="s">
        <v>619</v>
      </c>
      <c r="CO94" s="226" t="s">
        <v>619</v>
      </c>
      <c r="CP94" s="226" t="s">
        <v>619</v>
      </c>
      <c r="CQ94" s="226" t="s">
        <v>619</v>
      </c>
      <c r="CR94" s="226" t="s">
        <v>619</v>
      </c>
      <c r="CS94" s="226" t="s">
        <v>619</v>
      </c>
      <c r="CT94" s="226" t="s">
        <v>1959</v>
      </c>
    </row>
    <row r="95">
      <c r="A95" s="223" t="s">
        <v>12</v>
      </c>
      <c r="B95" s="223" t="s">
        <v>2693</v>
      </c>
      <c r="C95" s="223" t="s">
        <v>533</v>
      </c>
      <c r="D95" s="223" t="s">
        <v>2694</v>
      </c>
      <c r="E95" s="223" t="s">
        <v>2695</v>
      </c>
      <c r="F95" s="223" t="s">
        <v>1866</v>
      </c>
      <c r="G95" s="224">
        <v>2021.0</v>
      </c>
      <c r="H95" s="225"/>
      <c r="I95" s="226" t="s">
        <v>619</v>
      </c>
      <c r="J95" s="226" t="s">
        <v>619</v>
      </c>
      <c r="K95" s="226" t="s">
        <v>2696</v>
      </c>
      <c r="L95" s="226" t="s">
        <v>619</v>
      </c>
      <c r="M95" s="226" t="s">
        <v>619</v>
      </c>
      <c r="N95" s="226" t="s">
        <v>2573</v>
      </c>
      <c r="O95" s="226" t="s">
        <v>619</v>
      </c>
      <c r="P95" s="226" t="s">
        <v>619</v>
      </c>
      <c r="Q95" s="226" t="s">
        <v>619</v>
      </c>
      <c r="R95" s="226" t="s">
        <v>2574</v>
      </c>
      <c r="S95" s="226" t="s">
        <v>619</v>
      </c>
      <c r="T95" s="226" t="s">
        <v>619</v>
      </c>
      <c r="U95" s="226" t="s">
        <v>619</v>
      </c>
      <c r="V95" s="226" t="s">
        <v>2575</v>
      </c>
      <c r="W95" s="226" t="s">
        <v>2576</v>
      </c>
      <c r="X95" s="226" t="s">
        <v>619</v>
      </c>
      <c r="Y95" s="226" t="s">
        <v>619</v>
      </c>
      <c r="Z95" s="226" t="s">
        <v>619</v>
      </c>
      <c r="AA95" s="226" t="s">
        <v>619</v>
      </c>
      <c r="AB95" s="226" t="s">
        <v>619</v>
      </c>
      <c r="AC95" s="226" t="s">
        <v>619</v>
      </c>
      <c r="AD95" s="226" t="s">
        <v>619</v>
      </c>
      <c r="AE95" s="226" t="s">
        <v>619</v>
      </c>
      <c r="AF95" s="226" t="s">
        <v>619</v>
      </c>
      <c r="AG95" s="226" t="s">
        <v>619</v>
      </c>
      <c r="AH95" s="226" t="s">
        <v>619</v>
      </c>
      <c r="AI95" s="226" t="s">
        <v>619</v>
      </c>
      <c r="AJ95" s="226" t="s">
        <v>619</v>
      </c>
      <c r="AK95" s="226">
        <v>2592.0</v>
      </c>
      <c r="AL95" s="226" t="s">
        <v>619</v>
      </c>
      <c r="AM95" s="226" t="s">
        <v>619</v>
      </c>
      <c r="AN95" s="226" t="s">
        <v>619</v>
      </c>
      <c r="AO95" s="226" t="s">
        <v>2539</v>
      </c>
      <c r="AP95" s="226" t="s">
        <v>1948</v>
      </c>
      <c r="AQ95" s="226" t="s">
        <v>2540</v>
      </c>
      <c r="AR95" s="226" t="s">
        <v>619</v>
      </c>
      <c r="AS95" s="226" t="s">
        <v>619</v>
      </c>
      <c r="AT95" s="226" t="s">
        <v>2382</v>
      </c>
      <c r="AU95" s="226" t="s">
        <v>619</v>
      </c>
      <c r="AV95" s="226" t="s">
        <v>2053</v>
      </c>
      <c r="AW95" s="226" t="s">
        <v>619</v>
      </c>
      <c r="AX95" s="226" t="s">
        <v>619</v>
      </c>
      <c r="AY95" s="226" t="s">
        <v>619</v>
      </c>
      <c r="AZ95" s="226" t="s">
        <v>619</v>
      </c>
      <c r="BA95" s="226" t="s">
        <v>619</v>
      </c>
      <c r="BB95" s="226" t="s">
        <v>619</v>
      </c>
      <c r="BC95" s="226" t="s">
        <v>619</v>
      </c>
      <c r="BD95" s="226" t="s">
        <v>619</v>
      </c>
      <c r="BE95" s="226" t="s">
        <v>2541</v>
      </c>
      <c r="BF95" s="226" t="s">
        <v>619</v>
      </c>
      <c r="BG95" s="226" t="s">
        <v>619</v>
      </c>
      <c r="BH95" s="226" t="s">
        <v>619</v>
      </c>
      <c r="BI95" s="226" t="s">
        <v>2112</v>
      </c>
      <c r="BJ95" s="226" t="s">
        <v>619</v>
      </c>
      <c r="BK95" s="226" t="s">
        <v>2113</v>
      </c>
      <c r="BL95" s="226" t="s">
        <v>619</v>
      </c>
      <c r="BM95" s="226" t="s">
        <v>1948</v>
      </c>
      <c r="BN95" s="226" t="s">
        <v>2309</v>
      </c>
      <c r="BO95" s="226" t="s">
        <v>2680</v>
      </c>
      <c r="BP95" s="226" t="s">
        <v>2557</v>
      </c>
      <c r="BQ95" s="226" t="s">
        <v>619</v>
      </c>
      <c r="BR95" s="226" t="s">
        <v>619</v>
      </c>
      <c r="BS95" s="226" t="s">
        <v>619</v>
      </c>
      <c r="BT95" s="226" t="s">
        <v>619</v>
      </c>
      <c r="BU95" s="226" t="s">
        <v>2312</v>
      </c>
      <c r="BV95" s="226" t="s">
        <v>619</v>
      </c>
      <c r="BW95" s="226" t="s">
        <v>2314</v>
      </c>
      <c r="BX95" s="226" t="s">
        <v>619</v>
      </c>
      <c r="BY95" s="226" t="s">
        <v>619</v>
      </c>
      <c r="BZ95" s="226" t="s">
        <v>619</v>
      </c>
      <c r="CA95" s="226" t="s">
        <v>619</v>
      </c>
      <c r="CB95" s="226" t="s">
        <v>619</v>
      </c>
      <c r="CC95" s="226" t="s">
        <v>1955</v>
      </c>
      <c r="CD95" s="226" t="s">
        <v>619</v>
      </c>
      <c r="CE95" s="226" t="s">
        <v>619</v>
      </c>
      <c r="CF95" s="226" t="s">
        <v>619</v>
      </c>
      <c r="CG95" s="226" t="s">
        <v>619</v>
      </c>
      <c r="CH95" s="226" t="s">
        <v>1956</v>
      </c>
      <c r="CI95" s="226" t="s">
        <v>2315</v>
      </c>
      <c r="CJ95" s="226" t="s">
        <v>619</v>
      </c>
      <c r="CK95" s="226" t="s">
        <v>2316</v>
      </c>
      <c r="CL95" s="226" t="s">
        <v>619</v>
      </c>
      <c r="CM95" s="226" t="s">
        <v>619</v>
      </c>
      <c r="CN95" s="226" t="s">
        <v>619</v>
      </c>
      <c r="CO95" s="226" t="s">
        <v>619</v>
      </c>
      <c r="CP95" s="226" t="s">
        <v>619</v>
      </c>
      <c r="CQ95" s="226" t="s">
        <v>619</v>
      </c>
      <c r="CR95" s="226" t="s">
        <v>619</v>
      </c>
      <c r="CS95" s="226" t="s">
        <v>619</v>
      </c>
      <c r="CT95" s="226" t="s">
        <v>1959</v>
      </c>
    </row>
    <row r="96">
      <c r="A96" s="223" t="s">
        <v>12</v>
      </c>
      <c r="B96" s="223" t="s">
        <v>2697</v>
      </c>
      <c r="C96" s="223" t="s">
        <v>292</v>
      </c>
      <c r="D96" s="223" t="s">
        <v>2698</v>
      </c>
      <c r="E96" s="223" t="s">
        <v>2699</v>
      </c>
      <c r="F96" s="223" t="s">
        <v>1866</v>
      </c>
      <c r="G96" s="224">
        <v>2021.0</v>
      </c>
      <c r="H96" s="225"/>
      <c r="I96" s="226" t="s">
        <v>619</v>
      </c>
      <c r="J96" s="226" t="s">
        <v>619</v>
      </c>
      <c r="K96" s="226" t="s">
        <v>619</v>
      </c>
      <c r="L96" s="226" t="s">
        <v>619</v>
      </c>
      <c r="M96" s="226" t="s">
        <v>619</v>
      </c>
      <c r="N96" s="226" t="s">
        <v>619</v>
      </c>
      <c r="O96" s="226" t="s">
        <v>619</v>
      </c>
      <c r="P96" s="226" t="s">
        <v>619</v>
      </c>
      <c r="Q96" s="226" t="s">
        <v>619</v>
      </c>
      <c r="R96" s="226" t="s">
        <v>619</v>
      </c>
      <c r="S96" s="226" t="s">
        <v>619</v>
      </c>
      <c r="T96" s="226" t="s">
        <v>619</v>
      </c>
      <c r="U96" s="226" t="s">
        <v>619</v>
      </c>
      <c r="V96" s="226" t="s">
        <v>619</v>
      </c>
      <c r="W96" s="226" t="s">
        <v>619</v>
      </c>
      <c r="X96" s="226" t="s">
        <v>619</v>
      </c>
      <c r="Y96" s="226" t="s">
        <v>619</v>
      </c>
      <c r="Z96" s="226" t="s">
        <v>619</v>
      </c>
      <c r="AA96" s="226" t="s">
        <v>619</v>
      </c>
      <c r="AB96" s="226" t="s">
        <v>619</v>
      </c>
      <c r="AC96" s="226" t="s">
        <v>619</v>
      </c>
      <c r="AD96" s="226" t="s">
        <v>619</v>
      </c>
      <c r="AE96" s="226" t="s">
        <v>619</v>
      </c>
      <c r="AF96" s="226" t="s">
        <v>619</v>
      </c>
      <c r="AG96" s="226" t="s">
        <v>619</v>
      </c>
      <c r="AH96" s="226" t="s">
        <v>619</v>
      </c>
      <c r="AI96" s="226" t="s">
        <v>619</v>
      </c>
      <c r="AJ96" s="226" t="s">
        <v>619</v>
      </c>
      <c r="AK96" s="226" t="s">
        <v>619</v>
      </c>
      <c r="AL96" s="226" t="s">
        <v>619</v>
      </c>
      <c r="AM96" s="226" t="s">
        <v>619</v>
      </c>
      <c r="AN96" s="226" t="s">
        <v>619</v>
      </c>
      <c r="AO96" s="226" t="s">
        <v>2670</v>
      </c>
      <c r="AP96" s="226" t="s">
        <v>2700</v>
      </c>
      <c r="AQ96" s="226" t="s">
        <v>2701</v>
      </c>
      <c r="AR96" s="226" t="s">
        <v>619</v>
      </c>
      <c r="AS96" s="226" t="s">
        <v>619</v>
      </c>
      <c r="AT96" s="226" t="s">
        <v>2597</v>
      </c>
      <c r="AU96" s="226" t="s">
        <v>619</v>
      </c>
      <c r="AV96" s="226" t="s">
        <v>2702</v>
      </c>
      <c r="AW96" s="226" t="s">
        <v>619</v>
      </c>
      <c r="AX96" s="226" t="s">
        <v>2703</v>
      </c>
      <c r="AY96" s="226" t="s">
        <v>2704</v>
      </c>
      <c r="AZ96" s="226" t="s">
        <v>619</v>
      </c>
      <c r="BA96" s="226" t="s">
        <v>2602</v>
      </c>
      <c r="BB96" s="226" t="s">
        <v>619</v>
      </c>
      <c r="BC96" s="226" t="s">
        <v>619</v>
      </c>
      <c r="BD96" s="226" t="s">
        <v>619</v>
      </c>
      <c r="BE96" s="226" t="s">
        <v>619</v>
      </c>
      <c r="BF96" s="226" t="s">
        <v>619</v>
      </c>
      <c r="BG96" s="226" t="s">
        <v>619</v>
      </c>
      <c r="BH96" s="226" t="s">
        <v>619</v>
      </c>
      <c r="BI96" s="226" t="s">
        <v>619</v>
      </c>
      <c r="BJ96" s="226" t="s">
        <v>619</v>
      </c>
      <c r="BK96" s="226" t="s">
        <v>2705</v>
      </c>
      <c r="BL96" s="226" t="s">
        <v>619</v>
      </c>
      <c r="BM96" s="226" t="s">
        <v>1948</v>
      </c>
      <c r="BN96" s="226" t="s">
        <v>2706</v>
      </c>
      <c r="BO96" s="226" t="s">
        <v>2707</v>
      </c>
      <c r="BP96" s="226" t="s">
        <v>2708</v>
      </c>
      <c r="BQ96" s="226" t="s">
        <v>619</v>
      </c>
      <c r="BR96" s="226" t="s">
        <v>619</v>
      </c>
      <c r="BS96" s="226" t="s">
        <v>619</v>
      </c>
      <c r="BT96" s="226" t="s">
        <v>619</v>
      </c>
      <c r="BU96" s="226" t="s">
        <v>2709</v>
      </c>
      <c r="BV96" s="226" t="s">
        <v>619</v>
      </c>
      <c r="BW96" s="226" t="s">
        <v>2710</v>
      </c>
      <c r="BX96" s="226" t="s">
        <v>619</v>
      </c>
      <c r="BY96" s="226" t="s">
        <v>619</v>
      </c>
      <c r="BZ96" s="226" t="s">
        <v>619</v>
      </c>
      <c r="CA96" s="226" t="s">
        <v>619</v>
      </c>
      <c r="CB96" s="226" t="s">
        <v>619</v>
      </c>
      <c r="CC96" s="226" t="s">
        <v>1955</v>
      </c>
      <c r="CD96" s="226" t="s">
        <v>619</v>
      </c>
      <c r="CE96" s="226" t="s">
        <v>619</v>
      </c>
      <c r="CF96" s="226" t="s">
        <v>619</v>
      </c>
      <c r="CG96" s="226" t="s">
        <v>2105</v>
      </c>
      <c r="CH96" s="226" t="s">
        <v>1956</v>
      </c>
      <c r="CI96" s="226" t="s">
        <v>2608</v>
      </c>
      <c r="CJ96" s="226" t="s">
        <v>619</v>
      </c>
      <c r="CK96" s="226" t="s">
        <v>2609</v>
      </c>
      <c r="CL96" s="226" t="s">
        <v>619</v>
      </c>
      <c r="CM96" s="226" t="s">
        <v>619</v>
      </c>
      <c r="CN96" s="226" t="s">
        <v>619</v>
      </c>
      <c r="CO96" s="226" t="s">
        <v>619</v>
      </c>
      <c r="CP96" s="226" t="s">
        <v>619</v>
      </c>
      <c r="CQ96" s="226" t="s">
        <v>619</v>
      </c>
      <c r="CR96" s="226" t="s">
        <v>619</v>
      </c>
      <c r="CS96" s="226" t="s">
        <v>619</v>
      </c>
      <c r="CT96" s="226" t="s">
        <v>1959</v>
      </c>
    </row>
    <row r="97">
      <c r="A97" s="223" t="s">
        <v>12</v>
      </c>
      <c r="B97" s="223" t="s">
        <v>2711</v>
      </c>
      <c r="C97" s="223" t="s">
        <v>470</v>
      </c>
      <c r="D97" s="223" t="s">
        <v>2712</v>
      </c>
      <c r="E97" s="223" t="s">
        <v>2713</v>
      </c>
      <c r="F97" s="223" t="s">
        <v>1866</v>
      </c>
      <c r="G97" s="224">
        <v>2021.0</v>
      </c>
      <c r="H97" s="225"/>
      <c r="I97" s="226" t="s">
        <v>619</v>
      </c>
      <c r="J97" s="226" t="s">
        <v>619</v>
      </c>
      <c r="K97" s="226" t="s">
        <v>2714</v>
      </c>
      <c r="L97" s="226" t="s">
        <v>619</v>
      </c>
      <c r="M97" s="226" t="s">
        <v>619</v>
      </c>
      <c r="N97" s="226" t="s">
        <v>2715</v>
      </c>
      <c r="O97" s="226" t="s">
        <v>619</v>
      </c>
      <c r="P97" s="226" t="s">
        <v>619</v>
      </c>
      <c r="Q97" s="226" t="s">
        <v>619</v>
      </c>
      <c r="R97" s="226" t="s">
        <v>2716</v>
      </c>
      <c r="S97" s="226" t="s">
        <v>619</v>
      </c>
      <c r="T97" s="226" t="s">
        <v>619</v>
      </c>
      <c r="U97" s="226" t="s">
        <v>619</v>
      </c>
      <c r="V97" s="226" t="s">
        <v>2717</v>
      </c>
      <c r="W97" s="226" t="s">
        <v>2718</v>
      </c>
      <c r="X97" s="226" t="s">
        <v>619</v>
      </c>
      <c r="Y97" s="226" t="s">
        <v>619</v>
      </c>
      <c r="Z97" s="226" t="s">
        <v>619</v>
      </c>
      <c r="AA97" s="226" t="s">
        <v>619</v>
      </c>
      <c r="AB97" s="226" t="s">
        <v>619</v>
      </c>
      <c r="AC97" s="226" t="s">
        <v>2719</v>
      </c>
      <c r="AD97" s="226" t="s">
        <v>619</v>
      </c>
      <c r="AE97" s="226" t="s">
        <v>619</v>
      </c>
      <c r="AF97" s="226" t="s">
        <v>619</v>
      </c>
      <c r="AG97" s="226" t="s">
        <v>619</v>
      </c>
      <c r="AH97" s="226" t="s">
        <v>619</v>
      </c>
      <c r="AI97" s="226" t="s">
        <v>619</v>
      </c>
      <c r="AJ97" s="226">
        <v>777.0</v>
      </c>
      <c r="AK97" s="226" t="s">
        <v>619</v>
      </c>
      <c r="AL97" s="226" t="s">
        <v>619</v>
      </c>
      <c r="AM97" s="226" t="s">
        <v>619</v>
      </c>
      <c r="AN97" s="226" t="s">
        <v>619</v>
      </c>
      <c r="AO97" s="226" t="s">
        <v>2539</v>
      </c>
      <c r="AP97" s="226" t="s">
        <v>1948</v>
      </c>
      <c r="AQ97" s="226" t="s">
        <v>2540</v>
      </c>
      <c r="AR97" s="226" t="s">
        <v>619</v>
      </c>
      <c r="AS97" s="226" t="s">
        <v>619</v>
      </c>
      <c r="AT97" s="226" t="s">
        <v>2382</v>
      </c>
      <c r="AU97" s="226" t="s">
        <v>619</v>
      </c>
      <c r="AV97" s="226" t="s">
        <v>2053</v>
      </c>
      <c r="AW97" s="226" t="s">
        <v>2056</v>
      </c>
      <c r="AX97" s="226" t="s">
        <v>619</v>
      </c>
      <c r="AY97" s="226" t="s">
        <v>619</v>
      </c>
      <c r="AZ97" s="226" t="s">
        <v>619</v>
      </c>
      <c r="BA97" s="226" t="s">
        <v>619</v>
      </c>
      <c r="BB97" s="226" t="s">
        <v>619</v>
      </c>
      <c r="BC97" s="226" t="s">
        <v>619</v>
      </c>
      <c r="BD97" s="226" t="s">
        <v>619</v>
      </c>
      <c r="BE97" s="226" t="s">
        <v>2541</v>
      </c>
      <c r="BF97" s="226" t="s">
        <v>619</v>
      </c>
      <c r="BG97" s="226" t="s">
        <v>619</v>
      </c>
      <c r="BH97" s="226" t="s">
        <v>619</v>
      </c>
      <c r="BI97" s="226" t="s">
        <v>1976</v>
      </c>
      <c r="BJ97" s="226" t="s">
        <v>619</v>
      </c>
      <c r="BK97" s="226" t="s">
        <v>2000</v>
      </c>
      <c r="BL97" s="226" t="s">
        <v>619</v>
      </c>
      <c r="BM97" s="226" t="s">
        <v>1948</v>
      </c>
      <c r="BN97" s="226" t="s">
        <v>2532</v>
      </c>
      <c r="BO97" s="226" t="s">
        <v>2533</v>
      </c>
      <c r="BP97" s="226" t="s">
        <v>2534</v>
      </c>
      <c r="BQ97" s="226" t="s">
        <v>619</v>
      </c>
      <c r="BR97" s="226" t="s">
        <v>619</v>
      </c>
      <c r="BS97" s="226" t="s">
        <v>619</v>
      </c>
      <c r="BT97" s="226" t="s">
        <v>619</v>
      </c>
      <c r="BU97" s="226" t="s">
        <v>2102</v>
      </c>
      <c r="BV97" s="226" t="s">
        <v>619</v>
      </c>
      <c r="BW97" s="226" t="s">
        <v>2103</v>
      </c>
      <c r="BX97" s="226" t="s">
        <v>619</v>
      </c>
      <c r="BY97" s="226" t="s">
        <v>2019</v>
      </c>
      <c r="BZ97" s="226" t="s">
        <v>619</v>
      </c>
      <c r="CA97" s="226" t="s">
        <v>619</v>
      </c>
      <c r="CB97" s="226" t="s">
        <v>619</v>
      </c>
      <c r="CC97" s="226" t="s">
        <v>1955</v>
      </c>
      <c r="CD97" s="226" t="s">
        <v>619</v>
      </c>
      <c r="CE97" s="226" t="s">
        <v>619</v>
      </c>
      <c r="CF97" s="226" t="s">
        <v>619</v>
      </c>
      <c r="CG97" s="226" t="s">
        <v>619</v>
      </c>
      <c r="CH97" s="226" t="s">
        <v>1956</v>
      </c>
      <c r="CI97" s="226" t="s">
        <v>2106</v>
      </c>
      <c r="CJ97" s="226" t="s">
        <v>619</v>
      </c>
      <c r="CK97" s="226" t="s">
        <v>2107</v>
      </c>
      <c r="CL97" s="226" t="s">
        <v>619</v>
      </c>
      <c r="CM97" s="226" t="s">
        <v>619</v>
      </c>
      <c r="CN97" s="226" t="s">
        <v>619</v>
      </c>
      <c r="CO97" s="226" t="s">
        <v>619</v>
      </c>
      <c r="CP97" s="226" t="s">
        <v>619</v>
      </c>
      <c r="CQ97" s="226" t="s">
        <v>619</v>
      </c>
      <c r="CR97" s="226" t="s">
        <v>619</v>
      </c>
      <c r="CS97" s="226" t="s">
        <v>619</v>
      </c>
      <c r="CT97" s="226" t="s">
        <v>1959</v>
      </c>
    </row>
    <row r="98">
      <c r="A98" s="223" t="s">
        <v>12</v>
      </c>
      <c r="B98" s="223" t="s">
        <v>2720</v>
      </c>
      <c r="C98" s="223" t="s">
        <v>353</v>
      </c>
      <c r="D98" s="223" t="s">
        <v>2721</v>
      </c>
      <c r="E98" s="223" t="s">
        <v>2722</v>
      </c>
      <c r="F98" s="223" t="s">
        <v>1866</v>
      </c>
      <c r="G98" s="224">
        <v>2021.0</v>
      </c>
      <c r="H98" s="225"/>
      <c r="I98" s="226" t="s">
        <v>619</v>
      </c>
      <c r="J98" s="226" t="s">
        <v>619</v>
      </c>
      <c r="K98" s="226" t="s">
        <v>619</v>
      </c>
      <c r="L98" s="226" t="s">
        <v>619</v>
      </c>
      <c r="M98" s="226" t="s">
        <v>619</v>
      </c>
      <c r="N98" s="226" t="s">
        <v>619</v>
      </c>
      <c r="O98" s="226" t="s">
        <v>619</v>
      </c>
      <c r="P98" s="226" t="s">
        <v>619</v>
      </c>
      <c r="Q98" s="226" t="s">
        <v>619</v>
      </c>
      <c r="R98" s="226" t="s">
        <v>619</v>
      </c>
      <c r="S98" s="226" t="s">
        <v>619</v>
      </c>
      <c r="T98" s="226" t="s">
        <v>619</v>
      </c>
      <c r="U98" s="226" t="s">
        <v>619</v>
      </c>
      <c r="V98" s="226" t="s">
        <v>619</v>
      </c>
      <c r="W98" s="226" t="s">
        <v>619</v>
      </c>
      <c r="X98" s="226" t="s">
        <v>619</v>
      </c>
      <c r="Y98" s="226" t="s">
        <v>619</v>
      </c>
      <c r="Z98" s="226" t="s">
        <v>619</v>
      </c>
      <c r="AA98" s="226" t="s">
        <v>619</v>
      </c>
      <c r="AB98" s="226" t="s">
        <v>619</v>
      </c>
      <c r="AC98" s="226" t="s">
        <v>619</v>
      </c>
      <c r="AD98" s="226" t="s">
        <v>619</v>
      </c>
      <c r="AE98" s="226" t="s">
        <v>619</v>
      </c>
      <c r="AF98" s="226" t="s">
        <v>619</v>
      </c>
      <c r="AG98" s="226" t="s">
        <v>619</v>
      </c>
      <c r="AH98" s="226" t="s">
        <v>619</v>
      </c>
      <c r="AI98" s="226" t="s">
        <v>619</v>
      </c>
      <c r="AJ98" s="226" t="s">
        <v>619</v>
      </c>
      <c r="AK98" s="226" t="s">
        <v>619</v>
      </c>
      <c r="AL98" s="226" t="s">
        <v>619</v>
      </c>
      <c r="AM98" s="226" t="s">
        <v>619</v>
      </c>
      <c r="AN98" s="226" t="s">
        <v>619</v>
      </c>
      <c r="AO98" s="226" t="s">
        <v>619</v>
      </c>
      <c r="AP98" s="226" t="s">
        <v>619</v>
      </c>
      <c r="AQ98" s="226" t="s">
        <v>619</v>
      </c>
      <c r="AR98" s="226" t="s">
        <v>619</v>
      </c>
      <c r="AS98" s="226" t="s">
        <v>619</v>
      </c>
      <c r="AT98" s="226" t="s">
        <v>619</v>
      </c>
      <c r="AU98" s="226" t="s">
        <v>619</v>
      </c>
      <c r="AV98" s="226" t="s">
        <v>619</v>
      </c>
      <c r="AW98" s="226" t="s">
        <v>619</v>
      </c>
      <c r="AX98" s="226" t="s">
        <v>619</v>
      </c>
      <c r="AY98" s="226" t="s">
        <v>619</v>
      </c>
      <c r="AZ98" s="226" t="s">
        <v>619</v>
      </c>
      <c r="BA98" s="226" t="s">
        <v>619</v>
      </c>
      <c r="BB98" s="226" t="s">
        <v>619</v>
      </c>
      <c r="BC98" s="226" t="s">
        <v>619</v>
      </c>
      <c r="BD98" s="226" t="s">
        <v>619</v>
      </c>
      <c r="BE98" s="226" t="s">
        <v>619</v>
      </c>
      <c r="BF98" s="226" t="s">
        <v>619</v>
      </c>
      <c r="BG98" s="226" t="s">
        <v>619</v>
      </c>
      <c r="BH98" s="226" t="s">
        <v>619</v>
      </c>
      <c r="BI98" s="226" t="s">
        <v>1946</v>
      </c>
      <c r="BJ98" s="226" t="s">
        <v>619</v>
      </c>
      <c r="BK98" s="226" t="s">
        <v>2036</v>
      </c>
      <c r="BL98" s="226" t="s">
        <v>619</v>
      </c>
      <c r="BM98" s="226" t="s">
        <v>1948</v>
      </c>
      <c r="BN98" s="226" t="s">
        <v>2686</v>
      </c>
      <c r="BO98" s="226" t="s">
        <v>2062</v>
      </c>
      <c r="BP98" s="226" t="s">
        <v>2688</v>
      </c>
      <c r="BQ98" s="226" t="s">
        <v>619</v>
      </c>
      <c r="BR98" s="226" t="s">
        <v>619</v>
      </c>
      <c r="BS98" s="226" t="s">
        <v>619</v>
      </c>
      <c r="BT98" s="226" t="s">
        <v>619</v>
      </c>
      <c r="BU98" s="226" t="s">
        <v>2467</v>
      </c>
      <c r="BV98" s="226" t="s">
        <v>619</v>
      </c>
      <c r="BW98" s="226" t="s">
        <v>2689</v>
      </c>
      <c r="BX98" s="226" t="s">
        <v>619</v>
      </c>
      <c r="BY98" s="226" t="s">
        <v>2268</v>
      </c>
      <c r="BZ98" s="226" t="s">
        <v>619</v>
      </c>
      <c r="CA98" s="226" t="s">
        <v>619</v>
      </c>
      <c r="CB98" s="226" t="s">
        <v>619</v>
      </c>
      <c r="CC98" s="226" t="s">
        <v>1955</v>
      </c>
      <c r="CD98" s="226" t="s">
        <v>619</v>
      </c>
      <c r="CE98" s="226" t="s">
        <v>619</v>
      </c>
      <c r="CF98" s="226" t="s">
        <v>619</v>
      </c>
      <c r="CG98" s="226" t="s">
        <v>619</v>
      </c>
      <c r="CH98" s="226" t="s">
        <v>1956</v>
      </c>
      <c r="CI98" s="226" t="s">
        <v>2617</v>
      </c>
      <c r="CJ98" s="226" t="s">
        <v>619</v>
      </c>
      <c r="CK98" s="226" t="s">
        <v>2618</v>
      </c>
      <c r="CL98" s="226" t="s">
        <v>619</v>
      </c>
      <c r="CM98" s="226" t="s">
        <v>619</v>
      </c>
      <c r="CN98" s="226" t="s">
        <v>619</v>
      </c>
      <c r="CO98" s="226" t="s">
        <v>619</v>
      </c>
      <c r="CP98" s="226" t="s">
        <v>619</v>
      </c>
      <c r="CQ98" s="226" t="s">
        <v>619</v>
      </c>
      <c r="CR98" s="226" t="s">
        <v>619</v>
      </c>
      <c r="CS98" s="226" t="s">
        <v>619</v>
      </c>
      <c r="CT98" s="226" t="s">
        <v>1959</v>
      </c>
    </row>
    <row r="99">
      <c r="A99" s="223" t="s">
        <v>12</v>
      </c>
      <c r="B99" s="223" t="s">
        <v>2723</v>
      </c>
      <c r="C99" s="223" t="s">
        <v>2724</v>
      </c>
      <c r="D99" s="223" t="s">
        <v>2725</v>
      </c>
      <c r="E99" s="223" t="s">
        <v>2726</v>
      </c>
      <c r="F99" s="223" t="s">
        <v>1866</v>
      </c>
      <c r="G99" s="224">
        <v>2021.0</v>
      </c>
      <c r="H99" s="225"/>
      <c r="I99" s="226" t="s">
        <v>619</v>
      </c>
      <c r="J99" s="226" t="s">
        <v>619</v>
      </c>
      <c r="K99" s="226" t="s">
        <v>619</v>
      </c>
      <c r="L99" s="226" t="s">
        <v>619</v>
      </c>
      <c r="M99" s="226" t="s">
        <v>619</v>
      </c>
      <c r="N99" s="226" t="s">
        <v>619</v>
      </c>
      <c r="O99" s="226" t="s">
        <v>619</v>
      </c>
      <c r="P99" s="226" t="s">
        <v>619</v>
      </c>
      <c r="Q99" s="226" t="s">
        <v>619</v>
      </c>
      <c r="R99" s="226" t="s">
        <v>619</v>
      </c>
      <c r="S99" s="226" t="s">
        <v>619</v>
      </c>
      <c r="T99" s="226" t="s">
        <v>619</v>
      </c>
      <c r="U99" s="226" t="s">
        <v>619</v>
      </c>
      <c r="V99" s="226" t="s">
        <v>619</v>
      </c>
      <c r="W99" s="226" t="s">
        <v>619</v>
      </c>
      <c r="X99" s="226" t="s">
        <v>619</v>
      </c>
      <c r="Y99" s="226" t="s">
        <v>619</v>
      </c>
      <c r="Z99" s="226" t="s">
        <v>619</v>
      </c>
      <c r="AA99" s="226" t="s">
        <v>619</v>
      </c>
      <c r="AB99" s="226" t="s">
        <v>619</v>
      </c>
      <c r="AC99" s="226" t="s">
        <v>619</v>
      </c>
      <c r="AD99" s="226" t="s">
        <v>619</v>
      </c>
      <c r="AE99" s="226" t="s">
        <v>619</v>
      </c>
      <c r="AF99" s="226" t="s">
        <v>619</v>
      </c>
      <c r="AG99" s="226" t="s">
        <v>619</v>
      </c>
      <c r="AH99" s="226" t="s">
        <v>619</v>
      </c>
      <c r="AI99" s="226" t="s">
        <v>619</v>
      </c>
      <c r="AJ99" s="226" t="s">
        <v>619</v>
      </c>
      <c r="AK99" s="226" t="s">
        <v>619</v>
      </c>
      <c r="AL99" s="226" t="s">
        <v>619</v>
      </c>
      <c r="AM99" s="226" t="s">
        <v>619</v>
      </c>
      <c r="AN99" s="226" t="s">
        <v>619</v>
      </c>
      <c r="AO99" s="226" t="s">
        <v>2539</v>
      </c>
      <c r="AP99" s="226" t="s">
        <v>1948</v>
      </c>
      <c r="AQ99" s="226" t="s">
        <v>2540</v>
      </c>
      <c r="AR99" s="226" t="s">
        <v>619</v>
      </c>
      <c r="AS99" s="226" t="s">
        <v>619</v>
      </c>
      <c r="AT99" s="226" t="s">
        <v>2382</v>
      </c>
      <c r="AU99" s="226" t="s">
        <v>619</v>
      </c>
      <c r="AV99" s="226" t="s">
        <v>2053</v>
      </c>
      <c r="AW99" s="226" t="s">
        <v>619</v>
      </c>
      <c r="AX99" s="226" t="s">
        <v>619</v>
      </c>
      <c r="AY99" s="226" t="s">
        <v>619</v>
      </c>
      <c r="AZ99" s="226" t="s">
        <v>619</v>
      </c>
      <c r="BA99" s="226" t="s">
        <v>619</v>
      </c>
      <c r="BB99" s="226" t="s">
        <v>619</v>
      </c>
      <c r="BC99" s="226" t="s">
        <v>619</v>
      </c>
      <c r="BD99" s="226" t="s">
        <v>619</v>
      </c>
      <c r="BE99" s="226" t="s">
        <v>2541</v>
      </c>
      <c r="BF99" s="226" t="s">
        <v>619</v>
      </c>
      <c r="BG99" s="226" t="s">
        <v>619</v>
      </c>
      <c r="BH99" s="226" t="s">
        <v>619</v>
      </c>
      <c r="BI99" s="226" t="s">
        <v>1946</v>
      </c>
      <c r="BJ99" s="226" t="s">
        <v>619</v>
      </c>
      <c r="BK99" s="226" t="s">
        <v>2036</v>
      </c>
      <c r="BL99" s="226" t="s">
        <v>619</v>
      </c>
      <c r="BM99" s="226" t="s">
        <v>1948</v>
      </c>
      <c r="BN99" s="226" t="s">
        <v>2686</v>
      </c>
      <c r="BO99" s="226" t="s">
        <v>2062</v>
      </c>
      <c r="BP99" s="226" t="s">
        <v>2688</v>
      </c>
      <c r="BQ99" s="226" t="s">
        <v>619</v>
      </c>
      <c r="BR99" s="226" t="s">
        <v>619</v>
      </c>
      <c r="BS99" s="226" t="s">
        <v>619</v>
      </c>
      <c r="BT99" s="226" t="s">
        <v>619</v>
      </c>
      <c r="BU99" s="226" t="s">
        <v>2467</v>
      </c>
      <c r="BV99" s="226" t="s">
        <v>619</v>
      </c>
      <c r="BW99" s="226" t="s">
        <v>2689</v>
      </c>
      <c r="BX99" s="226" t="s">
        <v>619</v>
      </c>
      <c r="BY99" s="226" t="s">
        <v>619</v>
      </c>
      <c r="BZ99" s="226" t="s">
        <v>619</v>
      </c>
      <c r="CA99" s="226" t="s">
        <v>619</v>
      </c>
      <c r="CB99" s="226" t="s">
        <v>619</v>
      </c>
      <c r="CC99" s="226" t="s">
        <v>1955</v>
      </c>
      <c r="CD99" s="226" t="s">
        <v>619</v>
      </c>
      <c r="CE99" s="226" t="s">
        <v>619</v>
      </c>
      <c r="CF99" s="226" t="s">
        <v>619</v>
      </c>
      <c r="CG99" s="226" t="s">
        <v>2041</v>
      </c>
      <c r="CH99" s="226" t="s">
        <v>1956</v>
      </c>
      <c r="CI99" s="226" t="s">
        <v>2617</v>
      </c>
      <c r="CJ99" s="226" t="s">
        <v>619</v>
      </c>
      <c r="CK99" s="226" t="s">
        <v>2618</v>
      </c>
      <c r="CL99" s="226" t="s">
        <v>619</v>
      </c>
      <c r="CM99" s="226" t="s">
        <v>619</v>
      </c>
      <c r="CN99" s="226" t="s">
        <v>619</v>
      </c>
      <c r="CO99" s="226" t="s">
        <v>619</v>
      </c>
      <c r="CP99" s="226" t="s">
        <v>619</v>
      </c>
      <c r="CQ99" s="226" t="s">
        <v>619</v>
      </c>
      <c r="CR99" s="226" t="s">
        <v>619</v>
      </c>
      <c r="CS99" s="226" t="s">
        <v>619</v>
      </c>
      <c r="CT99" s="226" t="s">
        <v>1959</v>
      </c>
    </row>
    <row r="100">
      <c r="A100" s="223" t="s">
        <v>12</v>
      </c>
      <c r="B100" s="223" t="s">
        <v>2727</v>
      </c>
      <c r="C100" s="223" t="s">
        <v>488</v>
      </c>
      <c r="D100" s="223" t="s">
        <v>2728</v>
      </c>
      <c r="E100" s="223" t="s">
        <v>2729</v>
      </c>
      <c r="F100" s="223" t="s">
        <v>1866</v>
      </c>
      <c r="G100" s="224">
        <v>2021.0</v>
      </c>
      <c r="H100" s="225"/>
      <c r="I100" s="226" t="s">
        <v>619</v>
      </c>
      <c r="J100" s="226" t="s">
        <v>619</v>
      </c>
      <c r="K100" s="226" t="s">
        <v>619</v>
      </c>
      <c r="L100" s="226" t="s">
        <v>619</v>
      </c>
      <c r="M100" s="226" t="s">
        <v>619</v>
      </c>
      <c r="N100" s="226" t="s">
        <v>619</v>
      </c>
      <c r="O100" s="226" t="s">
        <v>619</v>
      </c>
      <c r="P100" s="226" t="s">
        <v>619</v>
      </c>
      <c r="Q100" s="226" t="s">
        <v>619</v>
      </c>
      <c r="R100" s="226" t="s">
        <v>619</v>
      </c>
      <c r="S100" s="226" t="s">
        <v>619</v>
      </c>
      <c r="T100" s="226" t="s">
        <v>619</v>
      </c>
      <c r="U100" s="226" t="s">
        <v>619</v>
      </c>
      <c r="V100" s="226" t="s">
        <v>619</v>
      </c>
      <c r="W100" s="226" t="s">
        <v>619</v>
      </c>
      <c r="X100" s="226" t="s">
        <v>619</v>
      </c>
      <c r="Y100" s="226" t="s">
        <v>619</v>
      </c>
      <c r="Z100" s="226" t="s">
        <v>619</v>
      </c>
      <c r="AA100" s="226" t="s">
        <v>619</v>
      </c>
      <c r="AB100" s="226" t="s">
        <v>619</v>
      </c>
      <c r="AC100" s="226" t="s">
        <v>619</v>
      </c>
      <c r="AD100" s="226" t="s">
        <v>619</v>
      </c>
      <c r="AE100" s="226" t="s">
        <v>619</v>
      </c>
      <c r="AF100" s="226" t="s">
        <v>619</v>
      </c>
      <c r="AG100" s="226" t="s">
        <v>619</v>
      </c>
      <c r="AH100" s="226" t="s">
        <v>619</v>
      </c>
      <c r="AI100" s="226" t="s">
        <v>619</v>
      </c>
      <c r="AJ100" s="226" t="s">
        <v>619</v>
      </c>
      <c r="AK100" s="226" t="s">
        <v>619</v>
      </c>
      <c r="AL100" s="226" t="s">
        <v>619</v>
      </c>
      <c r="AM100" s="226" t="s">
        <v>619</v>
      </c>
      <c r="AN100" s="226" t="s">
        <v>619</v>
      </c>
      <c r="AO100" s="226" t="s">
        <v>619</v>
      </c>
      <c r="AP100" s="226" t="s">
        <v>619</v>
      </c>
      <c r="AQ100" s="226" t="s">
        <v>619</v>
      </c>
      <c r="AR100" s="226" t="s">
        <v>619</v>
      </c>
      <c r="AS100" s="226" t="s">
        <v>619</v>
      </c>
      <c r="AT100" s="226" t="s">
        <v>619</v>
      </c>
      <c r="AU100" s="226" t="s">
        <v>619</v>
      </c>
      <c r="AV100" s="226" t="s">
        <v>619</v>
      </c>
      <c r="AW100" s="226" t="s">
        <v>619</v>
      </c>
      <c r="AX100" s="226" t="s">
        <v>619</v>
      </c>
      <c r="AY100" s="226" t="s">
        <v>619</v>
      </c>
      <c r="AZ100" s="226" t="s">
        <v>619</v>
      </c>
      <c r="BA100" s="226" t="s">
        <v>619</v>
      </c>
      <c r="BB100" s="226" t="s">
        <v>619</v>
      </c>
      <c r="BC100" s="226" t="s">
        <v>619</v>
      </c>
      <c r="BD100" s="226" t="s">
        <v>619</v>
      </c>
      <c r="BE100" s="226" t="s">
        <v>619</v>
      </c>
      <c r="BF100" s="226" t="s">
        <v>619</v>
      </c>
      <c r="BG100" s="226" t="s">
        <v>619</v>
      </c>
      <c r="BH100" s="226" t="s">
        <v>619</v>
      </c>
      <c r="BI100" s="226" t="s">
        <v>1976</v>
      </c>
      <c r="BJ100" s="226" t="s">
        <v>619</v>
      </c>
      <c r="BK100" s="226" t="s">
        <v>1977</v>
      </c>
      <c r="BL100" s="226" t="s">
        <v>619</v>
      </c>
      <c r="BM100" s="226" t="s">
        <v>1948</v>
      </c>
      <c r="BN100" s="226" t="s">
        <v>2730</v>
      </c>
      <c r="BO100" s="226" t="s">
        <v>2731</v>
      </c>
      <c r="BP100" s="226" t="s">
        <v>2732</v>
      </c>
      <c r="BQ100" s="226" t="s">
        <v>619</v>
      </c>
      <c r="BR100" s="226" t="s">
        <v>619</v>
      </c>
      <c r="BS100" s="226" t="s">
        <v>2444</v>
      </c>
      <c r="BT100" s="226" t="s">
        <v>619</v>
      </c>
      <c r="BU100" s="226" t="s">
        <v>2733</v>
      </c>
      <c r="BV100" s="226" t="s">
        <v>619</v>
      </c>
      <c r="BW100" s="226" t="s">
        <v>2734</v>
      </c>
      <c r="BX100" s="226" t="s">
        <v>619</v>
      </c>
      <c r="BY100" s="226" t="s">
        <v>619</v>
      </c>
      <c r="BZ100" s="226" t="s">
        <v>619</v>
      </c>
      <c r="CA100" s="226" t="s">
        <v>619</v>
      </c>
      <c r="CB100" s="226" t="s">
        <v>619</v>
      </c>
      <c r="CC100" s="226" t="s">
        <v>1955</v>
      </c>
      <c r="CD100" s="226" t="s">
        <v>619</v>
      </c>
      <c r="CE100" s="226" t="s">
        <v>619</v>
      </c>
      <c r="CF100" s="226" t="s">
        <v>619</v>
      </c>
      <c r="CG100" s="226" t="s">
        <v>2081</v>
      </c>
      <c r="CH100" s="226" t="s">
        <v>1956</v>
      </c>
      <c r="CI100" s="226" t="s">
        <v>2608</v>
      </c>
      <c r="CJ100" s="226" t="s">
        <v>619</v>
      </c>
      <c r="CK100" s="226" t="s">
        <v>2609</v>
      </c>
      <c r="CL100" s="226" t="s">
        <v>619</v>
      </c>
      <c r="CM100" s="226" t="s">
        <v>619</v>
      </c>
      <c r="CN100" s="226" t="s">
        <v>619</v>
      </c>
      <c r="CO100" s="226" t="s">
        <v>619</v>
      </c>
      <c r="CP100" s="226" t="s">
        <v>619</v>
      </c>
      <c r="CQ100" s="226" t="s">
        <v>619</v>
      </c>
      <c r="CR100" s="226" t="s">
        <v>619</v>
      </c>
      <c r="CS100" s="226" t="s">
        <v>619</v>
      </c>
      <c r="CT100" s="226" t="s">
        <v>1959</v>
      </c>
    </row>
    <row r="101">
      <c r="A101" s="223" t="s">
        <v>12</v>
      </c>
      <c r="B101" s="223" t="s">
        <v>2735</v>
      </c>
      <c r="C101" s="223" t="s">
        <v>2736</v>
      </c>
      <c r="D101" s="223" t="s">
        <v>2737</v>
      </c>
      <c r="E101" s="223" t="s">
        <v>2738</v>
      </c>
      <c r="F101" s="223" t="s">
        <v>1866</v>
      </c>
      <c r="G101" s="224">
        <v>2021.0</v>
      </c>
      <c r="H101" s="225"/>
      <c r="I101" s="226" t="s">
        <v>619</v>
      </c>
      <c r="J101" s="226" t="s">
        <v>619</v>
      </c>
      <c r="K101" s="226" t="s">
        <v>619</v>
      </c>
      <c r="L101" s="226" t="s">
        <v>619</v>
      </c>
      <c r="M101" s="226" t="s">
        <v>619</v>
      </c>
      <c r="N101" s="226" t="s">
        <v>619</v>
      </c>
      <c r="O101" s="226" t="s">
        <v>619</v>
      </c>
      <c r="P101" s="226" t="s">
        <v>619</v>
      </c>
      <c r="Q101" s="226" t="s">
        <v>619</v>
      </c>
      <c r="R101" s="226" t="s">
        <v>619</v>
      </c>
      <c r="S101" s="226" t="s">
        <v>619</v>
      </c>
      <c r="T101" s="226" t="s">
        <v>619</v>
      </c>
      <c r="U101" s="226" t="s">
        <v>619</v>
      </c>
      <c r="V101" s="226" t="s">
        <v>619</v>
      </c>
      <c r="W101" s="226" t="s">
        <v>619</v>
      </c>
      <c r="X101" s="226" t="s">
        <v>619</v>
      </c>
      <c r="Y101" s="226" t="s">
        <v>619</v>
      </c>
      <c r="Z101" s="226" t="s">
        <v>619</v>
      </c>
      <c r="AA101" s="226" t="s">
        <v>619</v>
      </c>
      <c r="AB101" s="226" t="s">
        <v>619</v>
      </c>
      <c r="AC101" s="226" t="s">
        <v>619</v>
      </c>
      <c r="AD101" s="226" t="s">
        <v>619</v>
      </c>
      <c r="AE101" s="226" t="s">
        <v>619</v>
      </c>
      <c r="AF101" s="226" t="s">
        <v>619</v>
      </c>
      <c r="AG101" s="226" t="s">
        <v>619</v>
      </c>
      <c r="AH101" s="226" t="s">
        <v>619</v>
      </c>
      <c r="AI101" s="226" t="s">
        <v>619</v>
      </c>
      <c r="AJ101" s="226" t="s">
        <v>619</v>
      </c>
      <c r="AK101" s="226" t="s">
        <v>619</v>
      </c>
      <c r="AL101" s="226" t="s">
        <v>619</v>
      </c>
      <c r="AM101" s="226" t="s">
        <v>619</v>
      </c>
      <c r="AN101" s="226" t="s">
        <v>619</v>
      </c>
      <c r="AO101" s="226" t="s">
        <v>619</v>
      </c>
      <c r="AP101" s="226" t="s">
        <v>619</v>
      </c>
      <c r="AQ101" s="226" t="s">
        <v>619</v>
      </c>
      <c r="AR101" s="226" t="s">
        <v>619</v>
      </c>
      <c r="AS101" s="226" t="s">
        <v>619</v>
      </c>
      <c r="AT101" s="226" t="s">
        <v>619</v>
      </c>
      <c r="AU101" s="226" t="s">
        <v>619</v>
      </c>
      <c r="AV101" s="226" t="s">
        <v>619</v>
      </c>
      <c r="AW101" s="226" t="s">
        <v>619</v>
      </c>
      <c r="AX101" s="226" t="s">
        <v>619</v>
      </c>
      <c r="AY101" s="226" t="s">
        <v>619</v>
      </c>
      <c r="AZ101" s="226" t="s">
        <v>619</v>
      </c>
      <c r="BA101" s="226" t="s">
        <v>619</v>
      </c>
      <c r="BB101" s="226" t="s">
        <v>619</v>
      </c>
      <c r="BC101" s="226" t="s">
        <v>619</v>
      </c>
      <c r="BD101" s="226" t="s">
        <v>619</v>
      </c>
      <c r="BE101" s="226" t="s">
        <v>619</v>
      </c>
      <c r="BF101" s="226" t="s">
        <v>619</v>
      </c>
      <c r="BG101" s="226" t="s">
        <v>619</v>
      </c>
      <c r="BH101" s="226" t="s">
        <v>619</v>
      </c>
      <c r="BI101" s="226" t="s">
        <v>1976</v>
      </c>
      <c r="BJ101" s="226" t="s">
        <v>619</v>
      </c>
      <c r="BK101" s="226" t="s">
        <v>1977</v>
      </c>
      <c r="BL101" s="226" t="s">
        <v>619</v>
      </c>
      <c r="BM101" s="226" t="s">
        <v>1948</v>
      </c>
      <c r="BN101" s="226" t="s">
        <v>2532</v>
      </c>
      <c r="BO101" s="226" t="s">
        <v>2542</v>
      </c>
      <c r="BP101" s="226" t="s">
        <v>2534</v>
      </c>
      <c r="BQ101" s="226" t="s">
        <v>619</v>
      </c>
      <c r="BR101" s="226" t="s">
        <v>619</v>
      </c>
      <c r="BS101" s="226" t="s">
        <v>619</v>
      </c>
      <c r="BT101" s="226" t="s">
        <v>619</v>
      </c>
      <c r="BU101" s="226" t="s">
        <v>2102</v>
      </c>
      <c r="BV101" s="226" t="s">
        <v>619</v>
      </c>
      <c r="BW101" s="226" t="s">
        <v>2103</v>
      </c>
      <c r="BX101" s="226" t="s">
        <v>619</v>
      </c>
      <c r="BY101" s="226" t="s">
        <v>2019</v>
      </c>
      <c r="BZ101" s="226" t="s">
        <v>619</v>
      </c>
      <c r="CA101" s="226" t="s">
        <v>619</v>
      </c>
      <c r="CB101" s="226" t="s">
        <v>619</v>
      </c>
      <c r="CC101" s="226" t="s">
        <v>1955</v>
      </c>
      <c r="CD101" s="226" t="s">
        <v>619</v>
      </c>
      <c r="CE101" s="226" t="s">
        <v>619</v>
      </c>
      <c r="CF101" s="226" t="s">
        <v>619</v>
      </c>
      <c r="CG101" s="226" t="s">
        <v>619</v>
      </c>
      <c r="CH101" s="226" t="s">
        <v>1956</v>
      </c>
      <c r="CI101" s="226" t="s">
        <v>2106</v>
      </c>
      <c r="CJ101" s="226" t="s">
        <v>619</v>
      </c>
      <c r="CK101" s="226" t="s">
        <v>2107</v>
      </c>
      <c r="CL101" s="226" t="s">
        <v>619</v>
      </c>
      <c r="CM101" s="226" t="s">
        <v>619</v>
      </c>
      <c r="CN101" s="226" t="s">
        <v>619</v>
      </c>
      <c r="CO101" s="226" t="s">
        <v>619</v>
      </c>
      <c r="CP101" s="226" t="s">
        <v>619</v>
      </c>
      <c r="CQ101" s="226" t="s">
        <v>619</v>
      </c>
      <c r="CR101" s="226" t="s">
        <v>619</v>
      </c>
      <c r="CS101" s="226" t="s">
        <v>619</v>
      </c>
      <c r="CT101" s="226" t="s">
        <v>1959</v>
      </c>
    </row>
    <row r="102">
      <c r="A102" s="223" t="s">
        <v>12</v>
      </c>
      <c r="B102" s="223" t="s">
        <v>2739</v>
      </c>
      <c r="C102" s="223" t="s">
        <v>2740</v>
      </c>
      <c r="D102" s="223" t="s">
        <v>2741</v>
      </c>
      <c r="E102" s="223" t="s">
        <v>2742</v>
      </c>
      <c r="F102" s="223" t="s">
        <v>1866</v>
      </c>
      <c r="G102" s="224">
        <v>2021.0</v>
      </c>
      <c r="H102" s="225"/>
      <c r="I102" s="226" t="s">
        <v>619</v>
      </c>
      <c r="J102" s="226" t="s">
        <v>619</v>
      </c>
      <c r="K102" s="226" t="s">
        <v>619</v>
      </c>
      <c r="L102" s="226" t="s">
        <v>619</v>
      </c>
      <c r="M102" s="226" t="s">
        <v>619</v>
      </c>
      <c r="N102" s="226" t="s">
        <v>619</v>
      </c>
      <c r="O102" s="226" t="s">
        <v>619</v>
      </c>
      <c r="P102" s="226" t="s">
        <v>619</v>
      </c>
      <c r="Q102" s="226" t="s">
        <v>619</v>
      </c>
      <c r="R102" s="226" t="s">
        <v>619</v>
      </c>
      <c r="S102" s="226" t="s">
        <v>619</v>
      </c>
      <c r="T102" s="226" t="s">
        <v>619</v>
      </c>
      <c r="U102" s="226" t="s">
        <v>619</v>
      </c>
      <c r="V102" s="226" t="s">
        <v>619</v>
      </c>
      <c r="W102" s="226" t="s">
        <v>619</v>
      </c>
      <c r="X102" s="226" t="s">
        <v>619</v>
      </c>
      <c r="Y102" s="226" t="s">
        <v>619</v>
      </c>
      <c r="Z102" s="226" t="s">
        <v>619</v>
      </c>
      <c r="AA102" s="226" t="s">
        <v>619</v>
      </c>
      <c r="AB102" s="226" t="s">
        <v>619</v>
      </c>
      <c r="AC102" s="226" t="s">
        <v>619</v>
      </c>
      <c r="AD102" s="226" t="s">
        <v>619</v>
      </c>
      <c r="AE102" s="226" t="s">
        <v>619</v>
      </c>
      <c r="AF102" s="226" t="s">
        <v>619</v>
      </c>
      <c r="AG102" s="226" t="s">
        <v>619</v>
      </c>
      <c r="AH102" s="226" t="s">
        <v>619</v>
      </c>
      <c r="AI102" s="226" t="s">
        <v>619</v>
      </c>
      <c r="AJ102" s="226" t="s">
        <v>619</v>
      </c>
      <c r="AK102" s="226" t="s">
        <v>619</v>
      </c>
      <c r="AL102" s="226" t="s">
        <v>619</v>
      </c>
      <c r="AM102" s="226" t="s">
        <v>619</v>
      </c>
      <c r="AN102" s="226" t="s">
        <v>619</v>
      </c>
      <c r="AO102" s="226" t="s">
        <v>619</v>
      </c>
      <c r="AP102" s="226" t="s">
        <v>619</v>
      </c>
      <c r="AQ102" s="226" t="s">
        <v>619</v>
      </c>
      <c r="AR102" s="226" t="s">
        <v>619</v>
      </c>
      <c r="AS102" s="226" t="s">
        <v>619</v>
      </c>
      <c r="AT102" s="226" t="s">
        <v>619</v>
      </c>
      <c r="AU102" s="226" t="s">
        <v>619</v>
      </c>
      <c r="AV102" s="226" t="s">
        <v>619</v>
      </c>
      <c r="AW102" s="226" t="s">
        <v>619</v>
      </c>
      <c r="AX102" s="226" t="s">
        <v>619</v>
      </c>
      <c r="AY102" s="226" t="s">
        <v>619</v>
      </c>
      <c r="AZ102" s="226" t="s">
        <v>619</v>
      </c>
      <c r="BA102" s="226" t="s">
        <v>619</v>
      </c>
      <c r="BB102" s="226" t="s">
        <v>619</v>
      </c>
      <c r="BC102" s="226" t="s">
        <v>619</v>
      </c>
      <c r="BD102" s="226" t="s">
        <v>619</v>
      </c>
      <c r="BE102" s="226" t="s">
        <v>619</v>
      </c>
      <c r="BF102" s="226" t="s">
        <v>619</v>
      </c>
      <c r="BG102" s="226" t="s">
        <v>619</v>
      </c>
      <c r="BH102" s="226" t="s">
        <v>619</v>
      </c>
      <c r="BI102" s="226" t="s">
        <v>1976</v>
      </c>
      <c r="BJ102" s="226" t="s">
        <v>619</v>
      </c>
      <c r="BK102" s="226" t="s">
        <v>2000</v>
      </c>
      <c r="BL102" s="226" t="s">
        <v>619</v>
      </c>
      <c r="BM102" s="226" t="s">
        <v>1948</v>
      </c>
      <c r="BN102" s="226" t="s">
        <v>2532</v>
      </c>
      <c r="BO102" s="226" t="s">
        <v>2533</v>
      </c>
      <c r="BP102" s="226" t="s">
        <v>2534</v>
      </c>
      <c r="BQ102" s="226" t="s">
        <v>619</v>
      </c>
      <c r="BR102" s="226" t="s">
        <v>619</v>
      </c>
      <c r="BS102" s="226" t="s">
        <v>619</v>
      </c>
      <c r="BT102" s="226" t="s">
        <v>619</v>
      </c>
      <c r="BU102" s="226" t="s">
        <v>2102</v>
      </c>
      <c r="BV102" s="226" t="s">
        <v>619</v>
      </c>
      <c r="BW102" s="226" t="s">
        <v>2103</v>
      </c>
      <c r="BX102" s="226" t="s">
        <v>619</v>
      </c>
      <c r="BY102" s="226" t="s">
        <v>2019</v>
      </c>
      <c r="BZ102" s="226" t="s">
        <v>619</v>
      </c>
      <c r="CA102" s="226" t="s">
        <v>619</v>
      </c>
      <c r="CB102" s="226" t="s">
        <v>619</v>
      </c>
      <c r="CC102" s="226" t="s">
        <v>1955</v>
      </c>
      <c r="CD102" s="226" t="s">
        <v>619</v>
      </c>
      <c r="CE102" s="226" t="s">
        <v>619</v>
      </c>
      <c r="CF102" s="226" t="s">
        <v>619</v>
      </c>
      <c r="CG102" s="226" t="s">
        <v>619</v>
      </c>
      <c r="CH102" s="226" t="s">
        <v>1956</v>
      </c>
      <c r="CI102" s="226" t="s">
        <v>2106</v>
      </c>
      <c r="CJ102" s="226" t="s">
        <v>619</v>
      </c>
      <c r="CK102" s="226" t="s">
        <v>2107</v>
      </c>
      <c r="CL102" s="226" t="s">
        <v>619</v>
      </c>
      <c r="CM102" s="226" t="s">
        <v>619</v>
      </c>
      <c r="CN102" s="226" t="s">
        <v>619</v>
      </c>
      <c r="CO102" s="226" t="s">
        <v>619</v>
      </c>
      <c r="CP102" s="226" t="s">
        <v>619</v>
      </c>
      <c r="CQ102" s="226" t="s">
        <v>619</v>
      </c>
      <c r="CR102" s="226" t="s">
        <v>619</v>
      </c>
      <c r="CS102" s="226" t="s">
        <v>619</v>
      </c>
      <c r="CT102" s="226" t="s">
        <v>1959</v>
      </c>
    </row>
    <row r="103">
      <c r="A103" s="223" t="s">
        <v>12</v>
      </c>
      <c r="B103" s="223" t="s">
        <v>2743</v>
      </c>
      <c r="C103" s="223" t="s">
        <v>2744</v>
      </c>
      <c r="D103" s="223" t="s">
        <v>2745</v>
      </c>
      <c r="E103" s="223" t="s">
        <v>2746</v>
      </c>
      <c r="F103" s="223" t="s">
        <v>1866</v>
      </c>
      <c r="G103" s="224">
        <v>2021.0</v>
      </c>
      <c r="H103" s="225"/>
      <c r="I103" s="226" t="s">
        <v>619</v>
      </c>
      <c r="J103" s="226" t="s">
        <v>619</v>
      </c>
      <c r="K103" s="226" t="s">
        <v>619</v>
      </c>
      <c r="L103" s="226" t="s">
        <v>619</v>
      </c>
      <c r="M103" s="226" t="s">
        <v>619</v>
      </c>
      <c r="N103" s="226" t="s">
        <v>619</v>
      </c>
      <c r="O103" s="226" t="s">
        <v>619</v>
      </c>
      <c r="P103" s="226" t="s">
        <v>619</v>
      </c>
      <c r="Q103" s="226" t="s">
        <v>619</v>
      </c>
      <c r="R103" s="226" t="s">
        <v>619</v>
      </c>
      <c r="S103" s="226" t="s">
        <v>619</v>
      </c>
      <c r="T103" s="226" t="s">
        <v>619</v>
      </c>
      <c r="U103" s="226" t="s">
        <v>619</v>
      </c>
      <c r="V103" s="226" t="s">
        <v>619</v>
      </c>
      <c r="W103" s="226" t="s">
        <v>619</v>
      </c>
      <c r="X103" s="226" t="s">
        <v>619</v>
      </c>
      <c r="Y103" s="226" t="s">
        <v>619</v>
      </c>
      <c r="Z103" s="226" t="s">
        <v>619</v>
      </c>
      <c r="AA103" s="226" t="s">
        <v>619</v>
      </c>
      <c r="AB103" s="226" t="s">
        <v>619</v>
      </c>
      <c r="AC103" s="226" t="s">
        <v>619</v>
      </c>
      <c r="AD103" s="226" t="s">
        <v>619</v>
      </c>
      <c r="AE103" s="226" t="s">
        <v>619</v>
      </c>
      <c r="AF103" s="226" t="s">
        <v>619</v>
      </c>
      <c r="AG103" s="226" t="s">
        <v>619</v>
      </c>
      <c r="AH103" s="226" t="s">
        <v>619</v>
      </c>
      <c r="AI103" s="226" t="s">
        <v>619</v>
      </c>
      <c r="AJ103" s="226" t="s">
        <v>619</v>
      </c>
      <c r="AK103" s="226" t="s">
        <v>619</v>
      </c>
      <c r="AL103" s="226" t="s">
        <v>619</v>
      </c>
      <c r="AM103" s="226" t="s">
        <v>619</v>
      </c>
      <c r="AN103" s="226" t="s">
        <v>619</v>
      </c>
      <c r="AO103" s="226" t="s">
        <v>619</v>
      </c>
      <c r="AP103" s="226" t="s">
        <v>619</v>
      </c>
      <c r="AQ103" s="226" t="s">
        <v>619</v>
      </c>
      <c r="AR103" s="226" t="s">
        <v>619</v>
      </c>
      <c r="AS103" s="226" t="s">
        <v>619</v>
      </c>
      <c r="AT103" s="226" t="s">
        <v>619</v>
      </c>
      <c r="AU103" s="226" t="s">
        <v>619</v>
      </c>
      <c r="AV103" s="226" t="s">
        <v>619</v>
      </c>
      <c r="AW103" s="226" t="s">
        <v>619</v>
      </c>
      <c r="AX103" s="226" t="s">
        <v>619</v>
      </c>
      <c r="AY103" s="226" t="s">
        <v>619</v>
      </c>
      <c r="AZ103" s="226" t="s">
        <v>619</v>
      </c>
      <c r="BA103" s="226" t="s">
        <v>619</v>
      </c>
      <c r="BB103" s="226" t="s">
        <v>619</v>
      </c>
      <c r="BC103" s="226" t="s">
        <v>619</v>
      </c>
      <c r="BD103" s="226" t="s">
        <v>619</v>
      </c>
      <c r="BE103" s="226" t="s">
        <v>619</v>
      </c>
      <c r="BF103" s="226" t="s">
        <v>619</v>
      </c>
      <c r="BG103" s="226" t="s">
        <v>2747</v>
      </c>
      <c r="BH103" s="226" t="s">
        <v>619</v>
      </c>
      <c r="BI103" s="226" t="s">
        <v>2578</v>
      </c>
      <c r="BJ103" s="226" t="s">
        <v>619</v>
      </c>
      <c r="BK103" s="226" t="s">
        <v>2579</v>
      </c>
      <c r="BL103" s="226" t="s">
        <v>619</v>
      </c>
      <c r="BM103" s="226" t="s">
        <v>1948</v>
      </c>
      <c r="BN103" s="226" t="s">
        <v>2748</v>
      </c>
      <c r="BO103" s="226" t="s">
        <v>2749</v>
      </c>
      <c r="BP103" s="226" t="s">
        <v>2750</v>
      </c>
      <c r="BQ103" s="226" t="s">
        <v>619</v>
      </c>
      <c r="BR103" s="226" t="s">
        <v>619</v>
      </c>
      <c r="BS103" s="226" t="s">
        <v>619</v>
      </c>
      <c r="BT103" s="226" t="s">
        <v>619</v>
      </c>
      <c r="BU103" s="226" t="s">
        <v>2751</v>
      </c>
      <c r="BV103" s="226" t="s">
        <v>619</v>
      </c>
      <c r="BW103" s="226" t="s">
        <v>2752</v>
      </c>
      <c r="BX103" s="226" t="s">
        <v>619</v>
      </c>
      <c r="BY103" s="226" t="s">
        <v>619</v>
      </c>
      <c r="BZ103" s="226" t="s">
        <v>619</v>
      </c>
      <c r="CA103" s="226" t="s">
        <v>619</v>
      </c>
      <c r="CB103" s="226" t="s">
        <v>619</v>
      </c>
      <c r="CC103" s="226" t="s">
        <v>1955</v>
      </c>
      <c r="CD103" s="226" t="s">
        <v>619</v>
      </c>
      <c r="CE103" s="226" t="s">
        <v>619</v>
      </c>
      <c r="CF103" s="226" t="s">
        <v>619</v>
      </c>
      <c r="CG103" s="226" t="s">
        <v>2007</v>
      </c>
      <c r="CH103" s="226" t="s">
        <v>1956</v>
      </c>
      <c r="CI103" s="226" t="s">
        <v>2753</v>
      </c>
      <c r="CJ103" s="226" t="s">
        <v>619</v>
      </c>
      <c r="CK103" s="226" t="s">
        <v>2754</v>
      </c>
      <c r="CL103" s="226" t="s">
        <v>619</v>
      </c>
      <c r="CM103" s="226" t="s">
        <v>2755</v>
      </c>
      <c r="CN103" s="226" t="s">
        <v>619</v>
      </c>
      <c r="CO103" s="226" t="s">
        <v>619</v>
      </c>
      <c r="CP103" s="226" t="s">
        <v>619</v>
      </c>
      <c r="CQ103" s="226" t="s">
        <v>619</v>
      </c>
      <c r="CR103" s="226" t="s">
        <v>619</v>
      </c>
      <c r="CS103" s="226" t="s">
        <v>619</v>
      </c>
      <c r="CT103" s="226" t="s">
        <v>1959</v>
      </c>
    </row>
    <row r="104">
      <c r="A104" s="223" t="s">
        <v>12</v>
      </c>
      <c r="B104" s="223" t="s">
        <v>2756</v>
      </c>
      <c r="C104" s="223" t="s">
        <v>2757</v>
      </c>
      <c r="D104" s="223" t="s">
        <v>2758</v>
      </c>
      <c r="E104" s="223" t="s">
        <v>2759</v>
      </c>
      <c r="F104" s="223" t="s">
        <v>1866</v>
      </c>
      <c r="G104" s="224">
        <v>2021.0</v>
      </c>
      <c r="H104" s="225"/>
      <c r="I104" s="226" t="s">
        <v>619</v>
      </c>
      <c r="J104" s="226" t="s">
        <v>619</v>
      </c>
      <c r="K104" s="226" t="s">
        <v>619</v>
      </c>
      <c r="L104" s="226" t="s">
        <v>619</v>
      </c>
      <c r="M104" s="226" t="s">
        <v>619</v>
      </c>
      <c r="N104" s="226" t="s">
        <v>619</v>
      </c>
      <c r="O104" s="226" t="s">
        <v>619</v>
      </c>
      <c r="P104" s="226" t="s">
        <v>619</v>
      </c>
      <c r="Q104" s="226" t="s">
        <v>619</v>
      </c>
      <c r="R104" s="226" t="s">
        <v>619</v>
      </c>
      <c r="S104" s="226" t="s">
        <v>619</v>
      </c>
      <c r="T104" s="226" t="s">
        <v>619</v>
      </c>
      <c r="U104" s="226" t="s">
        <v>619</v>
      </c>
      <c r="V104" s="226" t="s">
        <v>619</v>
      </c>
      <c r="W104" s="226" t="s">
        <v>619</v>
      </c>
      <c r="X104" s="226" t="s">
        <v>619</v>
      </c>
      <c r="Y104" s="226" t="s">
        <v>619</v>
      </c>
      <c r="Z104" s="226" t="s">
        <v>619</v>
      </c>
      <c r="AA104" s="226" t="s">
        <v>619</v>
      </c>
      <c r="AB104" s="226" t="s">
        <v>619</v>
      </c>
      <c r="AC104" s="226" t="s">
        <v>619</v>
      </c>
      <c r="AD104" s="226" t="s">
        <v>619</v>
      </c>
      <c r="AE104" s="226" t="s">
        <v>619</v>
      </c>
      <c r="AF104" s="226" t="s">
        <v>619</v>
      </c>
      <c r="AG104" s="226" t="s">
        <v>619</v>
      </c>
      <c r="AH104" s="226" t="s">
        <v>619</v>
      </c>
      <c r="AI104" s="226" t="s">
        <v>619</v>
      </c>
      <c r="AJ104" s="226" t="s">
        <v>619</v>
      </c>
      <c r="AK104" s="226" t="s">
        <v>619</v>
      </c>
      <c r="AL104" s="226" t="s">
        <v>619</v>
      </c>
      <c r="AM104" s="226" t="s">
        <v>619</v>
      </c>
      <c r="AN104" s="226" t="s">
        <v>619</v>
      </c>
      <c r="AO104" s="226" t="s">
        <v>619</v>
      </c>
      <c r="AP104" s="226" t="s">
        <v>619</v>
      </c>
      <c r="AQ104" s="226" t="s">
        <v>619</v>
      </c>
      <c r="AR104" s="226" t="s">
        <v>619</v>
      </c>
      <c r="AS104" s="226" t="s">
        <v>619</v>
      </c>
      <c r="AT104" s="226" t="s">
        <v>619</v>
      </c>
      <c r="AU104" s="226" t="s">
        <v>619</v>
      </c>
      <c r="AV104" s="226" t="s">
        <v>619</v>
      </c>
      <c r="AW104" s="226" t="s">
        <v>619</v>
      </c>
      <c r="AX104" s="226" t="s">
        <v>619</v>
      </c>
      <c r="AY104" s="226" t="s">
        <v>619</v>
      </c>
      <c r="AZ104" s="226" t="s">
        <v>619</v>
      </c>
      <c r="BA104" s="226" t="s">
        <v>619</v>
      </c>
      <c r="BB104" s="226" t="s">
        <v>619</v>
      </c>
      <c r="BC104" s="226" t="s">
        <v>619</v>
      </c>
      <c r="BD104" s="226" t="s">
        <v>619</v>
      </c>
      <c r="BE104" s="226" t="s">
        <v>619</v>
      </c>
      <c r="BF104" s="226" t="s">
        <v>619</v>
      </c>
      <c r="BG104" s="226" t="s">
        <v>619</v>
      </c>
      <c r="BH104" s="226" t="s">
        <v>619</v>
      </c>
      <c r="BI104" s="226" t="s">
        <v>2112</v>
      </c>
      <c r="BJ104" s="226" t="s">
        <v>619</v>
      </c>
      <c r="BK104" s="226" t="s">
        <v>2307</v>
      </c>
      <c r="BL104" s="226" t="s">
        <v>619</v>
      </c>
      <c r="BM104" s="226" t="s">
        <v>1948</v>
      </c>
      <c r="BN104" s="226" t="s">
        <v>2760</v>
      </c>
      <c r="BO104" s="226" t="s">
        <v>2761</v>
      </c>
      <c r="BP104" s="226" t="s">
        <v>2762</v>
      </c>
      <c r="BQ104" s="226" t="s">
        <v>619</v>
      </c>
      <c r="BR104" s="226" t="s">
        <v>619</v>
      </c>
      <c r="BS104" s="226" t="s">
        <v>619</v>
      </c>
      <c r="BT104" s="226" t="s">
        <v>619</v>
      </c>
      <c r="BU104" s="226" t="s">
        <v>2763</v>
      </c>
      <c r="BV104" s="226" t="s">
        <v>619</v>
      </c>
      <c r="BW104" s="226" t="s">
        <v>2764</v>
      </c>
      <c r="BX104" s="226" t="s">
        <v>619</v>
      </c>
      <c r="BY104" s="226" t="s">
        <v>619</v>
      </c>
      <c r="BZ104" s="226" t="s">
        <v>619</v>
      </c>
      <c r="CA104" s="226" t="s">
        <v>619</v>
      </c>
      <c r="CB104" s="226" t="s">
        <v>619</v>
      </c>
      <c r="CC104" s="226" t="s">
        <v>1955</v>
      </c>
      <c r="CD104" s="226" t="s">
        <v>619</v>
      </c>
      <c r="CE104" s="226" t="s">
        <v>619</v>
      </c>
      <c r="CF104" s="226" t="s">
        <v>619</v>
      </c>
      <c r="CG104" s="226" t="s">
        <v>2007</v>
      </c>
      <c r="CH104" s="226" t="s">
        <v>1956</v>
      </c>
      <c r="CI104" s="226" t="s">
        <v>2765</v>
      </c>
      <c r="CJ104" s="226" t="s">
        <v>619</v>
      </c>
      <c r="CK104" s="226" t="s">
        <v>2766</v>
      </c>
      <c r="CL104" s="226" t="s">
        <v>619</v>
      </c>
      <c r="CM104" s="226" t="s">
        <v>619</v>
      </c>
      <c r="CN104" s="226" t="s">
        <v>619</v>
      </c>
      <c r="CO104" s="226" t="s">
        <v>619</v>
      </c>
      <c r="CP104" s="226" t="s">
        <v>619</v>
      </c>
      <c r="CQ104" s="226" t="s">
        <v>619</v>
      </c>
      <c r="CR104" s="226" t="s">
        <v>619</v>
      </c>
      <c r="CS104" s="226" t="s">
        <v>619</v>
      </c>
      <c r="CT104" s="226" t="s">
        <v>1959</v>
      </c>
    </row>
    <row r="105">
      <c r="A105" s="223" t="s">
        <v>12</v>
      </c>
      <c r="B105" s="223" t="s">
        <v>2767</v>
      </c>
      <c r="C105" s="223" t="s">
        <v>2768</v>
      </c>
      <c r="D105" s="223" t="s">
        <v>2769</v>
      </c>
      <c r="E105" s="223" t="s">
        <v>2770</v>
      </c>
      <c r="F105" s="223" t="s">
        <v>1866</v>
      </c>
      <c r="G105" s="224">
        <v>2021.0</v>
      </c>
      <c r="H105" s="225"/>
      <c r="I105" s="226" t="s">
        <v>619</v>
      </c>
      <c r="J105" s="226" t="s">
        <v>619</v>
      </c>
      <c r="K105" s="226" t="s">
        <v>619</v>
      </c>
      <c r="L105" s="226" t="s">
        <v>619</v>
      </c>
      <c r="M105" s="226" t="s">
        <v>619</v>
      </c>
      <c r="N105" s="226" t="s">
        <v>619</v>
      </c>
      <c r="O105" s="226" t="s">
        <v>619</v>
      </c>
      <c r="P105" s="226" t="s">
        <v>619</v>
      </c>
      <c r="Q105" s="226" t="s">
        <v>619</v>
      </c>
      <c r="R105" s="226" t="s">
        <v>619</v>
      </c>
      <c r="S105" s="226" t="s">
        <v>619</v>
      </c>
      <c r="T105" s="226" t="s">
        <v>619</v>
      </c>
      <c r="U105" s="226" t="s">
        <v>619</v>
      </c>
      <c r="V105" s="226" t="s">
        <v>619</v>
      </c>
      <c r="W105" s="226" t="s">
        <v>619</v>
      </c>
      <c r="X105" s="226" t="s">
        <v>619</v>
      </c>
      <c r="Y105" s="226" t="s">
        <v>619</v>
      </c>
      <c r="Z105" s="226" t="s">
        <v>619</v>
      </c>
      <c r="AA105" s="226" t="s">
        <v>619</v>
      </c>
      <c r="AB105" s="226" t="s">
        <v>619</v>
      </c>
      <c r="AC105" s="226" t="s">
        <v>619</v>
      </c>
      <c r="AD105" s="226" t="s">
        <v>619</v>
      </c>
      <c r="AE105" s="226" t="s">
        <v>619</v>
      </c>
      <c r="AF105" s="226" t="s">
        <v>619</v>
      </c>
      <c r="AG105" s="226" t="s">
        <v>619</v>
      </c>
      <c r="AH105" s="226" t="s">
        <v>619</v>
      </c>
      <c r="AI105" s="226" t="s">
        <v>619</v>
      </c>
      <c r="AJ105" s="226" t="s">
        <v>619</v>
      </c>
      <c r="AK105" s="226" t="s">
        <v>619</v>
      </c>
      <c r="AL105" s="226" t="s">
        <v>619</v>
      </c>
      <c r="AM105" s="226" t="s">
        <v>619</v>
      </c>
      <c r="AN105" s="226" t="s">
        <v>619</v>
      </c>
      <c r="AO105" s="226" t="s">
        <v>619</v>
      </c>
      <c r="AP105" s="226" t="s">
        <v>619</v>
      </c>
      <c r="AQ105" s="226" t="s">
        <v>619</v>
      </c>
      <c r="AR105" s="226" t="s">
        <v>619</v>
      </c>
      <c r="AS105" s="226" t="s">
        <v>619</v>
      </c>
      <c r="AT105" s="226" t="s">
        <v>619</v>
      </c>
      <c r="AU105" s="226" t="s">
        <v>619</v>
      </c>
      <c r="AV105" s="226" t="s">
        <v>619</v>
      </c>
      <c r="AW105" s="226" t="s">
        <v>619</v>
      </c>
      <c r="AX105" s="226" t="s">
        <v>619</v>
      </c>
      <c r="AY105" s="226" t="s">
        <v>619</v>
      </c>
      <c r="AZ105" s="226" t="s">
        <v>619</v>
      </c>
      <c r="BA105" s="226" t="s">
        <v>619</v>
      </c>
      <c r="BB105" s="226" t="s">
        <v>619</v>
      </c>
      <c r="BC105" s="226" t="s">
        <v>619</v>
      </c>
      <c r="BD105" s="226" t="s">
        <v>619</v>
      </c>
      <c r="BE105" s="226" t="s">
        <v>619</v>
      </c>
      <c r="BF105" s="226" t="s">
        <v>619</v>
      </c>
      <c r="BG105" s="226" t="s">
        <v>619</v>
      </c>
      <c r="BH105" s="226" t="s">
        <v>619</v>
      </c>
      <c r="BI105" s="226" t="s">
        <v>2112</v>
      </c>
      <c r="BJ105" s="226" t="s">
        <v>619</v>
      </c>
      <c r="BK105" s="226" t="s">
        <v>2247</v>
      </c>
      <c r="BL105" s="226" t="s">
        <v>619</v>
      </c>
      <c r="BM105" s="226" t="s">
        <v>1948</v>
      </c>
      <c r="BN105" s="226" t="s">
        <v>2566</v>
      </c>
      <c r="BO105" s="226" t="s">
        <v>2542</v>
      </c>
      <c r="BP105" s="226" t="s">
        <v>2567</v>
      </c>
      <c r="BQ105" s="226" t="s">
        <v>619</v>
      </c>
      <c r="BR105" s="226" t="s">
        <v>619</v>
      </c>
      <c r="BS105" s="226" t="s">
        <v>619</v>
      </c>
      <c r="BT105" s="226" t="s">
        <v>619</v>
      </c>
      <c r="BU105" s="226" t="s">
        <v>2102</v>
      </c>
      <c r="BV105" s="226" t="s">
        <v>619</v>
      </c>
      <c r="BW105" s="226" t="s">
        <v>2568</v>
      </c>
      <c r="BX105" s="226" t="s">
        <v>619</v>
      </c>
      <c r="BY105" s="226" t="s">
        <v>2019</v>
      </c>
      <c r="BZ105" s="226" t="s">
        <v>619</v>
      </c>
      <c r="CA105" s="226" t="s">
        <v>619</v>
      </c>
      <c r="CB105" s="226" t="s">
        <v>619</v>
      </c>
      <c r="CC105" s="226" t="s">
        <v>1955</v>
      </c>
      <c r="CD105" s="226" t="s">
        <v>619</v>
      </c>
      <c r="CE105" s="226" t="s">
        <v>619</v>
      </c>
      <c r="CF105" s="226" t="s">
        <v>619</v>
      </c>
      <c r="CG105" s="226" t="s">
        <v>619</v>
      </c>
      <c r="CH105" s="226" t="s">
        <v>1956</v>
      </c>
      <c r="CI105" s="226" t="s">
        <v>2106</v>
      </c>
      <c r="CJ105" s="226" t="s">
        <v>619</v>
      </c>
      <c r="CK105" s="226" t="s">
        <v>2107</v>
      </c>
      <c r="CL105" s="226" t="s">
        <v>619</v>
      </c>
      <c r="CM105" s="226" t="s">
        <v>619</v>
      </c>
      <c r="CN105" s="226" t="s">
        <v>619</v>
      </c>
      <c r="CO105" s="226" t="s">
        <v>619</v>
      </c>
      <c r="CP105" s="226" t="s">
        <v>619</v>
      </c>
      <c r="CQ105" s="226" t="s">
        <v>619</v>
      </c>
      <c r="CR105" s="226" t="s">
        <v>619</v>
      </c>
      <c r="CS105" s="226" t="s">
        <v>619</v>
      </c>
      <c r="CT105" s="226" t="s">
        <v>1959</v>
      </c>
    </row>
    <row r="106">
      <c r="A106" s="223" t="s">
        <v>12</v>
      </c>
      <c r="B106" s="223" t="s">
        <v>2771</v>
      </c>
      <c r="C106" s="223" t="s">
        <v>181</v>
      </c>
      <c r="D106" s="223" t="s">
        <v>2772</v>
      </c>
      <c r="E106" s="223" t="s">
        <v>2773</v>
      </c>
      <c r="F106" s="223" t="s">
        <v>1866</v>
      </c>
      <c r="G106" s="224">
        <v>2021.0</v>
      </c>
      <c r="H106" s="225"/>
      <c r="I106" s="226" t="s">
        <v>619</v>
      </c>
      <c r="J106" s="226" t="s">
        <v>619</v>
      </c>
      <c r="K106" s="226" t="s">
        <v>619</v>
      </c>
      <c r="L106" s="226" t="s">
        <v>619</v>
      </c>
      <c r="M106" s="226" t="s">
        <v>619</v>
      </c>
      <c r="N106" s="226" t="s">
        <v>619</v>
      </c>
      <c r="O106" s="226" t="s">
        <v>619</v>
      </c>
      <c r="P106" s="226" t="s">
        <v>619</v>
      </c>
      <c r="Q106" s="226" t="s">
        <v>619</v>
      </c>
      <c r="R106" s="226" t="s">
        <v>619</v>
      </c>
      <c r="S106" s="226" t="s">
        <v>619</v>
      </c>
      <c r="T106" s="226" t="s">
        <v>619</v>
      </c>
      <c r="U106" s="226" t="s">
        <v>619</v>
      </c>
      <c r="V106" s="226" t="s">
        <v>619</v>
      </c>
      <c r="W106" s="226" t="s">
        <v>619</v>
      </c>
      <c r="X106" s="226" t="s">
        <v>619</v>
      </c>
      <c r="Y106" s="226" t="s">
        <v>619</v>
      </c>
      <c r="Z106" s="226" t="s">
        <v>619</v>
      </c>
      <c r="AA106" s="226" t="s">
        <v>619</v>
      </c>
      <c r="AB106" s="226" t="s">
        <v>619</v>
      </c>
      <c r="AC106" s="226" t="s">
        <v>619</v>
      </c>
      <c r="AD106" s="226" t="s">
        <v>619</v>
      </c>
      <c r="AE106" s="226" t="s">
        <v>619</v>
      </c>
      <c r="AF106" s="226" t="s">
        <v>619</v>
      </c>
      <c r="AG106" s="226" t="s">
        <v>619</v>
      </c>
      <c r="AH106" s="226" t="s">
        <v>619</v>
      </c>
      <c r="AI106" s="226" t="s">
        <v>619</v>
      </c>
      <c r="AJ106" s="226" t="s">
        <v>619</v>
      </c>
      <c r="AK106" s="226" t="s">
        <v>619</v>
      </c>
      <c r="AL106" s="226" t="s">
        <v>619</v>
      </c>
      <c r="AM106" s="226" t="s">
        <v>619</v>
      </c>
      <c r="AN106" s="226" t="s">
        <v>619</v>
      </c>
      <c r="AO106" s="226" t="s">
        <v>619</v>
      </c>
      <c r="AP106" s="226" t="s">
        <v>619</v>
      </c>
      <c r="AQ106" s="226" t="s">
        <v>619</v>
      </c>
      <c r="AR106" s="226" t="s">
        <v>619</v>
      </c>
      <c r="AS106" s="226" t="s">
        <v>619</v>
      </c>
      <c r="AT106" s="226" t="s">
        <v>619</v>
      </c>
      <c r="AU106" s="226" t="s">
        <v>619</v>
      </c>
      <c r="AV106" s="226" t="s">
        <v>619</v>
      </c>
      <c r="AW106" s="226" t="s">
        <v>619</v>
      </c>
      <c r="AX106" s="226" t="s">
        <v>619</v>
      </c>
      <c r="AY106" s="226" t="s">
        <v>619</v>
      </c>
      <c r="AZ106" s="226" t="s">
        <v>619</v>
      </c>
      <c r="BA106" s="226" t="s">
        <v>619</v>
      </c>
      <c r="BB106" s="226" t="s">
        <v>619</v>
      </c>
      <c r="BC106" s="226" t="s">
        <v>619</v>
      </c>
      <c r="BD106" s="226" t="s">
        <v>619</v>
      </c>
      <c r="BE106" s="226" t="s">
        <v>619</v>
      </c>
      <c r="BF106" s="226" t="s">
        <v>619</v>
      </c>
      <c r="BG106" s="226" t="s">
        <v>619</v>
      </c>
      <c r="BH106" s="226" t="s">
        <v>619</v>
      </c>
      <c r="BI106" s="226" t="s">
        <v>2578</v>
      </c>
      <c r="BJ106" s="226" t="s">
        <v>619</v>
      </c>
      <c r="BK106" s="226" t="s">
        <v>2579</v>
      </c>
      <c r="BL106" s="226" t="s">
        <v>619</v>
      </c>
      <c r="BM106" s="226" t="s">
        <v>1948</v>
      </c>
      <c r="BN106" s="226" t="s">
        <v>2774</v>
      </c>
      <c r="BO106" s="226" t="s">
        <v>2247</v>
      </c>
      <c r="BP106" s="226" t="s">
        <v>2775</v>
      </c>
      <c r="BQ106" s="226" t="s">
        <v>619</v>
      </c>
      <c r="BR106" s="226" t="s">
        <v>619</v>
      </c>
      <c r="BS106" s="226" t="s">
        <v>619</v>
      </c>
      <c r="BT106" s="226" t="s">
        <v>619</v>
      </c>
      <c r="BU106" s="226" t="s">
        <v>2004</v>
      </c>
      <c r="BV106" s="226" t="s">
        <v>619</v>
      </c>
      <c r="BW106" s="226" t="s">
        <v>2776</v>
      </c>
      <c r="BX106" s="226" t="s">
        <v>619</v>
      </c>
      <c r="BY106" s="226" t="s">
        <v>2777</v>
      </c>
      <c r="BZ106" s="226" t="s">
        <v>619</v>
      </c>
      <c r="CA106" s="226" t="s">
        <v>619</v>
      </c>
      <c r="CB106" s="226" t="s">
        <v>619</v>
      </c>
      <c r="CC106" s="226" t="s">
        <v>1955</v>
      </c>
      <c r="CD106" s="226" t="s">
        <v>619</v>
      </c>
      <c r="CE106" s="226" t="s">
        <v>619</v>
      </c>
      <c r="CF106" s="226" t="s">
        <v>619</v>
      </c>
      <c r="CG106" s="226" t="s">
        <v>2025</v>
      </c>
      <c r="CH106" s="226" t="s">
        <v>1956</v>
      </c>
      <c r="CI106" s="226" t="s">
        <v>2753</v>
      </c>
      <c r="CJ106" s="226" t="s">
        <v>619</v>
      </c>
      <c r="CK106" s="226" t="s">
        <v>2754</v>
      </c>
      <c r="CL106" s="226" t="s">
        <v>619</v>
      </c>
      <c r="CM106" s="226" t="s">
        <v>619</v>
      </c>
      <c r="CN106" s="226" t="s">
        <v>619</v>
      </c>
      <c r="CO106" s="226" t="s">
        <v>619</v>
      </c>
      <c r="CP106" s="226" t="s">
        <v>619</v>
      </c>
      <c r="CQ106" s="226" t="s">
        <v>619</v>
      </c>
      <c r="CR106" s="226" t="s">
        <v>619</v>
      </c>
      <c r="CS106" s="226" t="s">
        <v>619</v>
      </c>
      <c r="CT106" s="226" t="s">
        <v>1959</v>
      </c>
    </row>
    <row r="107">
      <c r="A107" s="223" t="s">
        <v>12</v>
      </c>
      <c r="B107" s="223" t="s">
        <v>2778</v>
      </c>
      <c r="C107" s="223" t="s">
        <v>205</v>
      </c>
      <c r="D107" s="223" t="s">
        <v>2779</v>
      </c>
      <c r="E107" s="223" t="s">
        <v>2780</v>
      </c>
      <c r="F107" s="223" t="s">
        <v>1866</v>
      </c>
      <c r="G107" s="224">
        <v>2021.0</v>
      </c>
      <c r="H107" s="225"/>
      <c r="I107" s="226" t="s">
        <v>619</v>
      </c>
      <c r="J107" s="226" t="s">
        <v>619</v>
      </c>
      <c r="K107" s="226" t="s">
        <v>2781</v>
      </c>
      <c r="L107" s="226" t="s">
        <v>619</v>
      </c>
      <c r="M107" s="226" t="s">
        <v>619</v>
      </c>
      <c r="N107" s="226" t="s">
        <v>2782</v>
      </c>
      <c r="O107" s="226" t="s">
        <v>619</v>
      </c>
      <c r="P107" s="226" t="s">
        <v>619</v>
      </c>
      <c r="Q107" s="226" t="s">
        <v>619</v>
      </c>
      <c r="R107" s="226" t="s">
        <v>2783</v>
      </c>
      <c r="S107" s="226" t="s">
        <v>619</v>
      </c>
      <c r="T107" s="226" t="s">
        <v>619</v>
      </c>
      <c r="U107" s="226" t="s">
        <v>619</v>
      </c>
      <c r="V107" s="226" t="s">
        <v>2784</v>
      </c>
      <c r="W107" s="226" t="s">
        <v>2785</v>
      </c>
      <c r="X107" s="226" t="s">
        <v>619</v>
      </c>
      <c r="Y107" s="226" t="s">
        <v>619</v>
      </c>
      <c r="Z107" s="226" t="s">
        <v>619</v>
      </c>
      <c r="AA107" s="226" t="s">
        <v>619</v>
      </c>
      <c r="AB107" s="226" t="s">
        <v>619</v>
      </c>
      <c r="AC107" s="226" t="s">
        <v>2786</v>
      </c>
      <c r="AD107" s="226" t="s">
        <v>619</v>
      </c>
      <c r="AE107" s="226" t="s">
        <v>619</v>
      </c>
      <c r="AF107" s="226" t="s">
        <v>619</v>
      </c>
      <c r="AG107" s="226" t="s">
        <v>619</v>
      </c>
      <c r="AH107" s="226" t="s">
        <v>619</v>
      </c>
      <c r="AI107" s="226" t="s">
        <v>619</v>
      </c>
      <c r="AJ107" s="226">
        <v>703.0</v>
      </c>
      <c r="AK107" s="226" t="s">
        <v>619</v>
      </c>
      <c r="AL107" s="226" t="s">
        <v>619</v>
      </c>
      <c r="AM107" s="226" t="s">
        <v>619</v>
      </c>
      <c r="AN107" s="226" t="s">
        <v>619</v>
      </c>
      <c r="AO107" s="226" t="s">
        <v>2539</v>
      </c>
      <c r="AP107" s="226" t="s">
        <v>1948</v>
      </c>
      <c r="AQ107" s="226" t="s">
        <v>2540</v>
      </c>
      <c r="AR107" s="226" t="s">
        <v>619</v>
      </c>
      <c r="AS107" s="226" t="s">
        <v>619</v>
      </c>
      <c r="AT107" s="226" t="s">
        <v>2382</v>
      </c>
      <c r="AU107" s="226" t="s">
        <v>619</v>
      </c>
      <c r="AV107" s="226" t="s">
        <v>2053</v>
      </c>
      <c r="AW107" s="226" t="s">
        <v>2056</v>
      </c>
      <c r="AX107" s="226" t="s">
        <v>619</v>
      </c>
      <c r="AY107" s="226" t="s">
        <v>619</v>
      </c>
      <c r="AZ107" s="226" t="s">
        <v>619</v>
      </c>
      <c r="BA107" s="226" t="s">
        <v>619</v>
      </c>
      <c r="BB107" s="226" t="s">
        <v>619</v>
      </c>
      <c r="BC107" s="226" t="s">
        <v>619</v>
      </c>
      <c r="BD107" s="226" t="s">
        <v>619</v>
      </c>
      <c r="BE107" s="226" t="s">
        <v>2541</v>
      </c>
      <c r="BF107" s="226" t="s">
        <v>619</v>
      </c>
      <c r="BG107" s="226" t="s">
        <v>619</v>
      </c>
      <c r="BH107" s="226" t="s">
        <v>619</v>
      </c>
      <c r="BI107" s="226" t="s">
        <v>2112</v>
      </c>
      <c r="BJ107" s="226" t="s">
        <v>619</v>
      </c>
      <c r="BK107" s="226" t="s">
        <v>2307</v>
      </c>
      <c r="BL107" s="226" t="s">
        <v>619</v>
      </c>
      <c r="BM107" s="226" t="s">
        <v>1948</v>
      </c>
      <c r="BN107" s="226" t="s">
        <v>2760</v>
      </c>
      <c r="BO107" s="226" t="s">
        <v>2761</v>
      </c>
      <c r="BP107" s="226" t="s">
        <v>2762</v>
      </c>
      <c r="BQ107" s="226" t="s">
        <v>619</v>
      </c>
      <c r="BR107" s="226" t="s">
        <v>619</v>
      </c>
      <c r="BS107" s="226" t="s">
        <v>619</v>
      </c>
      <c r="BT107" s="226" t="s">
        <v>619</v>
      </c>
      <c r="BU107" s="226" t="s">
        <v>2763</v>
      </c>
      <c r="BV107" s="226" t="s">
        <v>619</v>
      </c>
      <c r="BW107" s="226" t="s">
        <v>2764</v>
      </c>
      <c r="BX107" s="226" t="s">
        <v>619</v>
      </c>
      <c r="BY107" s="226" t="s">
        <v>2134</v>
      </c>
      <c r="BZ107" s="226" t="s">
        <v>619</v>
      </c>
      <c r="CA107" s="226" t="s">
        <v>619</v>
      </c>
      <c r="CB107" s="226" t="s">
        <v>619</v>
      </c>
      <c r="CC107" s="226" t="s">
        <v>1955</v>
      </c>
      <c r="CD107" s="226" t="s">
        <v>619</v>
      </c>
      <c r="CE107" s="226" t="s">
        <v>619</v>
      </c>
      <c r="CF107" s="226" t="s">
        <v>619</v>
      </c>
      <c r="CG107" s="226" t="s">
        <v>619</v>
      </c>
      <c r="CH107" s="226" t="s">
        <v>1956</v>
      </c>
      <c r="CI107" s="226" t="s">
        <v>2765</v>
      </c>
      <c r="CJ107" s="226" t="s">
        <v>619</v>
      </c>
      <c r="CK107" s="226" t="s">
        <v>2766</v>
      </c>
      <c r="CL107" s="226" t="s">
        <v>619</v>
      </c>
      <c r="CM107" s="226" t="s">
        <v>619</v>
      </c>
      <c r="CN107" s="226" t="s">
        <v>619</v>
      </c>
      <c r="CO107" s="226" t="s">
        <v>619</v>
      </c>
      <c r="CP107" s="226" t="s">
        <v>619</v>
      </c>
      <c r="CQ107" s="226" t="s">
        <v>619</v>
      </c>
      <c r="CR107" s="226" t="s">
        <v>619</v>
      </c>
      <c r="CS107" s="226" t="s">
        <v>619</v>
      </c>
      <c r="CT107" s="226" t="s">
        <v>1959</v>
      </c>
    </row>
    <row r="108">
      <c r="A108" s="223" t="s">
        <v>12</v>
      </c>
      <c r="B108" s="223" t="s">
        <v>2787</v>
      </c>
      <c r="C108" s="223" t="s">
        <v>2788</v>
      </c>
      <c r="D108" s="223" t="s">
        <v>2789</v>
      </c>
      <c r="E108" s="223" t="s">
        <v>2790</v>
      </c>
      <c r="F108" s="223" t="s">
        <v>1866</v>
      </c>
      <c r="G108" s="224">
        <v>2021.0</v>
      </c>
      <c r="H108" s="225"/>
      <c r="I108" s="226" t="s">
        <v>619</v>
      </c>
      <c r="J108" s="226" t="s">
        <v>619</v>
      </c>
      <c r="K108" s="226" t="s">
        <v>619</v>
      </c>
      <c r="L108" s="226" t="s">
        <v>619</v>
      </c>
      <c r="M108" s="226" t="s">
        <v>619</v>
      </c>
      <c r="N108" s="226" t="s">
        <v>619</v>
      </c>
      <c r="O108" s="226" t="s">
        <v>619</v>
      </c>
      <c r="P108" s="226" t="s">
        <v>619</v>
      </c>
      <c r="Q108" s="226" t="s">
        <v>619</v>
      </c>
      <c r="R108" s="226" t="s">
        <v>619</v>
      </c>
      <c r="S108" s="226" t="s">
        <v>619</v>
      </c>
      <c r="T108" s="226" t="s">
        <v>619</v>
      </c>
      <c r="U108" s="226" t="s">
        <v>619</v>
      </c>
      <c r="V108" s="226" t="s">
        <v>619</v>
      </c>
      <c r="W108" s="226" t="s">
        <v>619</v>
      </c>
      <c r="X108" s="226" t="s">
        <v>619</v>
      </c>
      <c r="Y108" s="226" t="s">
        <v>619</v>
      </c>
      <c r="Z108" s="226" t="s">
        <v>619</v>
      </c>
      <c r="AA108" s="226" t="s">
        <v>619</v>
      </c>
      <c r="AB108" s="226" t="s">
        <v>619</v>
      </c>
      <c r="AC108" s="226" t="s">
        <v>619</v>
      </c>
      <c r="AD108" s="226" t="s">
        <v>619</v>
      </c>
      <c r="AE108" s="226" t="s">
        <v>619</v>
      </c>
      <c r="AF108" s="226" t="s">
        <v>619</v>
      </c>
      <c r="AG108" s="226" t="s">
        <v>619</v>
      </c>
      <c r="AH108" s="226" t="s">
        <v>619</v>
      </c>
      <c r="AI108" s="226" t="s">
        <v>619</v>
      </c>
      <c r="AJ108" s="226" t="s">
        <v>619</v>
      </c>
      <c r="AK108" s="226" t="s">
        <v>619</v>
      </c>
      <c r="AL108" s="226" t="s">
        <v>619</v>
      </c>
      <c r="AM108" s="226" t="s">
        <v>619</v>
      </c>
      <c r="AN108" s="226" t="s">
        <v>619</v>
      </c>
      <c r="AO108" s="226" t="s">
        <v>619</v>
      </c>
      <c r="AP108" s="226" t="s">
        <v>619</v>
      </c>
      <c r="AQ108" s="226" t="s">
        <v>619</v>
      </c>
      <c r="AR108" s="226" t="s">
        <v>619</v>
      </c>
      <c r="AS108" s="226" t="s">
        <v>619</v>
      </c>
      <c r="AT108" s="226" t="s">
        <v>619</v>
      </c>
      <c r="AU108" s="226" t="s">
        <v>619</v>
      </c>
      <c r="AV108" s="226" t="s">
        <v>619</v>
      </c>
      <c r="AW108" s="226" t="s">
        <v>619</v>
      </c>
      <c r="AX108" s="226" t="s">
        <v>619</v>
      </c>
      <c r="AY108" s="226" t="s">
        <v>619</v>
      </c>
      <c r="AZ108" s="226" t="s">
        <v>619</v>
      </c>
      <c r="BA108" s="226" t="s">
        <v>619</v>
      </c>
      <c r="BB108" s="226" t="s">
        <v>619</v>
      </c>
      <c r="BC108" s="226" t="s">
        <v>619</v>
      </c>
      <c r="BD108" s="226" t="s">
        <v>619</v>
      </c>
      <c r="BE108" s="226" t="s">
        <v>619</v>
      </c>
      <c r="BF108" s="226" t="s">
        <v>619</v>
      </c>
      <c r="BG108" s="226" t="s">
        <v>619</v>
      </c>
      <c r="BH108" s="226" t="s">
        <v>619</v>
      </c>
      <c r="BI108" s="226" t="s">
        <v>1946</v>
      </c>
      <c r="BJ108" s="226" t="s">
        <v>619</v>
      </c>
      <c r="BK108" s="226" t="s">
        <v>2685</v>
      </c>
      <c r="BL108" s="226" t="s">
        <v>619</v>
      </c>
      <c r="BM108" s="226" t="s">
        <v>1948</v>
      </c>
      <c r="BN108" s="226" t="s">
        <v>2686</v>
      </c>
      <c r="BO108" s="226" t="s">
        <v>2687</v>
      </c>
      <c r="BP108" s="226" t="s">
        <v>2688</v>
      </c>
      <c r="BQ108" s="226" t="s">
        <v>619</v>
      </c>
      <c r="BR108" s="226" t="s">
        <v>619</v>
      </c>
      <c r="BS108" s="226" t="s">
        <v>619</v>
      </c>
      <c r="BT108" s="226" t="s">
        <v>619</v>
      </c>
      <c r="BU108" s="226" t="s">
        <v>2467</v>
      </c>
      <c r="BV108" s="226" t="s">
        <v>619</v>
      </c>
      <c r="BW108" s="226" t="s">
        <v>2689</v>
      </c>
      <c r="BX108" s="226" t="s">
        <v>619</v>
      </c>
      <c r="BY108" s="226" t="s">
        <v>2268</v>
      </c>
      <c r="BZ108" s="226" t="s">
        <v>619</v>
      </c>
      <c r="CA108" s="226" t="s">
        <v>619</v>
      </c>
      <c r="CB108" s="226" t="s">
        <v>619</v>
      </c>
      <c r="CC108" s="226" t="s">
        <v>1955</v>
      </c>
      <c r="CD108" s="226" t="s">
        <v>619</v>
      </c>
      <c r="CE108" s="226" t="s">
        <v>619</v>
      </c>
      <c r="CF108" s="226" t="s">
        <v>619</v>
      </c>
      <c r="CG108" s="226" t="s">
        <v>619</v>
      </c>
      <c r="CH108" s="226" t="s">
        <v>1956</v>
      </c>
      <c r="CI108" s="226" t="s">
        <v>2617</v>
      </c>
      <c r="CJ108" s="226" t="s">
        <v>619</v>
      </c>
      <c r="CK108" s="226" t="s">
        <v>2618</v>
      </c>
      <c r="CL108" s="226" t="s">
        <v>619</v>
      </c>
      <c r="CM108" s="226" t="s">
        <v>619</v>
      </c>
      <c r="CN108" s="226" t="s">
        <v>619</v>
      </c>
      <c r="CO108" s="226" t="s">
        <v>619</v>
      </c>
      <c r="CP108" s="226" t="s">
        <v>619</v>
      </c>
      <c r="CQ108" s="226" t="s">
        <v>619</v>
      </c>
      <c r="CR108" s="226" t="s">
        <v>619</v>
      </c>
      <c r="CS108" s="226" t="s">
        <v>619</v>
      </c>
      <c r="CT108" s="226" t="s">
        <v>1959</v>
      </c>
    </row>
    <row r="109">
      <c r="A109" s="223" t="s">
        <v>12</v>
      </c>
      <c r="B109" s="223" t="s">
        <v>2791</v>
      </c>
      <c r="C109" s="223" t="s">
        <v>283</v>
      </c>
      <c r="D109" s="223" t="s">
        <v>2792</v>
      </c>
      <c r="E109" s="223" t="s">
        <v>2793</v>
      </c>
      <c r="F109" s="223" t="s">
        <v>1866</v>
      </c>
      <c r="G109" s="224">
        <v>2021.0</v>
      </c>
      <c r="H109" s="225"/>
      <c r="I109" s="226" t="s">
        <v>619</v>
      </c>
      <c r="J109" s="226" t="s">
        <v>619</v>
      </c>
      <c r="K109" s="226" t="s">
        <v>619</v>
      </c>
      <c r="L109" s="226" t="s">
        <v>619</v>
      </c>
      <c r="M109" s="226" t="s">
        <v>619</v>
      </c>
      <c r="N109" s="226" t="s">
        <v>619</v>
      </c>
      <c r="O109" s="226" t="s">
        <v>619</v>
      </c>
      <c r="P109" s="226" t="s">
        <v>619</v>
      </c>
      <c r="Q109" s="226" t="s">
        <v>619</v>
      </c>
      <c r="R109" s="226" t="s">
        <v>619</v>
      </c>
      <c r="S109" s="226" t="s">
        <v>619</v>
      </c>
      <c r="T109" s="226" t="s">
        <v>619</v>
      </c>
      <c r="U109" s="226" t="s">
        <v>619</v>
      </c>
      <c r="V109" s="226" t="s">
        <v>619</v>
      </c>
      <c r="W109" s="226" t="s">
        <v>619</v>
      </c>
      <c r="X109" s="226" t="s">
        <v>619</v>
      </c>
      <c r="Y109" s="226" t="s">
        <v>619</v>
      </c>
      <c r="Z109" s="226" t="s">
        <v>619</v>
      </c>
      <c r="AA109" s="226" t="s">
        <v>619</v>
      </c>
      <c r="AB109" s="226" t="s">
        <v>619</v>
      </c>
      <c r="AC109" s="226" t="s">
        <v>619</v>
      </c>
      <c r="AD109" s="226" t="s">
        <v>619</v>
      </c>
      <c r="AE109" s="226" t="s">
        <v>619</v>
      </c>
      <c r="AF109" s="226" t="s">
        <v>619</v>
      </c>
      <c r="AG109" s="226" t="s">
        <v>619</v>
      </c>
      <c r="AH109" s="226" t="s">
        <v>619</v>
      </c>
      <c r="AI109" s="226" t="s">
        <v>619</v>
      </c>
      <c r="AJ109" s="226" t="s">
        <v>619</v>
      </c>
      <c r="AK109" s="226" t="s">
        <v>619</v>
      </c>
      <c r="AL109" s="226" t="s">
        <v>619</v>
      </c>
      <c r="AM109" s="226" t="s">
        <v>619</v>
      </c>
      <c r="AN109" s="226" t="s">
        <v>619</v>
      </c>
      <c r="AO109" s="226" t="s">
        <v>619</v>
      </c>
      <c r="AP109" s="226" t="s">
        <v>619</v>
      </c>
      <c r="AQ109" s="226" t="s">
        <v>619</v>
      </c>
      <c r="AR109" s="226" t="s">
        <v>619</v>
      </c>
      <c r="AS109" s="226" t="s">
        <v>619</v>
      </c>
      <c r="AT109" s="226" t="s">
        <v>619</v>
      </c>
      <c r="AU109" s="226" t="s">
        <v>619</v>
      </c>
      <c r="AV109" s="226" t="s">
        <v>619</v>
      </c>
      <c r="AW109" s="226" t="s">
        <v>619</v>
      </c>
      <c r="AX109" s="226" t="s">
        <v>619</v>
      </c>
      <c r="AY109" s="226" t="s">
        <v>619</v>
      </c>
      <c r="AZ109" s="226" t="s">
        <v>619</v>
      </c>
      <c r="BA109" s="226" t="s">
        <v>619</v>
      </c>
      <c r="BB109" s="226" t="s">
        <v>619</v>
      </c>
      <c r="BC109" s="226" t="s">
        <v>619</v>
      </c>
      <c r="BD109" s="226" t="s">
        <v>619</v>
      </c>
      <c r="BE109" s="226" t="s">
        <v>619</v>
      </c>
      <c r="BF109" s="226" t="s">
        <v>619</v>
      </c>
      <c r="BG109" s="226" t="s">
        <v>619</v>
      </c>
      <c r="BH109" s="226" t="s">
        <v>619</v>
      </c>
      <c r="BI109" s="226" t="s">
        <v>2112</v>
      </c>
      <c r="BJ109" s="226" t="s">
        <v>619</v>
      </c>
      <c r="BK109" s="226" t="s">
        <v>2307</v>
      </c>
      <c r="BL109" s="226" t="s">
        <v>619</v>
      </c>
      <c r="BM109" s="226" t="s">
        <v>1948</v>
      </c>
      <c r="BN109" s="226" t="s">
        <v>2760</v>
      </c>
      <c r="BO109" s="226" t="s">
        <v>2761</v>
      </c>
      <c r="BP109" s="226" t="s">
        <v>2762</v>
      </c>
      <c r="BQ109" s="226" t="s">
        <v>619</v>
      </c>
      <c r="BR109" s="226" t="s">
        <v>619</v>
      </c>
      <c r="BS109" s="226" t="s">
        <v>619</v>
      </c>
      <c r="BT109" s="226" t="s">
        <v>619</v>
      </c>
      <c r="BU109" s="226" t="s">
        <v>2763</v>
      </c>
      <c r="BV109" s="226" t="s">
        <v>619</v>
      </c>
      <c r="BW109" s="226" t="s">
        <v>2764</v>
      </c>
      <c r="BX109" s="226" t="s">
        <v>619</v>
      </c>
      <c r="BY109" s="226" t="s">
        <v>2134</v>
      </c>
      <c r="BZ109" s="226" t="s">
        <v>619</v>
      </c>
      <c r="CA109" s="226" t="s">
        <v>619</v>
      </c>
      <c r="CB109" s="226" t="s">
        <v>619</v>
      </c>
      <c r="CC109" s="226" t="s">
        <v>1955</v>
      </c>
      <c r="CD109" s="226" t="s">
        <v>619</v>
      </c>
      <c r="CE109" s="226" t="s">
        <v>619</v>
      </c>
      <c r="CF109" s="226" t="s">
        <v>619</v>
      </c>
      <c r="CG109" s="226" t="s">
        <v>2007</v>
      </c>
      <c r="CH109" s="226" t="s">
        <v>1956</v>
      </c>
      <c r="CI109" s="226" t="s">
        <v>2765</v>
      </c>
      <c r="CJ109" s="226" t="s">
        <v>619</v>
      </c>
      <c r="CK109" s="226" t="s">
        <v>2766</v>
      </c>
      <c r="CL109" s="226" t="s">
        <v>619</v>
      </c>
      <c r="CM109" s="226" t="s">
        <v>619</v>
      </c>
      <c r="CN109" s="226" t="s">
        <v>619</v>
      </c>
      <c r="CO109" s="226" t="s">
        <v>619</v>
      </c>
      <c r="CP109" s="226" t="s">
        <v>619</v>
      </c>
      <c r="CQ109" s="226" t="s">
        <v>619</v>
      </c>
      <c r="CR109" s="226" t="s">
        <v>619</v>
      </c>
      <c r="CS109" s="226" t="s">
        <v>619</v>
      </c>
      <c r="CT109" s="226" t="s">
        <v>1959</v>
      </c>
    </row>
    <row r="110">
      <c r="A110" s="223" t="s">
        <v>12</v>
      </c>
      <c r="B110" s="223" t="s">
        <v>2794</v>
      </c>
      <c r="C110" s="223" t="s">
        <v>216</v>
      </c>
      <c r="D110" s="223" t="s">
        <v>2795</v>
      </c>
      <c r="E110" s="223" t="s">
        <v>2796</v>
      </c>
      <c r="F110" s="223" t="s">
        <v>1866</v>
      </c>
      <c r="G110" s="224">
        <v>2021.0</v>
      </c>
      <c r="H110" s="225"/>
      <c r="I110" s="226" t="s">
        <v>619</v>
      </c>
      <c r="J110" s="226" t="s">
        <v>619</v>
      </c>
      <c r="K110" s="226" t="s">
        <v>619</v>
      </c>
      <c r="L110" s="226" t="s">
        <v>619</v>
      </c>
      <c r="M110" s="226" t="s">
        <v>619</v>
      </c>
      <c r="N110" s="226" t="s">
        <v>619</v>
      </c>
      <c r="O110" s="226" t="s">
        <v>619</v>
      </c>
      <c r="P110" s="226" t="s">
        <v>619</v>
      </c>
      <c r="Q110" s="226" t="s">
        <v>619</v>
      </c>
      <c r="R110" s="226" t="s">
        <v>619</v>
      </c>
      <c r="S110" s="226" t="s">
        <v>619</v>
      </c>
      <c r="T110" s="226" t="s">
        <v>619</v>
      </c>
      <c r="U110" s="226" t="s">
        <v>619</v>
      </c>
      <c r="V110" s="226" t="s">
        <v>619</v>
      </c>
      <c r="W110" s="226" t="s">
        <v>619</v>
      </c>
      <c r="X110" s="226" t="s">
        <v>619</v>
      </c>
      <c r="Y110" s="226" t="s">
        <v>619</v>
      </c>
      <c r="Z110" s="226" t="s">
        <v>619</v>
      </c>
      <c r="AA110" s="226" t="s">
        <v>619</v>
      </c>
      <c r="AB110" s="226" t="s">
        <v>619</v>
      </c>
      <c r="AC110" s="226" t="s">
        <v>619</v>
      </c>
      <c r="AD110" s="226" t="s">
        <v>619</v>
      </c>
      <c r="AE110" s="226" t="s">
        <v>619</v>
      </c>
      <c r="AF110" s="226" t="s">
        <v>619</v>
      </c>
      <c r="AG110" s="226" t="s">
        <v>619</v>
      </c>
      <c r="AH110" s="226" t="s">
        <v>619</v>
      </c>
      <c r="AI110" s="226" t="s">
        <v>619</v>
      </c>
      <c r="AJ110" s="226" t="s">
        <v>619</v>
      </c>
      <c r="AK110" s="226" t="s">
        <v>619</v>
      </c>
      <c r="AL110" s="226" t="s">
        <v>619</v>
      </c>
      <c r="AM110" s="226" t="s">
        <v>619</v>
      </c>
      <c r="AN110" s="226" t="s">
        <v>619</v>
      </c>
      <c r="AO110" s="226" t="s">
        <v>619</v>
      </c>
      <c r="AP110" s="226" t="s">
        <v>619</v>
      </c>
      <c r="AQ110" s="226" t="s">
        <v>619</v>
      </c>
      <c r="AR110" s="226" t="s">
        <v>619</v>
      </c>
      <c r="AS110" s="226" t="s">
        <v>619</v>
      </c>
      <c r="AT110" s="226" t="s">
        <v>619</v>
      </c>
      <c r="AU110" s="226" t="s">
        <v>619</v>
      </c>
      <c r="AV110" s="226" t="s">
        <v>619</v>
      </c>
      <c r="AW110" s="226" t="s">
        <v>619</v>
      </c>
      <c r="AX110" s="226" t="s">
        <v>619</v>
      </c>
      <c r="AY110" s="226" t="s">
        <v>619</v>
      </c>
      <c r="AZ110" s="226" t="s">
        <v>619</v>
      </c>
      <c r="BA110" s="226" t="s">
        <v>619</v>
      </c>
      <c r="BB110" s="226" t="s">
        <v>619</v>
      </c>
      <c r="BC110" s="226" t="s">
        <v>619</v>
      </c>
      <c r="BD110" s="226" t="s">
        <v>619</v>
      </c>
      <c r="BE110" s="226" t="s">
        <v>619</v>
      </c>
      <c r="BF110" s="226" t="s">
        <v>619</v>
      </c>
      <c r="BG110" s="226" t="s">
        <v>619</v>
      </c>
      <c r="BH110" s="226" t="s">
        <v>619</v>
      </c>
      <c r="BI110" s="226" t="s">
        <v>1946</v>
      </c>
      <c r="BJ110" s="226" t="s">
        <v>619</v>
      </c>
      <c r="BK110" s="226" t="s">
        <v>1947</v>
      </c>
      <c r="BL110" s="226" t="s">
        <v>619</v>
      </c>
      <c r="BM110" s="226" t="s">
        <v>1948</v>
      </c>
      <c r="BN110" s="226" t="s">
        <v>2099</v>
      </c>
      <c r="BO110" s="226" t="s">
        <v>2648</v>
      </c>
      <c r="BP110" s="226" t="s">
        <v>2101</v>
      </c>
      <c r="BQ110" s="226" t="s">
        <v>619</v>
      </c>
      <c r="BR110" s="226" t="s">
        <v>619</v>
      </c>
      <c r="BS110" s="226" t="s">
        <v>619</v>
      </c>
      <c r="BT110" s="226" t="s">
        <v>619</v>
      </c>
      <c r="BU110" s="226" t="s">
        <v>2102</v>
      </c>
      <c r="BV110" s="226" t="s">
        <v>619</v>
      </c>
      <c r="BW110" s="226" t="s">
        <v>2103</v>
      </c>
      <c r="BX110" s="226" t="s">
        <v>619</v>
      </c>
      <c r="BY110" s="226" t="s">
        <v>2455</v>
      </c>
      <c r="BZ110" s="226" t="s">
        <v>619</v>
      </c>
      <c r="CA110" s="226" t="s">
        <v>619</v>
      </c>
      <c r="CB110" s="226" t="s">
        <v>619</v>
      </c>
      <c r="CC110" s="226" t="s">
        <v>1955</v>
      </c>
      <c r="CD110" s="226" t="s">
        <v>619</v>
      </c>
      <c r="CE110" s="226" t="s">
        <v>619</v>
      </c>
      <c r="CF110" s="226" t="s">
        <v>619</v>
      </c>
      <c r="CG110" s="226" t="s">
        <v>619</v>
      </c>
      <c r="CH110" s="226" t="s">
        <v>1956</v>
      </c>
      <c r="CI110" s="226" t="s">
        <v>2106</v>
      </c>
      <c r="CJ110" s="226" t="s">
        <v>619</v>
      </c>
      <c r="CK110" s="226" t="s">
        <v>2107</v>
      </c>
      <c r="CL110" s="226" t="s">
        <v>619</v>
      </c>
      <c r="CM110" s="226" t="s">
        <v>619</v>
      </c>
      <c r="CN110" s="226" t="s">
        <v>619</v>
      </c>
      <c r="CO110" s="226" t="s">
        <v>619</v>
      </c>
      <c r="CP110" s="226" t="s">
        <v>619</v>
      </c>
      <c r="CQ110" s="226" t="s">
        <v>619</v>
      </c>
      <c r="CR110" s="226" t="s">
        <v>619</v>
      </c>
      <c r="CS110" s="226" t="s">
        <v>619</v>
      </c>
      <c r="CT110" s="226" t="s">
        <v>1959</v>
      </c>
    </row>
    <row r="111">
      <c r="A111" s="223" t="s">
        <v>12</v>
      </c>
      <c r="B111" s="223" t="s">
        <v>2797</v>
      </c>
      <c r="C111" s="223" t="s">
        <v>2798</v>
      </c>
      <c r="D111" s="223" t="s">
        <v>2799</v>
      </c>
      <c r="E111" s="223" t="s">
        <v>2800</v>
      </c>
      <c r="F111" s="223" t="s">
        <v>1866</v>
      </c>
      <c r="G111" s="224">
        <v>2021.0</v>
      </c>
      <c r="H111" s="225"/>
      <c r="I111" s="226" t="s">
        <v>619</v>
      </c>
      <c r="J111" s="226" t="s">
        <v>619</v>
      </c>
      <c r="K111" s="226" t="s">
        <v>619</v>
      </c>
      <c r="L111" s="226" t="s">
        <v>619</v>
      </c>
      <c r="M111" s="226" t="s">
        <v>619</v>
      </c>
      <c r="N111" s="226" t="s">
        <v>619</v>
      </c>
      <c r="O111" s="226" t="s">
        <v>619</v>
      </c>
      <c r="P111" s="226" t="s">
        <v>619</v>
      </c>
      <c r="Q111" s="226" t="s">
        <v>619</v>
      </c>
      <c r="R111" s="226" t="s">
        <v>619</v>
      </c>
      <c r="S111" s="226" t="s">
        <v>619</v>
      </c>
      <c r="T111" s="226" t="s">
        <v>619</v>
      </c>
      <c r="U111" s="226" t="s">
        <v>619</v>
      </c>
      <c r="V111" s="226" t="s">
        <v>619</v>
      </c>
      <c r="W111" s="226" t="s">
        <v>619</v>
      </c>
      <c r="X111" s="226" t="s">
        <v>619</v>
      </c>
      <c r="Y111" s="226" t="s">
        <v>619</v>
      </c>
      <c r="Z111" s="226" t="s">
        <v>619</v>
      </c>
      <c r="AA111" s="226" t="s">
        <v>619</v>
      </c>
      <c r="AB111" s="226" t="s">
        <v>619</v>
      </c>
      <c r="AC111" s="226" t="s">
        <v>619</v>
      </c>
      <c r="AD111" s="226" t="s">
        <v>619</v>
      </c>
      <c r="AE111" s="226" t="s">
        <v>619</v>
      </c>
      <c r="AF111" s="226" t="s">
        <v>619</v>
      </c>
      <c r="AG111" s="226" t="s">
        <v>619</v>
      </c>
      <c r="AH111" s="226" t="s">
        <v>619</v>
      </c>
      <c r="AI111" s="226" t="s">
        <v>619</v>
      </c>
      <c r="AJ111" s="226" t="s">
        <v>619</v>
      </c>
      <c r="AK111" s="226" t="s">
        <v>619</v>
      </c>
      <c r="AL111" s="226" t="s">
        <v>619</v>
      </c>
      <c r="AM111" s="226" t="s">
        <v>619</v>
      </c>
      <c r="AN111" s="226" t="s">
        <v>619</v>
      </c>
      <c r="AO111" s="226" t="s">
        <v>619</v>
      </c>
      <c r="AP111" s="226" t="s">
        <v>619</v>
      </c>
      <c r="AQ111" s="226" t="s">
        <v>619</v>
      </c>
      <c r="AR111" s="226" t="s">
        <v>619</v>
      </c>
      <c r="AS111" s="226" t="s">
        <v>619</v>
      </c>
      <c r="AT111" s="226" t="s">
        <v>619</v>
      </c>
      <c r="AU111" s="226" t="s">
        <v>619</v>
      </c>
      <c r="AV111" s="226" t="s">
        <v>619</v>
      </c>
      <c r="AW111" s="226" t="s">
        <v>619</v>
      </c>
      <c r="AX111" s="226" t="s">
        <v>619</v>
      </c>
      <c r="AY111" s="226" t="s">
        <v>619</v>
      </c>
      <c r="AZ111" s="226" t="s">
        <v>619</v>
      </c>
      <c r="BA111" s="226" t="s">
        <v>619</v>
      </c>
      <c r="BB111" s="226" t="s">
        <v>619</v>
      </c>
      <c r="BC111" s="226" t="s">
        <v>619</v>
      </c>
      <c r="BD111" s="226" t="s">
        <v>619</v>
      </c>
      <c r="BE111" s="226" t="s">
        <v>619</v>
      </c>
      <c r="BF111" s="226" t="s">
        <v>619</v>
      </c>
      <c r="BG111" s="226" t="s">
        <v>619</v>
      </c>
      <c r="BH111" s="226" t="s">
        <v>619</v>
      </c>
      <c r="BI111" s="226" t="s">
        <v>1946</v>
      </c>
      <c r="BJ111" s="226" t="s">
        <v>619</v>
      </c>
      <c r="BK111" s="226" t="s">
        <v>2685</v>
      </c>
      <c r="BL111" s="226" t="s">
        <v>619</v>
      </c>
      <c r="BM111" s="226" t="s">
        <v>1948</v>
      </c>
      <c r="BN111" s="226" t="s">
        <v>2686</v>
      </c>
      <c r="BO111" s="226" t="s">
        <v>2687</v>
      </c>
      <c r="BP111" s="226" t="s">
        <v>2688</v>
      </c>
      <c r="BQ111" s="226" t="s">
        <v>619</v>
      </c>
      <c r="BR111" s="226" t="s">
        <v>619</v>
      </c>
      <c r="BS111" s="226" t="s">
        <v>619</v>
      </c>
      <c r="BT111" s="226" t="s">
        <v>619</v>
      </c>
      <c r="BU111" s="226" t="s">
        <v>2467</v>
      </c>
      <c r="BV111" s="226" t="s">
        <v>619</v>
      </c>
      <c r="BW111" s="226" t="s">
        <v>2689</v>
      </c>
      <c r="BX111" s="226" t="s">
        <v>619</v>
      </c>
      <c r="BY111" s="226" t="s">
        <v>2268</v>
      </c>
      <c r="BZ111" s="226" t="s">
        <v>619</v>
      </c>
      <c r="CA111" s="226" t="s">
        <v>619</v>
      </c>
      <c r="CB111" s="226" t="s">
        <v>619</v>
      </c>
      <c r="CC111" s="226" t="s">
        <v>1955</v>
      </c>
      <c r="CD111" s="226" t="s">
        <v>619</v>
      </c>
      <c r="CE111" s="226" t="s">
        <v>619</v>
      </c>
      <c r="CF111" s="226" t="s">
        <v>619</v>
      </c>
      <c r="CG111" s="226" t="s">
        <v>2007</v>
      </c>
      <c r="CH111" s="226" t="s">
        <v>1956</v>
      </c>
      <c r="CI111" s="226" t="s">
        <v>2617</v>
      </c>
      <c r="CJ111" s="226" t="s">
        <v>619</v>
      </c>
      <c r="CK111" s="226" t="s">
        <v>2618</v>
      </c>
      <c r="CL111" s="226" t="s">
        <v>619</v>
      </c>
      <c r="CM111" s="226" t="s">
        <v>619</v>
      </c>
      <c r="CN111" s="226" t="s">
        <v>619</v>
      </c>
      <c r="CO111" s="226" t="s">
        <v>619</v>
      </c>
      <c r="CP111" s="226" t="s">
        <v>619</v>
      </c>
      <c r="CQ111" s="226" t="s">
        <v>619</v>
      </c>
      <c r="CR111" s="226" t="s">
        <v>619</v>
      </c>
      <c r="CS111" s="226" t="s">
        <v>619</v>
      </c>
      <c r="CT111" s="226" t="s">
        <v>1959</v>
      </c>
    </row>
    <row r="112">
      <c r="A112" s="223" t="s">
        <v>12</v>
      </c>
      <c r="B112" s="223" t="s">
        <v>2801</v>
      </c>
      <c r="C112" s="223" t="s">
        <v>2802</v>
      </c>
      <c r="D112" s="223" t="s">
        <v>2803</v>
      </c>
      <c r="E112" s="223" t="s">
        <v>2804</v>
      </c>
      <c r="F112" s="223" t="s">
        <v>1866</v>
      </c>
      <c r="G112" s="224">
        <v>2021.0</v>
      </c>
      <c r="H112" s="225"/>
      <c r="I112" s="226" t="s">
        <v>619</v>
      </c>
      <c r="J112" s="226" t="s">
        <v>619</v>
      </c>
      <c r="K112" s="226" t="s">
        <v>619</v>
      </c>
      <c r="L112" s="226" t="s">
        <v>619</v>
      </c>
      <c r="M112" s="226" t="s">
        <v>619</v>
      </c>
      <c r="N112" s="226" t="s">
        <v>619</v>
      </c>
      <c r="O112" s="226" t="s">
        <v>619</v>
      </c>
      <c r="P112" s="226" t="s">
        <v>619</v>
      </c>
      <c r="Q112" s="226" t="s">
        <v>619</v>
      </c>
      <c r="R112" s="226" t="s">
        <v>619</v>
      </c>
      <c r="S112" s="226" t="s">
        <v>619</v>
      </c>
      <c r="T112" s="226" t="s">
        <v>619</v>
      </c>
      <c r="U112" s="226" t="s">
        <v>619</v>
      </c>
      <c r="V112" s="226" t="s">
        <v>619</v>
      </c>
      <c r="W112" s="226" t="s">
        <v>619</v>
      </c>
      <c r="X112" s="226" t="s">
        <v>619</v>
      </c>
      <c r="Y112" s="226" t="s">
        <v>619</v>
      </c>
      <c r="Z112" s="226" t="s">
        <v>619</v>
      </c>
      <c r="AA112" s="226" t="s">
        <v>619</v>
      </c>
      <c r="AB112" s="226" t="s">
        <v>619</v>
      </c>
      <c r="AC112" s="226" t="s">
        <v>619</v>
      </c>
      <c r="AD112" s="226" t="s">
        <v>619</v>
      </c>
      <c r="AE112" s="226" t="s">
        <v>619</v>
      </c>
      <c r="AF112" s="226" t="s">
        <v>619</v>
      </c>
      <c r="AG112" s="226" t="s">
        <v>619</v>
      </c>
      <c r="AH112" s="226" t="s">
        <v>619</v>
      </c>
      <c r="AI112" s="226" t="s">
        <v>619</v>
      </c>
      <c r="AJ112" s="226" t="s">
        <v>619</v>
      </c>
      <c r="AK112" s="226" t="s">
        <v>619</v>
      </c>
      <c r="AL112" s="226" t="s">
        <v>619</v>
      </c>
      <c r="AM112" s="226" t="s">
        <v>619</v>
      </c>
      <c r="AN112" s="226" t="s">
        <v>619</v>
      </c>
      <c r="AO112" s="226" t="s">
        <v>619</v>
      </c>
      <c r="AP112" s="226" t="s">
        <v>619</v>
      </c>
      <c r="AQ112" s="226" t="s">
        <v>619</v>
      </c>
      <c r="AR112" s="226" t="s">
        <v>619</v>
      </c>
      <c r="AS112" s="226" t="s">
        <v>619</v>
      </c>
      <c r="AT112" s="226" t="s">
        <v>619</v>
      </c>
      <c r="AU112" s="226" t="s">
        <v>619</v>
      </c>
      <c r="AV112" s="226" t="s">
        <v>619</v>
      </c>
      <c r="AW112" s="226" t="s">
        <v>619</v>
      </c>
      <c r="AX112" s="226" t="s">
        <v>619</v>
      </c>
      <c r="AY112" s="226" t="s">
        <v>619</v>
      </c>
      <c r="AZ112" s="226" t="s">
        <v>619</v>
      </c>
      <c r="BA112" s="226" t="s">
        <v>619</v>
      </c>
      <c r="BB112" s="226" t="s">
        <v>619</v>
      </c>
      <c r="BC112" s="226" t="s">
        <v>619</v>
      </c>
      <c r="BD112" s="226" t="s">
        <v>619</v>
      </c>
      <c r="BE112" s="226" t="s">
        <v>619</v>
      </c>
      <c r="BF112" s="226" t="s">
        <v>619</v>
      </c>
      <c r="BG112" s="226" t="s">
        <v>619</v>
      </c>
      <c r="BH112" s="226" t="s">
        <v>619</v>
      </c>
      <c r="BI112" s="226" t="s">
        <v>2112</v>
      </c>
      <c r="BJ112" s="226" t="s">
        <v>619</v>
      </c>
      <c r="BK112" s="226" t="s">
        <v>2307</v>
      </c>
      <c r="BL112" s="226" t="s">
        <v>619</v>
      </c>
      <c r="BM112" s="226" t="s">
        <v>1948</v>
      </c>
      <c r="BN112" s="226" t="s">
        <v>2760</v>
      </c>
      <c r="BO112" s="226" t="s">
        <v>2761</v>
      </c>
      <c r="BP112" s="226" t="s">
        <v>2762</v>
      </c>
      <c r="BQ112" s="226" t="s">
        <v>619</v>
      </c>
      <c r="BR112" s="226" t="s">
        <v>619</v>
      </c>
      <c r="BS112" s="226" t="s">
        <v>619</v>
      </c>
      <c r="BT112" s="226" t="s">
        <v>619</v>
      </c>
      <c r="BU112" s="226" t="s">
        <v>2763</v>
      </c>
      <c r="BV112" s="226" t="s">
        <v>619</v>
      </c>
      <c r="BW112" s="226" t="s">
        <v>2764</v>
      </c>
      <c r="BX112" s="226" t="s">
        <v>619</v>
      </c>
      <c r="BY112" s="226" t="s">
        <v>2134</v>
      </c>
      <c r="BZ112" s="226" t="s">
        <v>619</v>
      </c>
      <c r="CA112" s="226" t="s">
        <v>619</v>
      </c>
      <c r="CB112" s="226" t="s">
        <v>619</v>
      </c>
      <c r="CC112" s="226" t="s">
        <v>1955</v>
      </c>
      <c r="CD112" s="226" t="s">
        <v>619</v>
      </c>
      <c r="CE112" s="226" t="s">
        <v>619</v>
      </c>
      <c r="CF112" s="226" t="s">
        <v>619</v>
      </c>
      <c r="CG112" s="226" t="s">
        <v>619</v>
      </c>
      <c r="CH112" s="226" t="s">
        <v>1956</v>
      </c>
      <c r="CI112" s="226" t="s">
        <v>2765</v>
      </c>
      <c r="CJ112" s="226" t="s">
        <v>619</v>
      </c>
      <c r="CK112" s="226" t="s">
        <v>2766</v>
      </c>
      <c r="CL112" s="226" t="s">
        <v>619</v>
      </c>
      <c r="CM112" s="226" t="s">
        <v>619</v>
      </c>
      <c r="CN112" s="226" t="s">
        <v>619</v>
      </c>
      <c r="CO112" s="226" t="s">
        <v>619</v>
      </c>
      <c r="CP112" s="226" t="s">
        <v>619</v>
      </c>
      <c r="CQ112" s="226" t="s">
        <v>619</v>
      </c>
      <c r="CR112" s="226" t="s">
        <v>619</v>
      </c>
      <c r="CS112" s="226" t="s">
        <v>619</v>
      </c>
      <c r="CT112" s="226" t="s">
        <v>1959</v>
      </c>
    </row>
    <row r="113">
      <c r="A113" s="223" t="s">
        <v>12</v>
      </c>
      <c r="B113" s="223" t="s">
        <v>2805</v>
      </c>
      <c r="C113" s="223" t="s">
        <v>333</v>
      </c>
      <c r="D113" s="223" t="s">
        <v>2806</v>
      </c>
      <c r="E113" s="223" t="s">
        <v>2807</v>
      </c>
      <c r="F113" s="223" t="s">
        <v>1866</v>
      </c>
      <c r="G113" s="224">
        <v>2021.0</v>
      </c>
      <c r="H113" s="225"/>
      <c r="I113" s="226" t="s">
        <v>619</v>
      </c>
      <c r="J113" s="226" t="s">
        <v>619</v>
      </c>
      <c r="K113" s="226" t="s">
        <v>619</v>
      </c>
      <c r="L113" s="226" t="s">
        <v>619</v>
      </c>
      <c r="M113" s="226" t="s">
        <v>619</v>
      </c>
      <c r="N113" s="226" t="s">
        <v>619</v>
      </c>
      <c r="O113" s="226" t="s">
        <v>619</v>
      </c>
      <c r="P113" s="226" t="s">
        <v>619</v>
      </c>
      <c r="Q113" s="226" t="s">
        <v>619</v>
      </c>
      <c r="R113" s="226" t="s">
        <v>619</v>
      </c>
      <c r="S113" s="226" t="s">
        <v>619</v>
      </c>
      <c r="T113" s="226" t="s">
        <v>619</v>
      </c>
      <c r="U113" s="226" t="s">
        <v>619</v>
      </c>
      <c r="V113" s="226" t="s">
        <v>619</v>
      </c>
      <c r="W113" s="226" t="s">
        <v>619</v>
      </c>
      <c r="X113" s="226" t="s">
        <v>619</v>
      </c>
      <c r="Y113" s="226" t="s">
        <v>619</v>
      </c>
      <c r="Z113" s="226" t="s">
        <v>619</v>
      </c>
      <c r="AA113" s="226" t="s">
        <v>619</v>
      </c>
      <c r="AB113" s="226" t="s">
        <v>619</v>
      </c>
      <c r="AC113" s="226" t="s">
        <v>619</v>
      </c>
      <c r="AD113" s="226" t="s">
        <v>619</v>
      </c>
      <c r="AE113" s="226" t="s">
        <v>619</v>
      </c>
      <c r="AF113" s="226" t="s">
        <v>619</v>
      </c>
      <c r="AG113" s="226" t="s">
        <v>619</v>
      </c>
      <c r="AH113" s="226" t="s">
        <v>619</v>
      </c>
      <c r="AI113" s="226" t="s">
        <v>619</v>
      </c>
      <c r="AJ113" s="226" t="s">
        <v>619</v>
      </c>
      <c r="AK113" s="226" t="s">
        <v>619</v>
      </c>
      <c r="AL113" s="226" t="s">
        <v>619</v>
      </c>
      <c r="AM113" s="226" t="s">
        <v>619</v>
      </c>
      <c r="AN113" s="226" t="s">
        <v>619</v>
      </c>
      <c r="AO113" s="226" t="s">
        <v>619</v>
      </c>
      <c r="AP113" s="226" t="s">
        <v>619</v>
      </c>
      <c r="AQ113" s="226" t="s">
        <v>619</v>
      </c>
      <c r="AR113" s="226" t="s">
        <v>619</v>
      </c>
      <c r="AS113" s="226" t="s">
        <v>619</v>
      </c>
      <c r="AT113" s="226" t="s">
        <v>619</v>
      </c>
      <c r="AU113" s="226" t="s">
        <v>619</v>
      </c>
      <c r="AV113" s="226" t="s">
        <v>619</v>
      </c>
      <c r="AW113" s="226" t="s">
        <v>619</v>
      </c>
      <c r="AX113" s="226" t="s">
        <v>619</v>
      </c>
      <c r="AY113" s="226" t="s">
        <v>619</v>
      </c>
      <c r="AZ113" s="226" t="s">
        <v>619</v>
      </c>
      <c r="BA113" s="226" t="s">
        <v>619</v>
      </c>
      <c r="BB113" s="226" t="s">
        <v>619</v>
      </c>
      <c r="BC113" s="226" t="s">
        <v>619</v>
      </c>
      <c r="BD113" s="226" t="s">
        <v>619</v>
      </c>
      <c r="BE113" s="226" t="s">
        <v>619</v>
      </c>
      <c r="BF113" s="226" t="s">
        <v>619</v>
      </c>
      <c r="BG113" s="226" t="s">
        <v>619</v>
      </c>
      <c r="BH113" s="226" t="s">
        <v>619</v>
      </c>
      <c r="BI113" s="226" t="s">
        <v>1946</v>
      </c>
      <c r="BJ113" s="226" t="s">
        <v>619</v>
      </c>
      <c r="BK113" s="226" t="s">
        <v>2036</v>
      </c>
      <c r="BL113" s="226" t="s">
        <v>619</v>
      </c>
      <c r="BM113" s="226" t="s">
        <v>1948</v>
      </c>
      <c r="BN113" s="226" t="s">
        <v>2808</v>
      </c>
      <c r="BO113" s="226" t="s">
        <v>2809</v>
      </c>
      <c r="BP113" s="226" t="s">
        <v>2810</v>
      </c>
      <c r="BQ113" s="226" t="s">
        <v>619</v>
      </c>
      <c r="BR113" s="226" t="s">
        <v>619</v>
      </c>
      <c r="BS113" s="226" t="s">
        <v>619</v>
      </c>
      <c r="BT113" s="226" t="s">
        <v>619</v>
      </c>
      <c r="BU113" s="226" t="s">
        <v>2811</v>
      </c>
      <c r="BV113" s="226" t="s">
        <v>619</v>
      </c>
      <c r="BW113" s="226" t="s">
        <v>2180</v>
      </c>
      <c r="BX113" s="226" t="s">
        <v>619</v>
      </c>
      <c r="BY113" s="226" t="s">
        <v>2812</v>
      </c>
      <c r="BZ113" s="226" t="s">
        <v>619</v>
      </c>
      <c r="CA113" s="226" t="s">
        <v>619</v>
      </c>
      <c r="CB113" s="226" t="s">
        <v>619</v>
      </c>
      <c r="CC113" s="226" t="s">
        <v>619</v>
      </c>
      <c r="CD113" s="226" t="s">
        <v>619</v>
      </c>
      <c r="CE113" s="226" t="s">
        <v>619</v>
      </c>
      <c r="CF113" s="226" t="s">
        <v>619</v>
      </c>
      <c r="CG113" s="226" t="s">
        <v>619</v>
      </c>
      <c r="CH113" s="226" t="s">
        <v>1956</v>
      </c>
      <c r="CI113" s="226" t="s">
        <v>2360</v>
      </c>
      <c r="CJ113" s="226" t="s">
        <v>619</v>
      </c>
      <c r="CK113" s="226" t="s">
        <v>2813</v>
      </c>
      <c r="CL113" s="226" t="s">
        <v>619</v>
      </c>
      <c r="CM113" s="226" t="s">
        <v>619</v>
      </c>
      <c r="CN113" s="226" t="s">
        <v>619</v>
      </c>
      <c r="CO113" s="226" t="s">
        <v>619</v>
      </c>
      <c r="CP113" s="226" t="s">
        <v>2814</v>
      </c>
      <c r="CQ113" s="226" t="s">
        <v>619</v>
      </c>
      <c r="CR113" s="226" t="s">
        <v>619</v>
      </c>
      <c r="CS113" s="226" t="s">
        <v>619</v>
      </c>
      <c r="CT113" s="226" t="s">
        <v>1959</v>
      </c>
    </row>
    <row r="114">
      <c r="A114" s="223" t="s">
        <v>12</v>
      </c>
      <c r="B114" s="223" t="s">
        <v>2805</v>
      </c>
      <c r="C114" s="223" t="s">
        <v>340</v>
      </c>
      <c r="D114" s="223" t="s">
        <v>2815</v>
      </c>
      <c r="E114" s="223" t="s">
        <v>2816</v>
      </c>
      <c r="F114" s="223" t="s">
        <v>1866</v>
      </c>
      <c r="G114" s="224">
        <v>2021.0</v>
      </c>
      <c r="H114" s="225"/>
      <c r="I114" s="226" t="s">
        <v>619</v>
      </c>
      <c r="J114" s="226" t="s">
        <v>619</v>
      </c>
      <c r="K114" s="226" t="s">
        <v>619</v>
      </c>
      <c r="L114" s="226" t="s">
        <v>619</v>
      </c>
      <c r="M114" s="226" t="s">
        <v>619</v>
      </c>
      <c r="N114" s="226" t="s">
        <v>619</v>
      </c>
      <c r="O114" s="226" t="s">
        <v>619</v>
      </c>
      <c r="P114" s="226" t="s">
        <v>619</v>
      </c>
      <c r="Q114" s="226" t="s">
        <v>619</v>
      </c>
      <c r="R114" s="226" t="s">
        <v>619</v>
      </c>
      <c r="S114" s="226" t="s">
        <v>619</v>
      </c>
      <c r="T114" s="226" t="s">
        <v>619</v>
      </c>
      <c r="U114" s="226" t="s">
        <v>619</v>
      </c>
      <c r="V114" s="226" t="s">
        <v>619</v>
      </c>
      <c r="W114" s="226" t="s">
        <v>619</v>
      </c>
      <c r="X114" s="226" t="s">
        <v>619</v>
      </c>
      <c r="Y114" s="226" t="s">
        <v>619</v>
      </c>
      <c r="Z114" s="226" t="s">
        <v>619</v>
      </c>
      <c r="AA114" s="226" t="s">
        <v>619</v>
      </c>
      <c r="AB114" s="226" t="s">
        <v>619</v>
      </c>
      <c r="AC114" s="226" t="s">
        <v>619</v>
      </c>
      <c r="AD114" s="226" t="s">
        <v>619</v>
      </c>
      <c r="AE114" s="226" t="s">
        <v>619</v>
      </c>
      <c r="AF114" s="226" t="s">
        <v>619</v>
      </c>
      <c r="AG114" s="226" t="s">
        <v>619</v>
      </c>
      <c r="AH114" s="226" t="s">
        <v>619</v>
      </c>
      <c r="AI114" s="226" t="s">
        <v>619</v>
      </c>
      <c r="AJ114" s="226" t="s">
        <v>619</v>
      </c>
      <c r="AK114" s="226" t="s">
        <v>619</v>
      </c>
      <c r="AL114" s="226" t="s">
        <v>1943</v>
      </c>
      <c r="AM114" s="226" t="s">
        <v>619</v>
      </c>
      <c r="AN114" s="226" t="s">
        <v>619</v>
      </c>
      <c r="AO114" s="226" t="s">
        <v>619</v>
      </c>
      <c r="AP114" s="226" t="s">
        <v>1944</v>
      </c>
      <c r="AQ114" s="226" t="s">
        <v>619</v>
      </c>
      <c r="AR114" s="226" t="s">
        <v>619</v>
      </c>
      <c r="AS114" s="226" t="s">
        <v>619</v>
      </c>
      <c r="AT114" s="226" t="s">
        <v>619</v>
      </c>
      <c r="AU114" s="226" t="s">
        <v>619</v>
      </c>
      <c r="AV114" s="226" t="s">
        <v>619</v>
      </c>
      <c r="AW114" s="226" t="s">
        <v>1945</v>
      </c>
      <c r="AX114" s="226" t="s">
        <v>619</v>
      </c>
      <c r="AY114" s="226" t="s">
        <v>619</v>
      </c>
      <c r="AZ114" s="226" t="s">
        <v>619</v>
      </c>
      <c r="BA114" s="226" t="s">
        <v>619</v>
      </c>
      <c r="BB114" s="226" t="s">
        <v>619</v>
      </c>
      <c r="BC114" s="226" t="s">
        <v>619</v>
      </c>
      <c r="BD114" s="226" t="s">
        <v>619</v>
      </c>
      <c r="BE114" s="226" t="s">
        <v>619</v>
      </c>
      <c r="BF114" s="226" t="s">
        <v>619</v>
      </c>
      <c r="BG114" s="226" t="s">
        <v>619</v>
      </c>
      <c r="BH114" s="226" t="s">
        <v>619</v>
      </c>
      <c r="BI114" s="226" t="s">
        <v>1946</v>
      </c>
      <c r="BJ114" s="226" t="s">
        <v>619</v>
      </c>
      <c r="BK114" s="226" t="s">
        <v>1947</v>
      </c>
      <c r="BL114" s="226" t="s">
        <v>619</v>
      </c>
      <c r="BM114" s="226" t="s">
        <v>1948</v>
      </c>
      <c r="BN114" s="226" t="s">
        <v>2817</v>
      </c>
      <c r="BO114" s="226" t="s">
        <v>2818</v>
      </c>
      <c r="BP114" s="226" t="s">
        <v>2819</v>
      </c>
      <c r="BQ114" s="226" t="s">
        <v>619</v>
      </c>
      <c r="BR114" s="226" t="s">
        <v>619</v>
      </c>
      <c r="BS114" s="226" t="s">
        <v>619</v>
      </c>
      <c r="BT114" s="226" t="s">
        <v>619</v>
      </c>
      <c r="BU114" s="226" t="s">
        <v>2820</v>
      </c>
      <c r="BV114" s="226" t="s">
        <v>619</v>
      </c>
      <c r="BW114" s="226" t="s">
        <v>2821</v>
      </c>
      <c r="BX114" s="226" t="s">
        <v>619</v>
      </c>
      <c r="BY114" s="226" t="s">
        <v>2822</v>
      </c>
      <c r="BZ114" s="226" t="s">
        <v>619</v>
      </c>
      <c r="CA114" s="226" t="s">
        <v>619</v>
      </c>
      <c r="CB114" s="226" t="s">
        <v>619</v>
      </c>
      <c r="CC114" s="226" t="s">
        <v>619</v>
      </c>
      <c r="CD114" s="226" t="s">
        <v>619</v>
      </c>
      <c r="CE114" s="226" t="s">
        <v>619</v>
      </c>
      <c r="CF114" s="226" t="s">
        <v>619</v>
      </c>
      <c r="CG114" s="226" t="s">
        <v>2007</v>
      </c>
      <c r="CH114" s="226" t="s">
        <v>1956</v>
      </c>
      <c r="CI114" s="226" t="s">
        <v>2617</v>
      </c>
      <c r="CJ114" s="226" t="s">
        <v>619</v>
      </c>
      <c r="CK114" s="226" t="s">
        <v>2823</v>
      </c>
      <c r="CL114" s="226" t="s">
        <v>619</v>
      </c>
      <c r="CM114" s="226" t="s">
        <v>619</v>
      </c>
      <c r="CN114" s="226" t="s">
        <v>619</v>
      </c>
      <c r="CO114" s="226" t="s">
        <v>619</v>
      </c>
      <c r="CP114" s="226" t="s">
        <v>2824</v>
      </c>
      <c r="CQ114" s="226" t="s">
        <v>619</v>
      </c>
      <c r="CR114" s="226" t="s">
        <v>619</v>
      </c>
      <c r="CS114" s="226" t="s">
        <v>619</v>
      </c>
      <c r="CT114" s="226" t="s">
        <v>1959</v>
      </c>
    </row>
    <row r="115">
      <c r="A115" s="223" t="s">
        <v>35</v>
      </c>
      <c r="B115" s="223" t="s">
        <v>2825</v>
      </c>
      <c r="C115" s="223" t="s">
        <v>496</v>
      </c>
      <c r="D115" s="223" t="s">
        <v>2826</v>
      </c>
      <c r="E115" s="223" t="s">
        <v>2827</v>
      </c>
      <c r="F115" s="223" t="s">
        <v>1866</v>
      </c>
      <c r="G115" s="224">
        <v>2021.0</v>
      </c>
      <c r="H115" s="225"/>
      <c r="I115" s="226" t="s">
        <v>619</v>
      </c>
      <c r="J115" s="226" t="s">
        <v>619</v>
      </c>
      <c r="K115" s="226" t="s">
        <v>619</v>
      </c>
      <c r="L115" s="226" t="s">
        <v>619</v>
      </c>
      <c r="M115" s="226" t="s">
        <v>619</v>
      </c>
      <c r="N115" s="226" t="s">
        <v>619</v>
      </c>
      <c r="O115" s="226" t="s">
        <v>619</v>
      </c>
      <c r="P115" s="226" t="s">
        <v>619</v>
      </c>
      <c r="Q115" s="226" t="s">
        <v>619</v>
      </c>
      <c r="R115" s="226" t="s">
        <v>619</v>
      </c>
      <c r="S115" s="226" t="s">
        <v>619</v>
      </c>
      <c r="T115" s="226" t="s">
        <v>619</v>
      </c>
      <c r="U115" s="226" t="s">
        <v>619</v>
      </c>
      <c r="V115" s="226" t="s">
        <v>619</v>
      </c>
      <c r="W115" s="226" t="s">
        <v>619</v>
      </c>
      <c r="X115" s="226" t="s">
        <v>619</v>
      </c>
      <c r="Y115" s="226" t="s">
        <v>619</v>
      </c>
      <c r="Z115" s="226" t="s">
        <v>619</v>
      </c>
      <c r="AA115" s="226" t="s">
        <v>619</v>
      </c>
      <c r="AB115" s="226" t="s">
        <v>619</v>
      </c>
      <c r="AC115" s="226" t="s">
        <v>619</v>
      </c>
      <c r="AD115" s="226" t="s">
        <v>619</v>
      </c>
      <c r="AE115" s="226" t="s">
        <v>619</v>
      </c>
      <c r="AF115" s="226" t="s">
        <v>619</v>
      </c>
      <c r="AG115" s="226" t="s">
        <v>619</v>
      </c>
      <c r="AH115" s="226" t="s">
        <v>619</v>
      </c>
      <c r="AI115" s="226" t="s">
        <v>619</v>
      </c>
      <c r="AJ115" s="226" t="s">
        <v>619</v>
      </c>
      <c r="AK115" s="226" t="s">
        <v>619</v>
      </c>
      <c r="AL115" s="226" t="s">
        <v>619</v>
      </c>
      <c r="AM115" s="226" t="s">
        <v>619</v>
      </c>
      <c r="AN115" s="226" t="s">
        <v>619</v>
      </c>
      <c r="AO115" s="226" t="s">
        <v>619</v>
      </c>
      <c r="AP115" s="226" t="s">
        <v>619</v>
      </c>
      <c r="AQ115" s="226" t="s">
        <v>619</v>
      </c>
      <c r="AR115" s="226" t="s">
        <v>619</v>
      </c>
      <c r="AS115" s="226" t="s">
        <v>619</v>
      </c>
      <c r="AT115" s="226" t="s">
        <v>619</v>
      </c>
      <c r="AU115" s="226" t="s">
        <v>619</v>
      </c>
      <c r="AV115" s="226" t="s">
        <v>619</v>
      </c>
      <c r="AW115" s="226" t="s">
        <v>619</v>
      </c>
      <c r="AX115" s="226" t="s">
        <v>619</v>
      </c>
      <c r="AY115" s="226" t="s">
        <v>619</v>
      </c>
      <c r="AZ115" s="226" t="s">
        <v>619</v>
      </c>
      <c r="BA115" s="226" t="s">
        <v>619</v>
      </c>
      <c r="BB115" s="226" t="s">
        <v>619</v>
      </c>
      <c r="BC115" s="226" t="s">
        <v>619</v>
      </c>
      <c r="BD115" s="226" t="s">
        <v>619</v>
      </c>
      <c r="BE115" s="226" t="s">
        <v>619</v>
      </c>
      <c r="BF115" s="226" t="s">
        <v>619</v>
      </c>
      <c r="BG115" s="226" t="s">
        <v>619</v>
      </c>
      <c r="BH115" s="226" t="s">
        <v>2828</v>
      </c>
      <c r="BI115" s="226" t="s">
        <v>1976</v>
      </c>
      <c r="BJ115" s="226" t="s">
        <v>619</v>
      </c>
      <c r="BK115" s="226" t="s">
        <v>2000</v>
      </c>
      <c r="BL115" s="226" t="s">
        <v>619</v>
      </c>
      <c r="BM115" s="226" t="s">
        <v>1948</v>
      </c>
      <c r="BN115" s="226" t="s">
        <v>2829</v>
      </c>
      <c r="BO115" s="226" t="s">
        <v>2830</v>
      </c>
      <c r="BP115" s="226" t="s">
        <v>2249</v>
      </c>
      <c r="BQ115" s="226" t="s">
        <v>619</v>
      </c>
      <c r="BR115" s="226" t="s">
        <v>619</v>
      </c>
      <c r="BS115" s="226" t="s">
        <v>619</v>
      </c>
      <c r="BT115" s="226" t="s">
        <v>619</v>
      </c>
      <c r="BU115" s="226" t="s">
        <v>2250</v>
      </c>
      <c r="BV115" s="226" t="s">
        <v>619</v>
      </c>
      <c r="BW115" s="226" t="s">
        <v>2251</v>
      </c>
      <c r="BX115" s="226" t="s">
        <v>619</v>
      </c>
      <c r="BY115" s="226" t="s">
        <v>2455</v>
      </c>
      <c r="BZ115" s="226" t="s">
        <v>619</v>
      </c>
      <c r="CA115" s="226" t="s">
        <v>619</v>
      </c>
      <c r="CB115" s="226" t="s">
        <v>619</v>
      </c>
      <c r="CC115" s="226" t="s">
        <v>1955</v>
      </c>
      <c r="CD115" s="226" t="s">
        <v>619</v>
      </c>
      <c r="CE115" s="226" t="s">
        <v>619</v>
      </c>
      <c r="CF115" s="226" t="s">
        <v>619</v>
      </c>
      <c r="CG115" s="226" t="s">
        <v>2831</v>
      </c>
      <c r="CH115" s="226" t="s">
        <v>1956</v>
      </c>
      <c r="CI115" s="226" t="s">
        <v>1985</v>
      </c>
      <c r="CJ115" s="226" t="s">
        <v>619</v>
      </c>
      <c r="CK115" s="226" t="s">
        <v>1986</v>
      </c>
      <c r="CL115" s="226" t="s">
        <v>2832</v>
      </c>
      <c r="CM115" s="226" t="s">
        <v>619</v>
      </c>
      <c r="CN115" s="226" t="s">
        <v>619</v>
      </c>
      <c r="CO115" s="226" t="s">
        <v>619</v>
      </c>
      <c r="CP115" s="226" t="s">
        <v>619</v>
      </c>
      <c r="CQ115" s="226" t="s">
        <v>619</v>
      </c>
      <c r="CR115" s="226" t="s">
        <v>619</v>
      </c>
      <c r="CS115" s="226" t="s">
        <v>619</v>
      </c>
      <c r="CT115" s="226" t="s">
        <v>1959</v>
      </c>
    </row>
    <row r="116">
      <c r="A116" s="223" t="s">
        <v>35</v>
      </c>
      <c r="B116" s="223" t="s">
        <v>2833</v>
      </c>
      <c r="C116" s="223" t="s">
        <v>509</v>
      </c>
      <c r="D116" s="223" t="s">
        <v>2834</v>
      </c>
      <c r="E116" s="223" t="s">
        <v>2835</v>
      </c>
      <c r="F116" s="223" t="s">
        <v>1866</v>
      </c>
      <c r="G116" s="224">
        <v>2021.0</v>
      </c>
      <c r="H116" s="225"/>
      <c r="I116" s="226" t="s">
        <v>2836</v>
      </c>
      <c r="J116" s="226" t="s">
        <v>2837</v>
      </c>
      <c r="K116" s="226" t="s">
        <v>619</v>
      </c>
      <c r="L116" s="226" t="s">
        <v>2838</v>
      </c>
      <c r="M116" s="226" t="s">
        <v>2837</v>
      </c>
      <c r="N116" s="226" t="s">
        <v>619</v>
      </c>
      <c r="O116" s="226" t="s">
        <v>2839</v>
      </c>
      <c r="P116" s="226" t="s">
        <v>2840</v>
      </c>
      <c r="Q116" s="226" t="s">
        <v>2840</v>
      </c>
      <c r="R116" s="226" t="s">
        <v>619</v>
      </c>
      <c r="S116" s="226" t="s">
        <v>2841</v>
      </c>
      <c r="T116" s="226" t="s">
        <v>2837</v>
      </c>
      <c r="U116" s="226" t="s">
        <v>2842</v>
      </c>
      <c r="V116" s="226" t="s">
        <v>619</v>
      </c>
      <c r="W116" s="226" t="s">
        <v>619</v>
      </c>
      <c r="X116" s="226" t="s">
        <v>2843</v>
      </c>
      <c r="Y116" s="226" t="s">
        <v>2844</v>
      </c>
      <c r="Z116" s="226" t="s">
        <v>2844</v>
      </c>
      <c r="AA116" s="226" t="s">
        <v>2845</v>
      </c>
      <c r="AB116" s="226" t="s">
        <v>2845</v>
      </c>
      <c r="AC116" s="226" t="s">
        <v>2846</v>
      </c>
      <c r="AD116" s="226" t="s">
        <v>619</v>
      </c>
      <c r="AE116" s="226" t="s">
        <v>619</v>
      </c>
      <c r="AF116" s="227" t="s">
        <v>2847</v>
      </c>
      <c r="AG116" s="226" t="s">
        <v>2848</v>
      </c>
      <c r="AH116" s="226" t="s">
        <v>619</v>
      </c>
      <c r="AI116" s="226" t="s">
        <v>619</v>
      </c>
      <c r="AJ116" s="226" t="s">
        <v>619</v>
      </c>
      <c r="AK116" s="226" t="s">
        <v>619</v>
      </c>
      <c r="AL116" s="226" t="s">
        <v>619</v>
      </c>
      <c r="AM116" s="226" t="s">
        <v>619</v>
      </c>
      <c r="AN116" s="226" t="s">
        <v>619</v>
      </c>
      <c r="AO116" s="226" t="s">
        <v>619</v>
      </c>
      <c r="AP116" s="226" t="s">
        <v>619</v>
      </c>
      <c r="AQ116" s="226" t="s">
        <v>619</v>
      </c>
      <c r="AR116" s="226" t="s">
        <v>619</v>
      </c>
      <c r="AS116" s="226" t="s">
        <v>619</v>
      </c>
      <c r="AT116" s="226" t="s">
        <v>619</v>
      </c>
      <c r="AU116" s="226" t="s">
        <v>619</v>
      </c>
      <c r="AV116" s="226" t="s">
        <v>619</v>
      </c>
      <c r="AW116" s="226" t="s">
        <v>619</v>
      </c>
      <c r="AX116" s="226" t="s">
        <v>619</v>
      </c>
      <c r="AY116" s="226" t="s">
        <v>619</v>
      </c>
      <c r="AZ116" s="226" t="s">
        <v>619</v>
      </c>
      <c r="BA116" s="226" t="s">
        <v>619</v>
      </c>
      <c r="BB116" s="226" t="s">
        <v>619</v>
      </c>
      <c r="BC116" s="226" t="s">
        <v>619</v>
      </c>
      <c r="BD116" s="226" t="s">
        <v>619</v>
      </c>
      <c r="BE116" s="226" t="s">
        <v>619</v>
      </c>
      <c r="BF116" s="226" t="s">
        <v>619</v>
      </c>
      <c r="BG116" s="226" t="s">
        <v>619</v>
      </c>
      <c r="BH116" s="226" t="s">
        <v>2455</v>
      </c>
      <c r="BI116" s="226" t="s">
        <v>1946</v>
      </c>
      <c r="BJ116" s="226" t="s">
        <v>619</v>
      </c>
      <c r="BK116" s="226" t="s">
        <v>2036</v>
      </c>
      <c r="BL116" s="226" t="s">
        <v>2849</v>
      </c>
      <c r="BM116" s="226" t="s">
        <v>1948</v>
      </c>
      <c r="BN116" s="226" t="s">
        <v>2850</v>
      </c>
      <c r="BO116" s="226" t="s">
        <v>2851</v>
      </c>
      <c r="BP116" s="226" t="s">
        <v>2852</v>
      </c>
      <c r="BQ116" s="226" t="s">
        <v>619</v>
      </c>
      <c r="BR116" s="226" t="s">
        <v>619</v>
      </c>
      <c r="BS116" s="226" t="s">
        <v>619</v>
      </c>
      <c r="BT116" s="226" t="s">
        <v>619</v>
      </c>
      <c r="BU116" s="226" t="s">
        <v>2102</v>
      </c>
      <c r="BV116" s="226" t="s">
        <v>2853</v>
      </c>
      <c r="BW116" s="226" t="s">
        <v>2854</v>
      </c>
      <c r="BX116" s="226" t="s">
        <v>619</v>
      </c>
      <c r="BY116" s="226" t="s">
        <v>2455</v>
      </c>
      <c r="BZ116" s="226" t="s">
        <v>619</v>
      </c>
      <c r="CA116" s="226" t="s">
        <v>619</v>
      </c>
      <c r="CB116" s="226" t="s">
        <v>619</v>
      </c>
      <c r="CC116" s="226" t="s">
        <v>1955</v>
      </c>
      <c r="CD116" s="226" t="s">
        <v>619</v>
      </c>
      <c r="CE116" s="226" t="s">
        <v>619</v>
      </c>
      <c r="CF116" s="226" t="s">
        <v>619</v>
      </c>
      <c r="CG116" s="226" t="s">
        <v>619</v>
      </c>
      <c r="CH116" s="226" t="s">
        <v>1956</v>
      </c>
      <c r="CI116" s="226" t="s">
        <v>2106</v>
      </c>
      <c r="CJ116" s="226" t="s">
        <v>619</v>
      </c>
      <c r="CK116" s="226" t="s">
        <v>2107</v>
      </c>
      <c r="CL116" s="226" t="s">
        <v>2855</v>
      </c>
      <c r="CM116" s="226" t="s">
        <v>619</v>
      </c>
      <c r="CN116" s="226" t="s">
        <v>619</v>
      </c>
      <c r="CO116" s="226" t="s">
        <v>619</v>
      </c>
      <c r="CP116" s="226" t="s">
        <v>619</v>
      </c>
      <c r="CQ116" s="226" t="s">
        <v>619</v>
      </c>
      <c r="CR116" s="226" t="s">
        <v>619</v>
      </c>
      <c r="CS116" s="226" t="s">
        <v>619</v>
      </c>
      <c r="CT116" s="226" t="s">
        <v>1959</v>
      </c>
    </row>
    <row r="117">
      <c r="A117" s="223" t="s">
        <v>35</v>
      </c>
      <c r="B117" s="223" t="s">
        <v>172</v>
      </c>
      <c r="C117" s="223" t="s">
        <v>256</v>
      </c>
      <c r="D117" s="223" t="s">
        <v>2856</v>
      </c>
      <c r="E117" s="223" t="s">
        <v>2857</v>
      </c>
      <c r="F117" s="223" t="s">
        <v>1866</v>
      </c>
      <c r="G117" s="224">
        <v>2021.0</v>
      </c>
      <c r="H117" s="225"/>
      <c r="I117" s="226" t="s">
        <v>619</v>
      </c>
      <c r="J117" s="226" t="s">
        <v>619</v>
      </c>
      <c r="K117" s="226" t="s">
        <v>619</v>
      </c>
      <c r="L117" s="226" t="s">
        <v>619</v>
      </c>
      <c r="M117" s="226" t="s">
        <v>619</v>
      </c>
      <c r="N117" s="226" t="s">
        <v>619</v>
      </c>
      <c r="O117" s="226" t="s">
        <v>619</v>
      </c>
      <c r="P117" s="226" t="s">
        <v>619</v>
      </c>
      <c r="Q117" s="226" t="s">
        <v>619</v>
      </c>
      <c r="R117" s="226" t="s">
        <v>619</v>
      </c>
      <c r="S117" s="226" t="s">
        <v>619</v>
      </c>
      <c r="T117" s="226" t="s">
        <v>619</v>
      </c>
      <c r="U117" s="226" t="s">
        <v>619</v>
      </c>
      <c r="V117" s="226" t="s">
        <v>619</v>
      </c>
      <c r="W117" s="226" t="s">
        <v>619</v>
      </c>
      <c r="X117" s="226" t="s">
        <v>619</v>
      </c>
      <c r="Y117" s="226" t="s">
        <v>619</v>
      </c>
      <c r="Z117" s="226" t="s">
        <v>619</v>
      </c>
      <c r="AA117" s="226" t="s">
        <v>619</v>
      </c>
      <c r="AB117" s="226" t="s">
        <v>619</v>
      </c>
      <c r="AC117" s="226" t="s">
        <v>619</v>
      </c>
      <c r="AD117" s="226" t="s">
        <v>619</v>
      </c>
      <c r="AE117" s="226" t="s">
        <v>619</v>
      </c>
      <c r="AF117" s="226" t="s">
        <v>619</v>
      </c>
      <c r="AG117" s="226" t="s">
        <v>619</v>
      </c>
      <c r="AH117" s="226" t="s">
        <v>619</v>
      </c>
      <c r="AI117" s="226" t="s">
        <v>619</v>
      </c>
      <c r="AJ117" s="226" t="s">
        <v>619</v>
      </c>
      <c r="AK117" s="226" t="s">
        <v>619</v>
      </c>
      <c r="AL117" s="226" t="s">
        <v>1943</v>
      </c>
      <c r="AM117" s="226" t="s">
        <v>619</v>
      </c>
      <c r="AN117" s="226" t="s">
        <v>619</v>
      </c>
      <c r="AO117" s="226" t="s">
        <v>2858</v>
      </c>
      <c r="AP117" s="226" t="s">
        <v>2324</v>
      </c>
      <c r="AQ117" s="226" t="s">
        <v>2859</v>
      </c>
      <c r="AR117" s="226" t="s">
        <v>619</v>
      </c>
      <c r="AS117" s="226" t="s">
        <v>619</v>
      </c>
      <c r="AT117" s="226" t="s">
        <v>2034</v>
      </c>
      <c r="AU117" s="226" t="s">
        <v>619</v>
      </c>
      <c r="AV117" s="226" t="s">
        <v>2860</v>
      </c>
      <c r="AW117" s="226" t="s">
        <v>2056</v>
      </c>
      <c r="AX117" s="226" t="s">
        <v>619</v>
      </c>
      <c r="AY117" s="226" t="s">
        <v>619</v>
      </c>
      <c r="AZ117" s="226" t="s">
        <v>619</v>
      </c>
      <c r="BA117" s="226" t="s">
        <v>619</v>
      </c>
      <c r="BB117" s="226" t="s">
        <v>619</v>
      </c>
      <c r="BC117" s="226" t="s">
        <v>619</v>
      </c>
      <c r="BD117" s="226" t="s">
        <v>619</v>
      </c>
      <c r="BE117" s="226" t="s">
        <v>2861</v>
      </c>
      <c r="BF117" s="226" t="s">
        <v>619</v>
      </c>
      <c r="BG117" s="226" t="s">
        <v>2450</v>
      </c>
      <c r="BH117" s="226" t="s">
        <v>619</v>
      </c>
      <c r="BI117" s="226" t="s">
        <v>2112</v>
      </c>
      <c r="BJ117" s="226" t="s">
        <v>619</v>
      </c>
      <c r="BK117" s="226" t="s">
        <v>2247</v>
      </c>
      <c r="BL117" s="226" t="s">
        <v>619</v>
      </c>
      <c r="BM117" s="226" t="s">
        <v>1948</v>
      </c>
      <c r="BN117" s="226" t="s">
        <v>2862</v>
      </c>
      <c r="BO117" s="226" t="s">
        <v>2453</v>
      </c>
      <c r="BP117" s="226" t="s">
        <v>2863</v>
      </c>
      <c r="BQ117" s="226" t="s">
        <v>619</v>
      </c>
      <c r="BR117" s="226" t="s">
        <v>619</v>
      </c>
      <c r="BS117" s="226" t="s">
        <v>619</v>
      </c>
      <c r="BT117" s="226" t="s">
        <v>619</v>
      </c>
      <c r="BU117" s="226" t="s">
        <v>2266</v>
      </c>
      <c r="BV117" s="226" t="s">
        <v>619</v>
      </c>
      <c r="BW117" s="226" t="s">
        <v>2864</v>
      </c>
      <c r="BX117" s="226" t="s">
        <v>619</v>
      </c>
      <c r="BY117" s="226" t="s">
        <v>2455</v>
      </c>
      <c r="BZ117" s="226" t="s">
        <v>619</v>
      </c>
      <c r="CA117" s="226" t="s">
        <v>619</v>
      </c>
      <c r="CB117" s="226" t="s">
        <v>619</v>
      </c>
      <c r="CC117" s="226" t="s">
        <v>1955</v>
      </c>
      <c r="CD117" s="226" t="s">
        <v>619</v>
      </c>
      <c r="CE117" s="226" t="s">
        <v>619</v>
      </c>
      <c r="CF117" s="226" t="s">
        <v>619</v>
      </c>
      <c r="CG117" s="226" t="s">
        <v>619</v>
      </c>
      <c r="CH117" s="226" t="s">
        <v>1956</v>
      </c>
      <c r="CI117" s="226" t="s">
        <v>2332</v>
      </c>
      <c r="CJ117" s="226" t="s">
        <v>619</v>
      </c>
      <c r="CK117" s="226" t="s">
        <v>2333</v>
      </c>
      <c r="CL117" s="226" t="s">
        <v>619</v>
      </c>
      <c r="CM117" s="226" t="s">
        <v>2457</v>
      </c>
      <c r="CN117" s="226" t="s">
        <v>619</v>
      </c>
      <c r="CO117" s="226" t="s">
        <v>619</v>
      </c>
      <c r="CP117" s="226" t="s">
        <v>619</v>
      </c>
      <c r="CQ117" s="226" t="s">
        <v>619</v>
      </c>
      <c r="CR117" s="226" t="s">
        <v>619</v>
      </c>
      <c r="CS117" s="226" t="s">
        <v>619</v>
      </c>
      <c r="CT117" s="226" t="s">
        <v>1959</v>
      </c>
    </row>
    <row r="118">
      <c r="A118" s="223" t="s">
        <v>35</v>
      </c>
      <c r="B118" s="223" t="s">
        <v>2865</v>
      </c>
      <c r="C118" s="223" t="s">
        <v>2866</v>
      </c>
      <c r="D118" s="223" t="s">
        <v>2867</v>
      </c>
      <c r="E118" s="223" t="s">
        <v>2868</v>
      </c>
      <c r="F118" s="223" t="s">
        <v>1866</v>
      </c>
      <c r="G118" s="224">
        <v>2021.0</v>
      </c>
      <c r="H118" s="225"/>
      <c r="I118" s="226" t="s">
        <v>619</v>
      </c>
      <c r="J118" s="226" t="s">
        <v>619</v>
      </c>
      <c r="K118" s="226" t="s">
        <v>619</v>
      </c>
      <c r="L118" s="226" t="s">
        <v>619</v>
      </c>
      <c r="M118" s="226" t="s">
        <v>619</v>
      </c>
      <c r="N118" s="226" t="s">
        <v>619</v>
      </c>
      <c r="O118" s="226" t="s">
        <v>619</v>
      </c>
      <c r="P118" s="226" t="s">
        <v>619</v>
      </c>
      <c r="Q118" s="226" t="s">
        <v>619</v>
      </c>
      <c r="R118" s="226" t="s">
        <v>619</v>
      </c>
      <c r="S118" s="226" t="s">
        <v>619</v>
      </c>
      <c r="T118" s="226" t="s">
        <v>619</v>
      </c>
      <c r="U118" s="226" t="s">
        <v>619</v>
      </c>
      <c r="V118" s="226" t="s">
        <v>619</v>
      </c>
      <c r="W118" s="226" t="s">
        <v>619</v>
      </c>
      <c r="X118" s="226" t="s">
        <v>619</v>
      </c>
      <c r="Y118" s="226" t="s">
        <v>619</v>
      </c>
      <c r="Z118" s="226" t="s">
        <v>619</v>
      </c>
      <c r="AA118" s="226" t="s">
        <v>619</v>
      </c>
      <c r="AB118" s="226" t="s">
        <v>619</v>
      </c>
      <c r="AC118" s="226" t="s">
        <v>619</v>
      </c>
      <c r="AD118" s="226" t="s">
        <v>619</v>
      </c>
      <c r="AE118" s="226" t="s">
        <v>619</v>
      </c>
      <c r="AF118" s="226" t="s">
        <v>619</v>
      </c>
      <c r="AG118" s="226" t="s">
        <v>619</v>
      </c>
      <c r="AH118" s="226" t="s">
        <v>619</v>
      </c>
      <c r="AI118" s="226" t="s">
        <v>619</v>
      </c>
      <c r="AJ118" s="226" t="s">
        <v>619</v>
      </c>
      <c r="AK118" s="226" t="s">
        <v>619</v>
      </c>
      <c r="AL118" s="226" t="s">
        <v>619</v>
      </c>
      <c r="AM118" s="226" t="s">
        <v>619</v>
      </c>
      <c r="AN118" s="226" t="s">
        <v>619</v>
      </c>
      <c r="AO118" s="226" t="s">
        <v>619</v>
      </c>
      <c r="AP118" s="226" t="s">
        <v>619</v>
      </c>
      <c r="AQ118" s="226" t="s">
        <v>619</v>
      </c>
      <c r="AR118" s="226" t="s">
        <v>619</v>
      </c>
      <c r="AS118" s="226" t="s">
        <v>619</v>
      </c>
      <c r="AT118" s="226" t="s">
        <v>619</v>
      </c>
      <c r="AU118" s="226" t="s">
        <v>619</v>
      </c>
      <c r="AV118" s="226" t="s">
        <v>619</v>
      </c>
      <c r="AW118" s="226" t="s">
        <v>619</v>
      </c>
      <c r="AX118" s="226" t="s">
        <v>619</v>
      </c>
      <c r="AY118" s="226" t="s">
        <v>619</v>
      </c>
      <c r="AZ118" s="226" t="s">
        <v>619</v>
      </c>
      <c r="BA118" s="226" t="s">
        <v>619</v>
      </c>
      <c r="BB118" s="226" t="s">
        <v>619</v>
      </c>
      <c r="BC118" s="226" t="s">
        <v>619</v>
      </c>
      <c r="BD118" s="226" t="s">
        <v>619</v>
      </c>
      <c r="BE118" s="226" t="s">
        <v>619</v>
      </c>
      <c r="BF118" s="226" t="s">
        <v>619</v>
      </c>
      <c r="BG118" s="226" t="s">
        <v>619</v>
      </c>
      <c r="BH118" s="226" t="s">
        <v>619</v>
      </c>
      <c r="BI118" s="226" t="s">
        <v>1946</v>
      </c>
      <c r="BJ118" s="226" t="s">
        <v>619</v>
      </c>
      <c r="BK118" s="226" t="s">
        <v>2036</v>
      </c>
      <c r="BL118" s="226" t="s">
        <v>619</v>
      </c>
      <c r="BM118" s="226" t="s">
        <v>1948</v>
      </c>
      <c r="BN118" s="226" t="s">
        <v>2869</v>
      </c>
      <c r="BO118" s="226" t="s">
        <v>2870</v>
      </c>
      <c r="BP118" s="226" t="s">
        <v>2871</v>
      </c>
      <c r="BQ118" s="226" t="s">
        <v>619</v>
      </c>
      <c r="BR118" s="226" t="s">
        <v>619</v>
      </c>
      <c r="BS118" s="226" t="s">
        <v>619</v>
      </c>
      <c r="BT118" s="226" t="s">
        <v>619</v>
      </c>
      <c r="BU118" s="226" t="s">
        <v>2872</v>
      </c>
      <c r="BV118" s="226" t="s">
        <v>619</v>
      </c>
      <c r="BW118" s="226" t="s">
        <v>2873</v>
      </c>
      <c r="BX118" s="226" t="s">
        <v>619</v>
      </c>
      <c r="BY118" s="226" t="s">
        <v>2874</v>
      </c>
      <c r="BZ118" s="226" t="s">
        <v>619</v>
      </c>
      <c r="CA118" s="226" t="s">
        <v>619</v>
      </c>
      <c r="CB118" s="226" t="s">
        <v>619</v>
      </c>
      <c r="CC118" s="226" t="s">
        <v>1955</v>
      </c>
      <c r="CD118" s="226" t="s">
        <v>619</v>
      </c>
      <c r="CE118" s="226" t="s">
        <v>619</v>
      </c>
      <c r="CF118" s="226" t="s">
        <v>619</v>
      </c>
      <c r="CG118" s="226" t="s">
        <v>2025</v>
      </c>
      <c r="CH118" s="226" t="s">
        <v>1956</v>
      </c>
      <c r="CI118" s="226" t="s">
        <v>1957</v>
      </c>
      <c r="CJ118" s="226" t="s">
        <v>619</v>
      </c>
      <c r="CK118" s="226" t="s">
        <v>1958</v>
      </c>
      <c r="CL118" s="226" t="s">
        <v>619</v>
      </c>
      <c r="CM118" s="226" t="s">
        <v>619</v>
      </c>
      <c r="CN118" s="226" t="s">
        <v>619</v>
      </c>
      <c r="CO118" s="226" t="s">
        <v>619</v>
      </c>
      <c r="CP118" s="226" t="s">
        <v>619</v>
      </c>
      <c r="CQ118" s="226" t="s">
        <v>2010</v>
      </c>
      <c r="CR118" s="226" t="s">
        <v>619</v>
      </c>
      <c r="CS118" s="226" t="s">
        <v>619</v>
      </c>
      <c r="CT118" s="226" t="s">
        <v>1959</v>
      </c>
    </row>
    <row r="119">
      <c r="A119" s="223" t="s">
        <v>35</v>
      </c>
      <c r="B119" s="223" t="s">
        <v>2875</v>
      </c>
      <c r="C119" s="223" t="s">
        <v>212</v>
      </c>
      <c r="D119" s="223" t="s">
        <v>2876</v>
      </c>
      <c r="E119" s="223" t="s">
        <v>2877</v>
      </c>
      <c r="F119" s="223" t="s">
        <v>1866</v>
      </c>
      <c r="G119" s="224">
        <v>2021.0</v>
      </c>
      <c r="H119" s="225"/>
      <c r="I119" s="226" t="s">
        <v>619</v>
      </c>
      <c r="J119" s="226" t="s">
        <v>619</v>
      </c>
      <c r="K119" s="226" t="s">
        <v>619</v>
      </c>
      <c r="L119" s="226" t="s">
        <v>619</v>
      </c>
      <c r="M119" s="226" t="s">
        <v>619</v>
      </c>
      <c r="N119" s="226" t="s">
        <v>619</v>
      </c>
      <c r="O119" s="226" t="s">
        <v>619</v>
      </c>
      <c r="P119" s="226" t="s">
        <v>619</v>
      </c>
      <c r="Q119" s="226" t="s">
        <v>619</v>
      </c>
      <c r="R119" s="226" t="s">
        <v>619</v>
      </c>
      <c r="S119" s="226" t="s">
        <v>619</v>
      </c>
      <c r="T119" s="226" t="s">
        <v>619</v>
      </c>
      <c r="U119" s="226" t="s">
        <v>619</v>
      </c>
      <c r="V119" s="226" t="s">
        <v>619</v>
      </c>
      <c r="W119" s="226" t="s">
        <v>619</v>
      </c>
      <c r="X119" s="226" t="s">
        <v>619</v>
      </c>
      <c r="Y119" s="226" t="s">
        <v>619</v>
      </c>
      <c r="Z119" s="226" t="s">
        <v>619</v>
      </c>
      <c r="AA119" s="226" t="s">
        <v>619</v>
      </c>
      <c r="AB119" s="226" t="s">
        <v>619</v>
      </c>
      <c r="AC119" s="226" t="s">
        <v>619</v>
      </c>
      <c r="AD119" s="226" t="s">
        <v>619</v>
      </c>
      <c r="AE119" s="226" t="s">
        <v>619</v>
      </c>
      <c r="AF119" s="226" t="s">
        <v>619</v>
      </c>
      <c r="AG119" s="226" t="s">
        <v>619</v>
      </c>
      <c r="AH119" s="226" t="s">
        <v>619</v>
      </c>
      <c r="AI119" s="226" t="s">
        <v>619</v>
      </c>
      <c r="AJ119" s="226" t="s">
        <v>619</v>
      </c>
      <c r="AK119" s="226" t="s">
        <v>619</v>
      </c>
      <c r="AL119" s="226" t="s">
        <v>619</v>
      </c>
      <c r="AM119" s="226" t="s">
        <v>619</v>
      </c>
      <c r="AN119" s="226" t="s">
        <v>619</v>
      </c>
      <c r="AO119" s="226" t="s">
        <v>2878</v>
      </c>
      <c r="AP119" s="226" t="s">
        <v>2879</v>
      </c>
      <c r="AQ119" s="226" t="s">
        <v>2880</v>
      </c>
      <c r="AR119" s="226" t="s">
        <v>619</v>
      </c>
      <c r="AS119" s="226" t="s">
        <v>619</v>
      </c>
      <c r="AT119" s="226" t="s">
        <v>2881</v>
      </c>
      <c r="AU119" s="226" t="s">
        <v>619</v>
      </c>
      <c r="AV119" s="226" t="s">
        <v>2082</v>
      </c>
      <c r="AW119" s="226" t="s">
        <v>619</v>
      </c>
      <c r="AX119" s="226" t="s">
        <v>619</v>
      </c>
      <c r="AY119" s="226" t="s">
        <v>619</v>
      </c>
      <c r="AZ119" s="226" t="s">
        <v>619</v>
      </c>
      <c r="BA119" s="226" t="s">
        <v>619</v>
      </c>
      <c r="BB119" s="226" t="s">
        <v>619</v>
      </c>
      <c r="BC119" s="226" t="s">
        <v>619</v>
      </c>
      <c r="BD119" s="226" t="s">
        <v>2035</v>
      </c>
      <c r="BE119" s="226" t="s">
        <v>2882</v>
      </c>
      <c r="BF119" s="226" t="s">
        <v>619</v>
      </c>
      <c r="BG119" s="226" t="s">
        <v>2883</v>
      </c>
      <c r="BH119" s="226" t="s">
        <v>2884</v>
      </c>
      <c r="BI119" s="226" t="s">
        <v>2112</v>
      </c>
      <c r="BJ119" s="226" t="s">
        <v>619</v>
      </c>
      <c r="BK119" s="226" t="s">
        <v>2307</v>
      </c>
      <c r="BL119" s="226" t="s">
        <v>619</v>
      </c>
      <c r="BM119" s="226" t="s">
        <v>1948</v>
      </c>
      <c r="BN119" s="226" t="s">
        <v>2885</v>
      </c>
      <c r="BO119" s="226" t="s">
        <v>2886</v>
      </c>
      <c r="BP119" s="226" t="s">
        <v>2887</v>
      </c>
      <c r="BQ119" s="226" t="s">
        <v>619</v>
      </c>
      <c r="BR119" s="226" t="s">
        <v>619</v>
      </c>
      <c r="BS119" s="226" t="s">
        <v>619</v>
      </c>
      <c r="BT119" s="226" t="s">
        <v>619</v>
      </c>
      <c r="BU119" s="226" t="s">
        <v>2168</v>
      </c>
      <c r="BV119" s="226" t="s">
        <v>619</v>
      </c>
      <c r="BW119" s="226" t="s">
        <v>2888</v>
      </c>
      <c r="BX119" s="226" t="s">
        <v>619</v>
      </c>
      <c r="BY119" s="226" t="s">
        <v>619</v>
      </c>
      <c r="BZ119" s="226" t="s">
        <v>619</v>
      </c>
      <c r="CA119" s="226" t="s">
        <v>619</v>
      </c>
      <c r="CB119" s="226" t="s">
        <v>619</v>
      </c>
      <c r="CC119" s="226" t="s">
        <v>1955</v>
      </c>
      <c r="CD119" s="226" t="s">
        <v>619</v>
      </c>
      <c r="CE119" s="226" t="s">
        <v>619</v>
      </c>
      <c r="CF119" s="226" t="s">
        <v>619</v>
      </c>
      <c r="CG119" s="226" t="s">
        <v>619</v>
      </c>
      <c r="CH119" s="226" t="s">
        <v>1956</v>
      </c>
      <c r="CI119" s="226" t="s">
        <v>1985</v>
      </c>
      <c r="CJ119" s="226" t="s">
        <v>619</v>
      </c>
      <c r="CK119" s="226" t="s">
        <v>1986</v>
      </c>
      <c r="CL119" s="226" t="s">
        <v>2889</v>
      </c>
      <c r="CM119" s="226" t="s">
        <v>2890</v>
      </c>
      <c r="CN119" s="226" t="s">
        <v>619</v>
      </c>
      <c r="CO119" s="226" t="s">
        <v>619</v>
      </c>
      <c r="CP119" s="226" t="s">
        <v>619</v>
      </c>
      <c r="CQ119" s="226" t="s">
        <v>619</v>
      </c>
      <c r="CR119" s="226" t="s">
        <v>619</v>
      </c>
      <c r="CS119" s="226" t="s">
        <v>619</v>
      </c>
      <c r="CT119" s="226" t="s">
        <v>1959</v>
      </c>
    </row>
    <row r="120">
      <c r="A120" s="223" t="s">
        <v>31</v>
      </c>
      <c r="B120" s="223" t="s">
        <v>2891</v>
      </c>
      <c r="C120" s="223" t="s">
        <v>412</v>
      </c>
      <c r="D120" s="223" t="s">
        <v>2892</v>
      </c>
      <c r="E120" s="223" t="s">
        <v>2893</v>
      </c>
      <c r="F120" s="223" t="s">
        <v>1866</v>
      </c>
      <c r="G120" s="224">
        <v>2021.0</v>
      </c>
      <c r="H120" s="225"/>
      <c r="I120" s="226" t="s">
        <v>619</v>
      </c>
      <c r="J120" s="226" t="s">
        <v>619</v>
      </c>
      <c r="K120" s="226" t="s">
        <v>619</v>
      </c>
      <c r="L120" s="226" t="s">
        <v>619</v>
      </c>
      <c r="M120" s="226" t="s">
        <v>619</v>
      </c>
      <c r="N120" s="226" t="s">
        <v>619</v>
      </c>
      <c r="O120" s="226" t="s">
        <v>619</v>
      </c>
      <c r="P120" s="226" t="s">
        <v>619</v>
      </c>
      <c r="Q120" s="226" t="s">
        <v>619</v>
      </c>
      <c r="R120" s="226" t="s">
        <v>619</v>
      </c>
      <c r="S120" s="226" t="s">
        <v>619</v>
      </c>
      <c r="T120" s="226" t="s">
        <v>619</v>
      </c>
      <c r="U120" s="226" t="s">
        <v>619</v>
      </c>
      <c r="V120" s="226" t="s">
        <v>619</v>
      </c>
      <c r="W120" s="226" t="s">
        <v>619</v>
      </c>
      <c r="X120" s="226" t="s">
        <v>619</v>
      </c>
      <c r="Y120" s="226" t="s">
        <v>619</v>
      </c>
      <c r="Z120" s="226" t="s">
        <v>619</v>
      </c>
      <c r="AA120" s="226" t="s">
        <v>619</v>
      </c>
      <c r="AB120" s="226" t="s">
        <v>619</v>
      </c>
      <c r="AC120" s="226" t="s">
        <v>619</v>
      </c>
      <c r="AD120" s="226" t="s">
        <v>619</v>
      </c>
      <c r="AE120" s="226" t="s">
        <v>619</v>
      </c>
      <c r="AF120" s="226" t="s">
        <v>619</v>
      </c>
      <c r="AG120" s="226" t="s">
        <v>619</v>
      </c>
      <c r="AH120" s="226" t="s">
        <v>619</v>
      </c>
      <c r="AI120" s="226" t="s">
        <v>619</v>
      </c>
      <c r="AJ120" s="226" t="s">
        <v>619</v>
      </c>
      <c r="AK120" s="226" t="s">
        <v>619</v>
      </c>
      <c r="AL120" s="226" t="s">
        <v>619</v>
      </c>
      <c r="AM120" s="226" t="s">
        <v>619</v>
      </c>
      <c r="AN120" s="226" t="s">
        <v>619</v>
      </c>
      <c r="AO120" s="226" t="s">
        <v>619</v>
      </c>
      <c r="AP120" s="226" t="s">
        <v>619</v>
      </c>
      <c r="AQ120" s="226" t="s">
        <v>619</v>
      </c>
      <c r="AR120" s="226" t="s">
        <v>619</v>
      </c>
      <c r="AS120" s="226" t="s">
        <v>619</v>
      </c>
      <c r="AT120" s="226" t="s">
        <v>619</v>
      </c>
      <c r="AU120" s="226" t="s">
        <v>619</v>
      </c>
      <c r="AV120" s="226" t="s">
        <v>619</v>
      </c>
      <c r="AW120" s="226" t="s">
        <v>619</v>
      </c>
      <c r="AX120" s="226" t="s">
        <v>619</v>
      </c>
      <c r="AY120" s="226" t="s">
        <v>619</v>
      </c>
      <c r="AZ120" s="226" t="s">
        <v>619</v>
      </c>
      <c r="BA120" s="226" t="s">
        <v>619</v>
      </c>
      <c r="BB120" s="226" t="s">
        <v>619</v>
      </c>
      <c r="BC120" s="226" t="s">
        <v>619</v>
      </c>
      <c r="BD120" s="226" t="s">
        <v>619</v>
      </c>
      <c r="BE120" s="226" t="s">
        <v>619</v>
      </c>
      <c r="BF120" s="226" t="s">
        <v>619</v>
      </c>
      <c r="BG120" s="226" t="s">
        <v>619</v>
      </c>
      <c r="BH120" s="226" t="s">
        <v>619</v>
      </c>
      <c r="BI120" s="226" t="s">
        <v>1946</v>
      </c>
      <c r="BJ120" s="226" t="s">
        <v>619</v>
      </c>
      <c r="BK120" s="226" t="s">
        <v>2036</v>
      </c>
      <c r="BL120" s="226" t="s">
        <v>619</v>
      </c>
      <c r="BM120" s="226" t="s">
        <v>1948</v>
      </c>
      <c r="BN120" s="226" t="s">
        <v>1949</v>
      </c>
      <c r="BO120" s="226" t="s">
        <v>2047</v>
      </c>
      <c r="BP120" s="226" t="s">
        <v>1951</v>
      </c>
      <c r="BQ120" s="226" t="s">
        <v>619</v>
      </c>
      <c r="BR120" s="226" t="s">
        <v>619</v>
      </c>
      <c r="BS120" s="226" t="s">
        <v>619</v>
      </c>
      <c r="BT120" s="226" t="s">
        <v>619</v>
      </c>
      <c r="BU120" s="226" t="s">
        <v>1952</v>
      </c>
      <c r="BV120" s="226" t="s">
        <v>619</v>
      </c>
      <c r="BW120" s="226" t="s">
        <v>1953</v>
      </c>
      <c r="BX120" s="226" t="s">
        <v>619</v>
      </c>
      <c r="BY120" s="226" t="s">
        <v>2048</v>
      </c>
      <c r="BZ120" s="226" t="s">
        <v>619</v>
      </c>
      <c r="CA120" s="226" t="s">
        <v>619</v>
      </c>
      <c r="CB120" s="226" t="s">
        <v>619</v>
      </c>
      <c r="CC120" s="226" t="s">
        <v>1955</v>
      </c>
      <c r="CD120" s="226" t="s">
        <v>619</v>
      </c>
      <c r="CE120" s="226" t="s">
        <v>619</v>
      </c>
      <c r="CF120" s="226" t="s">
        <v>619</v>
      </c>
      <c r="CG120" s="226" t="s">
        <v>619</v>
      </c>
      <c r="CH120" s="226" t="s">
        <v>1956</v>
      </c>
      <c r="CI120" s="226" t="s">
        <v>1957</v>
      </c>
      <c r="CJ120" s="226" t="s">
        <v>619</v>
      </c>
      <c r="CK120" s="226" t="s">
        <v>1958</v>
      </c>
      <c r="CL120" s="226" t="s">
        <v>619</v>
      </c>
      <c r="CM120" s="226" t="s">
        <v>619</v>
      </c>
      <c r="CN120" s="226" t="s">
        <v>619</v>
      </c>
      <c r="CO120" s="226" t="s">
        <v>619</v>
      </c>
      <c r="CP120" s="226" t="s">
        <v>619</v>
      </c>
      <c r="CQ120" s="226" t="s">
        <v>619</v>
      </c>
      <c r="CR120" s="226" t="s">
        <v>619</v>
      </c>
      <c r="CS120" s="226" t="s">
        <v>619</v>
      </c>
      <c r="CT120" s="226" t="s">
        <v>1959</v>
      </c>
    </row>
    <row r="121">
      <c r="A121" s="223" t="s">
        <v>31</v>
      </c>
      <c r="B121" s="223" t="s">
        <v>2894</v>
      </c>
      <c r="C121" s="223" t="s">
        <v>482</v>
      </c>
      <c r="D121" s="223" t="s">
        <v>2895</v>
      </c>
      <c r="E121" s="223" t="s">
        <v>2896</v>
      </c>
      <c r="F121" s="223" t="s">
        <v>1866</v>
      </c>
      <c r="G121" s="224">
        <v>2021.0</v>
      </c>
      <c r="H121" s="225"/>
      <c r="I121" s="226" t="s">
        <v>619</v>
      </c>
      <c r="J121" s="226" t="s">
        <v>619</v>
      </c>
      <c r="K121" s="226" t="s">
        <v>619</v>
      </c>
      <c r="L121" s="226" t="s">
        <v>619</v>
      </c>
      <c r="M121" s="226" t="s">
        <v>619</v>
      </c>
      <c r="N121" s="226" t="s">
        <v>619</v>
      </c>
      <c r="O121" s="226" t="s">
        <v>619</v>
      </c>
      <c r="P121" s="226" t="s">
        <v>619</v>
      </c>
      <c r="Q121" s="226" t="s">
        <v>619</v>
      </c>
      <c r="R121" s="226" t="s">
        <v>619</v>
      </c>
      <c r="S121" s="226" t="s">
        <v>619</v>
      </c>
      <c r="T121" s="226" t="s">
        <v>619</v>
      </c>
      <c r="U121" s="226" t="s">
        <v>619</v>
      </c>
      <c r="V121" s="226" t="s">
        <v>619</v>
      </c>
      <c r="W121" s="226" t="s">
        <v>619</v>
      </c>
      <c r="X121" s="226" t="s">
        <v>619</v>
      </c>
      <c r="Y121" s="226" t="s">
        <v>619</v>
      </c>
      <c r="Z121" s="226" t="s">
        <v>619</v>
      </c>
      <c r="AA121" s="226" t="s">
        <v>619</v>
      </c>
      <c r="AB121" s="226" t="s">
        <v>619</v>
      </c>
      <c r="AC121" s="226" t="s">
        <v>619</v>
      </c>
      <c r="AD121" s="226" t="s">
        <v>619</v>
      </c>
      <c r="AE121" s="226" t="s">
        <v>619</v>
      </c>
      <c r="AF121" s="226" t="s">
        <v>619</v>
      </c>
      <c r="AG121" s="226" t="s">
        <v>619</v>
      </c>
      <c r="AH121" s="226" t="s">
        <v>619</v>
      </c>
      <c r="AI121" s="226" t="s">
        <v>619</v>
      </c>
      <c r="AJ121" s="226" t="s">
        <v>619</v>
      </c>
      <c r="AK121" s="226" t="s">
        <v>619</v>
      </c>
      <c r="AL121" s="226" t="s">
        <v>1943</v>
      </c>
      <c r="AM121" s="226" t="s">
        <v>619</v>
      </c>
      <c r="AN121" s="226" t="s">
        <v>619</v>
      </c>
      <c r="AO121" s="226" t="s">
        <v>619</v>
      </c>
      <c r="AP121" s="226" t="s">
        <v>1944</v>
      </c>
      <c r="AQ121" s="226" t="s">
        <v>619</v>
      </c>
      <c r="AR121" s="226" t="s">
        <v>619</v>
      </c>
      <c r="AS121" s="226" t="s">
        <v>619</v>
      </c>
      <c r="AT121" s="226" t="s">
        <v>619</v>
      </c>
      <c r="AU121" s="226" t="s">
        <v>619</v>
      </c>
      <c r="AV121" s="226" t="s">
        <v>619</v>
      </c>
      <c r="AW121" s="226" t="s">
        <v>1945</v>
      </c>
      <c r="AX121" s="226" t="s">
        <v>619</v>
      </c>
      <c r="AY121" s="226" t="s">
        <v>619</v>
      </c>
      <c r="AZ121" s="226" t="s">
        <v>619</v>
      </c>
      <c r="BA121" s="226" t="s">
        <v>619</v>
      </c>
      <c r="BB121" s="226" t="s">
        <v>619</v>
      </c>
      <c r="BC121" s="226" t="s">
        <v>619</v>
      </c>
      <c r="BD121" s="226" t="s">
        <v>619</v>
      </c>
      <c r="BE121" s="226" t="s">
        <v>619</v>
      </c>
      <c r="BF121" s="226" t="s">
        <v>619</v>
      </c>
      <c r="BG121" s="226" t="s">
        <v>619</v>
      </c>
      <c r="BH121" s="226" t="s">
        <v>619</v>
      </c>
      <c r="BI121" s="226" t="s">
        <v>1976</v>
      </c>
      <c r="BJ121" s="226" t="s">
        <v>619</v>
      </c>
      <c r="BK121" s="226" t="s">
        <v>1977</v>
      </c>
      <c r="BL121" s="226" t="s">
        <v>619</v>
      </c>
      <c r="BM121" s="226" t="s">
        <v>1948</v>
      </c>
      <c r="BN121" s="226" t="s">
        <v>1979</v>
      </c>
      <c r="BO121" s="226" t="s">
        <v>1980</v>
      </c>
      <c r="BP121" s="226" t="s">
        <v>2440</v>
      </c>
      <c r="BQ121" s="226" t="s">
        <v>619</v>
      </c>
      <c r="BR121" s="226" t="s">
        <v>619</v>
      </c>
      <c r="BS121" s="226" t="s">
        <v>619</v>
      </c>
      <c r="BT121" s="226" t="s">
        <v>619</v>
      </c>
      <c r="BU121" s="226" t="s">
        <v>1982</v>
      </c>
      <c r="BV121" s="226" t="s">
        <v>619</v>
      </c>
      <c r="BW121" s="226" t="s">
        <v>1984</v>
      </c>
      <c r="BX121" s="226" t="s">
        <v>619</v>
      </c>
      <c r="BY121" s="226" t="s">
        <v>2444</v>
      </c>
      <c r="BZ121" s="226" t="s">
        <v>619</v>
      </c>
      <c r="CA121" s="226" t="s">
        <v>619</v>
      </c>
      <c r="CB121" s="226" t="s">
        <v>619</v>
      </c>
      <c r="CC121" s="226" t="s">
        <v>1955</v>
      </c>
      <c r="CD121" s="226" t="s">
        <v>619</v>
      </c>
      <c r="CE121" s="226" t="s">
        <v>619</v>
      </c>
      <c r="CF121" s="226" t="s">
        <v>619</v>
      </c>
      <c r="CG121" s="226" t="s">
        <v>2025</v>
      </c>
      <c r="CH121" s="226" t="s">
        <v>1956</v>
      </c>
      <c r="CI121" s="226" t="s">
        <v>1985</v>
      </c>
      <c r="CJ121" s="226" t="s">
        <v>619</v>
      </c>
      <c r="CK121" s="226" t="s">
        <v>1986</v>
      </c>
      <c r="CL121" s="226" t="s">
        <v>619</v>
      </c>
      <c r="CM121" s="226" t="s">
        <v>619</v>
      </c>
      <c r="CN121" s="226" t="s">
        <v>619</v>
      </c>
      <c r="CO121" s="226" t="s">
        <v>619</v>
      </c>
      <c r="CP121" s="226" t="s">
        <v>619</v>
      </c>
      <c r="CQ121" s="226" t="s">
        <v>619</v>
      </c>
      <c r="CR121" s="226" t="s">
        <v>619</v>
      </c>
      <c r="CS121" s="226" t="s">
        <v>619</v>
      </c>
      <c r="CT121" s="226" t="s">
        <v>1959</v>
      </c>
    </row>
    <row r="122">
      <c r="A122" s="223" t="s">
        <v>31</v>
      </c>
      <c r="B122" s="223" t="s">
        <v>2894</v>
      </c>
      <c r="C122" s="223" t="s">
        <v>2897</v>
      </c>
      <c r="D122" s="223" t="s">
        <v>2898</v>
      </c>
      <c r="E122" s="223" t="s">
        <v>2899</v>
      </c>
      <c r="F122" s="223" t="s">
        <v>1866</v>
      </c>
      <c r="G122" s="224">
        <v>2021.0</v>
      </c>
      <c r="H122" s="225"/>
      <c r="I122" s="226" t="s">
        <v>619</v>
      </c>
      <c r="J122" s="226" t="s">
        <v>619</v>
      </c>
      <c r="K122" s="226" t="s">
        <v>619</v>
      </c>
      <c r="L122" s="226" t="s">
        <v>619</v>
      </c>
      <c r="M122" s="226" t="s">
        <v>619</v>
      </c>
      <c r="N122" s="226" t="s">
        <v>619</v>
      </c>
      <c r="O122" s="226" t="s">
        <v>619</v>
      </c>
      <c r="P122" s="226" t="s">
        <v>619</v>
      </c>
      <c r="Q122" s="226" t="s">
        <v>619</v>
      </c>
      <c r="R122" s="226" t="s">
        <v>619</v>
      </c>
      <c r="S122" s="226" t="s">
        <v>619</v>
      </c>
      <c r="T122" s="226" t="s">
        <v>619</v>
      </c>
      <c r="U122" s="226" t="s">
        <v>619</v>
      </c>
      <c r="V122" s="226" t="s">
        <v>619</v>
      </c>
      <c r="W122" s="226" t="s">
        <v>619</v>
      </c>
      <c r="X122" s="226" t="s">
        <v>619</v>
      </c>
      <c r="Y122" s="226" t="s">
        <v>619</v>
      </c>
      <c r="Z122" s="226" t="s">
        <v>619</v>
      </c>
      <c r="AA122" s="226" t="s">
        <v>619</v>
      </c>
      <c r="AB122" s="226" t="s">
        <v>619</v>
      </c>
      <c r="AC122" s="226" t="s">
        <v>619</v>
      </c>
      <c r="AD122" s="226" t="s">
        <v>619</v>
      </c>
      <c r="AE122" s="226" t="s">
        <v>619</v>
      </c>
      <c r="AF122" s="226" t="s">
        <v>619</v>
      </c>
      <c r="AG122" s="226" t="s">
        <v>619</v>
      </c>
      <c r="AH122" s="226" t="s">
        <v>619</v>
      </c>
      <c r="AI122" s="226" t="s">
        <v>619</v>
      </c>
      <c r="AJ122" s="226" t="s">
        <v>619</v>
      </c>
      <c r="AK122" s="226" t="s">
        <v>619</v>
      </c>
      <c r="AL122" s="226" t="s">
        <v>619</v>
      </c>
      <c r="AM122" s="226" t="s">
        <v>619</v>
      </c>
      <c r="AN122" s="226" t="s">
        <v>619</v>
      </c>
      <c r="AO122" s="226" t="s">
        <v>619</v>
      </c>
      <c r="AP122" s="226" t="s">
        <v>619</v>
      </c>
      <c r="AQ122" s="226" t="s">
        <v>619</v>
      </c>
      <c r="AR122" s="226" t="s">
        <v>619</v>
      </c>
      <c r="AS122" s="226" t="s">
        <v>619</v>
      </c>
      <c r="AT122" s="226" t="s">
        <v>619</v>
      </c>
      <c r="AU122" s="226" t="s">
        <v>619</v>
      </c>
      <c r="AV122" s="226" t="s">
        <v>619</v>
      </c>
      <c r="AW122" s="226" t="s">
        <v>619</v>
      </c>
      <c r="AX122" s="226" t="s">
        <v>619</v>
      </c>
      <c r="AY122" s="226" t="s">
        <v>619</v>
      </c>
      <c r="AZ122" s="226" t="s">
        <v>619</v>
      </c>
      <c r="BA122" s="226" t="s">
        <v>619</v>
      </c>
      <c r="BB122" s="226" t="s">
        <v>619</v>
      </c>
      <c r="BC122" s="226" t="s">
        <v>619</v>
      </c>
      <c r="BD122" s="226" t="s">
        <v>619</v>
      </c>
      <c r="BE122" s="226" t="s">
        <v>619</v>
      </c>
      <c r="BF122" s="226" t="s">
        <v>619</v>
      </c>
      <c r="BG122" s="226" t="s">
        <v>619</v>
      </c>
      <c r="BH122" s="226" t="s">
        <v>619</v>
      </c>
      <c r="BI122" s="226" t="s">
        <v>1946</v>
      </c>
      <c r="BJ122" s="226" t="s">
        <v>619</v>
      </c>
      <c r="BK122" s="226" t="s">
        <v>2036</v>
      </c>
      <c r="BL122" s="226" t="s">
        <v>619</v>
      </c>
      <c r="BM122" s="226" t="s">
        <v>1948</v>
      </c>
      <c r="BN122" s="226" t="s">
        <v>2900</v>
      </c>
      <c r="BO122" s="226" t="s">
        <v>2901</v>
      </c>
      <c r="BP122" s="226" t="s">
        <v>2902</v>
      </c>
      <c r="BQ122" s="226" t="s">
        <v>619</v>
      </c>
      <c r="BR122" s="226" t="s">
        <v>619</v>
      </c>
      <c r="BS122" s="226" t="s">
        <v>619</v>
      </c>
      <c r="BT122" s="226" t="s">
        <v>619</v>
      </c>
      <c r="BU122" s="226" t="s">
        <v>2626</v>
      </c>
      <c r="BV122" s="226" t="s">
        <v>619</v>
      </c>
      <c r="BW122" s="226" t="s">
        <v>2903</v>
      </c>
      <c r="BX122" s="226" t="s">
        <v>619</v>
      </c>
      <c r="BY122" s="226" t="s">
        <v>2904</v>
      </c>
      <c r="BZ122" s="226" t="s">
        <v>619</v>
      </c>
      <c r="CA122" s="226" t="s">
        <v>619</v>
      </c>
      <c r="CB122" s="226" t="s">
        <v>619</v>
      </c>
      <c r="CC122" s="226" t="s">
        <v>1955</v>
      </c>
      <c r="CD122" s="226" t="s">
        <v>619</v>
      </c>
      <c r="CE122" s="226" t="s">
        <v>619</v>
      </c>
      <c r="CF122" s="226" t="s">
        <v>619</v>
      </c>
      <c r="CG122" s="226" t="s">
        <v>2007</v>
      </c>
      <c r="CH122" s="226" t="s">
        <v>1956</v>
      </c>
      <c r="CI122" s="226" t="s">
        <v>2360</v>
      </c>
      <c r="CJ122" s="226" t="s">
        <v>619</v>
      </c>
      <c r="CK122" s="226" t="s">
        <v>2361</v>
      </c>
      <c r="CL122" s="226" t="s">
        <v>619</v>
      </c>
      <c r="CM122" s="226" t="s">
        <v>619</v>
      </c>
      <c r="CN122" s="226" t="s">
        <v>619</v>
      </c>
      <c r="CO122" s="226" t="s">
        <v>619</v>
      </c>
      <c r="CP122" s="226" t="s">
        <v>619</v>
      </c>
      <c r="CQ122" s="226" t="s">
        <v>619</v>
      </c>
      <c r="CR122" s="226" t="s">
        <v>619</v>
      </c>
      <c r="CS122" s="226" t="s">
        <v>619</v>
      </c>
      <c r="CT122" s="226" t="s">
        <v>1959</v>
      </c>
    </row>
    <row r="123">
      <c r="A123" s="223" t="s">
        <v>31</v>
      </c>
      <c r="B123" s="223" t="s">
        <v>2894</v>
      </c>
      <c r="C123" s="223" t="s">
        <v>438</v>
      </c>
      <c r="D123" s="223" t="s">
        <v>2905</v>
      </c>
      <c r="E123" s="223" t="s">
        <v>2906</v>
      </c>
      <c r="F123" s="223" t="s">
        <v>1866</v>
      </c>
      <c r="G123" s="224">
        <v>2021.0</v>
      </c>
      <c r="H123" s="225"/>
      <c r="I123" s="226" t="s">
        <v>619</v>
      </c>
      <c r="J123" s="226" t="s">
        <v>619</v>
      </c>
      <c r="K123" s="226" t="s">
        <v>619</v>
      </c>
      <c r="L123" s="226" t="s">
        <v>619</v>
      </c>
      <c r="M123" s="226" t="s">
        <v>619</v>
      </c>
      <c r="N123" s="226" t="s">
        <v>619</v>
      </c>
      <c r="O123" s="226" t="s">
        <v>619</v>
      </c>
      <c r="P123" s="226" t="s">
        <v>619</v>
      </c>
      <c r="Q123" s="226" t="s">
        <v>619</v>
      </c>
      <c r="R123" s="226" t="s">
        <v>619</v>
      </c>
      <c r="S123" s="226" t="s">
        <v>619</v>
      </c>
      <c r="T123" s="226" t="s">
        <v>619</v>
      </c>
      <c r="U123" s="226" t="s">
        <v>619</v>
      </c>
      <c r="V123" s="226" t="s">
        <v>619</v>
      </c>
      <c r="W123" s="226" t="s">
        <v>619</v>
      </c>
      <c r="X123" s="226" t="s">
        <v>619</v>
      </c>
      <c r="Y123" s="226" t="s">
        <v>619</v>
      </c>
      <c r="Z123" s="226" t="s">
        <v>619</v>
      </c>
      <c r="AA123" s="226" t="s">
        <v>619</v>
      </c>
      <c r="AB123" s="226" t="s">
        <v>619</v>
      </c>
      <c r="AC123" s="226" t="s">
        <v>619</v>
      </c>
      <c r="AD123" s="226" t="s">
        <v>619</v>
      </c>
      <c r="AE123" s="226" t="s">
        <v>619</v>
      </c>
      <c r="AF123" s="226" t="s">
        <v>619</v>
      </c>
      <c r="AG123" s="226" t="s">
        <v>619</v>
      </c>
      <c r="AH123" s="226" t="s">
        <v>619</v>
      </c>
      <c r="AI123" s="226" t="s">
        <v>619</v>
      </c>
      <c r="AJ123" s="226" t="s">
        <v>619</v>
      </c>
      <c r="AK123" s="226" t="s">
        <v>619</v>
      </c>
      <c r="AL123" s="226" t="s">
        <v>619</v>
      </c>
      <c r="AM123" s="226" t="s">
        <v>619</v>
      </c>
      <c r="AN123" s="226" t="s">
        <v>619</v>
      </c>
      <c r="AO123" s="226" t="s">
        <v>619</v>
      </c>
      <c r="AP123" s="226" t="s">
        <v>619</v>
      </c>
      <c r="AQ123" s="226" t="s">
        <v>619</v>
      </c>
      <c r="AR123" s="226" t="s">
        <v>619</v>
      </c>
      <c r="AS123" s="226" t="s">
        <v>619</v>
      </c>
      <c r="AT123" s="226" t="s">
        <v>619</v>
      </c>
      <c r="AU123" s="226" t="s">
        <v>619</v>
      </c>
      <c r="AV123" s="226" t="s">
        <v>619</v>
      </c>
      <c r="AW123" s="226" t="s">
        <v>619</v>
      </c>
      <c r="AX123" s="226" t="s">
        <v>619</v>
      </c>
      <c r="AY123" s="226" t="s">
        <v>619</v>
      </c>
      <c r="AZ123" s="226" t="s">
        <v>619</v>
      </c>
      <c r="BA123" s="226" t="s">
        <v>619</v>
      </c>
      <c r="BB123" s="226" t="s">
        <v>619</v>
      </c>
      <c r="BC123" s="226" t="s">
        <v>619</v>
      </c>
      <c r="BD123" s="226" t="s">
        <v>619</v>
      </c>
      <c r="BE123" s="226" t="s">
        <v>619</v>
      </c>
      <c r="BF123" s="226" t="s">
        <v>619</v>
      </c>
      <c r="BG123" s="226" t="s">
        <v>619</v>
      </c>
      <c r="BH123" s="226" t="s">
        <v>619</v>
      </c>
      <c r="BI123" s="226" t="s">
        <v>1946</v>
      </c>
      <c r="BJ123" s="226" t="s">
        <v>619</v>
      </c>
      <c r="BK123" s="226" t="s">
        <v>2036</v>
      </c>
      <c r="BL123" s="226" t="s">
        <v>619</v>
      </c>
      <c r="BM123" s="226" t="s">
        <v>1948</v>
      </c>
      <c r="BN123" s="226" t="s">
        <v>1949</v>
      </c>
      <c r="BO123" s="226" t="s">
        <v>2047</v>
      </c>
      <c r="BP123" s="226" t="s">
        <v>1951</v>
      </c>
      <c r="BQ123" s="226" t="s">
        <v>619</v>
      </c>
      <c r="BR123" s="226" t="s">
        <v>619</v>
      </c>
      <c r="BS123" s="226" t="s">
        <v>619</v>
      </c>
      <c r="BT123" s="226" t="s">
        <v>619</v>
      </c>
      <c r="BU123" s="226" t="s">
        <v>1952</v>
      </c>
      <c r="BV123" s="226" t="s">
        <v>619</v>
      </c>
      <c r="BW123" s="226" t="s">
        <v>1953</v>
      </c>
      <c r="BX123" s="226" t="s">
        <v>619</v>
      </c>
      <c r="BY123" s="226" t="s">
        <v>619</v>
      </c>
      <c r="BZ123" s="226" t="s">
        <v>619</v>
      </c>
      <c r="CA123" s="226" t="s">
        <v>619</v>
      </c>
      <c r="CB123" s="226" t="s">
        <v>619</v>
      </c>
      <c r="CC123" s="226" t="s">
        <v>1955</v>
      </c>
      <c r="CD123" s="226" t="s">
        <v>619</v>
      </c>
      <c r="CE123" s="226" t="s">
        <v>619</v>
      </c>
      <c r="CF123" s="226" t="s">
        <v>619</v>
      </c>
      <c r="CG123" s="226" t="s">
        <v>2105</v>
      </c>
      <c r="CH123" s="226" t="s">
        <v>1956</v>
      </c>
      <c r="CI123" s="226" t="s">
        <v>1957</v>
      </c>
      <c r="CJ123" s="226" t="s">
        <v>619</v>
      </c>
      <c r="CK123" s="226" t="s">
        <v>1958</v>
      </c>
      <c r="CL123" s="226" t="s">
        <v>619</v>
      </c>
      <c r="CM123" s="226" t="s">
        <v>619</v>
      </c>
      <c r="CN123" s="226" t="s">
        <v>619</v>
      </c>
      <c r="CO123" s="226" t="s">
        <v>619</v>
      </c>
      <c r="CP123" s="226" t="s">
        <v>619</v>
      </c>
      <c r="CQ123" s="226" t="s">
        <v>619</v>
      </c>
      <c r="CR123" s="226" t="s">
        <v>619</v>
      </c>
      <c r="CS123" s="226" t="s">
        <v>619</v>
      </c>
      <c r="CT123" s="226" t="s">
        <v>1959</v>
      </c>
    </row>
    <row r="124">
      <c r="A124" s="223" t="s">
        <v>31</v>
      </c>
      <c r="B124" s="223" t="s">
        <v>2894</v>
      </c>
      <c r="C124" s="223" t="s">
        <v>2907</v>
      </c>
      <c r="D124" s="223" t="s">
        <v>2908</v>
      </c>
      <c r="E124" s="223" t="s">
        <v>2909</v>
      </c>
      <c r="F124" s="223" t="s">
        <v>1866</v>
      </c>
      <c r="G124" s="224">
        <v>2021.0</v>
      </c>
      <c r="H124" s="225"/>
      <c r="I124" s="226" t="s">
        <v>619</v>
      </c>
      <c r="J124" s="226" t="s">
        <v>619</v>
      </c>
      <c r="K124" s="226" t="s">
        <v>619</v>
      </c>
      <c r="L124" s="226" t="s">
        <v>619</v>
      </c>
      <c r="M124" s="226" t="s">
        <v>619</v>
      </c>
      <c r="N124" s="226" t="s">
        <v>619</v>
      </c>
      <c r="O124" s="226" t="s">
        <v>619</v>
      </c>
      <c r="P124" s="226" t="s">
        <v>619</v>
      </c>
      <c r="Q124" s="226" t="s">
        <v>619</v>
      </c>
      <c r="R124" s="226" t="s">
        <v>619</v>
      </c>
      <c r="S124" s="226" t="s">
        <v>619</v>
      </c>
      <c r="T124" s="226" t="s">
        <v>619</v>
      </c>
      <c r="U124" s="226" t="s">
        <v>619</v>
      </c>
      <c r="V124" s="226" t="s">
        <v>619</v>
      </c>
      <c r="W124" s="226" t="s">
        <v>619</v>
      </c>
      <c r="X124" s="226" t="s">
        <v>619</v>
      </c>
      <c r="Y124" s="226" t="s">
        <v>619</v>
      </c>
      <c r="Z124" s="226" t="s">
        <v>619</v>
      </c>
      <c r="AA124" s="226" t="s">
        <v>619</v>
      </c>
      <c r="AB124" s="226" t="s">
        <v>619</v>
      </c>
      <c r="AC124" s="226" t="s">
        <v>619</v>
      </c>
      <c r="AD124" s="226" t="s">
        <v>619</v>
      </c>
      <c r="AE124" s="226" t="s">
        <v>619</v>
      </c>
      <c r="AF124" s="226" t="s">
        <v>619</v>
      </c>
      <c r="AG124" s="226" t="s">
        <v>619</v>
      </c>
      <c r="AH124" s="226" t="s">
        <v>619</v>
      </c>
      <c r="AI124" s="226" t="s">
        <v>619</v>
      </c>
      <c r="AJ124" s="226" t="s">
        <v>619</v>
      </c>
      <c r="AK124" s="226" t="s">
        <v>619</v>
      </c>
      <c r="AL124" s="226" t="s">
        <v>1943</v>
      </c>
      <c r="AM124" s="226" t="s">
        <v>619</v>
      </c>
      <c r="AN124" s="226" t="s">
        <v>619</v>
      </c>
      <c r="AO124" s="226" t="s">
        <v>619</v>
      </c>
      <c r="AP124" s="226" t="s">
        <v>1944</v>
      </c>
      <c r="AQ124" s="226" t="s">
        <v>619</v>
      </c>
      <c r="AR124" s="226" t="s">
        <v>619</v>
      </c>
      <c r="AS124" s="226" t="s">
        <v>619</v>
      </c>
      <c r="AT124" s="226" t="s">
        <v>619</v>
      </c>
      <c r="AU124" s="226" t="s">
        <v>619</v>
      </c>
      <c r="AV124" s="226" t="s">
        <v>619</v>
      </c>
      <c r="AW124" s="226" t="s">
        <v>1945</v>
      </c>
      <c r="AX124" s="226" t="s">
        <v>619</v>
      </c>
      <c r="AY124" s="226" t="s">
        <v>619</v>
      </c>
      <c r="AZ124" s="226" t="s">
        <v>619</v>
      </c>
      <c r="BA124" s="226" t="s">
        <v>619</v>
      </c>
      <c r="BB124" s="226" t="s">
        <v>619</v>
      </c>
      <c r="BC124" s="226" t="s">
        <v>619</v>
      </c>
      <c r="BD124" s="226" t="s">
        <v>619</v>
      </c>
      <c r="BE124" s="226" t="s">
        <v>619</v>
      </c>
      <c r="BF124" s="226" t="s">
        <v>619</v>
      </c>
      <c r="BG124" s="226" t="s">
        <v>619</v>
      </c>
      <c r="BH124" s="226" t="s">
        <v>619</v>
      </c>
      <c r="BI124" s="226" t="s">
        <v>1946</v>
      </c>
      <c r="BJ124" s="226" t="s">
        <v>619</v>
      </c>
      <c r="BK124" s="226" t="s">
        <v>2036</v>
      </c>
      <c r="BL124" s="226" t="s">
        <v>619</v>
      </c>
      <c r="BM124" s="226" t="s">
        <v>1948</v>
      </c>
      <c r="BN124" s="226" t="s">
        <v>1949</v>
      </c>
      <c r="BO124" s="226" t="s">
        <v>2047</v>
      </c>
      <c r="BP124" s="226" t="s">
        <v>1951</v>
      </c>
      <c r="BQ124" s="226" t="s">
        <v>619</v>
      </c>
      <c r="BR124" s="226" t="s">
        <v>619</v>
      </c>
      <c r="BS124" s="226" t="s">
        <v>619</v>
      </c>
      <c r="BT124" s="226" t="s">
        <v>619</v>
      </c>
      <c r="BU124" s="226" t="s">
        <v>1952</v>
      </c>
      <c r="BV124" s="226" t="s">
        <v>619</v>
      </c>
      <c r="BW124" s="226" t="s">
        <v>1953</v>
      </c>
      <c r="BX124" s="226" t="s">
        <v>619</v>
      </c>
      <c r="BY124" s="226" t="s">
        <v>2048</v>
      </c>
      <c r="BZ124" s="226" t="s">
        <v>619</v>
      </c>
      <c r="CA124" s="226" t="s">
        <v>619</v>
      </c>
      <c r="CB124" s="226" t="s">
        <v>619</v>
      </c>
      <c r="CC124" s="226" t="s">
        <v>1955</v>
      </c>
      <c r="CD124" s="226" t="s">
        <v>619</v>
      </c>
      <c r="CE124" s="226" t="s">
        <v>619</v>
      </c>
      <c r="CF124" s="226" t="s">
        <v>619</v>
      </c>
      <c r="CG124" s="226" t="s">
        <v>619</v>
      </c>
      <c r="CH124" s="226" t="s">
        <v>1956</v>
      </c>
      <c r="CI124" s="226" t="s">
        <v>1957</v>
      </c>
      <c r="CJ124" s="226" t="s">
        <v>619</v>
      </c>
      <c r="CK124" s="226" t="s">
        <v>1958</v>
      </c>
      <c r="CL124" s="226" t="s">
        <v>619</v>
      </c>
      <c r="CM124" s="226" t="s">
        <v>619</v>
      </c>
      <c r="CN124" s="226" t="s">
        <v>619</v>
      </c>
      <c r="CO124" s="226" t="s">
        <v>619</v>
      </c>
      <c r="CP124" s="226" t="s">
        <v>619</v>
      </c>
      <c r="CQ124" s="226" t="s">
        <v>619</v>
      </c>
      <c r="CR124" s="226" t="s">
        <v>619</v>
      </c>
      <c r="CS124" s="226" t="s">
        <v>619</v>
      </c>
      <c r="CT124" s="226" t="s">
        <v>1959</v>
      </c>
    </row>
    <row r="125">
      <c r="A125" s="223" t="s">
        <v>31</v>
      </c>
      <c r="B125" s="223" t="s">
        <v>2894</v>
      </c>
      <c r="C125" s="223" t="s">
        <v>2910</v>
      </c>
      <c r="D125" s="223" t="s">
        <v>2911</v>
      </c>
      <c r="E125" s="223" t="s">
        <v>2912</v>
      </c>
      <c r="F125" s="223" t="s">
        <v>1866</v>
      </c>
      <c r="G125" s="224">
        <v>2021.0</v>
      </c>
      <c r="H125" s="225"/>
      <c r="I125" s="226" t="s">
        <v>619</v>
      </c>
      <c r="J125" s="226" t="s">
        <v>619</v>
      </c>
      <c r="K125" s="226" t="s">
        <v>619</v>
      </c>
      <c r="L125" s="226" t="s">
        <v>619</v>
      </c>
      <c r="M125" s="226" t="s">
        <v>619</v>
      </c>
      <c r="N125" s="226" t="s">
        <v>619</v>
      </c>
      <c r="O125" s="226" t="s">
        <v>619</v>
      </c>
      <c r="P125" s="226" t="s">
        <v>619</v>
      </c>
      <c r="Q125" s="226" t="s">
        <v>619</v>
      </c>
      <c r="R125" s="226" t="s">
        <v>619</v>
      </c>
      <c r="S125" s="226" t="s">
        <v>619</v>
      </c>
      <c r="T125" s="226" t="s">
        <v>619</v>
      </c>
      <c r="U125" s="226" t="s">
        <v>619</v>
      </c>
      <c r="V125" s="226" t="s">
        <v>619</v>
      </c>
      <c r="W125" s="226" t="s">
        <v>619</v>
      </c>
      <c r="X125" s="226" t="s">
        <v>619</v>
      </c>
      <c r="Y125" s="226" t="s">
        <v>619</v>
      </c>
      <c r="Z125" s="226" t="s">
        <v>619</v>
      </c>
      <c r="AA125" s="226" t="s">
        <v>619</v>
      </c>
      <c r="AB125" s="226" t="s">
        <v>619</v>
      </c>
      <c r="AC125" s="226" t="s">
        <v>619</v>
      </c>
      <c r="AD125" s="226" t="s">
        <v>619</v>
      </c>
      <c r="AE125" s="226" t="s">
        <v>619</v>
      </c>
      <c r="AF125" s="226" t="s">
        <v>619</v>
      </c>
      <c r="AG125" s="226" t="s">
        <v>619</v>
      </c>
      <c r="AH125" s="226" t="s">
        <v>619</v>
      </c>
      <c r="AI125" s="226" t="s">
        <v>619</v>
      </c>
      <c r="AJ125" s="226" t="s">
        <v>619</v>
      </c>
      <c r="AK125" s="226" t="s">
        <v>619</v>
      </c>
      <c r="AL125" s="226" t="s">
        <v>619</v>
      </c>
      <c r="AM125" s="226" t="s">
        <v>619</v>
      </c>
      <c r="AN125" s="226" t="s">
        <v>619</v>
      </c>
      <c r="AO125" s="226" t="s">
        <v>619</v>
      </c>
      <c r="AP125" s="226" t="s">
        <v>619</v>
      </c>
      <c r="AQ125" s="226" t="s">
        <v>619</v>
      </c>
      <c r="AR125" s="226" t="s">
        <v>619</v>
      </c>
      <c r="AS125" s="226" t="s">
        <v>619</v>
      </c>
      <c r="AT125" s="226" t="s">
        <v>619</v>
      </c>
      <c r="AU125" s="226" t="s">
        <v>619</v>
      </c>
      <c r="AV125" s="226" t="s">
        <v>619</v>
      </c>
      <c r="AW125" s="226" t="s">
        <v>619</v>
      </c>
      <c r="AX125" s="226" t="s">
        <v>619</v>
      </c>
      <c r="AY125" s="226" t="s">
        <v>619</v>
      </c>
      <c r="AZ125" s="226" t="s">
        <v>619</v>
      </c>
      <c r="BA125" s="226" t="s">
        <v>619</v>
      </c>
      <c r="BB125" s="226" t="s">
        <v>619</v>
      </c>
      <c r="BC125" s="226" t="s">
        <v>619</v>
      </c>
      <c r="BD125" s="226" t="s">
        <v>619</v>
      </c>
      <c r="BE125" s="226" t="s">
        <v>619</v>
      </c>
      <c r="BF125" s="226" t="s">
        <v>619</v>
      </c>
      <c r="BG125" s="226" t="s">
        <v>619</v>
      </c>
      <c r="BH125" s="226" t="s">
        <v>619</v>
      </c>
      <c r="BI125" s="226" t="s">
        <v>1976</v>
      </c>
      <c r="BJ125" s="226" t="s">
        <v>619</v>
      </c>
      <c r="BK125" s="226" t="s">
        <v>1977</v>
      </c>
      <c r="BL125" s="226" t="s">
        <v>619</v>
      </c>
      <c r="BM125" s="226" t="s">
        <v>1948</v>
      </c>
      <c r="BN125" s="226" t="s">
        <v>2913</v>
      </c>
      <c r="BO125" s="226" t="s">
        <v>2914</v>
      </c>
      <c r="BP125" s="226" t="s">
        <v>2915</v>
      </c>
      <c r="BQ125" s="226" t="s">
        <v>619</v>
      </c>
      <c r="BR125" s="226" t="s">
        <v>619</v>
      </c>
      <c r="BS125" s="226" t="s">
        <v>619</v>
      </c>
      <c r="BT125" s="226" t="s">
        <v>619</v>
      </c>
      <c r="BU125" s="226" t="s">
        <v>2763</v>
      </c>
      <c r="BV125" s="226" t="s">
        <v>619</v>
      </c>
      <c r="BW125" s="226" t="s">
        <v>2916</v>
      </c>
      <c r="BX125" s="226" t="s">
        <v>619</v>
      </c>
      <c r="BY125" s="226" t="s">
        <v>2134</v>
      </c>
      <c r="BZ125" s="226" t="s">
        <v>619</v>
      </c>
      <c r="CA125" s="226" t="s">
        <v>619</v>
      </c>
      <c r="CB125" s="226" t="s">
        <v>619</v>
      </c>
      <c r="CC125" s="226" t="s">
        <v>1955</v>
      </c>
      <c r="CD125" s="226" t="s">
        <v>619</v>
      </c>
      <c r="CE125" s="226" t="s">
        <v>619</v>
      </c>
      <c r="CF125" s="226" t="s">
        <v>619</v>
      </c>
      <c r="CG125" s="226" t="s">
        <v>2041</v>
      </c>
      <c r="CH125" s="226" t="s">
        <v>1956</v>
      </c>
      <c r="CI125" s="226" t="s">
        <v>2917</v>
      </c>
      <c r="CJ125" s="226" t="s">
        <v>619</v>
      </c>
      <c r="CK125" s="226" t="s">
        <v>2918</v>
      </c>
      <c r="CL125" s="226" t="s">
        <v>619</v>
      </c>
      <c r="CM125" s="226" t="s">
        <v>619</v>
      </c>
      <c r="CN125" s="226" t="s">
        <v>619</v>
      </c>
      <c r="CO125" s="226" t="s">
        <v>619</v>
      </c>
      <c r="CP125" s="226" t="s">
        <v>619</v>
      </c>
      <c r="CQ125" s="226" t="s">
        <v>619</v>
      </c>
      <c r="CR125" s="226" t="s">
        <v>619</v>
      </c>
      <c r="CS125" s="226" t="s">
        <v>619</v>
      </c>
      <c r="CT125" s="226" t="s">
        <v>1959</v>
      </c>
    </row>
    <row r="126">
      <c r="A126" s="223" t="s">
        <v>18</v>
      </c>
      <c r="B126" s="223" t="s">
        <v>1189</v>
      </c>
      <c r="C126" s="223" t="s">
        <v>2919</v>
      </c>
      <c r="D126" s="223" t="s">
        <v>2920</v>
      </c>
      <c r="E126" s="223" t="s">
        <v>2921</v>
      </c>
      <c r="F126" s="223" t="s">
        <v>1866</v>
      </c>
      <c r="G126" s="224">
        <v>2021.0</v>
      </c>
      <c r="H126" s="225"/>
      <c r="I126" s="226" t="s">
        <v>619</v>
      </c>
      <c r="J126" s="226" t="s">
        <v>619</v>
      </c>
      <c r="K126" s="226" t="s">
        <v>619</v>
      </c>
      <c r="L126" s="226" t="s">
        <v>619</v>
      </c>
      <c r="M126" s="226" t="s">
        <v>619</v>
      </c>
      <c r="N126" s="226" t="s">
        <v>619</v>
      </c>
      <c r="O126" s="226" t="s">
        <v>619</v>
      </c>
      <c r="P126" s="226" t="s">
        <v>619</v>
      </c>
      <c r="Q126" s="226" t="s">
        <v>619</v>
      </c>
      <c r="R126" s="226" t="s">
        <v>619</v>
      </c>
      <c r="S126" s="226" t="s">
        <v>619</v>
      </c>
      <c r="T126" s="226" t="s">
        <v>619</v>
      </c>
      <c r="U126" s="226" t="s">
        <v>619</v>
      </c>
      <c r="V126" s="226" t="s">
        <v>619</v>
      </c>
      <c r="W126" s="226" t="s">
        <v>619</v>
      </c>
      <c r="X126" s="226" t="s">
        <v>619</v>
      </c>
      <c r="Y126" s="226" t="s">
        <v>619</v>
      </c>
      <c r="Z126" s="226" t="s">
        <v>619</v>
      </c>
      <c r="AA126" s="226" t="s">
        <v>619</v>
      </c>
      <c r="AB126" s="226" t="s">
        <v>619</v>
      </c>
      <c r="AC126" s="226" t="s">
        <v>619</v>
      </c>
      <c r="AD126" s="226" t="s">
        <v>619</v>
      </c>
      <c r="AE126" s="226" t="s">
        <v>619</v>
      </c>
      <c r="AF126" s="226" t="s">
        <v>619</v>
      </c>
      <c r="AG126" s="226" t="s">
        <v>619</v>
      </c>
      <c r="AH126" s="226" t="s">
        <v>619</v>
      </c>
      <c r="AI126" s="226" t="s">
        <v>619</v>
      </c>
      <c r="AJ126" s="226" t="s">
        <v>619</v>
      </c>
      <c r="AK126" s="226" t="s">
        <v>619</v>
      </c>
      <c r="AL126" s="226" t="s">
        <v>1943</v>
      </c>
      <c r="AM126" s="226" t="s">
        <v>619</v>
      </c>
      <c r="AN126" s="226" t="s">
        <v>619</v>
      </c>
      <c r="AO126" s="226" t="s">
        <v>619</v>
      </c>
      <c r="AP126" s="226" t="s">
        <v>1944</v>
      </c>
      <c r="AQ126" s="226" t="s">
        <v>619</v>
      </c>
      <c r="AR126" s="226" t="s">
        <v>619</v>
      </c>
      <c r="AS126" s="226" t="s">
        <v>619</v>
      </c>
      <c r="AT126" s="226" t="s">
        <v>619</v>
      </c>
      <c r="AU126" s="226" t="s">
        <v>619</v>
      </c>
      <c r="AV126" s="226" t="s">
        <v>619</v>
      </c>
      <c r="AW126" s="226" t="s">
        <v>1945</v>
      </c>
      <c r="AX126" s="226" t="s">
        <v>619</v>
      </c>
      <c r="AY126" s="226" t="s">
        <v>619</v>
      </c>
      <c r="AZ126" s="226" t="s">
        <v>619</v>
      </c>
      <c r="BA126" s="226" t="s">
        <v>619</v>
      </c>
      <c r="BB126" s="226" t="s">
        <v>619</v>
      </c>
      <c r="BC126" s="226" t="s">
        <v>619</v>
      </c>
      <c r="BD126" s="226" t="s">
        <v>619</v>
      </c>
      <c r="BE126" s="226" t="s">
        <v>619</v>
      </c>
      <c r="BF126" s="226" t="s">
        <v>619</v>
      </c>
      <c r="BG126" s="226" t="s">
        <v>2922</v>
      </c>
      <c r="BH126" s="226" t="s">
        <v>619</v>
      </c>
      <c r="BI126" s="226" t="s">
        <v>1976</v>
      </c>
      <c r="BJ126" s="226" t="s">
        <v>619</v>
      </c>
      <c r="BK126" s="226" t="s">
        <v>2520</v>
      </c>
      <c r="BL126" s="226" t="s">
        <v>2923</v>
      </c>
      <c r="BM126" s="226" t="s">
        <v>1948</v>
      </c>
      <c r="BN126" s="226" t="s">
        <v>2924</v>
      </c>
      <c r="BO126" s="226" t="s">
        <v>2925</v>
      </c>
      <c r="BP126" s="226" t="s">
        <v>2926</v>
      </c>
      <c r="BQ126" s="226" t="s">
        <v>619</v>
      </c>
      <c r="BR126" s="226" t="s">
        <v>619</v>
      </c>
      <c r="BS126" s="226" t="s">
        <v>619</v>
      </c>
      <c r="BT126" s="226" t="s">
        <v>619</v>
      </c>
      <c r="BU126" s="226" t="s">
        <v>2927</v>
      </c>
      <c r="BV126" s="226" t="s">
        <v>2928</v>
      </c>
      <c r="BW126" s="226" t="s">
        <v>2929</v>
      </c>
      <c r="BX126" s="226" t="s">
        <v>619</v>
      </c>
      <c r="BY126" s="226" t="s">
        <v>2822</v>
      </c>
      <c r="BZ126" s="226" t="s">
        <v>619</v>
      </c>
      <c r="CA126" s="226" t="s">
        <v>619</v>
      </c>
      <c r="CB126" s="226" t="s">
        <v>619</v>
      </c>
      <c r="CC126" s="226" t="s">
        <v>619</v>
      </c>
      <c r="CD126" s="226" t="s">
        <v>2930</v>
      </c>
      <c r="CE126" s="226" t="s">
        <v>619</v>
      </c>
      <c r="CF126" s="226" t="s">
        <v>619</v>
      </c>
      <c r="CG126" s="226" t="s">
        <v>2931</v>
      </c>
      <c r="CH126" s="226" t="s">
        <v>1956</v>
      </c>
      <c r="CI126" s="226" t="s">
        <v>2481</v>
      </c>
      <c r="CJ126" s="226" t="s">
        <v>619</v>
      </c>
      <c r="CK126" s="226" t="s">
        <v>2932</v>
      </c>
      <c r="CL126" s="226" t="s">
        <v>2933</v>
      </c>
      <c r="CM126" s="226" t="s">
        <v>2934</v>
      </c>
      <c r="CN126" s="226" t="s">
        <v>619</v>
      </c>
      <c r="CO126" s="226" t="s">
        <v>619</v>
      </c>
      <c r="CP126" s="226" t="s">
        <v>619</v>
      </c>
      <c r="CQ126" s="226" t="s">
        <v>619</v>
      </c>
      <c r="CR126" s="226" t="s">
        <v>619</v>
      </c>
      <c r="CS126" s="226" t="s">
        <v>619</v>
      </c>
      <c r="CT126" s="226" t="s">
        <v>619</v>
      </c>
    </row>
    <row r="127">
      <c r="A127" s="223" t="s">
        <v>18</v>
      </c>
      <c r="B127" s="223" t="s">
        <v>1112</v>
      </c>
      <c r="C127" s="223" t="s">
        <v>2935</v>
      </c>
      <c r="D127" s="223" t="s">
        <v>2936</v>
      </c>
      <c r="E127" s="223" t="s">
        <v>2937</v>
      </c>
      <c r="F127" s="223" t="s">
        <v>1866</v>
      </c>
      <c r="G127" s="224">
        <v>2021.0</v>
      </c>
      <c r="H127" s="225"/>
      <c r="I127" s="226" t="s">
        <v>619</v>
      </c>
      <c r="J127" s="226" t="s">
        <v>619</v>
      </c>
      <c r="K127" s="226" t="s">
        <v>619</v>
      </c>
      <c r="L127" s="226" t="s">
        <v>619</v>
      </c>
      <c r="M127" s="226" t="s">
        <v>619</v>
      </c>
      <c r="N127" s="226" t="s">
        <v>619</v>
      </c>
      <c r="O127" s="226" t="s">
        <v>619</v>
      </c>
      <c r="P127" s="226" t="s">
        <v>619</v>
      </c>
      <c r="Q127" s="226" t="s">
        <v>619</v>
      </c>
      <c r="R127" s="226" t="s">
        <v>619</v>
      </c>
      <c r="S127" s="226" t="s">
        <v>619</v>
      </c>
      <c r="T127" s="226" t="s">
        <v>619</v>
      </c>
      <c r="U127" s="226" t="s">
        <v>619</v>
      </c>
      <c r="V127" s="226" t="s">
        <v>619</v>
      </c>
      <c r="W127" s="226" t="s">
        <v>619</v>
      </c>
      <c r="X127" s="226" t="s">
        <v>619</v>
      </c>
      <c r="Y127" s="226" t="s">
        <v>619</v>
      </c>
      <c r="Z127" s="226" t="s">
        <v>619</v>
      </c>
      <c r="AA127" s="226" t="s">
        <v>619</v>
      </c>
      <c r="AB127" s="226" t="s">
        <v>619</v>
      </c>
      <c r="AC127" s="226" t="s">
        <v>619</v>
      </c>
      <c r="AD127" s="226" t="s">
        <v>619</v>
      </c>
      <c r="AE127" s="226" t="s">
        <v>619</v>
      </c>
      <c r="AF127" s="226" t="s">
        <v>619</v>
      </c>
      <c r="AG127" s="226" t="s">
        <v>619</v>
      </c>
      <c r="AH127" s="226" t="s">
        <v>619</v>
      </c>
      <c r="AI127" s="226" t="s">
        <v>619</v>
      </c>
      <c r="AJ127" s="226" t="s">
        <v>619</v>
      </c>
      <c r="AK127" s="226" t="s">
        <v>619</v>
      </c>
      <c r="AL127" s="226" t="s">
        <v>1943</v>
      </c>
      <c r="AM127" s="226" t="s">
        <v>2938</v>
      </c>
      <c r="AN127" s="226" t="s">
        <v>619</v>
      </c>
      <c r="AO127" s="226" t="s">
        <v>619</v>
      </c>
      <c r="AP127" s="226" t="s">
        <v>2733</v>
      </c>
      <c r="AQ127" s="226" t="s">
        <v>619</v>
      </c>
      <c r="AR127" s="226" t="s">
        <v>619</v>
      </c>
      <c r="AS127" s="226" t="s">
        <v>619</v>
      </c>
      <c r="AT127" s="226" t="s">
        <v>619</v>
      </c>
      <c r="AU127" s="226" t="s">
        <v>619</v>
      </c>
      <c r="AV127" s="226" t="s">
        <v>619</v>
      </c>
      <c r="AW127" s="226" t="s">
        <v>2382</v>
      </c>
      <c r="AX127" s="226" t="s">
        <v>619</v>
      </c>
      <c r="AY127" s="226" t="s">
        <v>619</v>
      </c>
      <c r="AZ127" s="226" t="s">
        <v>619</v>
      </c>
      <c r="BA127" s="226" t="s">
        <v>619</v>
      </c>
      <c r="BB127" s="226" t="s">
        <v>619</v>
      </c>
      <c r="BC127" s="226" t="s">
        <v>619</v>
      </c>
      <c r="BD127" s="226" t="s">
        <v>619</v>
      </c>
      <c r="BE127" s="226" t="s">
        <v>619</v>
      </c>
      <c r="BF127" s="226" t="s">
        <v>619</v>
      </c>
      <c r="BG127" s="226" t="s">
        <v>2850</v>
      </c>
      <c r="BH127" s="226" t="s">
        <v>2939</v>
      </c>
      <c r="BI127" s="226" t="s">
        <v>2112</v>
      </c>
      <c r="BJ127" s="226" t="s">
        <v>619</v>
      </c>
      <c r="BK127" s="226" t="s">
        <v>2247</v>
      </c>
      <c r="BL127" s="226" t="s">
        <v>2940</v>
      </c>
      <c r="BM127" s="226" t="s">
        <v>1948</v>
      </c>
      <c r="BN127" s="226" t="s">
        <v>2941</v>
      </c>
      <c r="BO127" s="226" t="s">
        <v>2942</v>
      </c>
      <c r="BP127" s="226" t="s">
        <v>2943</v>
      </c>
      <c r="BQ127" s="226" t="s">
        <v>619</v>
      </c>
      <c r="BR127" s="226" t="s">
        <v>619</v>
      </c>
      <c r="BS127" s="226" t="s">
        <v>619</v>
      </c>
      <c r="BT127" s="226" t="s">
        <v>619</v>
      </c>
      <c r="BU127" s="226" t="s">
        <v>2944</v>
      </c>
      <c r="BV127" s="226" t="s">
        <v>2945</v>
      </c>
      <c r="BW127" s="226" t="s">
        <v>2946</v>
      </c>
      <c r="BX127" s="226" t="s">
        <v>619</v>
      </c>
      <c r="BY127" s="226" t="s">
        <v>2048</v>
      </c>
      <c r="BZ127" s="226" t="s">
        <v>619</v>
      </c>
      <c r="CA127" s="226" t="s">
        <v>619</v>
      </c>
      <c r="CB127" s="226" t="s">
        <v>619</v>
      </c>
      <c r="CC127" s="226" t="s">
        <v>619</v>
      </c>
      <c r="CD127" s="226" t="s">
        <v>2947</v>
      </c>
      <c r="CE127" s="226" t="s">
        <v>619</v>
      </c>
      <c r="CF127" s="226" t="s">
        <v>619</v>
      </c>
      <c r="CG127" s="226" t="s">
        <v>2931</v>
      </c>
      <c r="CH127" s="226" t="s">
        <v>1956</v>
      </c>
      <c r="CI127" s="226" t="s">
        <v>2332</v>
      </c>
      <c r="CJ127" s="226" t="s">
        <v>619</v>
      </c>
      <c r="CK127" s="226" t="s">
        <v>2948</v>
      </c>
      <c r="CL127" s="226" t="s">
        <v>2949</v>
      </c>
      <c r="CM127" s="226" t="s">
        <v>2950</v>
      </c>
      <c r="CN127" s="226" t="s">
        <v>619</v>
      </c>
      <c r="CO127" s="226" t="s">
        <v>619</v>
      </c>
      <c r="CP127" s="226" t="s">
        <v>619</v>
      </c>
      <c r="CQ127" s="226" t="s">
        <v>619</v>
      </c>
      <c r="CR127" s="226" t="s">
        <v>619</v>
      </c>
      <c r="CS127" s="226" t="s">
        <v>619</v>
      </c>
      <c r="CT127" s="226" t="s">
        <v>619</v>
      </c>
    </row>
    <row r="128">
      <c r="A128" s="223" t="s">
        <v>18</v>
      </c>
      <c r="B128" s="223" t="s">
        <v>1112</v>
      </c>
      <c r="C128" s="223" t="s">
        <v>201</v>
      </c>
      <c r="D128" s="223" t="s">
        <v>2951</v>
      </c>
      <c r="E128" s="223" t="s">
        <v>2952</v>
      </c>
      <c r="F128" s="223" t="s">
        <v>1866</v>
      </c>
      <c r="G128" s="224">
        <v>2021.0</v>
      </c>
      <c r="H128" s="225"/>
      <c r="I128" s="226" t="s">
        <v>619</v>
      </c>
      <c r="J128" s="226" t="s">
        <v>619</v>
      </c>
      <c r="K128" s="226" t="s">
        <v>619</v>
      </c>
      <c r="L128" s="226" t="s">
        <v>619</v>
      </c>
      <c r="M128" s="226" t="s">
        <v>619</v>
      </c>
      <c r="N128" s="226" t="s">
        <v>619</v>
      </c>
      <c r="O128" s="226" t="s">
        <v>619</v>
      </c>
      <c r="P128" s="226" t="s">
        <v>619</v>
      </c>
      <c r="Q128" s="226" t="s">
        <v>619</v>
      </c>
      <c r="R128" s="226" t="s">
        <v>619</v>
      </c>
      <c r="S128" s="226" t="s">
        <v>619</v>
      </c>
      <c r="T128" s="226" t="s">
        <v>619</v>
      </c>
      <c r="U128" s="226" t="s">
        <v>619</v>
      </c>
      <c r="V128" s="226" t="s">
        <v>619</v>
      </c>
      <c r="W128" s="226" t="s">
        <v>619</v>
      </c>
      <c r="X128" s="226" t="s">
        <v>619</v>
      </c>
      <c r="Y128" s="226" t="s">
        <v>619</v>
      </c>
      <c r="Z128" s="226" t="s">
        <v>619</v>
      </c>
      <c r="AA128" s="226" t="s">
        <v>619</v>
      </c>
      <c r="AB128" s="226" t="s">
        <v>619</v>
      </c>
      <c r="AC128" s="226" t="s">
        <v>619</v>
      </c>
      <c r="AD128" s="226" t="s">
        <v>619</v>
      </c>
      <c r="AE128" s="226" t="s">
        <v>619</v>
      </c>
      <c r="AF128" s="226" t="s">
        <v>619</v>
      </c>
      <c r="AG128" s="226" t="s">
        <v>619</v>
      </c>
      <c r="AH128" s="226" t="s">
        <v>619</v>
      </c>
      <c r="AI128" s="226" t="s">
        <v>619</v>
      </c>
      <c r="AJ128" s="226" t="s">
        <v>619</v>
      </c>
      <c r="AK128" s="226" t="s">
        <v>619</v>
      </c>
      <c r="AL128" s="226" t="s">
        <v>1943</v>
      </c>
      <c r="AM128" s="226" t="s">
        <v>2953</v>
      </c>
      <c r="AN128" s="226" t="s">
        <v>619</v>
      </c>
      <c r="AO128" s="226" t="s">
        <v>619</v>
      </c>
      <c r="AP128" s="226" t="s">
        <v>2954</v>
      </c>
      <c r="AQ128" s="226" t="s">
        <v>619</v>
      </c>
      <c r="AR128" s="226" t="s">
        <v>619</v>
      </c>
      <c r="AS128" s="226" t="s">
        <v>619</v>
      </c>
      <c r="AT128" s="226" t="s">
        <v>619</v>
      </c>
      <c r="AU128" s="226" t="s">
        <v>619</v>
      </c>
      <c r="AV128" s="226" t="s">
        <v>619</v>
      </c>
      <c r="AW128" s="226" t="s">
        <v>2955</v>
      </c>
      <c r="AX128" s="226" t="s">
        <v>619</v>
      </c>
      <c r="AY128" s="226" t="s">
        <v>619</v>
      </c>
      <c r="AZ128" s="226" t="s">
        <v>619</v>
      </c>
      <c r="BA128" s="226" t="s">
        <v>619</v>
      </c>
      <c r="BB128" s="226" t="s">
        <v>619</v>
      </c>
      <c r="BC128" s="226" t="s">
        <v>619</v>
      </c>
      <c r="BD128" s="226" t="s">
        <v>619</v>
      </c>
      <c r="BE128" s="226" t="s">
        <v>619</v>
      </c>
      <c r="BF128" s="226" t="s">
        <v>619</v>
      </c>
      <c r="BG128" s="226" t="s">
        <v>619</v>
      </c>
      <c r="BH128" s="226" t="s">
        <v>2956</v>
      </c>
      <c r="BI128" s="226" t="s">
        <v>1946</v>
      </c>
      <c r="BJ128" s="226" t="s">
        <v>2036</v>
      </c>
      <c r="BK128" s="226" t="s">
        <v>619</v>
      </c>
      <c r="BL128" s="226" t="s">
        <v>619</v>
      </c>
      <c r="BM128" s="226" t="s">
        <v>1948</v>
      </c>
      <c r="BN128" s="226" t="s">
        <v>2957</v>
      </c>
      <c r="BO128" s="226" t="s">
        <v>2958</v>
      </c>
      <c r="BP128" s="226" t="s">
        <v>2959</v>
      </c>
      <c r="BQ128" s="226" t="s">
        <v>619</v>
      </c>
      <c r="BR128" s="226" t="s">
        <v>619</v>
      </c>
      <c r="BS128" s="226" t="s">
        <v>619</v>
      </c>
      <c r="BT128" s="226" t="s">
        <v>619</v>
      </c>
      <c r="BU128" s="226" t="s">
        <v>2960</v>
      </c>
      <c r="BV128" s="226" t="s">
        <v>619</v>
      </c>
      <c r="BW128" s="226" t="s">
        <v>2961</v>
      </c>
      <c r="BX128" s="226" t="s">
        <v>619</v>
      </c>
      <c r="BY128" s="226" t="s">
        <v>2112</v>
      </c>
      <c r="BZ128" s="226" t="s">
        <v>619</v>
      </c>
      <c r="CA128" s="226" t="s">
        <v>619</v>
      </c>
      <c r="CB128" s="226" t="s">
        <v>619</v>
      </c>
      <c r="CC128" s="226" t="s">
        <v>619</v>
      </c>
      <c r="CD128" s="226" t="s">
        <v>619</v>
      </c>
      <c r="CE128" s="226" t="s">
        <v>2962</v>
      </c>
      <c r="CF128" s="226" t="s">
        <v>619</v>
      </c>
      <c r="CG128" s="226" t="s">
        <v>2041</v>
      </c>
      <c r="CH128" s="226" t="s">
        <v>1956</v>
      </c>
      <c r="CI128" s="226" t="s">
        <v>1969</v>
      </c>
      <c r="CJ128" s="226" t="s">
        <v>619</v>
      </c>
      <c r="CK128" s="226" t="s">
        <v>2204</v>
      </c>
      <c r="CL128" s="226" t="s">
        <v>2963</v>
      </c>
      <c r="CM128" s="226" t="s">
        <v>619</v>
      </c>
      <c r="CN128" s="226" t="s">
        <v>619</v>
      </c>
      <c r="CO128" s="226" t="s">
        <v>619</v>
      </c>
      <c r="CP128" s="226" t="s">
        <v>619</v>
      </c>
      <c r="CQ128" s="226" t="s">
        <v>619</v>
      </c>
      <c r="CR128" s="226" t="s">
        <v>619</v>
      </c>
      <c r="CS128" s="226" t="s">
        <v>619</v>
      </c>
      <c r="CT128" s="226" t="s">
        <v>619</v>
      </c>
    </row>
    <row r="129">
      <c r="A129" s="223" t="s">
        <v>18</v>
      </c>
      <c r="B129" s="223" t="s">
        <v>2964</v>
      </c>
      <c r="C129" s="223" t="s">
        <v>515</v>
      </c>
      <c r="D129" s="223" t="s">
        <v>2965</v>
      </c>
      <c r="E129" s="223" t="s">
        <v>2966</v>
      </c>
      <c r="F129" s="223" t="s">
        <v>1866</v>
      </c>
      <c r="G129" s="224">
        <v>2021.0</v>
      </c>
      <c r="H129" s="225"/>
      <c r="I129" s="226" t="s">
        <v>619</v>
      </c>
      <c r="J129" s="226" t="s">
        <v>619</v>
      </c>
      <c r="K129" s="226" t="s">
        <v>619</v>
      </c>
      <c r="L129" s="226" t="s">
        <v>619</v>
      </c>
      <c r="M129" s="226" t="s">
        <v>619</v>
      </c>
      <c r="N129" s="226" t="s">
        <v>619</v>
      </c>
      <c r="O129" s="226" t="s">
        <v>619</v>
      </c>
      <c r="P129" s="226" t="s">
        <v>619</v>
      </c>
      <c r="Q129" s="226" t="s">
        <v>619</v>
      </c>
      <c r="R129" s="226" t="s">
        <v>619</v>
      </c>
      <c r="S129" s="226" t="s">
        <v>619</v>
      </c>
      <c r="T129" s="226" t="s">
        <v>619</v>
      </c>
      <c r="U129" s="226" t="s">
        <v>619</v>
      </c>
      <c r="V129" s="226" t="s">
        <v>619</v>
      </c>
      <c r="W129" s="226" t="s">
        <v>619</v>
      </c>
      <c r="X129" s="226" t="s">
        <v>619</v>
      </c>
      <c r="Y129" s="226" t="s">
        <v>619</v>
      </c>
      <c r="Z129" s="226" t="s">
        <v>619</v>
      </c>
      <c r="AA129" s="226" t="s">
        <v>619</v>
      </c>
      <c r="AB129" s="226" t="s">
        <v>619</v>
      </c>
      <c r="AC129" s="226" t="s">
        <v>619</v>
      </c>
      <c r="AD129" s="226" t="s">
        <v>619</v>
      </c>
      <c r="AE129" s="226" t="s">
        <v>619</v>
      </c>
      <c r="AF129" s="226" t="s">
        <v>619</v>
      </c>
      <c r="AG129" s="226" t="s">
        <v>619</v>
      </c>
      <c r="AH129" s="226" t="s">
        <v>619</v>
      </c>
      <c r="AI129" s="226" t="s">
        <v>619</v>
      </c>
      <c r="AJ129" s="226" t="s">
        <v>619</v>
      </c>
      <c r="AK129" s="226" t="s">
        <v>619</v>
      </c>
      <c r="AL129" s="226" t="s">
        <v>1943</v>
      </c>
      <c r="AM129" s="226" t="s">
        <v>619</v>
      </c>
      <c r="AN129" s="226" t="s">
        <v>619</v>
      </c>
      <c r="AO129" s="226" t="s">
        <v>619</v>
      </c>
      <c r="AP129" s="226" t="s">
        <v>1944</v>
      </c>
      <c r="AQ129" s="226" t="s">
        <v>619</v>
      </c>
      <c r="AR129" s="226" t="s">
        <v>619</v>
      </c>
      <c r="AS129" s="226" t="s">
        <v>619</v>
      </c>
      <c r="AT129" s="226" t="s">
        <v>619</v>
      </c>
      <c r="AU129" s="226" t="s">
        <v>619</v>
      </c>
      <c r="AV129" s="226" t="s">
        <v>619</v>
      </c>
      <c r="AW129" s="226" t="s">
        <v>1945</v>
      </c>
      <c r="AX129" s="226" t="s">
        <v>619</v>
      </c>
      <c r="AY129" s="226" t="s">
        <v>619</v>
      </c>
      <c r="AZ129" s="226" t="s">
        <v>619</v>
      </c>
      <c r="BA129" s="226" t="s">
        <v>619</v>
      </c>
      <c r="BB129" s="226" t="s">
        <v>619</v>
      </c>
      <c r="BC129" s="226" t="s">
        <v>619</v>
      </c>
      <c r="BD129" s="226" t="s">
        <v>619</v>
      </c>
      <c r="BE129" s="226" t="s">
        <v>619</v>
      </c>
      <c r="BF129" s="226" t="s">
        <v>619</v>
      </c>
      <c r="BG129" s="226" t="s">
        <v>619</v>
      </c>
      <c r="BH129" s="226" t="s">
        <v>619</v>
      </c>
      <c r="BI129" s="226" t="s">
        <v>1946</v>
      </c>
      <c r="BJ129" s="226" t="s">
        <v>619</v>
      </c>
      <c r="BK129" s="226" t="s">
        <v>2036</v>
      </c>
      <c r="BL129" s="226" t="s">
        <v>2967</v>
      </c>
      <c r="BM129" s="226" t="s">
        <v>1948</v>
      </c>
      <c r="BN129" s="226" t="s">
        <v>2968</v>
      </c>
      <c r="BO129" s="226" t="s">
        <v>2969</v>
      </c>
      <c r="BP129" s="226" t="s">
        <v>2970</v>
      </c>
      <c r="BQ129" s="226" t="s">
        <v>619</v>
      </c>
      <c r="BR129" s="226" t="s">
        <v>619</v>
      </c>
      <c r="BS129" s="226" t="s">
        <v>619</v>
      </c>
      <c r="BT129" s="226" t="s">
        <v>619</v>
      </c>
      <c r="BU129" s="226" t="s">
        <v>2971</v>
      </c>
      <c r="BV129" s="226" t="s">
        <v>2144</v>
      </c>
      <c r="BW129" s="226" t="s">
        <v>2972</v>
      </c>
      <c r="BX129" s="226" t="s">
        <v>619</v>
      </c>
      <c r="BY129" s="226" t="s">
        <v>2104</v>
      </c>
      <c r="BZ129" s="226" t="s">
        <v>619</v>
      </c>
      <c r="CA129" s="226" t="s">
        <v>619</v>
      </c>
      <c r="CB129" s="226" t="s">
        <v>619</v>
      </c>
      <c r="CC129" s="226" t="s">
        <v>619</v>
      </c>
      <c r="CD129" s="226" t="s">
        <v>2973</v>
      </c>
      <c r="CE129" s="226" t="s">
        <v>619</v>
      </c>
      <c r="CF129" s="226" t="s">
        <v>619</v>
      </c>
      <c r="CG129" s="226" t="s">
        <v>2041</v>
      </c>
      <c r="CH129" s="226" t="s">
        <v>1956</v>
      </c>
      <c r="CI129" s="226" t="s">
        <v>2360</v>
      </c>
      <c r="CJ129" s="226" t="s">
        <v>619</v>
      </c>
      <c r="CK129" s="226" t="s">
        <v>2974</v>
      </c>
      <c r="CL129" s="226" t="s">
        <v>2975</v>
      </c>
      <c r="CM129" s="226" t="s">
        <v>619</v>
      </c>
      <c r="CN129" s="226" t="s">
        <v>619</v>
      </c>
      <c r="CO129" s="226" t="s">
        <v>619</v>
      </c>
      <c r="CP129" s="226" t="s">
        <v>619</v>
      </c>
      <c r="CQ129" s="226" t="s">
        <v>619</v>
      </c>
      <c r="CR129" s="226" t="s">
        <v>619</v>
      </c>
      <c r="CS129" s="226" t="s">
        <v>619</v>
      </c>
      <c r="CT129" s="226" t="s">
        <v>619</v>
      </c>
    </row>
    <row r="130">
      <c r="A130" s="223" t="s">
        <v>18</v>
      </c>
      <c r="B130" s="223" t="s">
        <v>2976</v>
      </c>
      <c r="C130" s="223" t="s">
        <v>2977</v>
      </c>
      <c r="D130" s="223" t="s">
        <v>2978</v>
      </c>
      <c r="E130" s="223" t="s">
        <v>2979</v>
      </c>
      <c r="F130" s="223" t="s">
        <v>1866</v>
      </c>
      <c r="G130" s="224">
        <v>2021.0</v>
      </c>
      <c r="H130" s="225"/>
      <c r="I130" s="226" t="s">
        <v>619</v>
      </c>
      <c r="J130" s="226" t="s">
        <v>619</v>
      </c>
      <c r="K130" s="226" t="s">
        <v>619</v>
      </c>
      <c r="L130" s="226" t="s">
        <v>619</v>
      </c>
      <c r="M130" s="226" t="s">
        <v>619</v>
      </c>
      <c r="N130" s="226" t="s">
        <v>619</v>
      </c>
      <c r="O130" s="226" t="s">
        <v>619</v>
      </c>
      <c r="P130" s="226" t="s">
        <v>619</v>
      </c>
      <c r="Q130" s="226" t="s">
        <v>619</v>
      </c>
      <c r="R130" s="226" t="s">
        <v>619</v>
      </c>
      <c r="S130" s="226" t="s">
        <v>619</v>
      </c>
      <c r="T130" s="226" t="s">
        <v>619</v>
      </c>
      <c r="U130" s="226" t="s">
        <v>619</v>
      </c>
      <c r="V130" s="226" t="s">
        <v>619</v>
      </c>
      <c r="W130" s="226" t="s">
        <v>619</v>
      </c>
      <c r="X130" s="226" t="s">
        <v>619</v>
      </c>
      <c r="Y130" s="226" t="s">
        <v>619</v>
      </c>
      <c r="Z130" s="226" t="s">
        <v>619</v>
      </c>
      <c r="AA130" s="226" t="s">
        <v>619</v>
      </c>
      <c r="AB130" s="226" t="s">
        <v>619</v>
      </c>
      <c r="AC130" s="226" t="s">
        <v>619</v>
      </c>
      <c r="AD130" s="226" t="s">
        <v>619</v>
      </c>
      <c r="AE130" s="226" t="s">
        <v>619</v>
      </c>
      <c r="AF130" s="226" t="s">
        <v>619</v>
      </c>
      <c r="AG130" s="226" t="s">
        <v>619</v>
      </c>
      <c r="AH130" s="226" t="s">
        <v>619</v>
      </c>
      <c r="AI130" s="226" t="s">
        <v>619</v>
      </c>
      <c r="AJ130" s="226" t="s">
        <v>619</v>
      </c>
      <c r="AK130" s="226" t="s">
        <v>619</v>
      </c>
      <c r="AL130" s="226" t="s">
        <v>1943</v>
      </c>
      <c r="AM130" s="226" t="s">
        <v>619</v>
      </c>
      <c r="AN130" s="226" t="s">
        <v>619</v>
      </c>
      <c r="AO130" s="226" t="s">
        <v>2980</v>
      </c>
      <c r="AP130" s="226" t="s">
        <v>2040</v>
      </c>
      <c r="AQ130" s="226" t="s">
        <v>2981</v>
      </c>
      <c r="AR130" s="226" t="s">
        <v>2023</v>
      </c>
      <c r="AS130" s="226" t="s">
        <v>619</v>
      </c>
      <c r="AT130" s="226" t="s">
        <v>2855</v>
      </c>
      <c r="AU130" s="226" t="s">
        <v>619</v>
      </c>
      <c r="AV130" s="226" t="s">
        <v>2455</v>
      </c>
      <c r="AW130" s="226" t="s">
        <v>619</v>
      </c>
      <c r="AX130" s="226" t="s">
        <v>619</v>
      </c>
      <c r="AY130" s="226" t="s">
        <v>619</v>
      </c>
      <c r="AZ130" s="226" t="s">
        <v>619</v>
      </c>
      <c r="BA130" s="226" t="s">
        <v>619</v>
      </c>
      <c r="BB130" s="226" t="s">
        <v>619</v>
      </c>
      <c r="BC130" s="226" t="s">
        <v>619</v>
      </c>
      <c r="BD130" s="226" t="s">
        <v>619</v>
      </c>
      <c r="BE130" s="226" t="s">
        <v>2982</v>
      </c>
      <c r="BF130" s="226" t="s">
        <v>619</v>
      </c>
      <c r="BG130" s="226" t="s">
        <v>2983</v>
      </c>
      <c r="BH130" s="226" t="s">
        <v>619</v>
      </c>
      <c r="BI130" s="226" t="s">
        <v>2121</v>
      </c>
      <c r="BJ130" s="226" t="s">
        <v>619</v>
      </c>
      <c r="BK130" s="226" t="s">
        <v>2673</v>
      </c>
      <c r="BL130" s="226" t="s">
        <v>619</v>
      </c>
      <c r="BM130" s="226" t="s">
        <v>1948</v>
      </c>
      <c r="BN130" s="226" t="s">
        <v>2984</v>
      </c>
      <c r="BO130" s="226" t="s">
        <v>2985</v>
      </c>
      <c r="BP130" s="226" t="s">
        <v>2986</v>
      </c>
      <c r="BQ130" s="226" t="s">
        <v>619</v>
      </c>
      <c r="BR130" s="226" t="s">
        <v>619</v>
      </c>
      <c r="BS130" s="226" t="s">
        <v>2987</v>
      </c>
      <c r="BT130" s="226" t="s">
        <v>619</v>
      </c>
      <c r="BU130" s="226" t="s">
        <v>2988</v>
      </c>
      <c r="BV130" s="226" t="s">
        <v>619</v>
      </c>
      <c r="BW130" s="226" t="s">
        <v>2989</v>
      </c>
      <c r="BX130" s="226" t="s">
        <v>619</v>
      </c>
      <c r="BY130" s="226" t="s">
        <v>619</v>
      </c>
      <c r="BZ130" s="226" t="s">
        <v>619</v>
      </c>
      <c r="CA130" s="226" t="s">
        <v>619</v>
      </c>
      <c r="CB130" s="226" t="s">
        <v>619</v>
      </c>
      <c r="CC130" s="226" t="s">
        <v>619</v>
      </c>
      <c r="CD130" s="226" t="s">
        <v>2990</v>
      </c>
      <c r="CE130" s="226" t="s">
        <v>619</v>
      </c>
      <c r="CF130" s="226" t="s">
        <v>619</v>
      </c>
      <c r="CG130" s="226" t="s">
        <v>619</v>
      </c>
      <c r="CH130" s="226" t="s">
        <v>1956</v>
      </c>
      <c r="CI130" s="226" t="s">
        <v>2129</v>
      </c>
      <c r="CJ130" s="226" t="s">
        <v>619</v>
      </c>
      <c r="CK130" s="226" t="s">
        <v>2991</v>
      </c>
      <c r="CL130" s="226" t="s">
        <v>2992</v>
      </c>
      <c r="CM130" s="226" t="s">
        <v>2993</v>
      </c>
      <c r="CN130" s="226" t="s">
        <v>619</v>
      </c>
      <c r="CO130" s="226" t="s">
        <v>619</v>
      </c>
      <c r="CP130" s="226" t="s">
        <v>619</v>
      </c>
      <c r="CQ130" s="226" t="s">
        <v>619</v>
      </c>
      <c r="CR130" s="226" t="s">
        <v>619</v>
      </c>
      <c r="CS130" s="226" t="s">
        <v>619</v>
      </c>
      <c r="CT130" s="226" t="s">
        <v>619</v>
      </c>
    </row>
    <row r="131">
      <c r="A131" s="223" t="s">
        <v>18</v>
      </c>
      <c r="B131" s="223" t="s">
        <v>2994</v>
      </c>
      <c r="C131" s="223" t="s">
        <v>322</v>
      </c>
      <c r="D131" s="223" t="s">
        <v>2995</v>
      </c>
      <c r="E131" s="223" t="s">
        <v>2996</v>
      </c>
      <c r="F131" s="223" t="s">
        <v>1866</v>
      </c>
      <c r="G131" s="224">
        <v>2021.0</v>
      </c>
      <c r="H131" s="225"/>
      <c r="I131" s="226" t="s">
        <v>619</v>
      </c>
      <c r="J131" s="226" t="s">
        <v>619</v>
      </c>
      <c r="K131" s="226" t="s">
        <v>619</v>
      </c>
      <c r="L131" s="226" t="s">
        <v>619</v>
      </c>
      <c r="M131" s="226" t="s">
        <v>619</v>
      </c>
      <c r="N131" s="226" t="s">
        <v>619</v>
      </c>
      <c r="O131" s="226" t="s">
        <v>619</v>
      </c>
      <c r="P131" s="226" t="s">
        <v>619</v>
      </c>
      <c r="Q131" s="226" t="s">
        <v>619</v>
      </c>
      <c r="R131" s="226" t="s">
        <v>619</v>
      </c>
      <c r="S131" s="226" t="s">
        <v>619</v>
      </c>
      <c r="T131" s="226" t="s">
        <v>619</v>
      </c>
      <c r="U131" s="226" t="s">
        <v>619</v>
      </c>
      <c r="V131" s="226" t="s">
        <v>619</v>
      </c>
      <c r="W131" s="226" t="s">
        <v>619</v>
      </c>
      <c r="X131" s="226" t="s">
        <v>619</v>
      </c>
      <c r="Y131" s="226" t="s">
        <v>619</v>
      </c>
      <c r="Z131" s="226" t="s">
        <v>619</v>
      </c>
      <c r="AA131" s="226" t="s">
        <v>619</v>
      </c>
      <c r="AB131" s="226" t="s">
        <v>619</v>
      </c>
      <c r="AC131" s="226" t="s">
        <v>619</v>
      </c>
      <c r="AD131" s="226" t="s">
        <v>619</v>
      </c>
      <c r="AE131" s="226" t="s">
        <v>619</v>
      </c>
      <c r="AF131" s="226" t="s">
        <v>619</v>
      </c>
      <c r="AG131" s="226" t="s">
        <v>619</v>
      </c>
      <c r="AH131" s="226" t="s">
        <v>619</v>
      </c>
      <c r="AI131" s="226" t="s">
        <v>619</v>
      </c>
      <c r="AJ131" s="226" t="s">
        <v>619</v>
      </c>
      <c r="AK131" s="226" t="s">
        <v>619</v>
      </c>
      <c r="AL131" s="226" t="s">
        <v>1943</v>
      </c>
      <c r="AM131" s="226" t="s">
        <v>2997</v>
      </c>
      <c r="AN131" s="226" t="s">
        <v>619</v>
      </c>
      <c r="AO131" s="226" t="s">
        <v>619</v>
      </c>
      <c r="AP131" s="226" t="s">
        <v>2860</v>
      </c>
      <c r="AQ131" s="226" t="s">
        <v>619</v>
      </c>
      <c r="AR131" s="226" t="s">
        <v>619</v>
      </c>
      <c r="AS131" s="226" t="s">
        <v>619</v>
      </c>
      <c r="AT131" s="226" t="s">
        <v>619</v>
      </c>
      <c r="AU131" s="226" t="s">
        <v>619</v>
      </c>
      <c r="AV131" s="226" t="s">
        <v>619</v>
      </c>
      <c r="AW131" s="226" t="s">
        <v>2322</v>
      </c>
      <c r="AX131" s="226" t="s">
        <v>619</v>
      </c>
      <c r="AY131" s="226" t="s">
        <v>619</v>
      </c>
      <c r="AZ131" s="226" t="s">
        <v>619</v>
      </c>
      <c r="BA131" s="226" t="s">
        <v>619</v>
      </c>
      <c r="BB131" s="226" t="s">
        <v>619</v>
      </c>
      <c r="BC131" s="226" t="s">
        <v>619</v>
      </c>
      <c r="BD131" s="226" t="s">
        <v>619</v>
      </c>
      <c r="BE131" s="226" t="s">
        <v>619</v>
      </c>
      <c r="BF131" s="226" t="s">
        <v>619</v>
      </c>
      <c r="BG131" s="226" t="s">
        <v>2178</v>
      </c>
      <c r="BH131" s="226" t="s">
        <v>2998</v>
      </c>
      <c r="BI131" s="226" t="s">
        <v>1946</v>
      </c>
      <c r="BJ131" s="226" t="s">
        <v>619</v>
      </c>
      <c r="BK131" s="226" t="s">
        <v>1947</v>
      </c>
      <c r="BL131" s="226" t="s">
        <v>2999</v>
      </c>
      <c r="BM131" s="226" t="s">
        <v>1948</v>
      </c>
      <c r="BN131" s="226" t="s">
        <v>3000</v>
      </c>
      <c r="BO131" s="226" t="s">
        <v>3001</v>
      </c>
      <c r="BP131" s="226" t="s">
        <v>3002</v>
      </c>
      <c r="BQ131" s="226" t="s">
        <v>619</v>
      </c>
      <c r="BR131" s="226" t="s">
        <v>619</v>
      </c>
      <c r="BS131" s="226" t="s">
        <v>619</v>
      </c>
      <c r="BT131" s="226" t="s">
        <v>619</v>
      </c>
      <c r="BU131" s="226" t="s">
        <v>3003</v>
      </c>
      <c r="BV131" s="226" t="s">
        <v>3004</v>
      </c>
      <c r="BW131" s="226" t="s">
        <v>3005</v>
      </c>
      <c r="BX131" s="226" t="s">
        <v>619</v>
      </c>
      <c r="BY131" s="226" t="s">
        <v>2158</v>
      </c>
      <c r="BZ131" s="226" t="s">
        <v>619</v>
      </c>
      <c r="CA131" s="226" t="s">
        <v>619</v>
      </c>
      <c r="CB131" s="226" t="s">
        <v>619</v>
      </c>
      <c r="CC131" s="226" t="s">
        <v>619</v>
      </c>
      <c r="CD131" s="226" t="s">
        <v>619</v>
      </c>
      <c r="CE131" s="226" t="s">
        <v>3006</v>
      </c>
      <c r="CF131" s="226" t="s">
        <v>619</v>
      </c>
      <c r="CG131" s="226" t="s">
        <v>2041</v>
      </c>
      <c r="CH131" s="226" t="s">
        <v>1956</v>
      </c>
      <c r="CI131" s="226" t="s">
        <v>1957</v>
      </c>
      <c r="CJ131" s="226" t="s">
        <v>619</v>
      </c>
      <c r="CK131" s="226" t="s">
        <v>2173</v>
      </c>
      <c r="CL131" s="226" t="s">
        <v>3007</v>
      </c>
      <c r="CM131" s="226" t="s">
        <v>2184</v>
      </c>
      <c r="CN131" s="226" t="s">
        <v>619</v>
      </c>
      <c r="CO131" s="226" t="s">
        <v>619</v>
      </c>
      <c r="CP131" s="226" t="s">
        <v>619</v>
      </c>
      <c r="CQ131" s="226" t="s">
        <v>619</v>
      </c>
      <c r="CR131" s="226" t="s">
        <v>619</v>
      </c>
      <c r="CS131" s="226" t="s">
        <v>619</v>
      </c>
      <c r="CT131" s="226" t="s">
        <v>619</v>
      </c>
    </row>
    <row r="132">
      <c r="A132" s="223" t="s">
        <v>18</v>
      </c>
      <c r="B132" s="223" t="s">
        <v>2994</v>
      </c>
      <c r="C132" s="223" t="s">
        <v>199</v>
      </c>
      <c r="D132" s="223" t="s">
        <v>3008</v>
      </c>
      <c r="E132" s="223" t="s">
        <v>3009</v>
      </c>
      <c r="F132" s="223" t="s">
        <v>1866</v>
      </c>
      <c r="G132" s="224">
        <v>2021.0</v>
      </c>
      <c r="H132" s="225"/>
      <c r="I132" s="226" t="s">
        <v>619</v>
      </c>
      <c r="J132" s="226" t="s">
        <v>619</v>
      </c>
      <c r="K132" s="226" t="s">
        <v>619</v>
      </c>
      <c r="L132" s="226" t="s">
        <v>619</v>
      </c>
      <c r="M132" s="226" t="s">
        <v>619</v>
      </c>
      <c r="N132" s="226" t="s">
        <v>619</v>
      </c>
      <c r="O132" s="226" t="s">
        <v>619</v>
      </c>
      <c r="P132" s="226" t="s">
        <v>619</v>
      </c>
      <c r="Q132" s="226" t="s">
        <v>619</v>
      </c>
      <c r="R132" s="226" t="s">
        <v>619</v>
      </c>
      <c r="S132" s="226" t="s">
        <v>619</v>
      </c>
      <c r="T132" s="226" t="s">
        <v>619</v>
      </c>
      <c r="U132" s="226" t="s">
        <v>619</v>
      </c>
      <c r="V132" s="226" t="s">
        <v>619</v>
      </c>
      <c r="W132" s="226" t="s">
        <v>619</v>
      </c>
      <c r="X132" s="226" t="s">
        <v>619</v>
      </c>
      <c r="Y132" s="226" t="s">
        <v>619</v>
      </c>
      <c r="Z132" s="226" t="s">
        <v>619</v>
      </c>
      <c r="AA132" s="226" t="s">
        <v>619</v>
      </c>
      <c r="AB132" s="226" t="s">
        <v>619</v>
      </c>
      <c r="AC132" s="226" t="s">
        <v>619</v>
      </c>
      <c r="AD132" s="226" t="s">
        <v>619</v>
      </c>
      <c r="AE132" s="226" t="s">
        <v>619</v>
      </c>
      <c r="AF132" s="226" t="s">
        <v>619</v>
      </c>
      <c r="AG132" s="226" t="s">
        <v>619</v>
      </c>
      <c r="AH132" s="226" t="s">
        <v>619</v>
      </c>
      <c r="AI132" s="226" t="s">
        <v>619</v>
      </c>
      <c r="AJ132" s="226" t="s">
        <v>619</v>
      </c>
      <c r="AK132" s="226" t="s">
        <v>619</v>
      </c>
      <c r="AL132" s="226" t="s">
        <v>1943</v>
      </c>
      <c r="AM132" s="226" t="s">
        <v>2997</v>
      </c>
      <c r="AN132" s="226" t="s">
        <v>619</v>
      </c>
      <c r="AO132" s="226" t="s">
        <v>619</v>
      </c>
      <c r="AP132" s="226" t="s">
        <v>2860</v>
      </c>
      <c r="AQ132" s="226" t="s">
        <v>619</v>
      </c>
      <c r="AR132" s="226" t="s">
        <v>619</v>
      </c>
      <c r="AS132" s="226" t="s">
        <v>619</v>
      </c>
      <c r="AT132" s="226" t="s">
        <v>619</v>
      </c>
      <c r="AU132" s="226" t="s">
        <v>619</v>
      </c>
      <c r="AV132" s="226" t="s">
        <v>619</v>
      </c>
      <c r="AW132" s="226" t="s">
        <v>619</v>
      </c>
      <c r="AX132" s="226" t="s">
        <v>619</v>
      </c>
      <c r="AY132" s="226" t="s">
        <v>619</v>
      </c>
      <c r="AZ132" s="226" t="s">
        <v>619</v>
      </c>
      <c r="BA132" s="226" t="s">
        <v>619</v>
      </c>
      <c r="BB132" s="226" t="s">
        <v>619</v>
      </c>
      <c r="BC132" s="226" t="s">
        <v>619</v>
      </c>
      <c r="BD132" s="226" t="s">
        <v>619</v>
      </c>
      <c r="BE132" s="226" t="s">
        <v>619</v>
      </c>
      <c r="BF132" s="226" t="s">
        <v>619</v>
      </c>
      <c r="BG132" s="226" t="s">
        <v>619</v>
      </c>
      <c r="BH132" s="226" t="s">
        <v>619</v>
      </c>
      <c r="BI132" s="226" t="s">
        <v>1976</v>
      </c>
      <c r="BJ132" s="226" t="s">
        <v>619</v>
      </c>
      <c r="BK132" s="226" t="s">
        <v>1977</v>
      </c>
      <c r="BL132" s="226" t="s">
        <v>619</v>
      </c>
      <c r="BM132" s="226" t="s">
        <v>1948</v>
      </c>
      <c r="BN132" s="226" t="s">
        <v>3010</v>
      </c>
      <c r="BO132" s="226" t="s">
        <v>3011</v>
      </c>
      <c r="BP132" s="226" t="s">
        <v>3012</v>
      </c>
      <c r="BQ132" s="226" t="s">
        <v>619</v>
      </c>
      <c r="BR132" s="226" t="s">
        <v>619</v>
      </c>
      <c r="BS132" s="226" t="s">
        <v>619</v>
      </c>
      <c r="BT132" s="226" t="s">
        <v>619</v>
      </c>
      <c r="BU132" s="226" t="s">
        <v>3013</v>
      </c>
      <c r="BV132" s="226" t="s">
        <v>619</v>
      </c>
      <c r="BW132" s="226" t="s">
        <v>1977</v>
      </c>
      <c r="BX132" s="226" t="s">
        <v>619</v>
      </c>
      <c r="BY132" s="226" t="s">
        <v>619</v>
      </c>
      <c r="BZ132" s="226" t="s">
        <v>619</v>
      </c>
      <c r="CA132" s="226" t="s">
        <v>619</v>
      </c>
      <c r="CB132" s="226" t="s">
        <v>619</v>
      </c>
      <c r="CC132" s="226" t="s">
        <v>619</v>
      </c>
      <c r="CD132" s="226" t="s">
        <v>3014</v>
      </c>
      <c r="CE132" s="226" t="s">
        <v>619</v>
      </c>
      <c r="CF132" s="226" t="s">
        <v>619</v>
      </c>
      <c r="CG132" s="226" t="s">
        <v>619</v>
      </c>
      <c r="CH132" s="226" t="s">
        <v>1956</v>
      </c>
      <c r="CI132" s="226" t="s">
        <v>1985</v>
      </c>
      <c r="CJ132" s="226" t="s">
        <v>619</v>
      </c>
      <c r="CK132" s="226" t="s">
        <v>3015</v>
      </c>
      <c r="CL132" s="226" t="s">
        <v>3016</v>
      </c>
      <c r="CM132" s="226" t="s">
        <v>619</v>
      </c>
      <c r="CN132" s="226" t="s">
        <v>619</v>
      </c>
      <c r="CO132" s="226" t="s">
        <v>619</v>
      </c>
      <c r="CP132" s="226" t="s">
        <v>619</v>
      </c>
      <c r="CQ132" s="226" t="s">
        <v>619</v>
      </c>
      <c r="CR132" s="226" t="s">
        <v>619</v>
      </c>
      <c r="CS132" s="226" t="s">
        <v>619</v>
      </c>
      <c r="CT132" s="226" t="s">
        <v>619</v>
      </c>
    </row>
    <row r="133">
      <c r="A133" s="223" t="s">
        <v>18</v>
      </c>
      <c r="B133" s="223" t="s">
        <v>2994</v>
      </c>
      <c r="C133" s="223" t="s">
        <v>363</v>
      </c>
      <c r="D133" s="223" t="s">
        <v>3017</v>
      </c>
      <c r="E133" s="223" t="s">
        <v>3018</v>
      </c>
      <c r="F133" s="223" t="s">
        <v>1866</v>
      </c>
      <c r="G133" s="224">
        <v>2021.0</v>
      </c>
      <c r="H133" s="225"/>
      <c r="I133" s="226" t="s">
        <v>619</v>
      </c>
      <c r="J133" s="226" t="s">
        <v>619</v>
      </c>
      <c r="K133" s="226" t="s">
        <v>619</v>
      </c>
      <c r="L133" s="226" t="s">
        <v>619</v>
      </c>
      <c r="M133" s="226" t="s">
        <v>619</v>
      </c>
      <c r="N133" s="226" t="s">
        <v>619</v>
      </c>
      <c r="O133" s="226" t="s">
        <v>619</v>
      </c>
      <c r="P133" s="226" t="s">
        <v>619</v>
      </c>
      <c r="Q133" s="226" t="s">
        <v>619</v>
      </c>
      <c r="R133" s="226" t="s">
        <v>619</v>
      </c>
      <c r="S133" s="226" t="s">
        <v>619</v>
      </c>
      <c r="T133" s="226" t="s">
        <v>619</v>
      </c>
      <c r="U133" s="226" t="s">
        <v>619</v>
      </c>
      <c r="V133" s="226" t="s">
        <v>619</v>
      </c>
      <c r="W133" s="226" t="s">
        <v>619</v>
      </c>
      <c r="X133" s="226" t="s">
        <v>619</v>
      </c>
      <c r="Y133" s="226" t="s">
        <v>619</v>
      </c>
      <c r="Z133" s="226" t="s">
        <v>619</v>
      </c>
      <c r="AA133" s="226" t="s">
        <v>619</v>
      </c>
      <c r="AB133" s="226" t="s">
        <v>619</v>
      </c>
      <c r="AC133" s="226" t="s">
        <v>619</v>
      </c>
      <c r="AD133" s="226" t="s">
        <v>619</v>
      </c>
      <c r="AE133" s="226" t="s">
        <v>619</v>
      </c>
      <c r="AF133" s="226" t="s">
        <v>619</v>
      </c>
      <c r="AG133" s="226" t="s">
        <v>619</v>
      </c>
      <c r="AH133" s="226" t="s">
        <v>619</v>
      </c>
      <c r="AI133" s="226" t="s">
        <v>619</v>
      </c>
      <c r="AJ133" s="226" t="s">
        <v>619</v>
      </c>
      <c r="AK133" s="226" t="s">
        <v>619</v>
      </c>
      <c r="AL133" s="226" t="s">
        <v>1943</v>
      </c>
      <c r="AM133" s="226" t="s">
        <v>2997</v>
      </c>
      <c r="AN133" s="226" t="s">
        <v>619</v>
      </c>
      <c r="AO133" s="226" t="s">
        <v>619</v>
      </c>
      <c r="AP133" s="226" t="s">
        <v>2860</v>
      </c>
      <c r="AQ133" s="226" t="s">
        <v>619</v>
      </c>
      <c r="AR133" s="226" t="s">
        <v>619</v>
      </c>
      <c r="AS133" s="226" t="s">
        <v>619</v>
      </c>
      <c r="AT133" s="226" t="s">
        <v>619</v>
      </c>
      <c r="AU133" s="226" t="s">
        <v>619</v>
      </c>
      <c r="AV133" s="226" t="s">
        <v>619</v>
      </c>
      <c r="AW133" s="226" t="s">
        <v>2322</v>
      </c>
      <c r="AX133" s="226" t="s">
        <v>619</v>
      </c>
      <c r="AY133" s="226" t="s">
        <v>619</v>
      </c>
      <c r="AZ133" s="226" t="s">
        <v>619</v>
      </c>
      <c r="BA133" s="226" t="s">
        <v>619</v>
      </c>
      <c r="BB133" s="226" t="s">
        <v>619</v>
      </c>
      <c r="BC133" s="226" t="s">
        <v>619</v>
      </c>
      <c r="BD133" s="226" t="s">
        <v>619</v>
      </c>
      <c r="BE133" s="226" t="s">
        <v>619</v>
      </c>
      <c r="BF133" s="226" t="s">
        <v>619</v>
      </c>
      <c r="BG133" s="226" t="s">
        <v>619</v>
      </c>
      <c r="BH133" s="226" t="s">
        <v>3019</v>
      </c>
      <c r="BI133" s="226" t="s">
        <v>1976</v>
      </c>
      <c r="BJ133" s="226" t="s">
        <v>619</v>
      </c>
      <c r="BK133" s="226" t="s">
        <v>1977</v>
      </c>
      <c r="BL133" s="226" t="s">
        <v>619</v>
      </c>
      <c r="BM133" s="226" t="s">
        <v>1948</v>
      </c>
      <c r="BN133" s="226" t="s">
        <v>3020</v>
      </c>
      <c r="BO133" s="226" t="s">
        <v>3021</v>
      </c>
      <c r="BP133" s="226" t="s">
        <v>3022</v>
      </c>
      <c r="BQ133" s="226" t="s">
        <v>619</v>
      </c>
      <c r="BR133" s="226" t="s">
        <v>619</v>
      </c>
      <c r="BS133" s="226" t="s">
        <v>619</v>
      </c>
      <c r="BT133" s="226" t="s">
        <v>619</v>
      </c>
      <c r="BU133" s="226" t="s">
        <v>2308</v>
      </c>
      <c r="BV133" s="226" t="s">
        <v>619</v>
      </c>
      <c r="BW133" s="226" t="s">
        <v>3023</v>
      </c>
      <c r="BX133" s="226" t="s">
        <v>619</v>
      </c>
      <c r="BY133" s="226" t="s">
        <v>2777</v>
      </c>
      <c r="BZ133" s="226" t="s">
        <v>619</v>
      </c>
      <c r="CA133" s="226" t="s">
        <v>619</v>
      </c>
      <c r="CB133" s="226" t="s">
        <v>619</v>
      </c>
      <c r="CC133" s="226" t="s">
        <v>619</v>
      </c>
      <c r="CD133" s="226" t="s">
        <v>3024</v>
      </c>
      <c r="CE133" s="226" t="s">
        <v>619</v>
      </c>
      <c r="CF133" s="226" t="s">
        <v>619</v>
      </c>
      <c r="CG133" s="226" t="s">
        <v>2025</v>
      </c>
      <c r="CH133" s="226" t="s">
        <v>1956</v>
      </c>
      <c r="CI133" s="226" t="s">
        <v>1985</v>
      </c>
      <c r="CJ133" s="226" t="s">
        <v>619</v>
      </c>
      <c r="CK133" s="226" t="s">
        <v>3015</v>
      </c>
      <c r="CL133" s="226" t="s">
        <v>3025</v>
      </c>
      <c r="CM133" s="226" t="s">
        <v>619</v>
      </c>
      <c r="CN133" s="226" t="s">
        <v>619</v>
      </c>
      <c r="CO133" s="226" t="s">
        <v>619</v>
      </c>
      <c r="CP133" s="226" t="s">
        <v>619</v>
      </c>
      <c r="CQ133" s="226" t="s">
        <v>619</v>
      </c>
      <c r="CR133" s="226" t="s">
        <v>619</v>
      </c>
      <c r="CS133" s="226" t="s">
        <v>619</v>
      </c>
      <c r="CT133" s="226" t="s">
        <v>619</v>
      </c>
    </row>
    <row r="134">
      <c r="A134" s="223" t="s">
        <v>18</v>
      </c>
      <c r="B134" s="223" t="s">
        <v>3026</v>
      </c>
      <c r="C134" s="223" t="s">
        <v>313</v>
      </c>
      <c r="D134" s="223" t="s">
        <v>3027</v>
      </c>
      <c r="E134" s="223" t="s">
        <v>3028</v>
      </c>
      <c r="F134" s="223" t="s">
        <v>1866</v>
      </c>
      <c r="G134" s="224">
        <v>2021.0</v>
      </c>
      <c r="H134" s="225"/>
      <c r="I134" s="226" t="s">
        <v>619</v>
      </c>
      <c r="J134" s="226" t="s">
        <v>619</v>
      </c>
      <c r="K134" s="226" t="s">
        <v>619</v>
      </c>
      <c r="L134" s="226" t="s">
        <v>619</v>
      </c>
      <c r="M134" s="226" t="s">
        <v>619</v>
      </c>
      <c r="N134" s="226" t="s">
        <v>619</v>
      </c>
      <c r="O134" s="226" t="s">
        <v>619</v>
      </c>
      <c r="P134" s="226" t="s">
        <v>619</v>
      </c>
      <c r="Q134" s="226" t="s">
        <v>619</v>
      </c>
      <c r="R134" s="226" t="s">
        <v>619</v>
      </c>
      <c r="S134" s="226" t="s">
        <v>619</v>
      </c>
      <c r="T134" s="226" t="s">
        <v>619</v>
      </c>
      <c r="U134" s="226" t="s">
        <v>619</v>
      </c>
      <c r="V134" s="226" t="s">
        <v>619</v>
      </c>
      <c r="W134" s="226" t="s">
        <v>619</v>
      </c>
      <c r="X134" s="226" t="s">
        <v>619</v>
      </c>
      <c r="Y134" s="226" t="s">
        <v>619</v>
      </c>
      <c r="Z134" s="226" t="s">
        <v>619</v>
      </c>
      <c r="AA134" s="226" t="s">
        <v>619</v>
      </c>
      <c r="AB134" s="226" t="s">
        <v>619</v>
      </c>
      <c r="AC134" s="226" t="s">
        <v>619</v>
      </c>
      <c r="AD134" s="226" t="s">
        <v>619</v>
      </c>
      <c r="AE134" s="226" t="s">
        <v>619</v>
      </c>
      <c r="AF134" s="226" t="s">
        <v>619</v>
      </c>
      <c r="AG134" s="226" t="s">
        <v>619</v>
      </c>
      <c r="AH134" s="226" t="s">
        <v>619</v>
      </c>
      <c r="AI134" s="226" t="s">
        <v>619</v>
      </c>
      <c r="AJ134" s="226" t="s">
        <v>619</v>
      </c>
      <c r="AK134" s="226" t="s">
        <v>619</v>
      </c>
      <c r="AL134" s="226" t="s">
        <v>1943</v>
      </c>
      <c r="AM134" s="226" t="s">
        <v>3029</v>
      </c>
      <c r="AN134" s="226" t="s">
        <v>619</v>
      </c>
      <c r="AO134" s="226" t="s">
        <v>619</v>
      </c>
      <c r="AP134" s="226" t="s">
        <v>3030</v>
      </c>
      <c r="AQ134" s="226" t="s">
        <v>619</v>
      </c>
      <c r="AR134" s="226" t="s">
        <v>619</v>
      </c>
      <c r="AS134" s="226" t="s">
        <v>619</v>
      </c>
      <c r="AT134" s="226" t="s">
        <v>619</v>
      </c>
      <c r="AU134" s="226" t="s">
        <v>619</v>
      </c>
      <c r="AV134" s="226" t="s">
        <v>619</v>
      </c>
      <c r="AW134" s="226" t="s">
        <v>619</v>
      </c>
      <c r="AX134" s="226" t="s">
        <v>619</v>
      </c>
      <c r="AY134" s="226" t="s">
        <v>619</v>
      </c>
      <c r="AZ134" s="226" t="s">
        <v>619</v>
      </c>
      <c r="BA134" s="226" t="s">
        <v>619</v>
      </c>
      <c r="BB134" s="226" t="s">
        <v>619</v>
      </c>
      <c r="BC134" s="226" t="s">
        <v>619</v>
      </c>
      <c r="BD134" s="226" t="s">
        <v>619</v>
      </c>
      <c r="BE134" s="226" t="s">
        <v>619</v>
      </c>
      <c r="BF134" s="226" t="s">
        <v>619</v>
      </c>
      <c r="BG134" s="226" t="s">
        <v>3031</v>
      </c>
      <c r="BH134" s="226" t="s">
        <v>619</v>
      </c>
      <c r="BI134" s="226" t="s">
        <v>1946</v>
      </c>
      <c r="BJ134" s="226" t="s">
        <v>619</v>
      </c>
      <c r="BK134" s="226" t="s">
        <v>2036</v>
      </c>
      <c r="BL134" s="226" t="s">
        <v>619</v>
      </c>
      <c r="BM134" s="226" t="s">
        <v>1948</v>
      </c>
      <c r="BN134" s="226" t="s">
        <v>3032</v>
      </c>
      <c r="BO134" s="226" t="s">
        <v>3033</v>
      </c>
      <c r="BP134" s="226" t="s">
        <v>3034</v>
      </c>
      <c r="BQ134" s="226" t="s">
        <v>619</v>
      </c>
      <c r="BR134" s="226" t="s">
        <v>619</v>
      </c>
      <c r="BS134" s="226" t="s">
        <v>619</v>
      </c>
      <c r="BT134" s="226" t="s">
        <v>619</v>
      </c>
      <c r="BU134" s="226" t="s">
        <v>3035</v>
      </c>
      <c r="BV134" s="226" t="s">
        <v>619</v>
      </c>
      <c r="BW134" s="226" t="s">
        <v>3036</v>
      </c>
      <c r="BX134" s="226" t="s">
        <v>619</v>
      </c>
      <c r="BY134" s="226" t="s">
        <v>619</v>
      </c>
      <c r="BZ134" s="226" t="s">
        <v>619</v>
      </c>
      <c r="CA134" s="226" t="s">
        <v>619</v>
      </c>
      <c r="CB134" s="226" t="s">
        <v>619</v>
      </c>
      <c r="CC134" s="226" t="s">
        <v>619</v>
      </c>
      <c r="CD134" s="226" t="s">
        <v>3037</v>
      </c>
      <c r="CE134" s="226" t="s">
        <v>619</v>
      </c>
      <c r="CF134" s="226" t="s">
        <v>619</v>
      </c>
      <c r="CG134" s="226" t="s">
        <v>619</v>
      </c>
      <c r="CH134" s="226" t="s">
        <v>1956</v>
      </c>
      <c r="CI134" s="226" t="s">
        <v>1969</v>
      </c>
      <c r="CJ134" s="226" t="s">
        <v>619</v>
      </c>
      <c r="CK134" s="226" t="s">
        <v>2204</v>
      </c>
      <c r="CL134" s="226" t="s">
        <v>3038</v>
      </c>
      <c r="CM134" s="226" t="s">
        <v>2764</v>
      </c>
      <c r="CN134" s="226" t="s">
        <v>619</v>
      </c>
      <c r="CO134" s="226" t="s">
        <v>619</v>
      </c>
      <c r="CP134" s="226" t="s">
        <v>619</v>
      </c>
      <c r="CQ134" s="226" t="s">
        <v>619</v>
      </c>
      <c r="CR134" s="226" t="s">
        <v>619</v>
      </c>
      <c r="CS134" s="226" t="s">
        <v>619</v>
      </c>
      <c r="CT134" s="226" t="s">
        <v>619</v>
      </c>
    </row>
    <row r="135">
      <c r="A135" s="223" t="s">
        <v>18</v>
      </c>
      <c r="B135" s="223" t="s">
        <v>3039</v>
      </c>
      <c r="C135" s="223" t="s">
        <v>3040</v>
      </c>
      <c r="D135" s="223" t="s">
        <v>3041</v>
      </c>
      <c r="E135" s="223" t="s">
        <v>3042</v>
      </c>
      <c r="F135" s="223" t="s">
        <v>1866</v>
      </c>
      <c r="G135" s="224">
        <v>2021.0</v>
      </c>
      <c r="H135" s="225"/>
      <c r="I135" s="226" t="s">
        <v>619</v>
      </c>
      <c r="J135" s="226" t="s">
        <v>619</v>
      </c>
      <c r="K135" s="226" t="s">
        <v>619</v>
      </c>
      <c r="L135" s="226" t="s">
        <v>619</v>
      </c>
      <c r="M135" s="226" t="s">
        <v>619</v>
      </c>
      <c r="N135" s="226" t="s">
        <v>619</v>
      </c>
      <c r="O135" s="226" t="s">
        <v>619</v>
      </c>
      <c r="P135" s="226" t="s">
        <v>619</v>
      </c>
      <c r="Q135" s="226" t="s">
        <v>619</v>
      </c>
      <c r="R135" s="226" t="s">
        <v>619</v>
      </c>
      <c r="S135" s="226" t="s">
        <v>619</v>
      </c>
      <c r="T135" s="226" t="s">
        <v>619</v>
      </c>
      <c r="U135" s="226" t="s">
        <v>619</v>
      </c>
      <c r="V135" s="226" t="s">
        <v>619</v>
      </c>
      <c r="W135" s="226" t="s">
        <v>619</v>
      </c>
      <c r="X135" s="226" t="s">
        <v>619</v>
      </c>
      <c r="Y135" s="226" t="s">
        <v>619</v>
      </c>
      <c r="Z135" s="226" t="s">
        <v>619</v>
      </c>
      <c r="AA135" s="226" t="s">
        <v>619</v>
      </c>
      <c r="AB135" s="226" t="s">
        <v>619</v>
      </c>
      <c r="AC135" s="226" t="s">
        <v>619</v>
      </c>
      <c r="AD135" s="226" t="s">
        <v>619</v>
      </c>
      <c r="AE135" s="226" t="s">
        <v>619</v>
      </c>
      <c r="AF135" s="226" t="s">
        <v>619</v>
      </c>
      <c r="AG135" s="226" t="s">
        <v>619</v>
      </c>
      <c r="AH135" s="226" t="s">
        <v>619</v>
      </c>
      <c r="AI135" s="226" t="s">
        <v>619</v>
      </c>
      <c r="AJ135" s="226" t="s">
        <v>619</v>
      </c>
      <c r="AK135" s="226" t="s">
        <v>619</v>
      </c>
      <c r="AL135" s="226" t="s">
        <v>619</v>
      </c>
      <c r="AM135" s="226" t="s">
        <v>619</v>
      </c>
      <c r="AN135" s="226" t="s">
        <v>619</v>
      </c>
      <c r="AO135" s="226" t="s">
        <v>619</v>
      </c>
      <c r="AP135" s="226" t="s">
        <v>619</v>
      </c>
      <c r="AQ135" s="226" t="s">
        <v>619</v>
      </c>
      <c r="AR135" s="226" t="s">
        <v>619</v>
      </c>
      <c r="AS135" s="226" t="s">
        <v>619</v>
      </c>
      <c r="AT135" s="226" t="s">
        <v>619</v>
      </c>
      <c r="AU135" s="226" t="s">
        <v>619</v>
      </c>
      <c r="AV135" s="226" t="s">
        <v>619</v>
      </c>
      <c r="AW135" s="226" t="s">
        <v>619</v>
      </c>
      <c r="AX135" s="226" t="s">
        <v>619</v>
      </c>
      <c r="AY135" s="226" t="s">
        <v>619</v>
      </c>
      <c r="AZ135" s="226" t="s">
        <v>619</v>
      </c>
      <c r="BA135" s="226" t="s">
        <v>619</v>
      </c>
      <c r="BB135" s="226" t="s">
        <v>619</v>
      </c>
      <c r="BC135" s="226" t="s">
        <v>619</v>
      </c>
      <c r="BD135" s="226" t="s">
        <v>619</v>
      </c>
      <c r="BE135" s="226" t="s">
        <v>619</v>
      </c>
      <c r="BF135" s="226" t="s">
        <v>619</v>
      </c>
      <c r="BG135" s="226" t="s">
        <v>619</v>
      </c>
      <c r="BH135" s="226" t="s">
        <v>3043</v>
      </c>
      <c r="BI135" s="226" t="s">
        <v>1976</v>
      </c>
      <c r="BJ135" s="226" t="s">
        <v>619</v>
      </c>
      <c r="BK135" s="226" t="s">
        <v>1977</v>
      </c>
      <c r="BL135" s="226" t="s">
        <v>3044</v>
      </c>
      <c r="BM135" s="226" t="s">
        <v>1948</v>
      </c>
      <c r="BN135" s="226" t="s">
        <v>3045</v>
      </c>
      <c r="BO135" s="226" t="s">
        <v>3046</v>
      </c>
      <c r="BP135" s="226" t="s">
        <v>3047</v>
      </c>
      <c r="BQ135" s="226" t="s">
        <v>619</v>
      </c>
      <c r="BR135" s="226" t="s">
        <v>619</v>
      </c>
      <c r="BS135" s="226" t="s">
        <v>619</v>
      </c>
      <c r="BT135" s="226" t="s">
        <v>619</v>
      </c>
      <c r="BU135" s="226" t="s">
        <v>3048</v>
      </c>
      <c r="BV135" s="226" t="s">
        <v>3049</v>
      </c>
      <c r="BW135" s="226" t="s">
        <v>3050</v>
      </c>
      <c r="BX135" s="226" t="s">
        <v>619</v>
      </c>
      <c r="BY135" s="226" t="s">
        <v>619</v>
      </c>
      <c r="BZ135" s="226" t="s">
        <v>619</v>
      </c>
      <c r="CA135" s="226" t="s">
        <v>619</v>
      </c>
      <c r="CB135" s="226" t="s">
        <v>619</v>
      </c>
      <c r="CC135" s="226" t="s">
        <v>619</v>
      </c>
      <c r="CD135" s="226" t="s">
        <v>619</v>
      </c>
      <c r="CE135" s="226" t="s">
        <v>3051</v>
      </c>
      <c r="CF135" s="226" t="s">
        <v>619</v>
      </c>
      <c r="CG135" s="226" t="s">
        <v>619</v>
      </c>
      <c r="CH135" s="226" t="s">
        <v>1956</v>
      </c>
      <c r="CI135" s="226" t="s">
        <v>1985</v>
      </c>
      <c r="CJ135" s="226" t="s">
        <v>619</v>
      </c>
      <c r="CK135" s="226" t="s">
        <v>3015</v>
      </c>
      <c r="CL135" s="226" t="s">
        <v>3052</v>
      </c>
      <c r="CM135" s="226" t="s">
        <v>619</v>
      </c>
      <c r="CN135" s="226" t="s">
        <v>619</v>
      </c>
      <c r="CO135" s="226" t="s">
        <v>619</v>
      </c>
      <c r="CP135" s="226" t="s">
        <v>619</v>
      </c>
      <c r="CQ135" s="226" t="s">
        <v>619</v>
      </c>
      <c r="CR135" s="226" t="s">
        <v>619</v>
      </c>
      <c r="CS135" s="226" t="s">
        <v>619</v>
      </c>
      <c r="CT135" s="226" t="s">
        <v>619</v>
      </c>
    </row>
    <row r="136">
      <c r="A136" s="223" t="s">
        <v>18</v>
      </c>
      <c r="B136" s="223" t="s">
        <v>3053</v>
      </c>
      <c r="C136" s="223" t="s">
        <v>188</v>
      </c>
      <c r="D136" s="223" t="s">
        <v>3054</v>
      </c>
      <c r="E136" s="223" t="s">
        <v>3055</v>
      </c>
      <c r="F136" s="223" t="s">
        <v>1866</v>
      </c>
      <c r="G136" s="224">
        <v>2021.0</v>
      </c>
      <c r="H136" s="225"/>
      <c r="I136" s="226" t="s">
        <v>619</v>
      </c>
      <c r="J136" s="226" t="s">
        <v>619</v>
      </c>
      <c r="K136" s="226" t="s">
        <v>619</v>
      </c>
      <c r="L136" s="226" t="s">
        <v>619</v>
      </c>
      <c r="M136" s="226" t="s">
        <v>619</v>
      </c>
      <c r="N136" s="226" t="s">
        <v>619</v>
      </c>
      <c r="O136" s="226" t="s">
        <v>619</v>
      </c>
      <c r="P136" s="226" t="s">
        <v>619</v>
      </c>
      <c r="Q136" s="226" t="s">
        <v>619</v>
      </c>
      <c r="R136" s="226" t="s">
        <v>619</v>
      </c>
      <c r="S136" s="226" t="s">
        <v>619</v>
      </c>
      <c r="T136" s="226" t="s">
        <v>619</v>
      </c>
      <c r="U136" s="226" t="s">
        <v>619</v>
      </c>
      <c r="V136" s="226" t="s">
        <v>619</v>
      </c>
      <c r="W136" s="226" t="s">
        <v>619</v>
      </c>
      <c r="X136" s="226" t="s">
        <v>619</v>
      </c>
      <c r="Y136" s="226" t="s">
        <v>619</v>
      </c>
      <c r="Z136" s="226" t="s">
        <v>619</v>
      </c>
      <c r="AA136" s="226" t="s">
        <v>619</v>
      </c>
      <c r="AB136" s="226" t="s">
        <v>619</v>
      </c>
      <c r="AC136" s="226" t="s">
        <v>619</v>
      </c>
      <c r="AD136" s="226" t="s">
        <v>619</v>
      </c>
      <c r="AE136" s="226" t="s">
        <v>619</v>
      </c>
      <c r="AF136" s="226" t="s">
        <v>619</v>
      </c>
      <c r="AG136" s="226" t="s">
        <v>619</v>
      </c>
      <c r="AH136" s="226" t="s">
        <v>619</v>
      </c>
      <c r="AI136" s="226" t="s">
        <v>619</v>
      </c>
      <c r="AJ136" s="226" t="s">
        <v>619</v>
      </c>
      <c r="AK136" s="226" t="s">
        <v>619</v>
      </c>
      <c r="AL136" s="226" t="s">
        <v>1943</v>
      </c>
      <c r="AM136" s="226" t="s">
        <v>619</v>
      </c>
      <c r="AN136" s="226" t="s">
        <v>619</v>
      </c>
      <c r="AO136" s="226" t="s">
        <v>619</v>
      </c>
      <c r="AP136" s="226" t="s">
        <v>1944</v>
      </c>
      <c r="AQ136" s="226" t="s">
        <v>619</v>
      </c>
      <c r="AR136" s="226" t="s">
        <v>619</v>
      </c>
      <c r="AS136" s="226" t="s">
        <v>619</v>
      </c>
      <c r="AT136" s="226" t="s">
        <v>619</v>
      </c>
      <c r="AU136" s="226" t="s">
        <v>619</v>
      </c>
      <c r="AV136" s="226" t="s">
        <v>619</v>
      </c>
      <c r="AW136" s="226" t="s">
        <v>619</v>
      </c>
      <c r="AX136" s="226" t="s">
        <v>619</v>
      </c>
      <c r="AY136" s="226" t="s">
        <v>619</v>
      </c>
      <c r="AZ136" s="226" t="s">
        <v>619</v>
      </c>
      <c r="BA136" s="226" t="s">
        <v>619</v>
      </c>
      <c r="BB136" s="226" t="s">
        <v>619</v>
      </c>
      <c r="BC136" s="226" t="s">
        <v>619</v>
      </c>
      <c r="BD136" s="226" t="s">
        <v>619</v>
      </c>
      <c r="BE136" s="226" t="s">
        <v>619</v>
      </c>
      <c r="BF136" s="226" t="s">
        <v>619</v>
      </c>
      <c r="BG136" s="226" t="s">
        <v>619</v>
      </c>
      <c r="BH136" s="226" t="s">
        <v>3056</v>
      </c>
      <c r="BI136" s="226" t="s">
        <v>2112</v>
      </c>
      <c r="BJ136" s="226" t="s">
        <v>619</v>
      </c>
      <c r="BK136" s="226" t="s">
        <v>2247</v>
      </c>
      <c r="BL136" s="226" t="s">
        <v>619</v>
      </c>
      <c r="BM136" s="226" t="s">
        <v>1948</v>
      </c>
      <c r="BN136" s="226" t="s">
        <v>3057</v>
      </c>
      <c r="BO136" s="226" t="s">
        <v>3058</v>
      </c>
      <c r="BP136" s="226" t="s">
        <v>3059</v>
      </c>
      <c r="BQ136" s="226" t="s">
        <v>619</v>
      </c>
      <c r="BR136" s="226" t="s">
        <v>619</v>
      </c>
      <c r="BS136" s="226" t="s">
        <v>619</v>
      </c>
      <c r="BT136" s="226" t="s">
        <v>619</v>
      </c>
      <c r="BU136" s="226" t="s">
        <v>2308</v>
      </c>
      <c r="BV136" s="226" t="s">
        <v>619</v>
      </c>
      <c r="BW136" s="226" t="s">
        <v>3060</v>
      </c>
      <c r="BX136" s="226" t="s">
        <v>619</v>
      </c>
      <c r="BY136" s="226" t="s">
        <v>619</v>
      </c>
      <c r="BZ136" s="226" t="s">
        <v>619</v>
      </c>
      <c r="CA136" s="226" t="s">
        <v>619</v>
      </c>
      <c r="CB136" s="226" t="s">
        <v>619</v>
      </c>
      <c r="CC136" s="226" t="s">
        <v>619</v>
      </c>
      <c r="CD136" s="226" t="s">
        <v>3061</v>
      </c>
      <c r="CE136" s="226" t="s">
        <v>619</v>
      </c>
      <c r="CF136" s="226" t="s">
        <v>619</v>
      </c>
      <c r="CG136" s="226" t="s">
        <v>619</v>
      </c>
      <c r="CH136" s="226" t="s">
        <v>1956</v>
      </c>
      <c r="CI136" s="226" t="s">
        <v>1985</v>
      </c>
      <c r="CJ136" s="226" t="s">
        <v>619</v>
      </c>
      <c r="CK136" s="226" t="s">
        <v>3015</v>
      </c>
      <c r="CL136" s="226" t="s">
        <v>3062</v>
      </c>
      <c r="CM136" s="226" t="s">
        <v>619</v>
      </c>
      <c r="CN136" s="226" t="s">
        <v>619</v>
      </c>
      <c r="CO136" s="226" t="s">
        <v>619</v>
      </c>
      <c r="CP136" s="226" t="s">
        <v>619</v>
      </c>
      <c r="CQ136" s="226" t="s">
        <v>619</v>
      </c>
      <c r="CR136" s="226" t="s">
        <v>619</v>
      </c>
      <c r="CS136" s="226" t="s">
        <v>619</v>
      </c>
      <c r="CT136" s="226" t="s">
        <v>619</v>
      </c>
    </row>
    <row r="137">
      <c r="A137" s="223" t="s">
        <v>18</v>
      </c>
      <c r="B137" s="223" t="s">
        <v>3063</v>
      </c>
      <c r="C137" s="223" t="s">
        <v>235</v>
      </c>
      <c r="D137" s="223" t="s">
        <v>3064</v>
      </c>
      <c r="E137" s="223" t="s">
        <v>3065</v>
      </c>
      <c r="F137" s="223" t="s">
        <v>1866</v>
      </c>
      <c r="G137" s="224">
        <v>2021.0</v>
      </c>
      <c r="H137" s="225"/>
      <c r="I137" s="226" t="s">
        <v>619</v>
      </c>
      <c r="J137" s="226" t="s">
        <v>619</v>
      </c>
      <c r="K137" s="226" t="s">
        <v>619</v>
      </c>
      <c r="L137" s="226" t="s">
        <v>619</v>
      </c>
      <c r="M137" s="226" t="s">
        <v>619</v>
      </c>
      <c r="N137" s="226" t="s">
        <v>619</v>
      </c>
      <c r="O137" s="226" t="s">
        <v>619</v>
      </c>
      <c r="P137" s="226" t="s">
        <v>619</v>
      </c>
      <c r="Q137" s="226" t="s">
        <v>619</v>
      </c>
      <c r="R137" s="226" t="s">
        <v>619</v>
      </c>
      <c r="S137" s="226" t="s">
        <v>619</v>
      </c>
      <c r="T137" s="226" t="s">
        <v>619</v>
      </c>
      <c r="U137" s="226" t="s">
        <v>619</v>
      </c>
      <c r="V137" s="226" t="s">
        <v>619</v>
      </c>
      <c r="W137" s="226" t="s">
        <v>619</v>
      </c>
      <c r="X137" s="226" t="s">
        <v>619</v>
      </c>
      <c r="Y137" s="226" t="s">
        <v>619</v>
      </c>
      <c r="Z137" s="226" t="s">
        <v>619</v>
      </c>
      <c r="AA137" s="226" t="s">
        <v>619</v>
      </c>
      <c r="AB137" s="226" t="s">
        <v>619</v>
      </c>
      <c r="AC137" s="226" t="s">
        <v>619</v>
      </c>
      <c r="AD137" s="226" t="s">
        <v>619</v>
      </c>
      <c r="AE137" s="226" t="s">
        <v>619</v>
      </c>
      <c r="AF137" s="226" t="s">
        <v>619</v>
      </c>
      <c r="AG137" s="226" t="s">
        <v>619</v>
      </c>
      <c r="AH137" s="226" t="s">
        <v>619</v>
      </c>
      <c r="AI137" s="226" t="s">
        <v>619</v>
      </c>
      <c r="AJ137" s="226" t="s">
        <v>619</v>
      </c>
      <c r="AK137" s="226" t="s">
        <v>619</v>
      </c>
      <c r="AL137" s="226" t="s">
        <v>619</v>
      </c>
      <c r="AM137" s="226" t="s">
        <v>619</v>
      </c>
      <c r="AN137" s="226" t="s">
        <v>619</v>
      </c>
      <c r="AO137" s="226" t="s">
        <v>619</v>
      </c>
      <c r="AP137" s="226" t="s">
        <v>619</v>
      </c>
      <c r="AQ137" s="226" t="s">
        <v>619</v>
      </c>
      <c r="AR137" s="226" t="s">
        <v>619</v>
      </c>
      <c r="AS137" s="226" t="s">
        <v>619</v>
      </c>
      <c r="AT137" s="226" t="s">
        <v>619</v>
      </c>
      <c r="AU137" s="226" t="s">
        <v>619</v>
      </c>
      <c r="AV137" s="226" t="s">
        <v>619</v>
      </c>
      <c r="AW137" s="226" t="s">
        <v>619</v>
      </c>
      <c r="AX137" s="226" t="s">
        <v>619</v>
      </c>
      <c r="AY137" s="226" t="s">
        <v>619</v>
      </c>
      <c r="AZ137" s="226" t="s">
        <v>619</v>
      </c>
      <c r="BA137" s="226" t="s">
        <v>619</v>
      </c>
      <c r="BB137" s="226" t="s">
        <v>619</v>
      </c>
      <c r="BC137" s="226" t="s">
        <v>619</v>
      </c>
      <c r="BD137" s="226" t="s">
        <v>619</v>
      </c>
      <c r="BE137" s="226" t="s">
        <v>619</v>
      </c>
      <c r="BF137" s="226" t="s">
        <v>619</v>
      </c>
      <c r="BG137" s="226" t="s">
        <v>3031</v>
      </c>
      <c r="BH137" s="226" t="s">
        <v>619</v>
      </c>
      <c r="BI137" s="226" t="s">
        <v>1946</v>
      </c>
      <c r="BJ137" s="226" t="s">
        <v>2036</v>
      </c>
      <c r="BK137" s="226" t="s">
        <v>619</v>
      </c>
      <c r="BL137" s="226" t="s">
        <v>619</v>
      </c>
      <c r="BM137" s="226" t="s">
        <v>1948</v>
      </c>
      <c r="BN137" s="226" t="s">
        <v>3066</v>
      </c>
      <c r="BO137" s="226" t="s">
        <v>3067</v>
      </c>
      <c r="BP137" s="226" t="s">
        <v>3068</v>
      </c>
      <c r="BQ137" s="226" t="s">
        <v>619</v>
      </c>
      <c r="BR137" s="226" t="s">
        <v>619</v>
      </c>
      <c r="BS137" s="226" t="s">
        <v>619</v>
      </c>
      <c r="BT137" s="226" t="s">
        <v>619</v>
      </c>
      <c r="BU137" s="226" t="s">
        <v>2999</v>
      </c>
      <c r="BV137" s="226" t="s">
        <v>619</v>
      </c>
      <c r="BW137" s="226" t="s">
        <v>3069</v>
      </c>
      <c r="BX137" s="226" t="s">
        <v>619</v>
      </c>
      <c r="BY137" s="226" t="s">
        <v>3070</v>
      </c>
      <c r="BZ137" s="226" t="s">
        <v>619</v>
      </c>
      <c r="CA137" s="226" t="s">
        <v>619</v>
      </c>
      <c r="CB137" s="226" t="s">
        <v>619</v>
      </c>
      <c r="CC137" s="226" t="s">
        <v>619</v>
      </c>
      <c r="CD137" s="226" t="s">
        <v>619</v>
      </c>
      <c r="CE137" s="226" t="s">
        <v>3071</v>
      </c>
      <c r="CF137" s="226" t="s">
        <v>619</v>
      </c>
      <c r="CG137" s="226" t="s">
        <v>2445</v>
      </c>
      <c r="CH137" s="226" t="s">
        <v>1956</v>
      </c>
      <c r="CI137" s="226" t="s">
        <v>1969</v>
      </c>
      <c r="CJ137" s="226" t="s">
        <v>619</v>
      </c>
      <c r="CK137" s="226" t="s">
        <v>2204</v>
      </c>
      <c r="CL137" s="226" t="s">
        <v>3072</v>
      </c>
      <c r="CM137" s="226" t="s">
        <v>2764</v>
      </c>
      <c r="CN137" s="226" t="s">
        <v>619</v>
      </c>
      <c r="CO137" s="226" t="s">
        <v>619</v>
      </c>
      <c r="CP137" s="226" t="s">
        <v>619</v>
      </c>
      <c r="CQ137" s="226" t="s">
        <v>619</v>
      </c>
      <c r="CR137" s="226" t="s">
        <v>619</v>
      </c>
      <c r="CS137" s="226" t="s">
        <v>619</v>
      </c>
      <c r="CT137" s="226" t="s">
        <v>619</v>
      </c>
    </row>
    <row r="138">
      <c r="A138" s="223" t="s">
        <v>18</v>
      </c>
      <c r="B138" s="223" t="s">
        <v>3063</v>
      </c>
      <c r="C138" s="223" t="s">
        <v>252</v>
      </c>
      <c r="D138" s="223" t="s">
        <v>3073</v>
      </c>
      <c r="E138" s="223" t="s">
        <v>3074</v>
      </c>
      <c r="F138" s="223" t="s">
        <v>1866</v>
      </c>
      <c r="G138" s="224">
        <v>2021.0</v>
      </c>
      <c r="H138" s="225"/>
      <c r="I138" s="226" t="s">
        <v>619</v>
      </c>
      <c r="J138" s="226" t="s">
        <v>619</v>
      </c>
      <c r="K138" s="226" t="s">
        <v>619</v>
      </c>
      <c r="L138" s="226" t="s">
        <v>619</v>
      </c>
      <c r="M138" s="226" t="s">
        <v>619</v>
      </c>
      <c r="N138" s="226" t="s">
        <v>619</v>
      </c>
      <c r="O138" s="226" t="s">
        <v>619</v>
      </c>
      <c r="P138" s="226" t="s">
        <v>619</v>
      </c>
      <c r="Q138" s="226" t="s">
        <v>619</v>
      </c>
      <c r="R138" s="226" t="s">
        <v>619</v>
      </c>
      <c r="S138" s="226" t="s">
        <v>619</v>
      </c>
      <c r="T138" s="226" t="s">
        <v>619</v>
      </c>
      <c r="U138" s="226" t="s">
        <v>619</v>
      </c>
      <c r="V138" s="226" t="s">
        <v>619</v>
      </c>
      <c r="W138" s="226" t="s">
        <v>619</v>
      </c>
      <c r="X138" s="226" t="s">
        <v>619</v>
      </c>
      <c r="Y138" s="226" t="s">
        <v>619</v>
      </c>
      <c r="Z138" s="226" t="s">
        <v>619</v>
      </c>
      <c r="AA138" s="226" t="s">
        <v>619</v>
      </c>
      <c r="AB138" s="226" t="s">
        <v>619</v>
      </c>
      <c r="AC138" s="226" t="s">
        <v>619</v>
      </c>
      <c r="AD138" s="226" t="s">
        <v>619</v>
      </c>
      <c r="AE138" s="226" t="s">
        <v>619</v>
      </c>
      <c r="AF138" s="226" t="s">
        <v>619</v>
      </c>
      <c r="AG138" s="226" t="s">
        <v>619</v>
      </c>
      <c r="AH138" s="226" t="s">
        <v>619</v>
      </c>
      <c r="AI138" s="226" t="s">
        <v>619</v>
      </c>
      <c r="AJ138" s="226" t="s">
        <v>619</v>
      </c>
      <c r="AK138" s="226" t="s">
        <v>619</v>
      </c>
      <c r="AL138" s="226" t="s">
        <v>1943</v>
      </c>
      <c r="AM138" s="226" t="s">
        <v>619</v>
      </c>
      <c r="AN138" s="226" t="s">
        <v>619</v>
      </c>
      <c r="AO138" s="226" t="s">
        <v>619</v>
      </c>
      <c r="AP138" s="226" t="s">
        <v>1944</v>
      </c>
      <c r="AQ138" s="226" t="s">
        <v>619</v>
      </c>
      <c r="AR138" s="226" t="s">
        <v>619</v>
      </c>
      <c r="AS138" s="226" t="s">
        <v>619</v>
      </c>
      <c r="AT138" s="226" t="s">
        <v>619</v>
      </c>
      <c r="AU138" s="226" t="s">
        <v>619</v>
      </c>
      <c r="AV138" s="226" t="s">
        <v>619</v>
      </c>
      <c r="AW138" s="226" t="s">
        <v>1945</v>
      </c>
      <c r="AX138" s="226" t="s">
        <v>619</v>
      </c>
      <c r="AY138" s="226" t="s">
        <v>619</v>
      </c>
      <c r="AZ138" s="226" t="s">
        <v>619</v>
      </c>
      <c r="BA138" s="226" t="s">
        <v>619</v>
      </c>
      <c r="BB138" s="226" t="s">
        <v>619</v>
      </c>
      <c r="BC138" s="226" t="s">
        <v>619</v>
      </c>
      <c r="BD138" s="226" t="s">
        <v>619</v>
      </c>
      <c r="BE138" s="226" t="s">
        <v>619</v>
      </c>
      <c r="BF138" s="226" t="s">
        <v>619</v>
      </c>
      <c r="BG138" s="226" t="s">
        <v>2178</v>
      </c>
      <c r="BH138" s="226" t="s">
        <v>619</v>
      </c>
      <c r="BI138" s="226" t="s">
        <v>1976</v>
      </c>
      <c r="BJ138" s="226" t="s">
        <v>2520</v>
      </c>
      <c r="BK138" s="226" t="s">
        <v>619</v>
      </c>
      <c r="BL138" s="226" t="s">
        <v>619</v>
      </c>
      <c r="BM138" s="226" t="s">
        <v>1948</v>
      </c>
      <c r="BN138" s="226" t="s">
        <v>3075</v>
      </c>
      <c r="BO138" s="226" t="s">
        <v>3076</v>
      </c>
      <c r="BP138" s="226" t="s">
        <v>3077</v>
      </c>
      <c r="BQ138" s="226" t="s">
        <v>3078</v>
      </c>
      <c r="BR138" s="226" t="s">
        <v>3079</v>
      </c>
      <c r="BS138" s="226" t="s">
        <v>619</v>
      </c>
      <c r="BT138" s="226" t="s">
        <v>619</v>
      </c>
      <c r="BU138" s="226" t="s">
        <v>3080</v>
      </c>
      <c r="BV138" s="226" t="s">
        <v>619</v>
      </c>
      <c r="BW138" s="226" t="s">
        <v>3081</v>
      </c>
      <c r="BX138" s="226" t="s">
        <v>619</v>
      </c>
      <c r="BY138" s="226" t="s">
        <v>2467</v>
      </c>
      <c r="BZ138" s="226" t="s">
        <v>619</v>
      </c>
      <c r="CA138" s="226" t="s">
        <v>619</v>
      </c>
      <c r="CB138" s="226" t="s">
        <v>3079</v>
      </c>
      <c r="CC138" s="226" t="s">
        <v>619</v>
      </c>
      <c r="CD138" s="226" t="s">
        <v>619</v>
      </c>
      <c r="CE138" s="226" t="s">
        <v>3082</v>
      </c>
      <c r="CF138" s="226" t="s">
        <v>619</v>
      </c>
      <c r="CG138" s="226" t="s">
        <v>619</v>
      </c>
      <c r="CH138" s="226" t="s">
        <v>1956</v>
      </c>
      <c r="CI138" s="226" t="s">
        <v>1957</v>
      </c>
      <c r="CJ138" s="226" t="s">
        <v>619</v>
      </c>
      <c r="CK138" s="226" t="s">
        <v>2173</v>
      </c>
      <c r="CL138" s="226" t="s">
        <v>3083</v>
      </c>
      <c r="CM138" s="226" t="s">
        <v>2184</v>
      </c>
      <c r="CN138" s="226" t="s">
        <v>619</v>
      </c>
      <c r="CO138" s="226" t="s">
        <v>619</v>
      </c>
      <c r="CP138" s="226" t="s">
        <v>619</v>
      </c>
      <c r="CQ138" s="226" t="s">
        <v>619</v>
      </c>
      <c r="CR138" s="226" t="s">
        <v>619</v>
      </c>
      <c r="CS138" s="226" t="s">
        <v>619</v>
      </c>
      <c r="CT138" s="226" t="s">
        <v>619</v>
      </c>
    </row>
    <row r="139">
      <c r="A139" s="223" t="s">
        <v>18</v>
      </c>
      <c r="B139" s="223" t="s">
        <v>3063</v>
      </c>
      <c r="C139" s="223" t="s">
        <v>260</v>
      </c>
      <c r="D139" s="223" t="s">
        <v>3084</v>
      </c>
      <c r="E139" s="223" t="s">
        <v>3085</v>
      </c>
      <c r="F139" s="223" t="s">
        <v>1866</v>
      </c>
      <c r="G139" s="224">
        <v>2021.0</v>
      </c>
      <c r="H139" s="225"/>
      <c r="I139" s="226" t="s">
        <v>619</v>
      </c>
      <c r="J139" s="226" t="s">
        <v>619</v>
      </c>
      <c r="K139" s="226" t="s">
        <v>619</v>
      </c>
      <c r="L139" s="226" t="s">
        <v>619</v>
      </c>
      <c r="M139" s="226" t="s">
        <v>619</v>
      </c>
      <c r="N139" s="226" t="s">
        <v>619</v>
      </c>
      <c r="O139" s="226" t="s">
        <v>619</v>
      </c>
      <c r="P139" s="226" t="s">
        <v>619</v>
      </c>
      <c r="Q139" s="226" t="s">
        <v>619</v>
      </c>
      <c r="R139" s="226" t="s">
        <v>619</v>
      </c>
      <c r="S139" s="226" t="s">
        <v>619</v>
      </c>
      <c r="T139" s="226" t="s">
        <v>619</v>
      </c>
      <c r="U139" s="226" t="s">
        <v>619</v>
      </c>
      <c r="V139" s="226" t="s">
        <v>619</v>
      </c>
      <c r="W139" s="226" t="s">
        <v>619</v>
      </c>
      <c r="X139" s="226" t="s">
        <v>619</v>
      </c>
      <c r="Y139" s="226" t="s">
        <v>619</v>
      </c>
      <c r="Z139" s="226" t="s">
        <v>619</v>
      </c>
      <c r="AA139" s="226" t="s">
        <v>619</v>
      </c>
      <c r="AB139" s="226" t="s">
        <v>619</v>
      </c>
      <c r="AC139" s="226" t="s">
        <v>619</v>
      </c>
      <c r="AD139" s="226" t="s">
        <v>619</v>
      </c>
      <c r="AE139" s="226" t="s">
        <v>619</v>
      </c>
      <c r="AF139" s="226" t="s">
        <v>619</v>
      </c>
      <c r="AG139" s="226" t="s">
        <v>619</v>
      </c>
      <c r="AH139" s="226" t="s">
        <v>619</v>
      </c>
      <c r="AI139" s="226" t="s">
        <v>619</v>
      </c>
      <c r="AJ139" s="226" t="s">
        <v>619</v>
      </c>
      <c r="AK139" s="226" t="s">
        <v>619</v>
      </c>
      <c r="AL139" s="226" t="s">
        <v>1943</v>
      </c>
      <c r="AM139" s="226" t="s">
        <v>619</v>
      </c>
      <c r="AN139" s="226" t="s">
        <v>619</v>
      </c>
      <c r="AO139" s="226" t="s">
        <v>619</v>
      </c>
      <c r="AP139" s="226" t="s">
        <v>1944</v>
      </c>
      <c r="AQ139" s="226" t="s">
        <v>619</v>
      </c>
      <c r="AR139" s="226" t="s">
        <v>619</v>
      </c>
      <c r="AS139" s="226" t="s">
        <v>619</v>
      </c>
      <c r="AT139" s="226" t="s">
        <v>619</v>
      </c>
      <c r="AU139" s="226" t="s">
        <v>619</v>
      </c>
      <c r="AV139" s="226" t="s">
        <v>619</v>
      </c>
      <c r="AW139" s="226" t="s">
        <v>619</v>
      </c>
      <c r="AX139" s="226" t="s">
        <v>619</v>
      </c>
      <c r="AY139" s="226" t="s">
        <v>619</v>
      </c>
      <c r="AZ139" s="226" t="s">
        <v>619</v>
      </c>
      <c r="BA139" s="226" t="s">
        <v>619</v>
      </c>
      <c r="BB139" s="226" t="s">
        <v>619</v>
      </c>
      <c r="BC139" s="226" t="s">
        <v>619</v>
      </c>
      <c r="BD139" s="226" t="s">
        <v>619</v>
      </c>
      <c r="BE139" s="226" t="s">
        <v>619</v>
      </c>
      <c r="BF139" s="226" t="s">
        <v>619</v>
      </c>
      <c r="BG139" s="226" t="s">
        <v>2178</v>
      </c>
      <c r="BH139" s="226" t="s">
        <v>619</v>
      </c>
      <c r="BI139" s="226" t="s">
        <v>1946</v>
      </c>
      <c r="BJ139" s="226" t="s">
        <v>619</v>
      </c>
      <c r="BK139" s="226" t="s">
        <v>2036</v>
      </c>
      <c r="BL139" s="226" t="s">
        <v>619</v>
      </c>
      <c r="BM139" s="226" t="s">
        <v>1948</v>
      </c>
      <c r="BN139" s="226" t="s">
        <v>3086</v>
      </c>
      <c r="BO139" s="226" t="s">
        <v>3087</v>
      </c>
      <c r="BP139" s="226" t="s">
        <v>3088</v>
      </c>
      <c r="BQ139" s="226" t="s">
        <v>619</v>
      </c>
      <c r="BR139" s="226" t="s">
        <v>619</v>
      </c>
      <c r="BS139" s="226" t="s">
        <v>619</v>
      </c>
      <c r="BT139" s="226" t="s">
        <v>619</v>
      </c>
      <c r="BU139" s="226" t="s">
        <v>3089</v>
      </c>
      <c r="BV139" s="226" t="s">
        <v>619</v>
      </c>
      <c r="BW139" s="226" t="s">
        <v>3090</v>
      </c>
      <c r="BX139" s="226" t="s">
        <v>619</v>
      </c>
      <c r="BY139" s="226" t="s">
        <v>619</v>
      </c>
      <c r="BZ139" s="226" t="s">
        <v>619</v>
      </c>
      <c r="CA139" s="226" t="s">
        <v>619</v>
      </c>
      <c r="CB139" s="226" t="s">
        <v>619</v>
      </c>
      <c r="CC139" s="226" t="s">
        <v>619</v>
      </c>
      <c r="CD139" s="226" t="s">
        <v>3091</v>
      </c>
      <c r="CE139" s="226" t="s">
        <v>619</v>
      </c>
      <c r="CF139" s="226" t="s">
        <v>619</v>
      </c>
      <c r="CG139" s="226" t="s">
        <v>619</v>
      </c>
      <c r="CH139" s="226" t="s">
        <v>1956</v>
      </c>
      <c r="CI139" s="226" t="s">
        <v>1957</v>
      </c>
      <c r="CJ139" s="226" t="s">
        <v>619</v>
      </c>
      <c r="CK139" s="226" t="s">
        <v>2173</v>
      </c>
      <c r="CL139" s="226" t="s">
        <v>3092</v>
      </c>
      <c r="CM139" s="226" t="s">
        <v>2184</v>
      </c>
      <c r="CN139" s="226" t="s">
        <v>619</v>
      </c>
      <c r="CO139" s="226" t="s">
        <v>619</v>
      </c>
      <c r="CP139" s="226" t="s">
        <v>619</v>
      </c>
      <c r="CQ139" s="226" t="s">
        <v>619</v>
      </c>
      <c r="CR139" s="226" t="s">
        <v>619</v>
      </c>
      <c r="CS139" s="226" t="s">
        <v>619</v>
      </c>
      <c r="CT139" s="226" t="s">
        <v>619</v>
      </c>
    </row>
    <row r="140">
      <c r="A140" s="223" t="s">
        <v>18</v>
      </c>
      <c r="B140" s="223" t="s">
        <v>3093</v>
      </c>
      <c r="C140" s="223" t="s">
        <v>430</v>
      </c>
      <c r="D140" s="223" t="s">
        <v>3094</v>
      </c>
      <c r="E140" s="223" t="s">
        <v>3095</v>
      </c>
      <c r="F140" s="223" t="s">
        <v>1866</v>
      </c>
      <c r="G140" s="224">
        <v>2021.0</v>
      </c>
      <c r="H140" s="225"/>
      <c r="I140" s="226" t="s">
        <v>619</v>
      </c>
      <c r="J140" s="226" t="s">
        <v>619</v>
      </c>
      <c r="K140" s="226" t="s">
        <v>619</v>
      </c>
      <c r="L140" s="226" t="s">
        <v>619</v>
      </c>
      <c r="M140" s="226" t="s">
        <v>619</v>
      </c>
      <c r="N140" s="226" t="s">
        <v>619</v>
      </c>
      <c r="O140" s="226" t="s">
        <v>619</v>
      </c>
      <c r="P140" s="226" t="s">
        <v>619</v>
      </c>
      <c r="Q140" s="226" t="s">
        <v>619</v>
      </c>
      <c r="R140" s="226" t="s">
        <v>619</v>
      </c>
      <c r="S140" s="226" t="s">
        <v>619</v>
      </c>
      <c r="T140" s="226" t="s">
        <v>619</v>
      </c>
      <c r="U140" s="226" t="s">
        <v>619</v>
      </c>
      <c r="V140" s="226" t="s">
        <v>619</v>
      </c>
      <c r="W140" s="226" t="s">
        <v>619</v>
      </c>
      <c r="X140" s="226" t="s">
        <v>619</v>
      </c>
      <c r="Y140" s="226" t="s">
        <v>619</v>
      </c>
      <c r="Z140" s="226" t="s">
        <v>619</v>
      </c>
      <c r="AA140" s="226" t="s">
        <v>619</v>
      </c>
      <c r="AB140" s="226" t="s">
        <v>619</v>
      </c>
      <c r="AC140" s="226" t="s">
        <v>619</v>
      </c>
      <c r="AD140" s="226" t="s">
        <v>619</v>
      </c>
      <c r="AE140" s="226" t="s">
        <v>619</v>
      </c>
      <c r="AF140" s="226" t="s">
        <v>619</v>
      </c>
      <c r="AG140" s="226" t="s">
        <v>619</v>
      </c>
      <c r="AH140" s="226" t="s">
        <v>619</v>
      </c>
      <c r="AI140" s="226" t="s">
        <v>619</v>
      </c>
      <c r="AJ140" s="226" t="s">
        <v>619</v>
      </c>
      <c r="AK140" s="226" t="s">
        <v>619</v>
      </c>
      <c r="AL140" s="226" t="s">
        <v>619</v>
      </c>
      <c r="AM140" s="226" t="s">
        <v>619</v>
      </c>
      <c r="AN140" s="226" t="s">
        <v>619</v>
      </c>
      <c r="AO140" s="226" t="s">
        <v>619</v>
      </c>
      <c r="AP140" s="226" t="s">
        <v>619</v>
      </c>
      <c r="AQ140" s="226" t="s">
        <v>619</v>
      </c>
      <c r="AR140" s="226" t="s">
        <v>619</v>
      </c>
      <c r="AS140" s="226" t="s">
        <v>619</v>
      </c>
      <c r="AT140" s="226" t="s">
        <v>619</v>
      </c>
      <c r="AU140" s="226" t="s">
        <v>619</v>
      </c>
      <c r="AV140" s="226" t="s">
        <v>619</v>
      </c>
      <c r="AW140" s="226" t="s">
        <v>619</v>
      </c>
      <c r="AX140" s="226" t="s">
        <v>619</v>
      </c>
      <c r="AY140" s="226" t="s">
        <v>619</v>
      </c>
      <c r="AZ140" s="226" t="s">
        <v>619</v>
      </c>
      <c r="BA140" s="226" t="s">
        <v>619</v>
      </c>
      <c r="BB140" s="226" t="s">
        <v>619</v>
      </c>
      <c r="BC140" s="226" t="s">
        <v>619</v>
      </c>
      <c r="BD140" s="226" t="s">
        <v>619</v>
      </c>
      <c r="BE140" s="226" t="s">
        <v>619</v>
      </c>
      <c r="BF140" s="226" t="s">
        <v>619</v>
      </c>
      <c r="BG140" s="226" t="s">
        <v>2983</v>
      </c>
      <c r="BH140" s="226" t="s">
        <v>619</v>
      </c>
      <c r="BI140" s="226" t="s">
        <v>2121</v>
      </c>
      <c r="BJ140" s="226" t="s">
        <v>619</v>
      </c>
      <c r="BK140" s="226" t="s">
        <v>2122</v>
      </c>
      <c r="BL140" s="226" t="s">
        <v>619</v>
      </c>
      <c r="BM140" s="226" t="s">
        <v>1948</v>
      </c>
      <c r="BN140" s="226" t="s">
        <v>3096</v>
      </c>
      <c r="BO140" s="226" t="s">
        <v>3097</v>
      </c>
      <c r="BP140" s="226" t="s">
        <v>3098</v>
      </c>
      <c r="BQ140" s="226" t="s">
        <v>619</v>
      </c>
      <c r="BR140" s="226" t="s">
        <v>619</v>
      </c>
      <c r="BS140" s="226" t="s">
        <v>619</v>
      </c>
      <c r="BT140" s="226" t="s">
        <v>619</v>
      </c>
      <c r="BU140" s="226" t="s">
        <v>3099</v>
      </c>
      <c r="BV140" s="226" t="s">
        <v>619</v>
      </c>
      <c r="BW140" s="226" t="s">
        <v>3100</v>
      </c>
      <c r="BX140" s="226" t="s">
        <v>619</v>
      </c>
      <c r="BY140" s="226" t="s">
        <v>619</v>
      </c>
      <c r="BZ140" s="226" t="s">
        <v>619</v>
      </c>
      <c r="CA140" s="226" t="s">
        <v>619</v>
      </c>
      <c r="CB140" s="226" t="s">
        <v>619</v>
      </c>
      <c r="CC140" s="226" t="s">
        <v>619</v>
      </c>
      <c r="CD140" s="226" t="s">
        <v>3101</v>
      </c>
      <c r="CE140" s="226" t="s">
        <v>619</v>
      </c>
      <c r="CF140" s="226" t="s">
        <v>619</v>
      </c>
      <c r="CG140" s="226" t="s">
        <v>2007</v>
      </c>
      <c r="CH140" s="226" t="s">
        <v>1956</v>
      </c>
      <c r="CI140" s="226" t="s">
        <v>2129</v>
      </c>
      <c r="CJ140" s="226" t="s">
        <v>619</v>
      </c>
      <c r="CK140" s="226" t="s">
        <v>2991</v>
      </c>
      <c r="CL140" s="226" t="s">
        <v>3102</v>
      </c>
      <c r="CM140" s="226" t="s">
        <v>2993</v>
      </c>
      <c r="CN140" s="226" t="s">
        <v>619</v>
      </c>
      <c r="CO140" s="226" t="s">
        <v>619</v>
      </c>
      <c r="CP140" s="226" t="s">
        <v>619</v>
      </c>
      <c r="CQ140" s="226" t="s">
        <v>619</v>
      </c>
      <c r="CR140" s="226" t="s">
        <v>619</v>
      </c>
      <c r="CS140" s="226" t="s">
        <v>619</v>
      </c>
      <c r="CT140" s="226" t="s">
        <v>619</v>
      </c>
    </row>
    <row r="141">
      <c r="A141" s="223" t="s">
        <v>18</v>
      </c>
      <c r="B141" s="223" t="s">
        <v>3103</v>
      </c>
      <c r="C141" s="223" t="s">
        <v>432</v>
      </c>
      <c r="D141" s="223" t="s">
        <v>3104</v>
      </c>
      <c r="E141" s="223" t="s">
        <v>3105</v>
      </c>
      <c r="F141" s="223" t="s">
        <v>1866</v>
      </c>
      <c r="G141" s="224">
        <v>2021.0</v>
      </c>
      <c r="H141" s="225"/>
      <c r="I141" s="226" t="s">
        <v>619</v>
      </c>
      <c r="J141" s="226" t="s">
        <v>619</v>
      </c>
      <c r="K141" s="226" t="s">
        <v>619</v>
      </c>
      <c r="L141" s="226" t="s">
        <v>619</v>
      </c>
      <c r="M141" s="226" t="s">
        <v>619</v>
      </c>
      <c r="N141" s="226" t="s">
        <v>619</v>
      </c>
      <c r="O141" s="226" t="s">
        <v>619</v>
      </c>
      <c r="P141" s="226" t="s">
        <v>619</v>
      </c>
      <c r="Q141" s="226" t="s">
        <v>619</v>
      </c>
      <c r="R141" s="226" t="s">
        <v>619</v>
      </c>
      <c r="S141" s="226" t="s">
        <v>619</v>
      </c>
      <c r="T141" s="226" t="s">
        <v>619</v>
      </c>
      <c r="U141" s="226" t="s">
        <v>619</v>
      </c>
      <c r="V141" s="226" t="s">
        <v>619</v>
      </c>
      <c r="W141" s="226" t="s">
        <v>619</v>
      </c>
      <c r="X141" s="226" t="s">
        <v>619</v>
      </c>
      <c r="Y141" s="226" t="s">
        <v>619</v>
      </c>
      <c r="Z141" s="226" t="s">
        <v>619</v>
      </c>
      <c r="AA141" s="226" t="s">
        <v>619</v>
      </c>
      <c r="AB141" s="226" t="s">
        <v>619</v>
      </c>
      <c r="AC141" s="226" t="s">
        <v>619</v>
      </c>
      <c r="AD141" s="226" t="s">
        <v>619</v>
      </c>
      <c r="AE141" s="226" t="s">
        <v>619</v>
      </c>
      <c r="AF141" s="226" t="s">
        <v>619</v>
      </c>
      <c r="AG141" s="226" t="s">
        <v>619</v>
      </c>
      <c r="AH141" s="226" t="s">
        <v>619</v>
      </c>
      <c r="AI141" s="226" t="s">
        <v>619</v>
      </c>
      <c r="AJ141" s="226" t="s">
        <v>619</v>
      </c>
      <c r="AK141" s="226" t="s">
        <v>619</v>
      </c>
      <c r="AL141" s="226" t="s">
        <v>1943</v>
      </c>
      <c r="AM141" s="226" t="s">
        <v>619</v>
      </c>
      <c r="AN141" s="226" t="s">
        <v>619</v>
      </c>
      <c r="AO141" s="226" t="s">
        <v>619</v>
      </c>
      <c r="AP141" s="226" t="s">
        <v>1944</v>
      </c>
      <c r="AQ141" s="226" t="s">
        <v>619</v>
      </c>
      <c r="AR141" s="226" t="s">
        <v>619</v>
      </c>
      <c r="AS141" s="226" t="s">
        <v>619</v>
      </c>
      <c r="AT141" s="226" t="s">
        <v>619</v>
      </c>
      <c r="AU141" s="226" t="s">
        <v>619</v>
      </c>
      <c r="AV141" s="226" t="s">
        <v>619</v>
      </c>
      <c r="AW141" s="226" t="s">
        <v>619</v>
      </c>
      <c r="AX141" s="226" t="s">
        <v>619</v>
      </c>
      <c r="AY141" s="226" t="s">
        <v>619</v>
      </c>
      <c r="AZ141" s="226" t="s">
        <v>619</v>
      </c>
      <c r="BA141" s="226" t="s">
        <v>619</v>
      </c>
      <c r="BB141" s="226" t="s">
        <v>619</v>
      </c>
      <c r="BC141" s="226" t="s">
        <v>619</v>
      </c>
      <c r="BD141" s="226" t="s">
        <v>619</v>
      </c>
      <c r="BE141" s="226" t="s">
        <v>619</v>
      </c>
      <c r="BF141" s="226" t="s">
        <v>619</v>
      </c>
      <c r="BG141" s="226" t="s">
        <v>3106</v>
      </c>
      <c r="BH141" s="226" t="s">
        <v>3107</v>
      </c>
      <c r="BI141" s="226" t="s">
        <v>1976</v>
      </c>
      <c r="BJ141" s="226" t="s">
        <v>619</v>
      </c>
      <c r="BK141" s="226" t="s">
        <v>2000</v>
      </c>
      <c r="BL141" s="226" t="s">
        <v>3108</v>
      </c>
      <c r="BM141" s="226" t="s">
        <v>1948</v>
      </c>
      <c r="BN141" s="226" t="s">
        <v>3109</v>
      </c>
      <c r="BO141" s="226" t="s">
        <v>3110</v>
      </c>
      <c r="BP141" s="226" t="s">
        <v>3111</v>
      </c>
      <c r="BQ141" s="226" t="s">
        <v>619</v>
      </c>
      <c r="BR141" s="226" t="s">
        <v>619</v>
      </c>
      <c r="BS141" s="226" t="s">
        <v>619</v>
      </c>
      <c r="BT141" s="226" t="s">
        <v>619</v>
      </c>
      <c r="BU141" s="226" t="s">
        <v>3112</v>
      </c>
      <c r="BV141" s="226" t="s">
        <v>3113</v>
      </c>
      <c r="BW141" s="226" t="s">
        <v>3114</v>
      </c>
      <c r="BX141" s="226" t="s">
        <v>619</v>
      </c>
      <c r="BY141" s="226" t="s">
        <v>619</v>
      </c>
      <c r="BZ141" s="226" t="s">
        <v>619</v>
      </c>
      <c r="CA141" s="226" t="s">
        <v>619</v>
      </c>
      <c r="CB141" s="226" t="s">
        <v>619</v>
      </c>
      <c r="CC141" s="226" t="s">
        <v>1955</v>
      </c>
      <c r="CD141" s="226" t="s">
        <v>619</v>
      </c>
      <c r="CE141" s="226" t="s">
        <v>619</v>
      </c>
      <c r="CF141" s="226" t="s">
        <v>619</v>
      </c>
      <c r="CG141" s="226" t="s">
        <v>619</v>
      </c>
      <c r="CH141" s="226" t="s">
        <v>1956</v>
      </c>
      <c r="CI141" s="226" t="s">
        <v>2514</v>
      </c>
      <c r="CJ141" s="226" t="s">
        <v>619</v>
      </c>
      <c r="CK141" s="226" t="s">
        <v>2515</v>
      </c>
      <c r="CL141" s="226" t="s">
        <v>3115</v>
      </c>
      <c r="CM141" s="226" t="s">
        <v>3116</v>
      </c>
      <c r="CN141" s="226" t="s">
        <v>619</v>
      </c>
      <c r="CO141" s="226" t="s">
        <v>619</v>
      </c>
      <c r="CP141" s="226" t="s">
        <v>619</v>
      </c>
      <c r="CQ141" s="226" t="s">
        <v>619</v>
      </c>
      <c r="CR141" s="226" t="s">
        <v>619</v>
      </c>
      <c r="CS141" s="226" t="s">
        <v>619</v>
      </c>
      <c r="CT141" s="226" t="s">
        <v>1959</v>
      </c>
    </row>
    <row r="142">
      <c r="A142" s="223" t="s">
        <v>18</v>
      </c>
      <c r="B142" s="223" t="s">
        <v>3117</v>
      </c>
      <c r="C142" s="223" t="s">
        <v>3118</v>
      </c>
      <c r="D142" s="223" t="s">
        <v>3119</v>
      </c>
      <c r="E142" s="223" t="s">
        <v>3120</v>
      </c>
      <c r="F142" s="223" t="s">
        <v>1866</v>
      </c>
      <c r="G142" s="224">
        <v>2021.0</v>
      </c>
      <c r="H142" s="225"/>
      <c r="I142" s="226" t="s">
        <v>619</v>
      </c>
      <c r="J142" s="226" t="s">
        <v>619</v>
      </c>
      <c r="K142" s="226" t="s">
        <v>619</v>
      </c>
      <c r="L142" s="226" t="s">
        <v>619</v>
      </c>
      <c r="M142" s="226" t="s">
        <v>619</v>
      </c>
      <c r="N142" s="226" t="s">
        <v>619</v>
      </c>
      <c r="O142" s="226" t="s">
        <v>619</v>
      </c>
      <c r="P142" s="226" t="s">
        <v>619</v>
      </c>
      <c r="Q142" s="226" t="s">
        <v>619</v>
      </c>
      <c r="R142" s="226" t="s">
        <v>619</v>
      </c>
      <c r="S142" s="226" t="s">
        <v>619</v>
      </c>
      <c r="T142" s="226" t="s">
        <v>619</v>
      </c>
      <c r="U142" s="226" t="s">
        <v>619</v>
      </c>
      <c r="V142" s="226" t="s">
        <v>619</v>
      </c>
      <c r="W142" s="226" t="s">
        <v>619</v>
      </c>
      <c r="X142" s="226" t="s">
        <v>619</v>
      </c>
      <c r="Y142" s="226" t="s">
        <v>619</v>
      </c>
      <c r="Z142" s="226" t="s">
        <v>619</v>
      </c>
      <c r="AA142" s="226" t="s">
        <v>619</v>
      </c>
      <c r="AB142" s="226" t="s">
        <v>619</v>
      </c>
      <c r="AC142" s="226" t="s">
        <v>619</v>
      </c>
      <c r="AD142" s="226" t="s">
        <v>619</v>
      </c>
      <c r="AE142" s="226" t="s">
        <v>619</v>
      </c>
      <c r="AF142" s="226" t="s">
        <v>619</v>
      </c>
      <c r="AG142" s="226" t="s">
        <v>619</v>
      </c>
      <c r="AH142" s="226" t="s">
        <v>619</v>
      </c>
      <c r="AI142" s="226" t="s">
        <v>619</v>
      </c>
      <c r="AJ142" s="226" t="s">
        <v>619</v>
      </c>
      <c r="AK142" s="226" t="s">
        <v>619</v>
      </c>
      <c r="AL142" s="226" t="s">
        <v>619</v>
      </c>
      <c r="AM142" s="226" t="s">
        <v>3121</v>
      </c>
      <c r="AN142" s="226" t="s">
        <v>619</v>
      </c>
      <c r="AO142" s="226" t="s">
        <v>619</v>
      </c>
      <c r="AP142" s="226" t="s">
        <v>3122</v>
      </c>
      <c r="AQ142" s="226" t="s">
        <v>619</v>
      </c>
      <c r="AR142" s="226" t="s">
        <v>619</v>
      </c>
      <c r="AS142" s="226" t="s">
        <v>619</v>
      </c>
      <c r="AT142" s="226" t="s">
        <v>619</v>
      </c>
      <c r="AU142" s="226" t="s">
        <v>619</v>
      </c>
      <c r="AV142" s="226" t="s">
        <v>619</v>
      </c>
      <c r="AW142" s="226" t="s">
        <v>2034</v>
      </c>
      <c r="AX142" s="226" t="s">
        <v>619</v>
      </c>
      <c r="AY142" s="226" t="s">
        <v>619</v>
      </c>
      <c r="AZ142" s="226" t="s">
        <v>619</v>
      </c>
      <c r="BA142" s="226" t="s">
        <v>619</v>
      </c>
      <c r="BB142" s="226" t="s">
        <v>619</v>
      </c>
      <c r="BC142" s="226" t="s">
        <v>619</v>
      </c>
      <c r="BD142" s="226" t="s">
        <v>619</v>
      </c>
      <c r="BE142" s="226" t="s">
        <v>619</v>
      </c>
      <c r="BF142" s="226" t="s">
        <v>619</v>
      </c>
      <c r="BG142" s="226" t="s">
        <v>619</v>
      </c>
      <c r="BH142" s="226" t="s">
        <v>619</v>
      </c>
      <c r="BI142" s="226" t="s">
        <v>1976</v>
      </c>
      <c r="BJ142" s="226" t="s">
        <v>619</v>
      </c>
      <c r="BK142" s="226" t="s">
        <v>1977</v>
      </c>
      <c r="BL142" s="226" t="s">
        <v>3123</v>
      </c>
      <c r="BM142" s="226" t="s">
        <v>1948</v>
      </c>
      <c r="BN142" s="226" t="s">
        <v>3010</v>
      </c>
      <c r="BO142" s="226" t="s">
        <v>3011</v>
      </c>
      <c r="BP142" s="226" t="s">
        <v>3124</v>
      </c>
      <c r="BQ142" s="226" t="s">
        <v>619</v>
      </c>
      <c r="BR142" s="226" t="s">
        <v>619</v>
      </c>
      <c r="BS142" s="226" t="s">
        <v>619</v>
      </c>
      <c r="BT142" s="226" t="s">
        <v>619</v>
      </c>
      <c r="BU142" s="226" t="s">
        <v>3013</v>
      </c>
      <c r="BV142" s="226" t="s">
        <v>3125</v>
      </c>
      <c r="BW142" s="226" t="s">
        <v>1977</v>
      </c>
      <c r="BX142" s="226" t="s">
        <v>619</v>
      </c>
      <c r="BY142" s="226" t="s">
        <v>3126</v>
      </c>
      <c r="BZ142" s="226" t="s">
        <v>619</v>
      </c>
      <c r="CA142" s="226" t="s">
        <v>619</v>
      </c>
      <c r="CB142" s="226" t="s">
        <v>619</v>
      </c>
      <c r="CC142" s="226" t="s">
        <v>619</v>
      </c>
      <c r="CD142" s="226" t="s">
        <v>3014</v>
      </c>
      <c r="CE142" s="226" t="s">
        <v>619</v>
      </c>
      <c r="CF142" s="226" t="s">
        <v>619</v>
      </c>
      <c r="CG142" s="226" t="s">
        <v>619</v>
      </c>
      <c r="CH142" s="226" t="s">
        <v>1956</v>
      </c>
      <c r="CI142" s="226" t="s">
        <v>1985</v>
      </c>
      <c r="CJ142" s="226" t="s">
        <v>619</v>
      </c>
      <c r="CK142" s="226" t="s">
        <v>3015</v>
      </c>
      <c r="CL142" s="226" t="s">
        <v>3016</v>
      </c>
      <c r="CM142" s="226" t="s">
        <v>619</v>
      </c>
      <c r="CN142" s="226" t="s">
        <v>619</v>
      </c>
      <c r="CO142" s="226" t="s">
        <v>619</v>
      </c>
      <c r="CP142" s="226" t="s">
        <v>619</v>
      </c>
      <c r="CQ142" s="226" t="s">
        <v>619</v>
      </c>
      <c r="CR142" s="226" t="s">
        <v>619</v>
      </c>
      <c r="CS142" s="226" t="s">
        <v>619</v>
      </c>
      <c r="CT142" s="226" t="s">
        <v>619</v>
      </c>
    </row>
    <row r="143">
      <c r="A143" s="223" t="s">
        <v>18</v>
      </c>
      <c r="B143" s="223" t="s">
        <v>3117</v>
      </c>
      <c r="C143" s="223" t="s">
        <v>164</v>
      </c>
      <c r="D143" s="223" t="s">
        <v>3127</v>
      </c>
      <c r="E143" s="223" t="s">
        <v>3128</v>
      </c>
      <c r="F143" s="223" t="s">
        <v>1866</v>
      </c>
      <c r="G143" s="224">
        <v>2021.0</v>
      </c>
      <c r="H143" s="225"/>
      <c r="I143" s="226" t="s">
        <v>619</v>
      </c>
      <c r="J143" s="226" t="s">
        <v>619</v>
      </c>
      <c r="K143" s="226" t="s">
        <v>619</v>
      </c>
      <c r="L143" s="226" t="s">
        <v>619</v>
      </c>
      <c r="M143" s="226" t="s">
        <v>619</v>
      </c>
      <c r="N143" s="226" t="s">
        <v>619</v>
      </c>
      <c r="O143" s="226" t="s">
        <v>619</v>
      </c>
      <c r="P143" s="226" t="s">
        <v>619</v>
      </c>
      <c r="Q143" s="226" t="s">
        <v>619</v>
      </c>
      <c r="R143" s="226" t="s">
        <v>619</v>
      </c>
      <c r="S143" s="226" t="s">
        <v>619</v>
      </c>
      <c r="T143" s="226" t="s">
        <v>619</v>
      </c>
      <c r="U143" s="226" t="s">
        <v>619</v>
      </c>
      <c r="V143" s="226" t="s">
        <v>619</v>
      </c>
      <c r="W143" s="226" t="s">
        <v>619</v>
      </c>
      <c r="X143" s="226" t="s">
        <v>619</v>
      </c>
      <c r="Y143" s="226" t="s">
        <v>619</v>
      </c>
      <c r="Z143" s="226" t="s">
        <v>619</v>
      </c>
      <c r="AA143" s="226" t="s">
        <v>619</v>
      </c>
      <c r="AB143" s="226" t="s">
        <v>619</v>
      </c>
      <c r="AC143" s="226" t="s">
        <v>619</v>
      </c>
      <c r="AD143" s="226" t="s">
        <v>619</v>
      </c>
      <c r="AE143" s="226" t="s">
        <v>619</v>
      </c>
      <c r="AF143" s="226" t="s">
        <v>619</v>
      </c>
      <c r="AG143" s="226" t="s">
        <v>619</v>
      </c>
      <c r="AH143" s="226" t="s">
        <v>619</v>
      </c>
      <c r="AI143" s="226" t="s">
        <v>619</v>
      </c>
      <c r="AJ143" s="226" t="s">
        <v>619</v>
      </c>
      <c r="AK143" s="226" t="s">
        <v>619</v>
      </c>
      <c r="AL143" s="226" t="s">
        <v>1943</v>
      </c>
      <c r="AM143" s="226" t="s">
        <v>3129</v>
      </c>
      <c r="AN143" s="226" t="s">
        <v>619</v>
      </c>
      <c r="AO143" s="226" t="s">
        <v>619</v>
      </c>
      <c r="AP143" s="226" t="s">
        <v>2455</v>
      </c>
      <c r="AQ143" s="226" t="s">
        <v>619</v>
      </c>
      <c r="AR143" s="226" t="s">
        <v>619</v>
      </c>
      <c r="AS143" s="226" t="s">
        <v>619</v>
      </c>
      <c r="AT143" s="226" t="s">
        <v>619</v>
      </c>
      <c r="AU143" s="226" t="s">
        <v>619</v>
      </c>
      <c r="AV143" s="226" t="s">
        <v>619</v>
      </c>
      <c r="AW143" s="226" t="s">
        <v>2023</v>
      </c>
      <c r="AX143" s="226" t="s">
        <v>619</v>
      </c>
      <c r="AY143" s="226" t="s">
        <v>619</v>
      </c>
      <c r="AZ143" s="226" t="s">
        <v>619</v>
      </c>
      <c r="BA143" s="226" t="s">
        <v>619</v>
      </c>
      <c r="BB143" s="226" t="s">
        <v>619</v>
      </c>
      <c r="BC143" s="226" t="s">
        <v>619</v>
      </c>
      <c r="BD143" s="226" t="s">
        <v>619</v>
      </c>
      <c r="BE143" s="226" t="s">
        <v>619</v>
      </c>
      <c r="BF143" s="226" t="s">
        <v>619</v>
      </c>
      <c r="BG143" s="226" t="s">
        <v>619</v>
      </c>
      <c r="BH143" s="226" t="s">
        <v>3130</v>
      </c>
      <c r="BI143" s="226" t="s">
        <v>1946</v>
      </c>
      <c r="BJ143" s="226" t="s">
        <v>619</v>
      </c>
      <c r="BK143" s="226" t="s">
        <v>1947</v>
      </c>
      <c r="BL143" s="226" t="s">
        <v>3131</v>
      </c>
      <c r="BM143" s="226" t="s">
        <v>1948</v>
      </c>
      <c r="BN143" s="226" t="s">
        <v>3132</v>
      </c>
      <c r="BO143" s="226" t="s">
        <v>3133</v>
      </c>
      <c r="BP143" s="226" t="s">
        <v>3134</v>
      </c>
      <c r="BQ143" s="226" t="s">
        <v>619</v>
      </c>
      <c r="BR143" s="226" t="s">
        <v>619</v>
      </c>
      <c r="BS143" s="226" t="s">
        <v>619</v>
      </c>
      <c r="BT143" s="226" t="s">
        <v>619</v>
      </c>
      <c r="BU143" s="226" t="s">
        <v>3135</v>
      </c>
      <c r="BV143" s="226" t="s">
        <v>3136</v>
      </c>
      <c r="BW143" s="226" t="s">
        <v>3137</v>
      </c>
      <c r="BX143" s="226" t="s">
        <v>619</v>
      </c>
      <c r="BY143" s="226" t="s">
        <v>2170</v>
      </c>
      <c r="BZ143" s="226" t="s">
        <v>619</v>
      </c>
      <c r="CA143" s="226" t="s">
        <v>619</v>
      </c>
      <c r="CB143" s="226" t="s">
        <v>619</v>
      </c>
      <c r="CC143" s="226" t="s">
        <v>619</v>
      </c>
      <c r="CD143" s="226" t="s">
        <v>619</v>
      </c>
      <c r="CE143" s="226" t="s">
        <v>3138</v>
      </c>
      <c r="CF143" s="226" t="s">
        <v>619</v>
      </c>
      <c r="CG143" s="226" t="s">
        <v>619</v>
      </c>
      <c r="CH143" s="226" t="s">
        <v>1956</v>
      </c>
      <c r="CI143" s="226" t="s">
        <v>1957</v>
      </c>
      <c r="CJ143" s="226" t="s">
        <v>619</v>
      </c>
      <c r="CK143" s="226" t="s">
        <v>2173</v>
      </c>
      <c r="CL143" s="226" t="s">
        <v>3139</v>
      </c>
      <c r="CM143" s="226" t="s">
        <v>619</v>
      </c>
      <c r="CN143" s="226" t="s">
        <v>619</v>
      </c>
      <c r="CO143" s="226" t="s">
        <v>619</v>
      </c>
      <c r="CP143" s="226" t="s">
        <v>619</v>
      </c>
      <c r="CQ143" s="226" t="s">
        <v>619</v>
      </c>
      <c r="CR143" s="226" t="s">
        <v>619</v>
      </c>
      <c r="CS143" s="226" t="s">
        <v>619</v>
      </c>
      <c r="CT143" s="226" t="s">
        <v>619</v>
      </c>
    </row>
    <row r="144">
      <c r="A144" s="223" t="s">
        <v>18</v>
      </c>
      <c r="B144" s="223" t="s">
        <v>3117</v>
      </c>
      <c r="C144" s="223" t="s">
        <v>427</v>
      </c>
      <c r="D144" s="223" t="s">
        <v>3140</v>
      </c>
      <c r="E144" s="223" t="s">
        <v>3141</v>
      </c>
      <c r="F144" s="223" t="s">
        <v>1866</v>
      </c>
      <c r="G144" s="224">
        <v>2021.0</v>
      </c>
      <c r="H144" s="225"/>
      <c r="I144" s="226" t="s">
        <v>619</v>
      </c>
      <c r="J144" s="226" t="s">
        <v>619</v>
      </c>
      <c r="K144" s="226" t="s">
        <v>619</v>
      </c>
      <c r="L144" s="226" t="s">
        <v>619</v>
      </c>
      <c r="M144" s="226" t="s">
        <v>619</v>
      </c>
      <c r="N144" s="226" t="s">
        <v>619</v>
      </c>
      <c r="O144" s="226" t="s">
        <v>619</v>
      </c>
      <c r="P144" s="226" t="s">
        <v>619</v>
      </c>
      <c r="Q144" s="226" t="s">
        <v>619</v>
      </c>
      <c r="R144" s="226" t="s">
        <v>619</v>
      </c>
      <c r="S144" s="226" t="s">
        <v>619</v>
      </c>
      <c r="T144" s="226" t="s">
        <v>619</v>
      </c>
      <c r="U144" s="226" t="s">
        <v>619</v>
      </c>
      <c r="V144" s="226" t="s">
        <v>619</v>
      </c>
      <c r="W144" s="226" t="s">
        <v>619</v>
      </c>
      <c r="X144" s="226" t="s">
        <v>619</v>
      </c>
      <c r="Y144" s="226" t="s">
        <v>619</v>
      </c>
      <c r="Z144" s="226" t="s">
        <v>619</v>
      </c>
      <c r="AA144" s="226" t="s">
        <v>619</v>
      </c>
      <c r="AB144" s="226" t="s">
        <v>619</v>
      </c>
      <c r="AC144" s="226" t="s">
        <v>619</v>
      </c>
      <c r="AD144" s="226" t="s">
        <v>619</v>
      </c>
      <c r="AE144" s="226" t="s">
        <v>619</v>
      </c>
      <c r="AF144" s="226" t="s">
        <v>619</v>
      </c>
      <c r="AG144" s="226" t="s">
        <v>619</v>
      </c>
      <c r="AH144" s="226" t="s">
        <v>619</v>
      </c>
      <c r="AI144" s="226" t="s">
        <v>619</v>
      </c>
      <c r="AJ144" s="226" t="s">
        <v>619</v>
      </c>
      <c r="AK144" s="226" t="s">
        <v>619</v>
      </c>
      <c r="AL144" s="226" t="s">
        <v>1943</v>
      </c>
      <c r="AM144" s="226" t="s">
        <v>3142</v>
      </c>
      <c r="AN144" s="226" t="s">
        <v>619</v>
      </c>
      <c r="AO144" s="226" t="s">
        <v>619</v>
      </c>
      <c r="AP144" s="226" t="s">
        <v>3143</v>
      </c>
      <c r="AQ144" s="226" t="s">
        <v>619</v>
      </c>
      <c r="AR144" s="226" t="s">
        <v>619</v>
      </c>
      <c r="AS144" s="226" t="s">
        <v>619</v>
      </c>
      <c r="AT144" s="226" t="s">
        <v>619</v>
      </c>
      <c r="AU144" s="226" t="s">
        <v>619</v>
      </c>
      <c r="AV144" s="226" t="s">
        <v>619</v>
      </c>
      <c r="AW144" s="226" t="s">
        <v>2322</v>
      </c>
      <c r="AX144" s="226" t="s">
        <v>619</v>
      </c>
      <c r="AY144" s="226" t="s">
        <v>619</v>
      </c>
      <c r="AZ144" s="226" t="s">
        <v>619</v>
      </c>
      <c r="BA144" s="226" t="s">
        <v>619</v>
      </c>
      <c r="BB144" s="226" t="s">
        <v>619</v>
      </c>
      <c r="BC144" s="226" t="s">
        <v>619</v>
      </c>
      <c r="BD144" s="226" t="s">
        <v>619</v>
      </c>
      <c r="BE144" s="226" t="s">
        <v>619</v>
      </c>
      <c r="BF144" s="226" t="s">
        <v>619</v>
      </c>
      <c r="BG144" s="226" t="s">
        <v>2178</v>
      </c>
      <c r="BH144" s="226" t="s">
        <v>619</v>
      </c>
      <c r="BI144" s="226" t="s">
        <v>1946</v>
      </c>
      <c r="BJ144" s="226" t="s">
        <v>619</v>
      </c>
      <c r="BK144" s="226" t="s">
        <v>2036</v>
      </c>
      <c r="BL144" s="226" t="s">
        <v>619</v>
      </c>
      <c r="BM144" s="226" t="s">
        <v>1948</v>
      </c>
      <c r="BN144" s="226" t="s">
        <v>3144</v>
      </c>
      <c r="BO144" s="226" t="s">
        <v>2194</v>
      </c>
      <c r="BP144" s="226" t="s">
        <v>3145</v>
      </c>
      <c r="BQ144" s="226" t="s">
        <v>619</v>
      </c>
      <c r="BR144" s="226" t="s">
        <v>619</v>
      </c>
      <c r="BS144" s="226" t="s">
        <v>619</v>
      </c>
      <c r="BT144" s="226" t="s">
        <v>619</v>
      </c>
      <c r="BU144" s="226" t="s">
        <v>2156</v>
      </c>
      <c r="BV144" s="226" t="s">
        <v>619</v>
      </c>
      <c r="BW144" s="226" t="s">
        <v>3146</v>
      </c>
      <c r="BX144" s="226" t="s">
        <v>619</v>
      </c>
      <c r="BY144" s="226" t="s">
        <v>2080</v>
      </c>
      <c r="BZ144" s="226" t="s">
        <v>619</v>
      </c>
      <c r="CA144" s="226" t="s">
        <v>619</v>
      </c>
      <c r="CB144" s="226" t="s">
        <v>619</v>
      </c>
      <c r="CC144" s="226" t="s">
        <v>619</v>
      </c>
      <c r="CD144" s="226" t="s">
        <v>3147</v>
      </c>
      <c r="CE144" s="226" t="s">
        <v>619</v>
      </c>
      <c r="CF144" s="226" t="s">
        <v>619</v>
      </c>
      <c r="CG144" s="226" t="s">
        <v>619</v>
      </c>
      <c r="CH144" s="226" t="s">
        <v>1956</v>
      </c>
      <c r="CI144" s="226" t="s">
        <v>1957</v>
      </c>
      <c r="CJ144" s="226" t="s">
        <v>619</v>
      </c>
      <c r="CK144" s="226" t="s">
        <v>2173</v>
      </c>
      <c r="CL144" s="226" t="s">
        <v>3148</v>
      </c>
      <c r="CM144" s="226" t="s">
        <v>2184</v>
      </c>
      <c r="CN144" s="226" t="s">
        <v>619</v>
      </c>
      <c r="CO144" s="226" t="s">
        <v>619</v>
      </c>
      <c r="CP144" s="226" t="s">
        <v>619</v>
      </c>
      <c r="CQ144" s="226" t="s">
        <v>619</v>
      </c>
      <c r="CR144" s="226" t="s">
        <v>619</v>
      </c>
      <c r="CS144" s="226" t="s">
        <v>619</v>
      </c>
      <c r="CT144" s="226" t="s">
        <v>619</v>
      </c>
    </row>
    <row r="145">
      <c r="A145" s="223" t="s">
        <v>18</v>
      </c>
      <c r="B145" s="223" t="s">
        <v>3117</v>
      </c>
      <c r="C145" s="223" t="s">
        <v>3149</v>
      </c>
      <c r="D145" s="223" t="s">
        <v>3150</v>
      </c>
      <c r="E145" s="223" t="s">
        <v>3151</v>
      </c>
      <c r="F145" s="223" t="s">
        <v>1866</v>
      </c>
      <c r="G145" s="224">
        <v>2021.0</v>
      </c>
      <c r="H145" s="225"/>
      <c r="I145" s="226" t="s">
        <v>619</v>
      </c>
      <c r="J145" s="226" t="s">
        <v>619</v>
      </c>
      <c r="K145" s="226" t="s">
        <v>619</v>
      </c>
      <c r="L145" s="226" t="s">
        <v>619</v>
      </c>
      <c r="M145" s="226" t="s">
        <v>619</v>
      </c>
      <c r="N145" s="226" t="s">
        <v>619</v>
      </c>
      <c r="O145" s="226" t="s">
        <v>619</v>
      </c>
      <c r="P145" s="226" t="s">
        <v>619</v>
      </c>
      <c r="Q145" s="226" t="s">
        <v>619</v>
      </c>
      <c r="R145" s="226" t="s">
        <v>619</v>
      </c>
      <c r="S145" s="226" t="s">
        <v>619</v>
      </c>
      <c r="T145" s="226" t="s">
        <v>619</v>
      </c>
      <c r="U145" s="226" t="s">
        <v>619</v>
      </c>
      <c r="V145" s="226" t="s">
        <v>619</v>
      </c>
      <c r="W145" s="226" t="s">
        <v>619</v>
      </c>
      <c r="X145" s="226" t="s">
        <v>619</v>
      </c>
      <c r="Y145" s="226" t="s">
        <v>619</v>
      </c>
      <c r="Z145" s="226" t="s">
        <v>619</v>
      </c>
      <c r="AA145" s="226" t="s">
        <v>619</v>
      </c>
      <c r="AB145" s="226" t="s">
        <v>619</v>
      </c>
      <c r="AC145" s="226" t="s">
        <v>619</v>
      </c>
      <c r="AD145" s="226" t="s">
        <v>619</v>
      </c>
      <c r="AE145" s="226" t="s">
        <v>619</v>
      </c>
      <c r="AF145" s="226" t="s">
        <v>619</v>
      </c>
      <c r="AG145" s="226" t="s">
        <v>619</v>
      </c>
      <c r="AH145" s="226" t="s">
        <v>619</v>
      </c>
      <c r="AI145" s="226" t="s">
        <v>619</v>
      </c>
      <c r="AJ145" s="226" t="s">
        <v>619</v>
      </c>
      <c r="AK145" s="226" t="s">
        <v>619</v>
      </c>
      <c r="AL145" s="226" t="s">
        <v>1943</v>
      </c>
      <c r="AM145" s="226" t="s">
        <v>3121</v>
      </c>
      <c r="AN145" s="226" t="s">
        <v>619</v>
      </c>
      <c r="AO145" s="226" t="s">
        <v>619</v>
      </c>
      <c r="AP145" s="226" t="s">
        <v>2366</v>
      </c>
      <c r="AQ145" s="226" t="s">
        <v>619</v>
      </c>
      <c r="AR145" s="226" t="s">
        <v>619</v>
      </c>
      <c r="AS145" s="226" t="s">
        <v>619</v>
      </c>
      <c r="AT145" s="226" t="s">
        <v>619</v>
      </c>
      <c r="AU145" s="226" t="s">
        <v>619</v>
      </c>
      <c r="AV145" s="226" t="s">
        <v>619</v>
      </c>
      <c r="AW145" s="226" t="s">
        <v>619</v>
      </c>
      <c r="AX145" s="226" t="s">
        <v>619</v>
      </c>
      <c r="AY145" s="226" t="s">
        <v>619</v>
      </c>
      <c r="AZ145" s="226" t="s">
        <v>619</v>
      </c>
      <c r="BA145" s="226" t="s">
        <v>619</v>
      </c>
      <c r="BB145" s="226" t="s">
        <v>619</v>
      </c>
      <c r="BC145" s="226" t="s">
        <v>619</v>
      </c>
      <c r="BD145" s="226" t="s">
        <v>619</v>
      </c>
      <c r="BE145" s="226" t="s">
        <v>619</v>
      </c>
      <c r="BF145" s="226" t="s">
        <v>619</v>
      </c>
      <c r="BG145" s="226" t="s">
        <v>2178</v>
      </c>
      <c r="BH145" s="226" t="s">
        <v>619</v>
      </c>
      <c r="BI145" s="226" t="s">
        <v>1946</v>
      </c>
      <c r="BJ145" s="226" t="s">
        <v>619</v>
      </c>
      <c r="BK145" s="226" t="s">
        <v>2036</v>
      </c>
      <c r="BL145" s="226" t="s">
        <v>3152</v>
      </c>
      <c r="BM145" s="226" t="s">
        <v>1948</v>
      </c>
      <c r="BN145" s="226" t="s">
        <v>3144</v>
      </c>
      <c r="BO145" s="226" t="s">
        <v>2194</v>
      </c>
      <c r="BP145" s="226" t="s">
        <v>3153</v>
      </c>
      <c r="BQ145" s="226" t="s">
        <v>619</v>
      </c>
      <c r="BR145" s="226" t="s">
        <v>619</v>
      </c>
      <c r="BS145" s="226" t="s">
        <v>619</v>
      </c>
      <c r="BT145" s="226" t="s">
        <v>619</v>
      </c>
      <c r="BU145" s="226" t="s">
        <v>2156</v>
      </c>
      <c r="BV145" s="226" t="s">
        <v>3154</v>
      </c>
      <c r="BW145" s="226" t="s">
        <v>3146</v>
      </c>
      <c r="BX145" s="226" t="s">
        <v>619</v>
      </c>
      <c r="BY145" s="226" t="s">
        <v>619</v>
      </c>
      <c r="BZ145" s="226" t="s">
        <v>619</v>
      </c>
      <c r="CA145" s="226" t="s">
        <v>619</v>
      </c>
      <c r="CB145" s="226" t="s">
        <v>619</v>
      </c>
      <c r="CC145" s="226" t="s">
        <v>619</v>
      </c>
      <c r="CD145" s="226" t="s">
        <v>3147</v>
      </c>
      <c r="CE145" s="226" t="s">
        <v>619</v>
      </c>
      <c r="CF145" s="226" t="s">
        <v>619</v>
      </c>
      <c r="CG145" s="226" t="s">
        <v>2081</v>
      </c>
      <c r="CH145" s="226" t="s">
        <v>1956</v>
      </c>
      <c r="CI145" s="226" t="s">
        <v>1957</v>
      </c>
      <c r="CJ145" s="226" t="s">
        <v>619</v>
      </c>
      <c r="CK145" s="226" t="s">
        <v>2173</v>
      </c>
      <c r="CL145" s="226" t="s">
        <v>3148</v>
      </c>
      <c r="CM145" s="226" t="s">
        <v>2184</v>
      </c>
      <c r="CN145" s="226" t="s">
        <v>619</v>
      </c>
      <c r="CO145" s="226" t="s">
        <v>619</v>
      </c>
      <c r="CP145" s="226" t="s">
        <v>619</v>
      </c>
      <c r="CQ145" s="226" t="s">
        <v>619</v>
      </c>
      <c r="CR145" s="226" t="s">
        <v>619</v>
      </c>
      <c r="CS145" s="226" t="s">
        <v>619</v>
      </c>
      <c r="CT145" s="226" t="s">
        <v>619</v>
      </c>
    </row>
    <row r="146">
      <c r="A146" s="223" t="s">
        <v>24</v>
      </c>
      <c r="B146" s="223" t="s">
        <v>3155</v>
      </c>
      <c r="C146" s="223" t="s">
        <v>3156</v>
      </c>
      <c r="D146" s="223" t="s">
        <v>3157</v>
      </c>
      <c r="E146" s="223" t="s">
        <v>3158</v>
      </c>
      <c r="F146" s="223" t="s">
        <v>1866</v>
      </c>
      <c r="G146" s="224">
        <v>2021.0</v>
      </c>
      <c r="H146" s="225"/>
      <c r="I146" s="226" t="s">
        <v>619</v>
      </c>
      <c r="J146" s="226" t="s">
        <v>619</v>
      </c>
      <c r="K146" s="226" t="s">
        <v>619</v>
      </c>
      <c r="L146" s="226" t="s">
        <v>619</v>
      </c>
      <c r="M146" s="226" t="s">
        <v>619</v>
      </c>
      <c r="N146" s="226" t="s">
        <v>619</v>
      </c>
      <c r="O146" s="226" t="s">
        <v>619</v>
      </c>
      <c r="P146" s="226" t="s">
        <v>619</v>
      </c>
      <c r="Q146" s="226" t="s">
        <v>619</v>
      </c>
      <c r="R146" s="226" t="s">
        <v>619</v>
      </c>
      <c r="S146" s="226" t="s">
        <v>619</v>
      </c>
      <c r="T146" s="226" t="s">
        <v>619</v>
      </c>
      <c r="U146" s="226" t="s">
        <v>619</v>
      </c>
      <c r="V146" s="226" t="s">
        <v>619</v>
      </c>
      <c r="W146" s="226" t="s">
        <v>619</v>
      </c>
      <c r="X146" s="226" t="s">
        <v>619</v>
      </c>
      <c r="Y146" s="226" t="s">
        <v>619</v>
      </c>
      <c r="Z146" s="226" t="s">
        <v>619</v>
      </c>
      <c r="AA146" s="226" t="s">
        <v>619</v>
      </c>
      <c r="AB146" s="226" t="s">
        <v>619</v>
      </c>
      <c r="AC146" s="226" t="s">
        <v>619</v>
      </c>
      <c r="AD146" s="226" t="s">
        <v>619</v>
      </c>
      <c r="AE146" s="226" t="s">
        <v>619</v>
      </c>
      <c r="AF146" s="226" t="s">
        <v>619</v>
      </c>
      <c r="AG146" s="226" t="s">
        <v>619</v>
      </c>
      <c r="AH146" s="226" t="s">
        <v>619</v>
      </c>
      <c r="AI146" s="226" t="s">
        <v>619</v>
      </c>
      <c r="AJ146" s="226" t="s">
        <v>619</v>
      </c>
      <c r="AK146" s="226" t="s">
        <v>619</v>
      </c>
      <c r="AL146" s="226" t="s">
        <v>1943</v>
      </c>
      <c r="AM146" s="226" t="s">
        <v>619</v>
      </c>
      <c r="AN146" s="226" t="s">
        <v>619</v>
      </c>
      <c r="AO146" s="226" t="s">
        <v>619</v>
      </c>
      <c r="AP146" s="226" t="s">
        <v>1944</v>
      </c>
      <c r="AQ146" s="226" t="s">
        <v>619</v>
      </c>
      <c r="AR146" s="226" t="s">
        <v>619</v>
      </c>
      <c r="AS146" s="226" t="s">
        <v>619</v>
      </c>
      <c r="AT146" s="226" t="s">
        <v>619</v>
      </c>
      <c r="AU146" s="226" t="s">
        <v>619</v>
      </c>
      <c r="AV146" s="226" t="s">
        <v>619</v>
      </c>
      <c r="AW146" s="226" t="s">
        <v>619</v>
      </c>
      <c r="AX146" s="226" t="s">
        <v>619</v>
      </c>
      <c r="AY146" s="226" t="s">
        <v>619</v>
      </c>
      <c r="AZ146" s="226" t="s">
        <v>619</v>
      </c>
      <c r="BA146" s="226" t="s">
        <v>619</v>
      </c>
      <c r="BB146" s="226" t="s">
        <v>619</v>
      </c>
      <c r="BC146" s="226" t="s">
        <v>619</v>
      </c>
      <c r="BD146" s="226" t="s">
        <v>619</v>
      </c>
      <c r="BE146" s="226" t="s">
        <v>619</v>
      </c>
      <c r="BF146" s="226" t="s">
        <v>619</v>
      </c>
      <c r="BG146" s="226" t="s">
        <v>619</v>
      </c>
      <c r="BH146" s="226" t="s">
        <v>619</v>
      </c>
      <c r="BI146" s="226" t="s">
        <v>2112</v>
      </c>
      <c r="BJ146" s="226" t="s">
        <v>619</v>
      </c>
      <c r="BK146" s="226" t="s">
        <v>2247</v>
      </c>
      <c r="BL146" s="226" t="s">
        <v>619</v>
      </c>
      <c r="BM146" s="226" t="s">
        <v>1948</v>
      </c>
      <c r="BN146" s="226" t="s">
        <v>2114</v>
      </c>
      <c r="BO146" s="226" t="s">
        <v>1980</v>
      </c>
      <c r="BP146" s="226" t="s">
        <v>2116</v>
      </c>
      <c r="BQ146" s="226" t="s">
        <v>619</v>
      </c>
      <c r="BR146" s="226" t="s">
        <v>619</v>
      </c>
      <c r="BS146" s="226" t="s">
        <v>619</v>
      </c>
      <c r="BT146" s="226" t="s">
        <v>619</v>
      </c>
      <c r="BU146" s="226" t="s">
        <v>1982</v>
      </c>
      <c r="BV146" s="226" t="s">
        <v>619</v>
      </c>
      <c r="BW146" s="226" t="s">
        <v>2117</v>
      </c>
      <c r="BX146" s="226" t="s">
        <v>619</v>
      </c>
      <c r="BY146" s="226" t="s">
        <v>619</v>
      </c>
      <c r="BZ146" s="226" t="s">
        <v>619</v>
      </c>
      <c r="CA146" s="226" t="s">
        <v>619</v>
      </c>
      <c r="CB146" s="226" t="s">
        <v>619</v>
      </c>
      <c r="CC146" s="226" t="s">
        <v>1955</v>
      </c>
      <c r="CD146" s="226" t="s">
        <v>619</v>
      </c>
      <c r="CE146" s="226" t="s">
        <v>619</v>
      </c>
      <c r="CF146" s="226" t="s">
        <v>619</v>
      </c>
      <c r="CG146" s="226" t="s">
        <v>2041</v>
      </c>
      <c r="CH146" s="226" t="s">
        <v>1956</v>
      </c>
      <c r="CI146" s="226" t="s">
        <v>1985</v>
      </c>
      <c r="CJ146" s="226" t="s">
        <v>619</v>
      </c>
      <c r="CK146" s="226" t="s">
        <v>1986</v>
      </c>
      <c r="CL146" s="226" t="s">
        <v>619</v>
      </c>
      <c r="CM146" s="226" t="s">
        <v>619</v>
      </c>
      <c r="CN146" s="226" t="s">
        <v>619</v>
      </c>
      <c r="CO146" s="226" t="s">
        <v>619</v>
      </c>
      <c r="CP146" s="226" t="s">
        <v>619</v>
      </c>
      <c r="CQ146" s="226" t="s">
        <v>619</v>
      </c>
      <c r="CR146" s="226" t="s">
        <v>619</v>
      </c>
      <c r="CS146" s="226" t="s">
        <v>619</v>
      </c>
      <c r="CT146" s="226" t="s">
        <v>1959</v>
      </c>
    </row>
    <row r="147">
      <c r="A147" s="223" t="s">
        <v>24</v>
      </c>
      <c r="B147" s="223" t="s">
        <v>3155</v>
      </c>
      <c r="C147" s="223" t="s">
        <v>456</v>
      </c>
      <c r="D147" s="223" t="s">
        <v>3159</v>
      </c>
      <c r="E147" s="223" t="s">
        <v>3160</v>
      </c>
      <c r="F147" s="223" t="s">
        <v>1866</v>
      </c>
      <c r="G147" s="224">
        <v>2021.0</v>
      </c>
      <c r="H147" s="225"/>
      <c r="I147" s="226" t="s">
        <v>619</v>
      </c>
      <c r="J147" s="226" t="s">
        <v>619</v>
      </c>
      <c r="K147" s="226" t="s">
        <v>619</v>
      </c>
      <c r="L147" s="226" t="s">
        <v>619</v>
      </c>
      <c r="M147" s="226" t="s">
        <v>619</v>
      </c>
      <c r="N147" s="226" t="s">
        <v>619</v>
      </c>
      <c r="O147" s="226" t="s">
        <v>619</v>
      </c>
      <c r="P147" s="226" t="s">
        <v>619</v>
      </c>
      <c r="Q147" s="226" t="s">
        <v>619</v>
      </c>
      <c r="R147" s="226" t="s">
        <v>619</v>
      </c>
      <c r="S147" s="226" t="s">
        <v>619</v>
      </c>
      <c r="T147" s="226" t="s">
        <v>619</v>
      </c>
      <c r="U147" s="226" t="s">
        <v>619</v>
      </c>
      <c r="V147" s="226" t="s">
        <v>619</v>
      </c>
      <c r="W147" s="226" t="s">
        <v>619</v>
      </c>
      <c r="X147" s="226" t="s">
        <v>619</v>
      </c>
      <c r="Y147" s="226" t="s">
        <v>619</v>
      </c>
      <c r="Z147" s="226" t="s">
        <v>619</v>
      </c>
      <c r="AA147" s="226" t="s">
        <v>619</v>
      </c>
      <c r="AB147" s="226" t="s">
        <v>619</v>
      </c>
      <c r="AC147" s="226" t="s">
        <v>619</v>
      </c>
      <c r="AD147" s="226" t="s">
        <v>619</v>
      </c>
      <c r="AE147" s="226" t="s">
        <v>619</v>
      </c>
      <c r="AF147" s="226" t="s">
        <v>619</v>
      </c>
      <c r="AG147" s="226" t="s">
        <v>619</v>
      </c>
      <c r="AH147" s="226" t="s">
        <v>619</v>
      </c>
      <c r="AI147" s="226" t="s">
        <v>619</v>
      </c>
      <c r="AJ147" s="226" t="s">
        <v>619</v>
      </c>
      <c r="AK147" s="226" t="s">
        <v>619</v>
      </c>
      <c r="AL147" s="226" t="s">
        <v>1943</v>
      </c>
      <c r="AM147" s="226" t="s">
        <v>619</v>
      </c>
      <c r="AN147" s="226" t="s">
        <v>619</v>
      </c>
      <c r="AO147" s="226" t="s">
        <v>2029</v>
      </c>
      <c r="AP147" s="226" t="s">
        <v>2045</v>
      </c>
      <c r="AQ147" s="226" t="s">
        <v>2031</v>
      </c>
      <c r="AR147" s="226" t="s">
        <v>619</v>
      </c>
      <c r="AS147" s="226" t="s">
        <v>619</v>
      </c>
      <c r="AT147" s="226" t="s">
        <v>2032</v>
      </c>
      <c r="AU147" s="226" t="s">
        <v>619</v>
      </c>
      <c r="AV147" s="226" t="s">
        <v>2033</v>
      </c>
      <c r="AW147" s="226" t="s">
        <v>619</v>
      </c>
      <c r="AX147" s="226" t="s">
        <v>619</v>
      </c>
      <c r="AY147" s="226" t="s">
        <v>619</v>
      </c>
      <c r="AZ147" s="226" t="s">
        <v>619</v>
      </c>
      <c r="BA147" s="226" t="s">
        <v>619</v>
      </c>
      <c r="BB147" s="226" t="s">
        <v>619</v>
      </c>
      <c r="BC147" s="226" t="s">
        <v>619</v>
      </c>
      <c r="BD147" s="226" t="s">
        <v>2035</v>
      </c>
      <c r="BE147" s="226" t="s">
        <v>619</v>
      </c>
      <c r="BF147" s="226" t="s">
        <v>619</v>
      </c>
      <c r="BG147" s="226" t="s">
        <v>2326</v>
      </c>
      <c r="BH147" s="226" t="s">
        <v>619</v>
      </c>
      <c r="BI147" s="226" t="s">
        <v>2112</v>
      </c>
      <c r="BJ147" s="226" t="s">
        <v>619</v>
      </c>
      <c r="BK147" s="226" t="s">
        <v>2247</v>
      </c>
      <c r="BL147" s="226" t="s">
        <v>619</v>
      </c>
      <c r="BM147" s="226" t="s">
        <v>1948</v>
      </c>
      <c r="BN147" s="226" t="s">
        <v>2327</v>
      </c>
      <c r="BO147" s="226" t="s">
        <v>2402</v>
      </c>
      <c r="BP147" s="226" t="s">
        <v>2329</v>
      </c>
      <c r="BQ147" s="226" t="s">
        <v>619</v>
      </c>
      <c r="BR147" s="226" t="s">
        <v>619</v>
      </c>
      <c r="BS147" s="226" t="s">
        <v>619</v>
      </c>
      <c r="BT147" s="226" t="s">
        <v>619</v>
      </c>
      <c r="BU147" s="226" t="s">
        <v>2330</v>
      </c>
      <c r="BV147" s="226" t="s">
        <v>619</v>
      </c>
      <c r="BW147" s="226" t="s">
        <v>2331</v>
      </c>
      <c r="BX147" s="226" t="s">
        <v>619</v>
      </c>
      <c r="BY147" s="226" t="s">
        <v>619</v>
      </c>
      <c r="BZ147" s="226" t="s">
        <v>619</v>
      </c>
      <c r="CA147" s="226" t="s">
        <v>619</v>
      </c>
      <c r="CB147" s="226" t="s">
        <v>619</v>
      </c>
      <c r="CC147" s="226" t="s">
        <v>1955</v>
      </c>
      <c r="CD147" s="226" t="s">
        <v>619</v>
      </c>
      <c r="CE147" s="226" t="s">
        <v>619</v>
      </c>
      <c r="CF147" s="226" t="s">
        <v>619</v>
      </c>
      <c r="CG147" s="226" t="s">
        <v>2931</v>
      </c>
      <c r="CH147" s="226" t="s">
        <v>1956</v>
      </c>
      <c r="CI147" s="226" t="s">
        <v>2332</v>
      </c>
      <c r="CJ147" s="226" t="s">
        <v>619</v>
      </c>
      <c r="CK147" s="226" t="s">
        <v>2333</v>
      </c>
      <c r="CL147" s="226" t="s">
        <v>619</v>
      </c>
      <c r="CM147" s="226" t="s">
        <v>2334</v>
      </c>
      <c r="CN147" s="226" t="s">
        <v>619</v>
      </c>
      <c r="CO147" s="226" t="s">
        <v>619</v>
      </c>
      <c r="CP147" s="226" t="s">
        <v>619</v>
      </c>
      <c r="CQ147" s="226" t="s">
        <v>619</v>
      </c>
      <c r="CR147" s="226" t="s">
        <v>619</v>
      </c>
      <c r="CS147" s="226" t="s">
        <v>619</v>
      </c>
      <c r="CT147" s="226" t="s">
        <v>1959</v>
      </c>
    </row>
    <row r="148">
      <c r="A148" s="223" t="s">
        <v>24</v>
      </c>
      <c r="B148" s="223" t="s">
        <v>3155</v>
      </c>
      <c r="C148" s="223" t="s">
        <v>3161</v>
      </c>
      <c r="D148" s="223" t="s">
        <v>3162</v>
      </c>
      <c r="E148" s="223" t="s">
        <v>3163</v>
      </c>
      <c r="F148" s="223" t="s">
        <v>1866</v>
      </c>
      <c r="G148" s="224">
        <v>2021.0</v>
      </c>
      <c r="H148" s="225"/>
      <c r="I148" s="226" t="s">
        <v>619</v>
      </c>
      <c r="J148" s="226" t="s">
        <v>619</v>
      </c>
      <c r="K148" s="226" t="s">
        <v>619</v>
      </c>
      <c r="L148" s="226" t="s">
        <v>619</v>
      </c>
      <c r="M148" s="226" t="s">
        <v>619</v>
      </c>
      <c r="N148" s="226" t="s">
        <v>619</v>
      </c>
      <c r="O148" s="226" t="s">
        <v>619</v>
      </c>
      <c r="P148" s="226" t="s">
        <v>619</v>
      </c>
      <c r="Q148" s="226" t="s">
        <v>619</v>
      </c>
      <c r="R148" s="226" t="s">
        <v>619</v>
      </c>
      <c r="S148" s="226" t="s">
        <v>619</v>
      </c>
      <c r="T148" s="226" t="s">
        <v>619</v>
      </c>
      <c r="U148" s="226" t="s">
        <v>619</v>
      </c>
      <c r="V148" s="226" t="s">
        <v>619</v>
      </c>
      <c r="W148" s="226" t="s">
        <v>619</v>
      </c>
      <c r="X148" s="226" t="s">
        <v>619</v>
      </c>
      <c r="Y148" s="226" t="s">
        <v>619</v>
      </c>
      <c r="Z148" s="226" t="s">
        <v>619</v>
      </c>
      <c r="AA148" s="226" t="s">
        <v>619</v>
      </c>
      <c r="AB148" s="226" t="s">
        <v>619</v>
      </c>
      <c r="AC148" s="226" t="s">
        <v>619</v>
      </c>
      <c r="AD148" s="226" t="s">
        <v>619</v>
      </c>
      <c r="AE148" s="226" t="s">
        <v>619</v>
      </c>
      <c r="AF148" s="226" t="s">
        <v>619</v>
      </c>
      <c r="AG148" s="226" t="s">
        <v>619</v>
      </c>
      <c r="AH148" s="226" t="s">
        <v>619</v>
      </c>
      <c r="AI148" s="226" t="s">
        <v>619</v>
      </c>
      <c r="AJ148" s="226" t="s">
        <v>619</v>
      </c>
      <c r="AK148" s="226" t="s">
        <v>619</v>
      </c>
      <c r="AL148" s="226" t="s">
        <v>1943</v>
      </c>
      <c r="AM148" s="226" t="s">
        <v>619</v>
      </c>
      <c r="AN148" s="226" t="s">
        <v>619</v>
      </c>
      <c r="AO148" s="226" t="s">
        <v>2029</v>
      </c>
      <c r="AP148" s="226" t="s">
        <v>2045</v>
      </c>
      <c r="AQ148" s="226" t="s">
        <v>2031</v>
      </c>
      <c r="AR148" s="226" t="s">
        <v>619</v>
      </c>
      <c r="AS148" s="226" t="s">
        <v>619</v>
      </c>
      <c r="AT148" s="226" t="s">
        <v>2032</v>
      </c>
      <c r="AU148" s="226" t="s">
        <v>619</v>
      </c>
      <c r="AV148" s="226" t="s">
        <v>2033</v>
      </c>
      <c r="AW148" s="226" t="s">
        <v>619</v>
      </c>
      <c r="AX148" s="226" t="s">
        <v>619</v>
      </c>
      <c r="AY148" s="226" t="s">
        <v>619</v>
      </c>
      <c r="AZ148" s="226" t="s">
        <v>619</v>
      </c>
      <c r="BA148" s="226" t="s">
        <v>619</v>
      </c>
      <c r="BB148" s="226" t="s">
        <v>619</v>
      </c>
      <c r="BC148" s="226" t="s">
        <v>619</v>
      </c>
      <c r="BD148" s="226" t="s">
        <v>2035</v>
      </c>
      <c r="BE148" s="226" t="s">
        <v>619</v>
      </c>
      <c r="BF148" s="226" t="s">
        <v>619</v>
      </c>
      <c r="BG148" s="226" t="s">
        <v>619</v>
      </c>
      <c r="BH148" s="226" t="s">
        <v>619</v>
      </c>
      <c r="BI148" s="226" t="s">
        <v>2112</v>
      </c>
      <c r="BJ148" s="226" t="s">
        <v>619</v>
      </c>
      <c r="BK148" s="226" t="s">
        <v>2247</v>
      </c>
      <c r="BL148" s="226" t="s">
        <v>619</v>
      </c>
      <c r="BM148" s="226" t="s">
        <v>1948</v>
      </c>
      <c r="BN148" s="226" t="s">
        <v>2114</v>
      </c>
      <c r="BO148" s="226" t="s">
        <v>1980</v>
      </c>
      <c r="BP148" s="226" t="s">
        <v>2116</v>
      </c>
      <c r="BQ148" s="226" t="s">
        <v>619</v>
      </c>
      <c r="BR148" s="226" t="s">
        <v>619</v>
      </c>
      <c r="BS148" s="226" t="s">
        <v>619</v>
      </c>
      <c r="BT148" s="226" t="s">
        <v>619</v>
      </c>
      <c r="BU148" s="226" t="s">
        <v>1982</v>
      </c>
      <c r="BV148" s="226" t="s">
        <v>619</v>
      </c>
      <c r="BW148" s="226" t="s">
        <v>2117</v>
      </c>
      <c r="BX148" s="226" t="s">
        <v>619</v>
      </c>
      <c r="BY148" s="226" t="s">
        <v>619</v>
      </c>
      <c r="BZ148" s="226" t="s">
        <v>619</v>
      </c>
      <c r="CA148" s="226" t="s">
        <v>619</v>
      </c>
      <c r="CB148" s="226" t="s">
        <v>619</v>
      </c>
      <c r="CC148" s="226" t="s">
        <v>1955</v>
      </c>
      <c r="CD148" s="226" t="s">
        <v>619</v>
      </c>
      <c r="CE148" s="226" t="s">
        <v>619</v>
      </c>
      <c r="CF148" s="226" t="s">
        <v>619</v>
      </c>
      <c r="CG148" s="226" t="s">
        <v>619</v>
      </c>
      <c r="CH148" s="226" t="s">
        <v>1956</v>
      </c>
      <c r="CI148" s="226" t="s">
        <v>1985</v>
      </c>
      <c r="CJ148" s="226" t="s">
        <v>619</v>
      </c>
      <c r="CK148" s="226" t="s">
        <v>1986</v>
      </c>
      <c r="CL148" s="226" t="s">
        <v>619</v>
      </c>
      <c r="CM148" s="226" t="s">
        <v>619</v>
      </c>
      <c r="CN148" s="226" t="s">
        <v>619</v>
      </c>
      <c r="CO148" s="226" t="s">
        <v>619</v>
      </c>
      <c r="CP148" s="226" t="s">
        <v>619</v>
      </c>
      <c r="CQ148" s="226" t="s">
        <v>619</v>
      </c>
      <c r="CR148" s="226" t="s">
        <v>619</v>
      </c>
      <c r="CS148" s="226" t="s">
        <v>619</v>
      </c>
      <c r="CT148" s="226" t="s">
        <v>1959</v>
      </c>
    </row>
    <row r="149">
      <c r="A149" s="223" t="s">
        <v>24</v>
      </c>
      <c r="B149" s="223" t="s">
        <v>3155</v>
      </c>
      <c r="C149" s="223" t="s">
        <v>408</v>
      </c>
      <c r="D149" s="223" t="s">
        <v>3164</v>
      </c>
      <c r="E149" s="223" t="s">
        <v>3165</v>
      </c>
      <c r="F149" s="223" t="s">
        <v>1866</v>
      </c>
      <c r="G149" s="224">
        <v>2021.0</v>
      </c>
      <c r="H149" s="225"/>
      <c r="I149" s="226" t="s">
        <v>619</v>
      </c>
      <c r="J149" s="226" t="s">
        <v>619</v>
      </c>
      <c r="K149" s="226" t="s">
        <v>619</v>
      </c>
      <c r="L149" s="226" t="s">
        <v>619</v>
      </c>
      <c r="M149" s="226" t="s">
        <v>619</v>
      </c>
      <c r="N149" s="226" t="s">
        <v>619</v>
      </c>
      <c r="O149" s="226" t="s">
        <v>619</v>
      </c>
      <c r="P149" s="226" t="s">
        <v>619</v>
      </c>
      <c r="Q149" s="226" t="s">
        <v>619</v>
      </c>
      <c r="R149" s="226" t="s">
        <v>619</v>
      </c>
      <c r="S149" s="226" t="s">
        <v>619</v>
      </c>
      <c r="T149" s="226" t="s">
        <v>619</v>
      </c>
      <c r="U149" s="226" t="s">
        <v>619</v>
      </c>
      <c r="V149" s="226" t="s">
        <v>619</v>
      </c>
      <c r="W149" s="226" t="s">
        <v>619</v>
      </c>
      <c r="X149" s="226" t="s">
        <v>619</v>
      </c>
      <c r="Y149" s="226" t="s">
        <v>619</v>
      </c>
      <c r="Z149" s="226" t="s">
        <v>619</v>
      </c>
      <c r="AA149" s="226" t="s">
        <v>619</v>
      </c>
      <c r="AB149" s="226" t="s">
        <v>619</v>
      </c>
      <c r="AC149" s="226" t="s">
        <v>619</v>
      </c>
      <c r="AD149" s="226" t="s">
        <v>619</v>
      </c>
      <c r="AE149" s="226" t="s">
        <v>619</v>
      </c>
      <c r="AF149" s="226" t="s">
        <v>619</v>
      </c>
      <c r="AG149" s="226" t="s">
        <v>619</v>
      </c>
      <c r="AH149" s="226" t="s">
        <v>619</v>
      </c>
      <c r="AI149" s="226" t="s">
        <v>619</v>
      </c>
      <c r="AJ149" s="226" t="s">
        <v>619</v>
      </c>
      <c r="AK149" s="226" t="s">
        <v>619</v>
      </c>
      <c r="AL149" s="226" t="s">
        <v>619</v>
      </c>
      <c r="AM149" s="226" t="s">
        <v>619</v>
      </c>
      <c r="AN149" s="226" t="s">
        <v>619</v>
      </c>
      <c r="AO149" s="226" t="s">
        <v>619</v>
      </c>
      <c r="AP149" s="226" t="s">
        <v>619</v>
      </c>
      <c r="AQ149" s="226" t="s">
        <v>619</v>
      </c>
      <c r="AR149" s="226" t="s">
        <v>619</v>
      </c>
      <c r="AS149" s="226" t="s">
        <v>619</v>
      </c>
      <c r="AT149" s="226" t="s">
        <v>619</v>
      </c>
      <c r="AU149" s="226" t="s">
        <v>619</v>
      </c>
      <c r="AV149" s="226" t="s">
        <v>619</v>
      </c>
      <c r="AW149" s="226" t="s">
        <v>619</v>
      </c>
      <c r="AX149" s="226" t="s">
        <v>619</v>
      </c>
      <c r="AY149" s="226" t="s">
        <v>619</v>
      </c>
      <c r="AZ149" s="226" t="s">
        <v>619</v>
      </c>
      <c r="BA149" s="226" t="s">
        <v>619</v>
      </c>
      <c r="BB149" s="226" t="s">
        <v>619</v>
      </c>
      <c r="BC149" s="226" t="s">
        <v>619</v>
      </c>
      <c r="BD149" s="226" t="s">
        <v>619</v>
      </c>
      <c r="BE149" s="226" t="s">
        <v>619</v>
      </c>
      <c r="BF149" s="226" t="s">
        <v>619</v>
      </c>
      <c r="BG149" s="226" t="s">
        <v>619</v>
      </c>
      <c r="BH149" s="226" t="s">
        <v>619</v>
      </c>
      <c r="BI149" s="226" t="s">
        <v>2112</v>
      </c>
      <c r="BJ149" s="226" t="s">
        <v>619</v>
      </c>
      <c r="BK149" s="226" t="s">
        <v>2247</v>
      </c>
      <c r="BL149" s="226" t="s">
        <v>619</v>
      </c>
      <c r="BM149" s="226" t="s">
        <v>1948</v>
      </c>
      <c r="BN149" s="226" t="s">
        <v>2114</v>
      </c>
      <c r="BO149" s="226" t="s">
        <v>1980</v>
      </c>
      <c r="BP149" s="226" t="s">
        <v>2116</v>
      </c>
      <c r="BQ149" s="226" t="s">
        <v>619</v>
      </c>
      <c r="BR149" s="226" t="s">
        <v>619</v>
      </c>
      <c r="BS149" s="226" t="s">
        <v>619</v>
      </c>
      <c r="BT149" s="226" t="s">
        <v>619</v>
      </c>
      <c r="BU149" s="226" t="s">
        <v>1982</v>
      </c>
      <c r="BV149" s="226" t="s">
        <v>619</v>
      </c>
      <c r="BW149" s="226" t="s">
        <v>2117</v>
      </c>
      <c r="BX149" s="226" t="s">
        <v>619</v>
      </c>
      <c r="BY149" s="226" t="s">
        <v>619</v>
      </c>
      <c r="BZ149" s="226" t="s">
        <v>619</v>
      </c>
      <c r="CA149" s="226" t="s">
        <v>619</v>
      </c>
      <c r="CB149" s="226" t="s">
        <v>619</v>
      </c>
      <c r="CC149" s="226" t="s">
        <v>1955</v>
      </c>
      <c r="CD149" s="226" t="s">
        <v>619</v>
      </c>
      <c r="CE149" s="226" t="s">
        <v>619</v>
      </c>
      <c r="CF149" s="226" t="s">
        <v>619</v>
      </c>
      <c r="CG149" s="226" t="s">
        <v>2041</v>
      </c>
      <c r="CH149" s="226" t="s">
        <v>1956</v>
      </c>
      <c r="CI149" s="226" t="s">
        <v>1985</v>
      </c>
      <c r="CJ149" s="226" t="s">
        <v>619</v>
      </c>
      <c r="CK149" s="226" t="s">
        <v>1986</v>
      </c>
      <c r="CL149" s="226" t="s">
        <v>619</v>
      </c>
      <c r="CM149" s="226" t="s">
        <v>619</v>
      </c>
      <c r="CN149" s="226" t="s">
        <v>619</v>
      </c>
      <c r="CO149" s="226" t="s">
        <v>619</v>
      </c>
      <c r="CP149" s="226" t="s">
        <v>619</v>
      </c>
      <c r="CQ149" s="226" t="s">
        <v>619</v>
      </c>
      <c r="CR149" s="226" t="s">
        <v>619</v>
      </c>
      <c r="CS149" s="226" t="s">
        <v>619</v>
      </c>
      <c r="CT149" s="226" t="s">
        <v>1959</v>
      </c>
    </row>
    <row r="150">
      <c r="A150" s="223" t="s">
        <v>24</v>
      </c>
      <c r="B150" s="223" t="s">
        <v>3155</v>
      </c>
      <c r="C150" s="223" t="s">
        <v>367</v>
      </c>
      <c r="D150" s="223" t="s">
        <v>3166</v>
      </c>
      <c r="E150" s="223" t="s">
        <v>3167</v>
      </c>
      <c r="F150" s="223" t="s">
        <v>1866</v>
      </c>
      <c r="G150" s="224">
        <v>2021.0</v>
      </c>
      <c r="H150" s="225"/>
      <c r="I150" s="226" t="s">
        <v>619</v>
      </c>
      <c r="J150" s="226" t="s">
        <v>619</v>
      </c>
      <c r="K150" s="226" t="s">
        <v>619</v>
      </c>
      <c r="L150" s="226" t="s">
        <v>619</v>
      </c>
      <c r="M150" s="226" t="s">
        <v>619</v>
      </c>
      <c r="N150" s="226" t="s">
        <v>619</v>
      </c>
      <c r="O150" s="226" t="s">
        <v>619</v>
      </c>
      <c r="P150" s="226" t="s">
        <v>619</v>
      </c>
      <c r="Q150" s="226" t="s">
        <v>619</v>
      </c>
      <c r="R150" s="226" t="s">
        <v>619</v>
      </c>
      <c r="S150" s="226" t="s">
        <v>619</v>
      </c>
      <c r="T150" s="226" t="s">
        <v>619</v>
      </c>
      <c r="U150" s="226" t="s">
        <v>619</v>
      </c>
      <c r="V150" s="226" t="s">
        <v>619</v>
      </c>
      <c r="W150" s="226" t="s">
        <v>619</v>
      </c>
      <c r="X150" s="226" t="s">
        <v>619</v>
      </c>
      <c r="Y150" s="226" t="s">
        <v>619</v>
      </c>
      <c r="Z150" s="226" t="s">
        <v>619</v>
      </c>
      <c r="AA150" s="226" t="s">
        <v>619</v>
      </c>
      <c r="AB150" s="226" t="s">
        <v>619</v>
      </c>
      <c r="AC150" s="226" t="s">
        <v>619</v>
      </c>
      <c r="AD150" s="226" t="s">
        <v>619</v>
      </c>
      <c r="AE150" s="226" t="s">
        <v>619</v>
      </c>
      <c r="AF150" s="226" t="s">
        <v>619</v>
      </c>
      <c r="AG150" s="226" t="s">
        <v>619</v>
      </c>
      <c r="AH150" s="226" t="s">
        <v>619</v>
      </c>
      <c r="AI150" s="226" t="s">
        <v>619</v>
      </c>
      <c r="AJ150" s="226" t="s">
        <v>619</v>
      </c>
      <c r="AK150" s="226" t="s">
        <v>619</v>
      </c>
      <c r="AL150" s="226" t="s">
        <v>1943</v>
      </c>
      <c r="AM150" s="226" t="s">
        <v>619</v>
      </c>
      <c r="AN150" s="226" t="s">
        <v>619</v>
      </c>
      <c r="AO150" s="226" t="s">
        <v>2052</v>
      </c>
      <c r="AP150" s="226" t="s">
        <v>2053</v>
      </c>
      <c r="AQ150" s="226" t="s">
        <v>1982</v>
      </c>
      <c r="AR150" s="226" t="s">
        <v>619</v>
      </c>
      <c r="AS150" s="226" t="s">
        <v>619</v>
      </c>
      <c r="AT150" s="226" t="s">
        <v>2054</v>
      </c>
      <c r="AU150" s="226" t="s">
        <v>619</v>
      </c>
      <c r="AV150" s="226" t="s">
        <v>2055</v>
      </c>
      <c r="AW150" s="226" t="s">
        <v>619</v>
      </c>
      <c r="AX150" s="226" t="s">
        <v>619</v>
      </c>
      <c r="AY150" s="226" t="s">
        <v>619</v>
      </c>
      <c r="AZ150" s="226" t="s">
        <v>619</v>
      </c>
      <c r="BA150" s="226" t="s">
        <v>619</v>
      </c>
      <c r="BB150" s="226" t="s">
        <v>619</v>
      </c>
      <c r="BC150" s="226" t="s">
        <v>619</v>
      </c>
      <c r="BD150" s="226" t="s">
        <v>2057</v>
      </c>
      <c r="BE150" s="226" t="s">
        <v>619</v>
      </c>
      <c r="BF150" s="226" t="s">
        <v>619</v>
      </c>
      <c r="BG150" s="226" t="s">
        <v>619</v>
      </c>
      <c r="BH150" s="226" t="s">
        <v>619</v>
      </c>
      <c r="BI150" s="226" t="s">
        <v>2112</v>
      </c>
      <c r="BJ150" s="226" t="s">
        <v>619</v>
      </c>
      <c r="BK150" s="226" t="s">
        <v>2247</v>
      </c>
      <c r="BL150" s="226" t="s">
        <v>619</v>
      </c>
      <c r="BM150" s="226" t="s">
        <v>1948</v>
      </c>
      <c r="BN150" s="226" t="s">
        <v>2114</v>
      </c>
      <c r="BO150" s="226" t="s">
        <v>1980</v>
      </c>
      <c r="BP150" s="226" t="s">
        <v>2116</v>
      </c>
      <c r="BQ150" s="226" t="s">
        <v>619</v>
      </c>
      <c r="BR150" s="226" t="s">
        <v>619</v>
      </c>
      <c r="BS150" s="226" t="s">
        <v>619</v>
      </c>
      <c r="BT150" s="226" t="s">
        <v>619</v>
      </c>
      <c r="BU150" s="226" t="s">
        <v>1982</v>
      </c>
      <c r="BV150" s="226" t="s">
        <v>619</v>
      </c>
      <c r="BW150" s="226" t="s">
        <v>2117</v>
      </c>
      <c r="BX150" s="226" t="s">
        <v>619</v>
      </c>
      <c r="BY150" s="226" t="s">
        <v>619</v>
      </c>
      <c r="BZ150" s="226" t="s">
        <v>619</v>
      </c>
      <c r="CA150" s="226" t="s">
        <v>619</v>
      </c>
      <c r="CB150" s="226" t="s">
        <v>619</v>
      </c>
      <c r="CC150" s="226" t="s">
        <v>1955</v>
      </c>
      <c r="CD150" s="226" t="s">
        <v>619</v>
      </c>
      <c r="CE150" s="226" t="s">
        <v>619</v>
      </c>
      <c r="CF150" s="226" t="s">
        <v>619</v>
      </c>
      <c r="CG150" s="226" t="s">
        <v>619</v>
      </c>
      <c r="CH150" s="226" t="s">
        <v>1956</v>
      </c>
      <c r="CI150" s="226" t="s">
        <v>1985</v>
      </c>
      <c r="CJ150" s="226" t="s">
        <v>619</v>
      </c>
      <c r="CK150" s="226" t="s">
        <v>1986</v>
      </c>
      <c r="CL150" s="226" t="s">
        <v>619</v>
      </c>
      <c r="CM150" s="226" t="s">
        <v>619</v>
      </c>
      <c r="CN150" s="226" t="s">
        <v>619</v>
      </c>
      <c r="CO150" s="226" t="s">
        <v>619</v>
      </c>
      <c r="CP150" s="226" t="s">
        <v>619</v>
      </c>
      <c r="CQ150" s="226" t="s">
        <v>619</v>
      </c>
      <c r="CR150" s="226" t="s">
        <v>619</v>
      </c>
      <c r="CS150" s="226" t="s">
        <v>619</v>
      </c>
      <c r="CT150" s="226" t="s">
        <v>1959</v>
      </c>
    </row>
    <row r="151">
      <c r="A151" s="223" t="s">
        <v>24</v>
      </c>
      <c r="B151" s="223" t="s">
        <v>3168</v>
      </c>
      <c r="C151" s="223" t="s">
        <v>454</v>
      </c>
      <c r="D151" s="223" t="s">
        <v>3169</v>
      </c>
      <c r="E151" s="223" t="s">
        <v>3170</v>
      </c>
      <c r="F151" s="223" t="s">
        <v>1866</v>
      </c>
      <c r="G151" s="224">
        <v>2021.0</v>
      </c>
      <c r="H151" s="225"/>
      <c r="I151" s="226" t="s">
        <v>619</v>
      </c>
      <c r="J151" s="226" t="s">
        <v>619</v>
      </c>
      <c r="K151" s="226" t="s">
        <v>619</v>
      </c>
      <c r="L151" s="226" t="s">
        <v>619</v>
      </c>
      <c r="M151" s="226" t="s">
        <v>619</v>
      </c>
      <c r="N151" s="226" t="s">
        <v>619</v>
      </c>
      <c r="O151" s="226" t="s">
        <v>619</v>
      </c>
      <c r="P151" s="226" t="s">
        <v>619</v>
      </c>
      <c r="Q151" s="226" t="s">
        <v>619</v>
      </c>
      <c r="R151" s="226" t="s">
        <v>619</v>
      </c>
      <c r="S151" s="226" t="s">
        <v>619</v>
      </c>
      <c r="T151" s="226" t="s">
        <v>619</v>
      </c>
      <c r="U151" s="226" t="s">
        <v>619</v>
      </c>
      <c r="V151" s="226" t="s">
        <v>619</v>
      </c>
      <c r="W151" s="226" t="s">
        <v>619</v>
      </c>
      <c r="X151" s="226" t="s">
        <v>619</v>
      </c>
      <c r="Y151" s="226" t="s">
        <v>619</v>
      </c>
      <c r="Z151" s="226" t="s">
        <v>619</v>
      </c>
      <c r="AA151" s="226" t="s">
        <v>619</v>
      </c>
      <c r="AB151" s="226" t="s">
        <v>619</v>
      </c>
      <c r="AC151" s="226" t="s">
        <v>619</v>
      </c>
      <c r="AD151" s="226" t="s">
        <v>619</v>
      </c>
      <c r="AE151" s="226" t="s">
        <v>619</v>
      </c>
      <c r="AF151" s="226" t="s">
        <v>619</v>
      </c>
      <c r="AG151" s="226" t="s">
        <v>619</v>
      </c>
      <c r="AH151" s="226" t="s">
        <v>619</v>
      </c>
      <c r="AI151" s="226" t="s">
        <v>619</v>
      </c>
      <c r="AJ151" s="226" t="s">
        <v>619</v>
      </c>
      <c r="AK151" s="226" t="s">
        <v>619</v>
      </c>
      <c r="AL151" s="226" t="s">
        <v>1943</v>
      </c>
      <c r="AM151" s="226" t="s">
        <v>619</v>
      </c>
      <c r="AN151" s="226" t="s">
        <v>619</v>
      </c>
      <c r="AO151" s="226" t="s">
        <v>619</v>
      </c>
      <c r="AP151" s="226" t="s">
        <v>1944</v>
      </c>
      <c r="AQ151" s="226" t="s">
        <v>619</v>
      </c>
      <c r="AR151" s="226" t="s">
        <v>619</v>
      </c>
      <c r="AS151" s="226" t="s">
        <v>619</v>
      </c>
      <c r="AT151" s="226" t="s">
        <v>619</v>
      </c>
      <c r="AU151" s="226" t="s">
        <v>619</v>
      </c>
      <c r="AV151" s="226" t="s">
        <v>619</v>
      </c>
      <c r="AW151" s="226" t="s">
        <v>619</v>
      </c>
      <c r="AX151" s="226" t="s">
        <v>619</v>
      </c>
      <c r="AY151" s="226" t="s">
        <v>619</v>
      </c>
      <c r="AZ151" s="226" t="s">
        <v>619</v>
      </c>
      <c r="BA151" s="226" t="s">
        <v>619</v>
      </c>
      <c r="BB151" s="226" t="s">
        <v>619</v>
      </c>
      <c r="BC151" s="226" t="s">
        <v>619</v>
      </c>
      <c r="BD151" s="226" t="s">
        <v>619</v>
      </c>
      <c r="BE151" s="226" t="s">
        <v>619</v>
      </c>
      <c r="BF151" s="226" t="s">
        <v>619</v>
      </c>
      <c r="BG151" s="226" t="s">
        <v>2326</v>
      </c>
      <c r="BH151" s="226" t="s">
        <v>619</v>
      </c>
      <c r="BI151" s="226" t="s">
        <v>1976</v>
      </c>
      <c r="BJ151" s="226" t="s">
        <v>619</v>
      </c>
      <c r="BK151" s="226" t="s">
        <v>1977</v>
      </c>
      <c r="BL151" s="226" t="s">
        <v>619</v>
      </c>
      <c r="BM151" s="226" t="s">
        <v>1948</v>
      </c>
      <c r="BN151" s="226" t="s">
        <v>3171</v>
      </c>
      <c r="BO151" s="226" t="s">
        <v>2402</v>
      </c>
      <c r="BP151" s="226" t="s">
        <v>3172</v>
      </c>
      <c r="BQ151" s="226" t="s">
        <v>619</v>
      </c>
      <c r="BR151" s="226" t="s">
        <v>619</v>
      </c>
      <c r="BS151" s="226" t="s">
        <v>619</v>
      </c>
      <c r="BT151" s="226" t="s">
        <v>619</v>
      </c>
      <c r="BU151" s="226" t="s">
        <v>2330</v>
      </c>
      <c r="BV151" s="226" t="s">
        <v>619</v>
      </c>
      <c r="BW151" s="226" t="s">
        <v>3173</v>
      </c>
      <c r="BX151" s="226" t="s">
        <v>619</v>
      </c>
      <c r="BY151" s="226" t="s">
        <v>619</v>
      </c>
      <c r="BZ151" s="226" t="s">
        <v>619</v>
      </c>
      <c r="CA151" s="226" t="s">
        <v>619</v>
      </c>
      <c r="CB151" s="226" t="s">
        <v>619</v>
      </c>
      <c r="CC151" s="226" t="s">
        <v>1955</v>
      </c>
      <c r="CD151" s="226" t="s">
        <v>619</v>
      </c>
      <c r="CE151" s="226" t="s">
        <v>619</v>
      </c>
      <c r="CF151" s="226" t="s">
        <v>619</v>
      </c>
      <c r="CG151" s="226" t="s">
        <v>619</v>
      </c>
      <c r="CH151" s="226" t="s">
        <v>1956</v>
      </c>
      <c r="CI151" s="226" t="s">
        <v>2332</v>
      </c>
      <c r="CJ151" s="226" t="s">
        <v>619</v>
      </c>
      <c r="CK151" s="226" t="s">
        <v>2333</v>
      </c>
      <c r="CL151" s="226" t="s">
        <v>619</v>
      </c>
      <c r="CM151" s="226" t="s">
        <v>2334</v>
      </c>
      <c r="CN151" s="226" t="s">
        <v>619</v>
      </c>
      <c r="CO151" s="226" t="s">
        <v>619</v>
      </c>
      <c r="CP151" s="226" t="s">
        <v>619</v>
      </c>
      <c r="CQ151" s="226" t="s">
        <v>619</v>
      </c>
      <c r="CR151" s="226" t="s">
        <v>619</v>
      </c>
      <c r="CS151" s="226" t="s">
        <v>619</v>
      </c>
      <c r="CT151" s="226" t="s">
        <v>1959</v>
      </c>
    </row>
    <row r="152">
      <c r="A152" s="223" t="s">
        <v>24</v>
      </c>
      <c r="B152" s="223" t="s">
        <v>3174</v>
      </c>
      <c r="C152" s="223" t="s">
        <v>3175</v>
      </c>
      <c r="D152" s="223" t="s">
        <v>3176</v>
      </c>
      <c r="E152" s="223" t="s">
        <v>3177</v>
      </c>
      <c r="F152" s="223" t="s">
        <v>1866</v>
      </c>
      <c r="G152" s="224">
        <v>2021.0</v>
      </c>
      <c r="H152" s="225"/>
      <c r="I152" s="226" t="s">
        <v>619</v>
      </c>
      <c r="J152" s="226" t="s">
        <v>619</v>
      </c>
      <c r="K152" s="226" t="s">
        <v>619</v>
      </c>
      <c r="L152" s="226" t="s">
        <v>619</v>
      </c>
      <c r="M152" s="226" t="s">
        <v>619</v>
      </c>
      <c r="N152" s="226" t="s">
        <v>619</v>
      </c>
      <c r="O152" s="226" t="s">
        <v>619</v>
      </c>
      <c r="P152" s="226" t="s">
        <v>619</v>
      </c>
      <c r="Q152" s="226" t="s">
        <v>619</v>
      </c>
      <c r="R152" s="226" t="s">
        <v>619</v>
      </c>
      <c r="S152" s="226" t="s">
        <v>619</v>
      </c>
      <c r="T152" s="226" t="s">
        <v>619</v>
      </c>
      <c r="U152" s="226" t="s">
        <v>619</v>
      </c>
      <c r="V152" s="226" t="s">
        <v>619</v>
      </c>
      <c r="W152" s="226" t="s">
        <v>619</v>
      </c>
      <c r="X152" s="226" t="s">
        <v>619</v>
      </c>
      <c r="Y152" s="226" t="s">
        <v>619</v>
      </c>
      <c r="Z152" s="226" t="s">
        <v>619</v>
      </c>
      <c r="AA152" s="226" t="s">
        <v>619</v>
      </c>
      <c r="AB152" s="226" t="s">
        <v>619</v>
      </c>
      <c r="AC152" s="226" t="s">
        <v>619</v>
      </c>
      <c r="AD152" s="226" t="s">
        <v>619</v>
      </c>
      <c r="AE152" s="226" t="s">
        <v>619</v>
      </c>
      <c r="AF152" s="226" t="s">
        <v>619</v>
      </c>
      <c r="AG152" s="226" t="s">
        <v>619</v>
      </c>
      <c r="AH152" s="226" t="s">
        <v>619</v>
      </c>
      <c r="AI152" s="226" t="s">
        <v>619</v>
      </c>
      <c r="AJ152" s="226" t="s">
        <v>619</v>
      </c>
      <c r="AK152" s="226" t="s">
        <v>619</v>
      </c>
      <c r="AL152" s="226" t="s">
        <v>619</v>
      </c>
      <c r="AM152" s="226" t="s">
        <v>619</v>
      </c>
      <c r="AN152" s="226" t="s">
        <v>2032</v>
      </c>
      <c r="AO152" s="226" t="s">
        <v>2980</v>
      </c>
      <c r="AP152" s="226" t="s">
        <v>3178</v>
      </c>
      <c r="AQ152" s="226" t="s">
        <v>2981</v>
      </c>
      <c r="AR152" s="226" t="s">
        <v>619</v>
      </c>
      <c r="AS152" s="226" t="s">
        <v>619</v>
      </c>
      <c r="AT152" s="226" t="s">
        <v>2855</v>
      </c>
      <c r="AU152" s="226" t="s">
        <v>619</v>
      </c>
      <c r="AV152" s="226" t="s">
        <v>2455</v>
      </c>
      <c r="AW152" s="226" t="s">
        <v>2056</v>
      </c>
      <c r="AX152" s="226" t="s">
        <v>619</v>
      </c>
      <c r="AY152" s="226" t="s">
        <v>619</v>
      </c>
      <c r="AZ152" s="226" t="s">
        <v>619</v>
      </c>
      <c r="BA152" s="226" t="s">
        <v>619</v>
      </c>
      <c r="BB152" s="226" t="s">
        <v>619</v>
      </c>
      <c r="BC152" s="226" t="s">
        <v>619</v>
      </c>
      <c r="BD152" s="226" t="s">
        <v>619</v>
      </c>
      <c r="BE152" s="226" t="s">
        <v>2982</v>
      </c>
      <c r="BF152" s="226" t="s">
        <v>619</v>
      </c>
      <c r="BG152" s="226" t="s">
        <v>2074</v>
      </c>
      <c r="BH152" s="226" t="s">
        <v>3179</v>
      </c>
      <c r="BI152" s="226" t="s">
        <v>1946</v>
      </c>
      <c r="BJ152" s="226" t="s">
        <v>619</v>
      </c>
      <c r="BK152" s="226" t="s">
        <v>2036</v>
      </c>
      <c r="BL152" s="226" t="s">
        <v>3180</v>
      </c>
      <c r="BM152" s="226" t="s">
        <v>1948</v>
      </c>
      <c r="BN152" s="226" t="s">
        <v>3181</v>
      </c>
      <c r="BO152" s="226" t="s">
        <v>3182</v>
      </c>
      <c r="BP152" s="226" t="s">
        <v>2582</v>
      </c>
      <c r="BQ152" s="226" t="s">
        <v>619</v>
      </c>
      <c r="BR152" s="226" t="s">
        <v>619</v>
      </c>
      <c r="BS152" s="226" t="s">
        <v>619</v>
      </c>
      <c r="BT152" s="226" t="s">
        <v>619</v>
      </c>
      <c r="BU152" s="226" t="s">
        <v>3183</v>
      </c>
      <c r="BV152" s="226" t="s">
        <v>3184</v>
      </c>
      <c r="BW152" s="226" t="s">
        <v>3185</v>
      </c>
      <c r="BX152" s="226" t="s">
        <v>619</v>
      </c>
      <c r="BY152" s="226" t="s">
        <v>2480</v>
      </c>
      <c r="BZ152" s="226" t="s">
        <v>619</v>
      </c>
      <c r="CA152" s="226" t="s">
        <v>619</v>
      </c>
      <c r="CB152" s="226" t="s">
        <v>619</v>
      </c>
      <c r="CC152" s="226" t="s">
        <v>1955</v>
      </c>
      <c r="CD152" s="226" t="s">
        <v>619</v>
      </c>
      <c r="CE152" s="226" t="s">
        <v>619</v>
      </c>
      <c r="CF152" s="226" t="s">
        <v>619</v>
      </c>
      <c r="CG152" s="226" t="s">
        <v>2007</v>
      </c>
      <c r="CH152" s="226" t="s">
        <v>1956</v>
      </c>
      <c r="CI152" s="226" t="s">
        <v>1957</v>
      </c>
      <c r="CJ152" s="226" t="s">
        <v>619</v>
      </c>
      <c r="CK152" s="226" t="s">
        <v>1958</v>
      </c>
      <c r="CL152" s="226" t="s">
        <v>3180</v>
      </c>
      <c r="CM152" s="226" t="s">
        <v>2082</v>
      </c>
      <c r="CN152" s="226" t="s">
        <v>619</v>
      </c>
      <c r="CO152" s="226" t="s">
        <v>619</v>
      </c>
      <c r="CP152" s="226" t="s">
        <v>619</v>
      </c>
      <c r="CQ152" s="226" t="s">
        <v>619</v>
      </c>
      <c r="CR152" s="226" t="s">
        <v>619</v>
      </c>
      <c r="CS152" s="226" t="s">
        <v>619</v>
      </c>
      <c r="CT152" s="226" t="s">
        <v>1959</v>
      </c>
    </row>
    <row r="153">
      <c r="A153" s="223" t="s">
        <v>24</v>
      </c>
      <c r="B153" s="223" t="s">
        <v>3186</v>
      </c>
      <c r="C153" s="223" t="s">
        <v>250</v>
      </c>
      <c r="D153" s="223" t="s">
        <v>3187</v>
      </c>
      <c r="E153" s="223" t="s">
        <v>3188</v>
      </c>
      <c r="F153" s="223" t="s">
        <v>1866</v>
      </c>
      <c r="G153" s="224">
        <v>2021.0</v>
      </c>
      <c r="H153" s="225"/>
      <c r="I153" s="226" t="s">
        <v>619</v>
      </c>
      <c r="J153" s="226" t="s">
        <v>619</v>
      </c>
      <c r="K153" s="226" t="s">
        <v>619</v>
      </c>
      <c r="L153" s="226" t="s">
        <v>619</v>
      </c>
      <c r="M153" s="226" t="s">
        <v>619</v>
      </c>
      <c r="N153" s="226" t="s">
        <v>619</v>
      </c>
      <c r="O153" s="226" t="s">
        <v>619</v>
      </c>
      <c r="P153" s="226" t="s">
        <v>619</v>
      </c>
      <c r="Q153" s="226" t="s">
        <v>619</v>
      </c>
      <c r="R153" s="226" t="s">
        <v>619</v>
      </c>
      <c r="S153" s="226" t="s">
        <v>619</v>
      </c>
      <c r="T153" s="226" t="s">
        <v>619</v>
      </c>
      <c r="U153" s="226" t="s">
        <v>619</v>
      </c>
      <c r="V153" s="226" t="s">
        <v>619</v>
      </c>
      <c r="W153" s="226" t="s">
        <v>619</v>
      </c>
      <c r="X153" s="226" t="s">
        <v>619</v>
      </c>
      <c r="Y153" s="226" t="s">
        <v>619</v>
      </c>
      <c r="Z153" s="226" t="s">
        <v>619</v>
      </c>
      <c r="AA153" s="226" t="s">
        <v>619</v>
      </c>
      <c r="AB153" s="226" t="s">
        <v>619</v>
      </c>
      <c r="AC153" s="226" t="s">
        <v>619</v>
      </c>
      <c r="AD153" s="226" t="s">
        <v>619</v>
      </c>
      <c r="AE153" s="226" t="s">
        <v>619</v>
      </c>
      <c r="AF153" s="226" t="s">
        <v>619</v>
      </c>
      <c r="AG153" s="226" t="s">
        <v>619</v>
      </c>
      <c r="AH153" s="226" t="s">
        <v>619</v>
      </c>
      <c r="AI153" s="226" t="s">
        <v>619</v>
      </c>
      <c r="AJ153" s="226" t="s">
        <v>619</v>
      </c>
      <c r="AK153" s="226" t="s">
        <v>619</v>
      </c>
      <c r="AL153" s="226" t="s">
        <v>1943</v>
      </c>
      <c r="AM153" s="226" t="s">
        <v>619</v>
      </c>
      <c r="AN153" s="226" t="s">
        <v>619</v>
      </c>
      <c r="AO153" s="226" t="s">
        <v>619</v>
      </c>
      <c r="AP153" s="226" t="s">
        <v>1944</v>
      </c>
      <c r="AQ153" s="226" t="s">
        <v>619</v>
      </c>
      <c r="AR153" s="226" t="s">
        <v>619</v>
      </c>
      <c r="AS153" s="226" t="s">
        <v>619</v>
      </c>
      <c r="AT153" s="226" t="s">
        <v>619</v>
      </c>
      <c r="AU153" s="226" t="s">
        <v>619</v>
      </c>
      <c r="AV153" s="226" t="s">
        <v>619</v>
      </c>
      <c r="AW153" s="226" t="s">
        <v>619</v>
      </c>
      <c r="AX153" s="226" t="s">
        <v>619</v>
      </c>
      <c r="AY153" s="226" t="s">
        <v>619</v>
      </c>
      <c r="AZ153" s="226" t="s">
        <v>619</v>
      </c>
      <c r="BA153" s="226" t="s">
        <v>619</v>
      </c>
      <c r="BB153" s="226" t="s">
        <v>619</v>
      </c>
      <c r="BC153" s="226" t="s">
        <v>619</v>
      </c>
      <c r="BD153" s="226" t="s">
        <v>619</v>
      </c>
      <c r="BE153" s="226" t="s">
        <v>619</v>
      </c>
      <c r="BF153" s="226" t="s">
        <v>619</v>
      </c>
      <c r="BG153" s="226" t="s">
        <v>3189</v>
      </c>
      <c r="BH153" s="226" t="s">
        <v>619</v>
      </c>
      <c r="BI153" s="226" t="s">
        <v>1946</v>
      </c>
      <c r="BJ153" s="226" t="s">
        <v>619</v>
      </c>
      <c r="BK153" s="226" t="s">
        <v>2036</v>
      </c>
      <c r="BL153" s="226" t="s">
        <v>619</v>
      </c>
      <c r="BM153" s="226" t="s">
        <v>1948</v>
      </c>
      <c r="BN153" s="226" t="s">
        <v>3190</v>
      </c>
      <c r="BO153" s="226" t="s">
        <v>3191</v>
      </c>
      <c r="BP153" s="226" t="s">
        <v>3192</v>
      </c>
      <c r="BQ153" s="226" t="s">
        <v>619</v>
      </c>
      <c r="BR153" s="226" t="s">
        <v>619</v>
      </c>
      <c r="BS153" s="226" t="s">
        <v>619</v>
      </c>
      <c r="BT153" s="226" t="s">
        <v>619</v>
      </c>
      <c r="BU153" s="226" t="s">
        <v>2409</v>
      </c>
      <c r="BV153" s="226" t="s">
        <v>619</v>
      </c>
      <c r="BW153" s="226" t="s">
        <v>3193</v>
      </c>
      <c r="BX153" s="226" t="s">
        <v>619</v>
      </c>
      <c r="BY153" s="226" t="s">
        <v>619</v>
      </c>
      <c r="BZ153" s="226" t="s">
        <v>619</v>
      </c>
      <c r="CA153" s="226" t="s">
        <v>619</v>
      </c>
      <c r="CB153" s="226" t="s">
        <v>619</v>
      </c>
      <c r="CC153" s="226" t="s">
        <v>1955</v>
      </c>
      <c r="CD153" s="226" t="s">
        <v>619</v>
      </c>
      <c r="CE153" s="226" t="s">
        <v>619</v>
      </c>
      <c r="CF153" s="226" t="s">
        <v>619</v>
      </c>
      <c r="CG153" s="226" t="s">
        <v>2105</v>
      </c>
      <c r="CH153" s="226" t="s">
        <v>1956</v>
      </c>
      <c r="CI153" s="226" t="s">
        <v>2145</v>
      </c>
      <c r="CJ153" s="226" t="s">
        <v>619</v>
      </c>
      <c r="CK153" s="226" t="s">
        <v>2146</v>
      </c>
      <c r="CL153" s="226" t="s">
        <v>619</v>
      </c>
      <c r="CM153" s="226" t="s">
        <v>3194</v>
      </c>
      <c r="CN153" s="226" t="s">
        <v>619</v>
      </c>
      <c r="CO153" s="226" t="s">
        <v>619</v>
      </c>
      <c r="CP153" s="226" t="s">
        <v>619</v>
      </c>
      <c r="CQ153" s="226" t="s">
        <v>619</v>
      </c>
      <c r="CR153" s="226" t="s">
        <v>619</v>
      </c>
      <c r="CS153" s="226" t="s">
        <v>619</v>
      </c>
      <c r="CT153" s="226" t="s">
        <v>1959</v>
      </c>
    </row>
    <row r="154">
      <c r="A154" s="223" t="s">
        <v>24</v>
      </c>
      <c r="B154" s="223" t="s">
        <v>3186</v>
      </c>
      <c r="C154" s="223" t="s">
        <v>446</v>
      </c>
      <c r="D154" s="223" t="s">
        <v>3195</v>
      </c>
      <c r="E154" s="223" t="s">
        <v>3196</v>
      </c>
      <c r="F154" s="223" t="s">
        <v>1866</v>
      </c>
      <c r="G154" s="224">
        <v>2021.0</v>
      </c>
      <c r="H154" s="225"/>
      <c r="I154" s="226" t="s">
        <v>619</v>
      </c>
      <c r="J154" s="226" t="s">
        <v>619</v>
      </c>
      <c r="K154" s="226" t="s">
        <v>619</v>
      </c>
      <c r="L154" s="226" t="s">
        <v>619</v>
      </c>
      <c r="M154" s="226" t="s">
        <v>619</v>
      </c>
      <c r="N154" s="226" t="s">
        <v>619</v>
      </c>
      <c r="O154" s="226" t="s">
        <v>619</v>
      </c>
      <c r="P154" s="226" t="s">
        <v>619</v>
      </c>
      <c r="Q154" s="226" t="s">
        <v>619</v>
      </c>
      <c r="R154" s="226" t="s">
        <v>619</v>
      </c>
      <c r="S154" s="226" t="s">
        <v>619</v>
      </c>
      <c r="T154" s="226" t="s">
        <v>619</v>
      </c>
      <c r="U154" s="226" t="s">
        <v>619</v>
      </c>
      <c r="V154" s="226" t="s">
        <v>619</v>
      </c>
      <c r="W154" s="226" t="s">
        <v>619</v>
      </c>
      <c r="X154" s="226" t="s">
        <v>619</v>
      </c>
      <c r="Y154" s="226" t="s">
        <v>619</v>
      </c>
      <c r="Z154" s="226" t="s">
        <v>619</v>
      </c>
      <c r="AA154" s="226" t="s">
        <v>619</v>
      </c>
      <c r="AB154" s="226" t="s">
        <v>619</v>
      </c>
      <c r="AC154" s="226" t="s">
        <v>619</v>
      </c>
      <c r="AD154" s="226" t="s">
        <v>619</v>
      </c>
      <c r="AE154" s="226" t="s">
        <v>619</v>
      </c>
      <c r="AF154" s="226" t="s">
        <v>619</v>
      </c>
      <c r="AG154" s="226" t="s">
        <v>619</v>
      </c>
      <c r="AH154" s="226" t="s">
        <v>619</v>
      </c>
      <c r="AI154" s="226" t="s">
        <v>619</v>
      </c>
      <c r="AJ154" s="226" t="s">
        <v>619</v>
      </c>
      <c r="AK154" s="226" t="s">
        <v>619</v>
      </c>
      <c r="AL154" s="226" t="s">
        <v>1943</v>
      </c>
      <c r="AM154" s="226" t="s">
        <v>619</v>
      </c>
      <c r="AN154" s="226" t="s">
        <v>619</v>
      </c>
      <c r="AO154" s="226" t="s">
        <v>2923</v>
      </c>
      <c r="AP154" s="226" t="s">
        <v>3197</v>
      </c>
      <c r="AQ154" s="226" t="s">
        <v>2626</v>
      </c>
      <c r="AR154" s="226" t="s">
        <v>619</v>
      </c>
      <c r="AS154" s="226" t="s">
        <v>619</v>
      </c>
      <c r="AT154" s="226" t="s">
        <v>2054</v>
      </c>
      <c r="AU154" s="226" t="s">
        <v>619</v>
      </c>
      <c r="AV154" s="226" t="s">
        <v>3126</v>
      </c>
      <c r="AW154" s="226" t="s">
        <v>2023</v>
      </c>
      <c r="AX154" s="226" t="s">
        <v>619</v>
      </c>
      <c r="AY154" s="226" t="s">
        <v>619</v>
      </c>
      <c r="AZ154" s="226" t="s">
        <v>619</v>
      </c>
      <c r="BA154" s="226" t="s">
        <v>619</v>
      </c>
      <c r="BB154" s="226" t="s">
        <v>619</v>
      </c>
      <c r="BC154" s="226" t="s">
        <v>619</v>
      </c>
      <c r="BD154" s="226" t="s">
        <v>3198</v>
      </c>
      <c r="BE154" s="226" t="s">
        <v>619</v>
      </c>
      <c r="BF154" s="226" t="s">
        <v>619</v>
      </c>
      <c r="BG154" s="226" t="s">
        <v>3199</v>
      </c>
      <c r="BH154" s="226" t="s">
        <v>3200</v>
      </c>
      <c r="BI154" s="226" t="s">
        <v>2112</v>
      </c>
      <c r="BJ154" s="226" t="s">
        <v>619</v>
      </c>
      <c r="BK154" s="226" t="s">
        <v>2307</v>
      </c>
      <c r="BL154" s="226" t="s">
        <v>619</v>
      </c>
      <c r="BM154" s="226" t="s">
        <v>1948</v>
      </c>
      <c r="BN154" s="226" t="s">
        <v>3201</v>
      </c>
      <c r="BO154" s="226" t="s">
        <v>2734</v>
      </c>
      <c r="BP154" s="226" t="s">
        <v>3202</v>
      </c>
      <c r="BQ154" s="226" t="s">
        <v>619</v>
      </c>
      <c r="BR154" s="226" t="s">
        <v>619</v>
      </c>
      <c r="BS154" s="226" t="s">
        <v>619</v>
      </c>
      <c r="BT154" s="226" t="s">
        <v>619</v>
      </c>
      <c r="BU154" s="226" t="s">
        <v>2872</v>
      </c>
      <c r="BV154" s="226" t="s">
        <v>619</v>
      </c>
      <c r="BW154" s="226" t="s">
        <v>3203</v>
      </c>
      <c r="BX154" s="226" t="s">
        <v>619</v>
      </c>
      <c r="BY154" s="226" t="s">
        <v>2048</v>
      </c>
      <c r="BZ154" s="226" t="s">
        <v>619</v>
      </c>
      <c r="CA154" s="226" t="s">
        <v>619</v>
      </c>
      <c r="CB154" s="226" t="s">
        <v>619</v>
      </c>
      <c r="CC154" s="226" t="s">
        <v>1955</v>
      </c>
      <c r="CD154" s="226" t="s">
        <v>619</v>
      </c>
      <c r="CE154" s="226" t="s">
        <v>619</v>
      </c>
      <c r="CF154" s="226" t="s">
        <v>619</v>
      </c>
      <c r="CG154" s="226" t="s">
        <v>2025</v>
      </c>
      <c r="CH154" s="226" t="s">
        <v>1956</v>
      </c>
      <c r="CI154" s="226" t="s">
        <v>3204</v>
      </c>
      <c r="CJ154" s="226" t="s">
        <v>619</v>
      </c>
      <c r="CK154" s="226" t="s">
        <v>3205</v>
      </c>
      <c r="CL154" s="226" t="s">
        <v>3206</v>
      </c>
      <c r="CM154" s="226" t="s">
        <v>2184</v>
      </c>
      <c r="CN154" s="226" t="s">
        <v>619</v>
      </c>
      <c r="CO154" s="226" t="s">
        <v>619</v>
      </c>
      <c r="CP154" s="226" t="s">
        <v>619</v>
      </c>
      <c r="CQ154" s="226" t="s">
        <v>619</v>
      </c>
      <c r="CR154" s="226" t="s">
        <v>619</v>
      </c>
      <c r="CS154" s="226" t="s">
        <v>619</v>
      </c>
      <c r="CT154" s="226" t="s">
        <v>1959</v>
      </c>
    </row>
    <row r="155">
      <c r="A155" s="223" t="s">
        <v>24</v>
      </c>
      <c r="B155" s="223" t="s">
        <v>3186</v>
      </c>
      <c r="C155" s="223" t="s">
        <v>376</v>
      </c>
      <c r="D155" s="223" t="s">
        <v>3207</v>
      </c>
      <c r="E155" s="223" t="s">
        <v>3208</v>
      </c>
      <c r="F155" s="223" t="s">
        <v>1866</v>
      </c>
      <c r="G155" s="224">
        <v>2021.0</v>
      </c>
      <c r="H155" s="225"/>
      <c r="I155" s="226" t="s">
        <v>619</v>
      </c>
      <c r="J155" s="226" t="s">
        <v>619</v>
      </c>
      <c r="K155" s="226" t="s">
        <v>619</v>
      </c>
      <c r="L155" s="226" t="s">
        <v>619</v>
      </c>
      <c r="M155" s="226" t="s">
        <v>619</v>
      </c>
      <c r="N155" s="226" t="s">
        <v>619</v>
      </c>
      <c r="O155" s="226" t="s">
        <v>619</v>
      </c>
      <c r="P155" s="226" t="s">
        <v>619</v>
      </c>
      <c r="Q155" s="226" t="s">
        <v>619</v>
      </c>
      <c r="R155" s="226" t="s">
        <v>619</v>
      </c>
      <c r="S155" s="226" t="s">
        <v>619</v>
      </c>
      <c r="T155" s="226" t="s">
        <v>619</v>
      </c>
      <c r="U155" s="226" t="s">
        <v>619</v>
      </c>
      <c r="V155" s="226" t="s">
        <v>619</v>
      </c>
      <c r="W155" s="226" t="s">
        <v>619</v>
      </c>
      <c r="X155" s="226" t="s">
        <v>619</v>
      </c>
      <c r="Y155" s="226" t="s">
        <v>619</v>
      </c>
      <c r="Z155" s="226" t="s">
        <v>619</v>
      </c>
      <c r="AA155" s="226" t="s">
        <v>619</v>
      </c>
      <c r="AB155" s="226" t="s">
        <v>619</v>
      </c>
      <c r="AC155" s="226" t="s">
        <v>619</v>
      </c>
      <c r="AD155" s="226" t="s">
        <v>619</v>
      </c>
      <c r="AE155" s="226" t="s">
        <v>619</v>
      </c>
      <c r="AF155" s="226" t="s">
        <v>619</v>
      </c>
      <c r="AG155" s="226" t="s">
        <v>619</v>
      </c>
      <c r="AH155" s="226" t="s">
        <v>619</v>
      </c>
      <c r="AI155" s="226" t="s">
        <v>619</v>
      </c>
      <c r="AJ155" s="226" t="s">
        <v>619</v>
      </c>
      <c r="AK155" s="226" t="s">
        <v>619</v>
      </c>
      <c r="AL155" s="226" t="s">
        <v>1943</v>
      </c>
      <c r="AM155" s="226" t="s">
        <v>619</v>
      </c>
      <c r="AN155" s="226" t="s">
        <v>619</v>
      </c>
      <c r="AO155" s="226" t="s">
        <v>619</v>
      </c>
      <c r="AP155" s="226" t="s">
        <v>1944</v>
      </c>
      <c r="AQ155" s="226" t="s">
        <v>619</v>
      </c>
      <c r="AR155" s="226" t="s">
        <v>619</v>
      </c>
      <c r="AS155" s="226" t="s">
        <v>619</v>
      </c>
      <c r="AT155" s="226" t="s">
        <v>619</v>
      </c>
      <c r="AU155" s="226" t="s">
        <v>619</v>
      </c>
      <c r="AV155" s="226" t="s">
        <v>619</v>
      </c>
      <c r="AW155" s="226" t="s">
        <v>1945</v>
      </c>
      <c r="AX155" s="226" t="s">
        <v>619</v>
      </c>
      <c r="AY155" s="226" t="s">
        <v>619</v>
      </c>
      <c r="AZ155" s="226" t="s">
        <v>619</v>
      </c>
      <c r="BA155" s="226" t="s">
        <v>619</v>
      </c>
      <c r="BB155" s="226" t="s">
        <v>619</v>
      </c>
      <c r="BC155" s="226" t="s">
        <v>619</v>
      </c>
      <c r="BD155" s="226" t="s">
        <v>619</v>
      </c>
      <c r="BE155" s="226" t="s">
        <v>619</v>
      </c>
      <c r="BF155" s="226" t="s">
        <v>619</v>
      </c>
      <c r="BG155" s="226" t="s">
        <v>3209</v>
      </c>
      <c r="BH155" s="226" t="s">
        <v>619</v>
      </c>
      <c r="BI155" s="226" t="s">
        <v>1976</v>
      </c>
      <c r="BJ155" s="226" t="s">
        <v>619</v>
      </c>
      <c r="BK155" s="226" t="s">
        <v>2520</v>
      </c>
      <c r="BL155" s="226" t="s">
        <v>619</v>
      </c>
      <c r="BM155" s="226" t="s">
        <v>1948</v>
      </c>
      <c r="BN155" s="226" t="s">
        <v>3210</v>
      </c>
      <c r="BO155" s="226" t="s">
        <v>3211</v>
      </c>
      <c r="BP155" s="226" t="s">
        <v>3212</v>
      </c>
      <c r="BQ155" s="226" t="s">
        <v>619</v>
      </c>
      <c r="BR155" s="226" t="s">
        <v>619</v>
      </c>
      <c r="BS155" s="226" t="s">
        <v>619</v>
      </c>
      <c r="BT155" s="226" t="s">
        <v>619</v>
      </c>
      <c r="BU155" s="226" t="s">
        <v>2811</v>
      </c>
      <c r="BV155" s="226" t="s">
        <v>619</v>
      </c>
      <c r="BW155" s="226" t="s">
        <v>3213</v>
      </c>
      <c r="BX155" s="226" t="s">
        <v>619</v>
      </c>
      <c r="BY155" s="226" t="s">
        <v>2093</v>
      </c>
      <c r="BZ155" s="226" t="s">
        <v>619</v>
      </c>
      <c r="CA155" s="226" t="s">
        <v>619</v>
      </c>
      <c r="CB155" s="226" t="s">
        <v>619</v>
      </c>
      <c r="CC155" s="226" t="s">
        <v>1955</v>
      </c>
      <c r="CD155" s="226" t="s">
        <v>619</v>
      </c>
      <c r="CE155" s="226" t="s">
        <v>619</v>
      </c>
      <c r="CF155" s="226" t="s">
        <v>619</v>
      </c>
      <c r="CG155" s="226" t="s">
        <v>619</v>
      </c>
      <c r="CH155" s="226" t="s">
        <v>1956</v>
      </c>
      <c r="CI155" s="226" t="s">
        <v>3214</v>
      </c>
      <c r="CJ155" s="226" t="s">
        <v>619</v>
      </c>
      <c r="CK155" s="226" t="s">
        <v>3215</v>
      </c>
      <c r="CL155" s="226" t="s">
        <v>619</v>
      </c>
      <c r="CM155" s="226" t="s">
        <v>2687</v>
      </c>
      <c r="CN155" s="226" t="s">
        <v>619</v>
      </c>
      <c r="CO155" s="226" t="s">
        <v>619</v>
      </c>
      <c r="CP155" s="226" t="s">
        <v>619</v>
      </c>
      <c r="CQ155" s="226" t="s">
        <v>619</v>
      </c>
      <c r="CR155" s="226" t="s">
        <v>619</v>
      </c>
      <c r="CS155" s="226" t="s">
        <v>619</v>
      </c>
      <c r="CT155" s="226" t="s">
        <v>1959</v>
      </c>
    </row>
    <row r="156">
      <c r="A156" s="223" t="s">
        <v>24</v>
      </c>
      <c r="B156" s="223" t="s">
        <v>3186</v>
      </c>
      <c r="C156" s="223" t="s">
        <v>462</v>
      </c>
      <c r="D156" s="223" t="s">
        <v>3216</v>
      </c>
      <c r="E156" s="223" t="s">
        <v>3217</v>
      </c>
      <c r="F156" s="223" t="s">
        <v>1866</v>
      </c>
      <c r="G156" s="224">
        <v>2021.0</v>
      </c>
      <c r="H156" s="225"/>
      <c r="I156" s="226" t="s">
        <v>619</v>
      </c>
      <c r="J156" s="226" t="s">
        <v>619</v>
      </c>
      <c r="K156" s="226" t="s">
        <v>619</v>
      </c>
      <c r="L156" s="226" t="s">
        <v>619</v>
      </c>
      <c r="M156" s="226" t="s">
        <v>619</v>
      </c>
      <c r="N156" s="226" t="s">
        <v>619</v>
      </c>
      <c r="O156" s="226" t="s">
        <v>619</v>
      </c>
      <c r="P156" s="226" t="s">
        <v>619</v>
      </c>
      <c r="Q156" s="226" t="s">
        <v>619</v>
      </c>
      <c r="R156" s="226" t="s">
        <v>619</v>
      </c>
      <c r="S156" s="226" t="s">
        <v>619</v>
      </c>
      <c r="T156" s="226" t="s">
        <v>619</v>
      </c>
      <c r="U156" s="226" t="s">
        <v>619</v>
      </c>
      <c r="V156" s="226" t="s">
        <v>619</v>
      </c>
      <c r="W156" s="226" t="s">
        <v>619</v>
      </c>
      <c r="X156" s="226" t="s">
        <v>619</v>
      </c>
      <c r="Y156" s="226" t="s">
        <v>619</v>
      </c>
      <c r="Z156" s="226" t="s">
        <v>619</v>
      </c>
      <c r="AA156" s="226" t="s">
        <v>619</v>
      </c>
      <c r="AB156" s="226" t="s">
        <v>619</v>
      </c>
      <c r="AC156" s="226" t="s">
        <v>619</v>
      </c>
      <c r="AD156" s="226" t="s">
        <v>619</v>
      </c>
      <c r="AE156" s="226" t="s">
        <v>619</v>
      </c>
      <c r="AF156" s="226" t="s">
        <v>619</v>
      </c>
      <c r="AG156" s="226" t="s">
        <v>619</v>
      </c>
      <c r="AH156" s="226" t="s">
        <v>619</v>
      </c>
      <c r="AI156" s="226" t="s">
        <v>619</v>
      </c>
      <c r="AJ156" s="226" t="s">
        <v>619</v>
      </c>
      <c r="AK156" s="226" t="s">
        <v>619</v>
      </c>
      <c r="AL156" s="226" t="s">
        <v>619</v>
      </c>
      <c r="AM156" s="226" t="s">
        <v>619</v>
      </c>
      <c r="AN156" s="226" t="s">
        <v>619</v>
      </c>
      <c r="AO156" s="226" t="s">
        <v>3218</v>
      </c>
      <c r="AP156" s="226" t="s">
        <v>3219</v>
      </c>
      <c r="AQ156" s="226" t="s">
        <v>3220</v>
      </c>
      <c r="AR156" s="226" t="s">
        <v>619</v>
      </c>
      <c r="AS156" s="226" t="s">
        <v>619</v>
      </c>
      <c r="AT156" s="226" t="s">
        <v>2551</v>
      </c>
      <c r="AU156" s="226" t="s">
        <v>619</v>
      </c>
      <c r="AV156" s="226" t="s">
        <v>2596</v>
      </c>
      <c r="AW156" s="226" t="s">
        <v>619</v>
      </c>
      <c r="AX156" s="226" t="s">
        <v>3221</v>
      </c>
      <c r="AY156" s="226" t="s">
        <v>3222</v>
      </c>
      <c r="AZ156" s="226" t="s">
        <v>619</v>
      </c>
      <c r="BA156" s="226" t="s">
        <v>3223</v>
      </c>
      <c r="BB156" s="226" t="s">
        <v>3224</v>
      </c>
      <c r="BC156" s="226" t="s">
        <v>3225</v>
      </c>
      <c r="BD156" s="226" t="s">
        <v>2035</v>
      </c>
      <c r="BE156" s="226" t="s">
        <v>619</v>
      </c>
      <c r="BF156" s="226" t="s">
        <v>619</v>
      </c>
      <c r="BG156" s="226" t="s">
        <v>3199</v>
      </c>
      <c r="BH156" s="226" t="s">
        <v>3200</v>
      </c>
      <c r="BI156" s="226" t="s">
        <v>2112</v>
      </c>
      <c r="BJ156" s="226" t="s">
        <v>619</v>
      </c>
      <c r="BK156" s="226" t="s">
        <v>2307</v>
      </c>
      <c r="BL156" s="226" t="s">
        <v>619</v>
      </c>
      <c r="BM156" s="226" t="s">
        <v>1948</v>
      </c>
      <c r="BN156" s="226" t="s">
        <v>3201</v>
      </c>
      <c r="BO156" s="226" t="s">
        <v>2734</v>
      </c>
      <c r="BP156" s="226" t="s">
        <v>3202</v>
      </c>
      <c r="BQ156" s="226" t="s">
        <v>619</v>
      </c>
      <c r="BR156" s="226" t="s">
        <v>619</v>
      </c>
      <c r="BS156" s="226" t="s">
        <v>619</v>
      </c>
      <c r="BT156" s="226" t="s">
        <v>619</v>
      </c>
      <c r="BU156" s="226" t="s">
        <v>2872</v>
      </c>
      <c r="BV156" s="226" t="s">
        <v>619</v>
      </c>
      <c r="BW156" s="226" t="s">
        <v>3203</v>
      </c>
      <c r="BX156" s="226" t="s">
        <v>619</v>
      </c>
      <c r="BY156" s="226" t="s">
        <v>619</v>
      </c>
      <c r="BZ156" s="226" t="s">
        <v>619</v>
      </c>
      <c r="CA156" s="226" t="s">
        <v>619</v>
      </c>
      <c r="CB156" s="226" t="s">
        <v>619</v>
      </c>
      <c r="CC156" s="226" t="s">
        <v>1955</v>
      </c>
      <c r="CD156" s="226" t="s">
        <v>619</v>
      </c>
      <c r="CE156" s="226" t="s">
        <v>619</v>
      </c>
      <c r="CF156" s="226" t="s">
        <v>619</v>
      </c>
      <c r="CG156" s="226" t="s">
        <v>619</v>
      </c>
      <c r="CH156" s="226" t="s">
        <v>1956</v>
      </c>
      <c r="CI156" s="226" t="s">
        <v>3204</v>
      </c>
      <c r="CJ156" s="226" t="s">
        <v>619</v>
      </c>
      <c r="CK156" s="226" t="s">
        <v>3205</v>
      </c>
      <c r="CL156" s="226" t="s">
        <v>3206</v>
      </c>
      <c r="CM156" s="226" t="s">
        <v>2184</v>
      </c>
      <c r="CN156" s="226" t="s">
        <v>619</v>
      </c>
      <c r="CO156" s="226" t="s">
        <v>619</v>
      </c>
      <c r="CP156" s="226" t="s">
        <v>619</v>
      </c>
      <c r="CQ156" s="226" t="s">
        <v>619</v>
      </c>
      <c r="CR156" s="226" t="s">
        <v>619</v>
      </c>
      <c r="CS156" s="226" t="s">
        <v>619</v>
      </c>
      <c r="CT156" s="226" t="s">
        <v>1959</v>
      </c>
    </row>
    <row r="157">
      <c r="A157" s="223" t="s">
        <v>24</v>
      </c>
      <c r="B157" s="223" t="s">
        <v>3186</v>
      </c>
      <c r="C157" s="223" t="s">
        <v>241</v>
      </c>
      <c r="D157" s="223" t="s">
        <v>3226</v>
      </c>
      <c r="E157" s="223" t="s">
        <v>3227</v>
      </c>
      <c r="F157" s="223" t="s">
        <v>1866</v>
      </c>
      <c r="G157" s="224">
        <v>2021.0</v>
      </c>
      <c r="H157" s="225"/>
      <c r="I157" s="226" t="s">
        <v>619</v>
      </c>
      <c r="J157" s="226" t="s">
        <v>619</v>
      </c>
      <c r="K157" s="226" t="s">
        <v>619</v>
      </c>
      <c r="L157" s="226" t="s">
        <v>619</v>
      </c>
      <c r="M157" s="226" t="s">
        <v>619</v>
      </c>
      <c r="N157" s="226" t="s">
        <v>619</v>
      </c>
      <c r="O157" s="226" t="s">
        <v>619</v>
      </c>
      <c r="P157" s="226" t="s">
        <v>619</v>
      </c>
      <c r="Q157" s="226" t="s">
        <v>619</v>
      </c>
      <c r="R157" s="226" t="s">
        <v>619</v>
      </c>
      <c r="S157" s="226" t="s">
        <v>619</v>
      </c>
      <c r="T157" s="226" t="s">
        <v>619</v>
      </c>
      <c r="U157" s="226" t="s">
        <v>619</v>
      </c>
      <c r="V157" s="226" t="s">
        <v>619</v>
      </c>
      <c r="W157" s="226" t="s">
        <v>619</v>
      </c>
      <c r="X157" s="226" t="s">
        <v>619</v>
      </c>
      <c r="Y157" s="226" t="s">
        <v>619</v>
      </c>
      <c r="Z157" s="226" t="s">
        <v>619</v>
      </c>
      <c r="AA157" s="226" t="s">
        <v>619</v>
      </c>
      <c r="AB157" s="226" t="s">
        <v>619</v>
      </c>
      <c r="AC157" s="226" t="s">
        <v>619</v>
      </c>
      <c r="AD157" s="226" t="s">
        <v>619</v>
      </c>
      <c r="AE157" s="226" t="s">
        <v>619</v>
      </c>
      <c r="AF157" s="226" t="s">
        <v>619</v>
      </c>
      <c r="AG157" s="226" t="s">
        <v>619</v>
      </c>
      <c r="AH157" s="226" t="s">
        <v>619</v>
      </c>
      <c r="AI157" s="226" t="s">
        <v>619</v>
      </c>
      <c r="AJ157" s="226" t="s">
        <v>619</v>
      </c>
      <c r="AK157" s="226" t="s">
        <v>619</v>
      </c>
      <c r="AL157" s="226" t="s">
        <v>619</v>
      </c>
      <c r="AM157" s="226" t="s">
        <v>619</v>
      </c>
      <c r="AN157" s="226" t="s">
        <v>619</v>
      </c>
      <c r="AO157" s="226" t="s">
        <v>2923</v>
      </c>
      <c r="AP157" s="226" t="s">
        <v>3228</v>
      </c>
      <c r="AQ157" s="226" t="s">
        <v>2626</v>
      </c>
      <c r="AR157" s="226" t="s">
        <v>619</v>
      </c>
      <c r="AS157" s="226" t="s">
        <v>619</v>
      </c>
      <c r="AT157" s="226" t="s">
        <v>2054</v>
      </c>
      <c r="AU157" s="226" t="s">
        <v>619</v>
      </c>
      <c r="AV157" s="226" t="s">
        <v>3126</v>
      </c>
      <c r="AW157" s="226" t="s">
        <v>2056</v>
      </c>
      <c r="AX157" s="226" t="s">
        <v>619</v>
      </c>
      <c r="AY157" s="226" t="s">
        <v>619</v>
      </c>
      <c r="AZ157" s="226" t="s">
        <v>619</v>
      </c>
      <c r="BA157" s="226" t="s">
        <v>619</v>
      </c>
      <c r="BB157" s="226" t="s">
        <v>619</v>
      </c>
      <c r="BC157" s="226" t="s">
        <v>619</v>
      </c>
      <c r="BD157" s="226" t="s">
        <v>3198</v>
      </c>
      <c r="BE157" s="226" t="s">
        <v>619</v>
      </c>
      <c r="BF157" s="226" t="s">
        <v>619</v>
      </c>
      <c r="BG157" s="226" t="s">
        <v>3229</v>
      </c>
      <c r="BH157" s="226" t="s">
        <v>619</v>
      </c>
      <c r="BI157" s="226" t="s">
        <v>1976</v>
      </c>
      <c r="BJ157" s="226" t="s">
        <v>619</v>
      </c>
      <c r="BK157" s="226" t="s">
        <v>2520</v>
      </c>
      <c r="BL157" s="226" t="s">
        <v>619</v>
      </c>
      <c r="BM157" s="226" t="s">
        <v>1948</v>
      </c>
      <c r="BN157" s="226" t="s">
        <v>3230</v>
      </c>
      <c r="BO157" s="226" t="s">
        <v>3231</v>
      </c>
      <c r="BP157" s="226" t="s">
        <v>3232</v>
      </c>
      <c r="BQ157" s="226" t="s">
        <v>619</v>
      </c>
      <c r="BR157" s="226" t="s">
        <v>619</v>
      </c>
      <c r="BS157" s="226" t="s">
        <v>619</v>
      </c>
      <c r="BT157" s="226" t="s">
        <v>619</v>
      </c>
      <c r="BU157" s="226" t="s">
        <v>3183</v>
      </c>
      <c r="BV157" s="226" t="s">
        <v>619</v>
      </c>
      <c r="BW157" s="226" t="s">
        <v>3233</v>
      </c>
      <c r="BX157" s="226" t="s">
        <v>619</v>
      </c>
      <c r="BY157" s="226" t="s">
        <v>2822</v>
      </c>
      <c r="BZ157" s="226" t="s">
        <v>619</v>
      </c>
      <c r="CA157" s="226" t="s">
        <v>619</v>
      </c>
      <c r="CB157" s="226" t="s">
        <v>619</v>
      </c>
      <c r="CC157" s="226" t="s">
        <v>1955</v>
      </c>
      <c r="CD157" s="226" t="s">
        <v>619</v>
      </c>
      <c r="CE157" s="226" t="s">
        <v>619</v>
      </c>
      <c r="CF157" s="226" t="s">
        <v>619</v>
      </c>
      <c r="CG157" s="226" t="s">
        <v>619</v>
      </c>
      <c r="CH157" s="226" t="s">
        <v>1956</v>
      </c>
      <c r="CI157" s="226" t="s">
        <v>3234</v>
      </c>
      <c r="CJ157" s="226" t="s">
        <v>619</v>
      </c>
      <c r="CK157" s="226" t="s">
        <v>3235</v>
      </c>
      <c r="CL157" s="226" t="s">
        <v>619</v>
      </c>
      <c r="CM157" s="226" t="s">
        <v>3236</v>
      </c>
      <c r="CN157" s="226" t="s">
        <v>619</v>
      </c>
      <c r="CO157" s="226" t="s">
        <v>619</v>
      </c>
      <c r="CP157" s="226" t="s">
        <v>619</v>
      </c>
      <c r="CQ157" s="226" t="s">
        <v>619</v>
      </c>
      <c r="CR157" s="226" t="s">
        <v>619</v>
      </c>
      <c r="CS157" s="226" t="s">
        <v>619</v>
      </c>
      <c r="CT157" s="226" t="s">
        <v>1959</v>
      </c>
    </row>
    <row r="158">
      <c r="A158" s="223" t="s">
        <v>24</v>
      </c>
      <c r="B158" s="223" t="s">
        <v>3186</v>
      </c>
      <c r="C158" s="223" t="s">
        <v>535</v>
      </c>
      <c r="D158" s="223" t="s">
        <v>3237</v>
      </c>
      <c r="E158" s="223" t="s">
        <v>3238</v>
      </c>
      <c r="F158" s="223" t="s">
        <v>1866</v>
      </c>
      <c r="G158" s="224">
        <v>2021.0</v>
      </c>
      <c r="H158" s="225"/>
      <c r="I158" s="226" t="s">
        <v>619</v>
      </c>
      <c r="J158" s="226" t="s">
        <v>619</v>
      </c>
      <c r="K158" s="226" t="s">
        <v>619</v>
      </c>
      <c r="L158" s="226" t="s">
        <v>619</v>
      </c>
      <c r="M158" s="226" t="s">
        <v>619</v>
      </c>
      <c r="N158" s="226" t="s">
        <v>619</v>
      </c>
      <c r="O158" s="226" t="s">
        <v>619</v>
      </c>
      <c r="P158" s="226" t="s">
        <v>619</v>
      </c>
      <c r="Q158" s="226" t="s">
        <v>619</v>
      </c>
      <c r="R158" s="226" t="s">
        <v>619</v>
      </c>
      <c r="S158" s="226" t="s">
        <v>619</v>
      </c>
      <c r="T158" s="226" t="s">
        <v>619</v>
      </c>
      <c r="U158" s="226" t="s">
        <v>619</v>
      </c>
      <c r="V158" s="226" t="s">
        <v>619</v>
      </c>
      <c r="W158" s="226" t="s">
        <v>619</v>
      </c>
      <c r="X158" s="226" t="s">
        <v>619</v>
      </c>
      <c r="Y158" s="226" t="s">
        <v>619</v>
      </c>
      <c r="Z158" s="226" t="s">
        <v>619</v>
      </c>
      <c r="AA158" s="226" t="s">
        <v>619</v>
      </c>
      <c r="AB158" s="226" t="s">
        <v>619</v>
      </c>
      <c r="AC158" s="226" t="s">
        <v>619</v>
      </c>
      <c r="AD158" s="226" t="s">
        <v>619</v>
      </c>
      <c r="AE158" s="226" t="s">
        <v>619</v>
      </c>
      <c r="AF158" s="226" t="s">
        <v>619</v>
      </c>
      <c r="AG158" s="226" t="s">
        <v>619</v>
      </c>
      <c r="AH158" s="226" t="s">
        <v>619</v>
      </c>
      <c r="AI158" s="226" t="s">
        <v>619</v>
      </c>
      <c r="AJ158" s="226" t="s">
        <v>619</v>
      </c>
      <c r="AK158" s="226" t="s">
        <v>619</v>
      </c>
      <c r="AL158" s="226" t="s">
        <v>619</v>
      </c>
      <c r="AM158" s="226" t="s">
        <v>619</v>
      </c>
      <c r="AN158" s="226" t="s">
        <v>619</v>
      </c>
      <c r="AO158" s="226" t="s">
        <v>619</v>
      </c>
      <c r="AP158" s="226" t="s">
        <v>619</v>
      </c>
      <c r="AQ158" s="226" t="s">
        <v>619</v>
      </c>
      <c r="AR158" s="226" t="s">
        <v>619</v>
      </c>
      <c r="AS158" s="226" t="s">
        <v>619</v>
      </c>
      <c r="AT158" s="226" t="s">
        <v>619</v>
      </c>
      <c r="AU158" s="226" t="s">
        <v>619</v>
      </c>
      <c r="AV158" s="226" t="s">
        <v>619</v>
      </c>
      <c r="AW158" s="226" t="s">
        <v>619</v>
      </c>
      <c r="AX158" s="226" t="s">
        <v>619</v>
      </c>
      <c r="AY158" s="226" t="s">
        <v>619</v>
      </c>
      <c r="AZ158" s="226" t="s">
        <v>619</v>
      </c>
      <c r="BA158" s="226" t="s">
        <v>619</v>
      </c>
      <c r="BB158" s="226" t="s">
        <v>619</v>
      </c>
      <c r="BC158" s="226" t="s">
        <v>619</v>
      </c>
      <c r="BD158" s="226" t="s">
        <v>619</v>
      </c>
      <c r="BE158" s="226" t="s">
        <v>619</v>
      </c>
      <c r="BF158" s="226" t="s">
        <v>619</v>
      </c>
      <c r="BG158" s="226" t="s">
        <v>3209</v>
      </c>
      <c r="BH158" s="226" t="s">
        <v>619</v>
      </c>
      <c r="BI158" s="226" t="s">
        <v>1976</v>
      </c>
      <c r="BJ158" s="226" t="s">
        <v>619</v>
      </c>
      <c r="BK158" s="226" t="s">
        <v>2520</v>
      </c>
      <c r="BL158" s="226" t="s">
        <v>619</v>
      </c>
      <c r="BM158" s="226" t="s">
        <v>1948</v>
      </c>
      <c r="BN158" s="226" t="s">
        <v>3210</v>
      </c>
      <c r="BO158" s="226" t="s">
        <v>3211</v>
      </c>
      <c r="BP158" s="226" t="s">
        <v>3212</v>
      </c>
      <c r="BQ158" s="226" t="s">
        <v>619</v>
      </c>
      <c r="BR158" s="226" t="s">
        <v>619</v>
      </c>
      <c r="BS158" s="226" t="s">
        <v>619</v>
      </c>
      <c r="BT158" s="226" t="s">
        <v>619</v>
      </c>
      <c r="BU158" s="226" t="s">
        <v>2811</v>
      </c>
      <c r="BV158" s="226" t="s">
        <v>619</v>
      </c>
      <c r="BW158" s="226" t="s">
        <v>3213</v>
      </c>
      <c r="BX158" s="226" t="s">
        <v>619</v>
      </c>
      <c r="BY158" s="226" t="s">
        <v>619</v>
      </c>
      <c r="BZ158" s="226" t="s">
        <v>619</v>
      </c>
      <c r="CA158" s="226" t="s">
        <v>619</v>
      </c>
      <c r="CB158" s="226" t="s">
        <v>619</v>
      </c>
      <c r="CC158" s="226" t="s">
        <v>1955</v>
      </c>
      <c r="CD158" s="226" t="s">
        <v>619</v>
      </c>
      <c r="CE158" s="226" t="s">
        <v>619</v>
      </c>
      <c r="CF158" s="226" t="s">
        <v>619</v>
      </c>
      <c r="CG158" s="226" t="s">
        <v>619</v>
      </c>
      <c r="CH158" s="226" t="s">
        <v>1956</v>
      </c>
      <c r="CI158" s="226" t="s">
        <v>3214</v>
      </c>
      <c r="CJ158" s="226" t="s">
        <v>619</v>
      </c>
      <c r="CK158" s="226" t="s">
        <v>3215</v>
      </c>
      <c r="CL158" s="226" t="s">
        <v>619</v>
      </c>
      <c r="CM158" s="226" t="s">
        <v>2687</v>
      </c>
      <c r="CN158" s="226" t="s">
        <v>619</v>
      </c>
      <c r="CO158" s="226" t="s">
        <v>619</v>
      </c>
      <c r="CP158" s="226" t="s">
        <v>619</v>
      </c>
      <c r="CQ158" s="226" t="s">
        <v>619</v>
      </c>
      <c r="CR158" s="226" t="s">
        <v>619</v>
      </c>
      <c r="CS158" s="226" t="s">
        <v>619</v>
      </c>
      <c r="CT158" s="226" t="s">
        <v>1959</v>
      </c>
    </row>
    <row r="159">
      <c r="A159" s="223" t="s">
        <v>24</v>
      </c>
      <c r="B159" s="223" t="s">
        <v>3186</v>
      </c>
      <c r="C159" s="223" t="s">
        <v>3239</v>
      </c>
      <c r="D159" s="223" t="s">
        <v>3240</v>
      </c>
      <c r="E159" s="223" t="s">
        <v>3241</v>
      </c>
      <c r="F159" s="223" t="s">
        <v>1866</v>
      </c>
      <c r="G159" s="224">
        <v>2021.0</v>
      </c>
      <c r="H159" s="225"/>
      <c r="I159" s="226" t="s">
        <v>619</v>
      </c>
      <c r="J159" s="226" t="s">
        <v>619</v>
      </c>
      <c r="K159" s="226" t="s">
        <v>619</v>
      </c>
      <c r="L159" s="226" t="s">
        <v>619</v>
      </c>
      <c r="M159" s="226" t="s">
        <v>619</v>
      </c>
      <c r="N159" s="226" t="s">
        <v>619</v>
      </c>
      <c r="O159" s="226" t="s">
        <v>619</v>
      </c>
      <c r="P159" s="226" t="s">
        <v>619</v>
      </c>
      <c r="Q159" s="226" t="s">
        <v>619</v>
      </c>
      <c r="R159" s="226" t="s">
        <v>619</v>
      </c>
      <c r="S159" s="226" t="s">
        <v>619</v>
      </c>
      <c r="T159" s="226" t="s">
        <v>619</v>
      </c>
      <c r="U159" s="226" t="s">
        <v>619</v>
      </c>
      <c r="V159" s="226" t="s">
        <v>619</v>
      </c>
      <c r="W159" s="226" t="s">
        <v>619</v>
      </c>
      <c r="X159" s="226" t="s">
        <v>619</v>
      </c>
      <c r="Y159" s="226" t="s">
        <v>619</v>
      </c>
      <c r="Z159" s="226" t="s">
        <v>619</v>
      </c>
      <c r="AA159" s="226" t="s">
        <v>619</v>
      </c>
      <c r="AB159" s="226" t="s">
        <v>619</v>
      </c>
      <c r="AC159" s="226" t="s">
        <v>619</v>
      </c>
      <c r="AD159" s="226" t="s">
        <v>619</v>
      </c>
      <c r="AE159" s="226" t="s">
        <v>619</v>
      </c>
      <c r="AF159" s="226" t="s">
        <v>619</v>
      </c>
      <c r="AG159" s="226" t="s">
        <v>619</v>
      </c>
      <c r="AH159" s="226" t="s">
        <v>619</v>
      </c>
      <c r="AI159" s="226" t="s">
        <v>619</v>
      </c>
      <c r="AJ159" s="226" t="s">
        <v>619</v>
      </c>
      <c r="AK159" s="226" t="s">
        <v>619</v>
      </c>
      <c r="AL159" s="226" t="s">
        <v>1943</v>
      </c>
      <c r="AM159" s="226" t="s">
        <v>619</v>
      </c>
      <c r="AN159" s="226" t="s">
        <v>619</v>
      </c>
      <c r="AO159" s="226" t="s">
        <v>2923</v>
      </c>
      <c r="AP159" s="226" t="s">
        <v>3197</v>
      </c>
      <c r="AQ159" s="226" t="s">
        <v>2626</v>
      </c>
      <c r="AR159" s="226" t="s">
        <v>619</v>
      </c>
      <c r="AS159" s="226" t="s">
        <v>619</v>
      </c>
      <c r="AT159" s="226" t="s">
        <v>2054</v>
      </c>
      <c r="AU159" s="226" t="s">
        <v>619</v>
      </c>
      <c r="AV159" s="226" t="s">
        <v>3126</v>
      </c>
      <c r="AW159" s="226" t="s">
        <v>619</v>
      </c>
      <c r="AX159" s="226" t="s">
        <v>619</v>
      </c>
      <c r="AY159" s="226" t="s">
        <v>619</v>
      </c>
      <c r="AZ159" s="226" t="s">
        <v>619</v>
      </c>
      <c r="BA159" s="226" t="s">
        <v>619</v>
      </c>
      <c r="BB159" s="226" t="s">
        <v>619</v>
      </c>
      <c r="BC159" s="226" t="s">
        <v>619</v>
      </c>
      <c r="BD159" s="226" t="s">
        <v>3198</v>
      </c>
      <c r="BE159" s="226" t="s">
        <v>619</v>
      </c>
      <c r="BF159" s="226" t="s">
        <v>619</v>
      </c>
      <c r="BG159" s="226" t="s">
        <v>3242</v>
      </c>
      <c r="BH159" s="226" t="s">
        <v>619</v>
      </c>
      <c r="BI159" s="226" t="s">
        <v>2112</v>
      </c>
      <c r="BJ159" s="226" t="s">
        <v>619</v>
      </c>
      <c r="BK159" s="226" t="s">
        <v>2113</v>
      </c>
      <c r="BL159" s="226" t="s">
        <v>619</v>
      </c>
      <c r="BM159" s="226" t="s">
        <v>1948</v>
      </c>
      <c r="BN159" s="226" t="s">
        <v>3243</v>
      </c>
      <c r="BO159" s="226" t="s">
        <v>3244</v>
      </c>
      <c r="BP159" s="226" t="s">
        <v>3245</v>
      </c>
      <c r="BQ159" s="226" t="s">
        <v>619</v>
      </c>
      <c r="BR159" s="226" t="s">
        <v>619</v>
      </c>
      <c r="BS159" s="226" t="s">
        <v>619</v>
      </c>
      <c r="BT159" s="226" t="s">
        <v>619</v>
      </c>
      <c r="BU159" s="226" t="s">
        <v>2540</v>
      </c>
      <c r="BV159" s="226" t="s">
        <v>619</v>
      </c>
      <c r="BW159" s="226" t="s">
        <v>3246</v>
      </c>
      <c r="BX159" s="226" t="s">
        <v>619</v>
      </c>
      <c r="BY159" s="226" t="s">
        <v>619</v>
      </c>
      <c r="BZ159" s="226" t="s">
        <v>619</v>
      </c>
      <c r="CA159" s="226" t="s">
        <v>619</v>
      </c>
      <c r="CB159" s="226" t="s">
        <v>619</v>
      </c>
      <c r="CC159" s="226" t="s">
        <v>1955</v>
      </c>
      <c r="CD159" s="226" t="s">
        <v>619</v>
      </c>
      <c r="CE159" s="226" t="s">
        <v>619</v>
      </c>
      <c r="CF159" s="226" t="s">
        <v>619</v>
      </c>
      <c r="CG159" s="226" t="s">
        <v>619</v>
      </c>
      <c r="CH159" s="226" t="s">
        <v>1956</v>
      </c>
      <c r="CI159" s="226" t="s">
        <v>2469</v>
      </c>
      <c r="CJ159" s="226" t="s">
        <v>619</v>
      </c>
      <c r="CK159" s="226" t="s">
        <v>2470</v>
      </c>
      <c r="CL159" s="226" t="s">
        <v>619</v>
      </c>
      <c r="CM159" s="226" t="s">
        <v>3247</v>
      </c>
      <c r="CN159" s="226" t="s">
        <v>619</v>
      </c>
      <c r="CO159" s="226" t="s">
        <v>619</v>
      </c>
      <c r="CP159" s="226" t="s">
        <v>619</v>
      </c>
      <c r="CQ159" s="226" t="s">
        <v>619</v>
      </c>
      <c r="CR159" s="226" t="s">
        <v>619</v>
      </c>
      <c r="CS159" s="226" t="s">
        <v>619</v>
      </c>
      <c r="CT159" s="226" t="s">
        <v>1959</v>
      </c>
    </row>
    <row r="160">
      <c r="A160" s="223" t="s">
        <v>24</v>
      </c>
      <c r="B160" s="223" t="s">
        <v>3186</v>
      </c>
      <c r="C160" s="223" t="s">
        <v>3248</v>
      </c>
      <c r="D160" s="223" t="s">
        <v>3249</v>
      </c>
      <c r="E160" s="223" t="s">
        <v>3250</v>
      </c>
      <c r="F160" s="223" t="s">
        <v>1866</v>
      </c>
      <c r="G160" s="224">
        <v>2021.0</v>
      </c>
      <c r="H160" s="225"/>
      <c r="I160" s="226" t="s">
        <v>619</v>
      </c>
      <c r="J160" s="226" t="s">
        <v>619</v>
      </c>
      <c r="K160" s="226" t="s">
        <v>619</v>
      </c>
      <c r="L160" s="226" t="s">
        <v>619</v>
      </c>
      <c r="M160" s="226" t="s">
        <v>619</v>
      </c>
      <c r="N160" s="226" t="s">
        <v>619</v>
      </c>
      <c r="O160" s="226" t="s">
        <v>619</v>
      </c>
      <c r="P160" s="226" t="s">
        <v>619</v>
      </c>
      <c r="Q160" s="226" t="s">
        <v>619</v>
      </c>
      <c r="R160" s="226" t="s">
        <v>619</v>
      </c>
      <c r="S160" s="226" t="s">
        <v>619</v>
      </c>
      <c r="T160" s="226" t="s">
        <v>619</v>
      </c>
      <c r="U160" s="226" t="s">
        <v>619</v>
      </c>
      <c r="V160" s="226" t="s">
        <v>619</v>
      </c>
      <c r="W160" s="226" t="s">
        <v>619</v>
      </c>
      <c r="X160" s="226" t="s">
        <v>619</v>
      </c>
      <c r="Y160" s="226" t="s">
        <v>619</v>
      </c>
      <c r="Z160" s="226" t="s">
        <v>619</v>
      </c>
      <c r="AA160" s="226" t="s">
        <v>619</v>
      </c>
      <c r="AB160" s="226" t="s">
        <v>619</v>
      </c>
      <c r="AC160" s="226" t="s">
        <v>619</v>
      </c>
      <c r="AD160" s="226" t="s">
        <v>619</v>
      </c>
      <c r="AE160" s="226" t="s">
        <v>619</v>
      </c>
      <c r="AF160" s="226" t="s">
        <v>619</v>
      </c>
      <c r="AG160" s="226" t="s">
        <v>619</v>
      </c>
      <c r="AH160" s="226" t="s">
        <v>619</v>
      </c>
      <c r="AI160" s="226" t="s">
        <v>619</v>
      </c>
      <c r="AJ160" s="226" t="s">
        <v>619</v>
      </c>
      <c r="AK160" s="226" t="s">
        <v>619</v>
      </c>
      <c r="AL160" s="226" t="s">
        <v>1943</v>
      </c>
      <c r="AM160" s="226" t="s">
        <v>619</v>
      </c>
      <c r="AN160" s="226" t="s">
        <v>619</v>
      </c>
      <c r="AO160" s="226" t="s">
        <v>2029</v>
      </c>
      <c r="AP160" s="226" t="s">
        <v>2045</v>
      </c>
      <c r="AQ160" s="226" t="s">
        <v>2031</v>
      </c>
      <c r="AR160" s="226" t="s">
        <v>619</v>
      </c>
      <c r="AS160" s="226" t="s">
        <v>619</v>
      </c>
      <c r="AT160" s="226" t="s">
        <v>2032</v>
      </c>
      <c r="AU160" s="226" t="s">
        <v>619</v>
      </c>
      <c r="AV160" s="226" t="s">
        <v>2033</v>
      </c>
      <c r="AW160" s="226" t="s">
        <v>619</v>
      </c>
      <c r="AX160" s="226" t="s">
        <v>619</v>
      </c>
      <c r="AY160" s="226" t="s">
        <v>619</v>
      </c>
      <c r="AZ160" s="226" t="s">
        <v>619</v>
      </c>
      <c r="BA160" s="226" t="s">
        <v>619</v>
      </c>
      <c r="BB160" s="226" t="s">
        <v>619</v>
      </c>
      <c r="BC160" s="226" t="s">
        <v>619</v>
      </c>
      <c r="BD160" s="226" t="s">
        <v>2035</v>
      </c>
      <c r="BE160" s="226" t="s">
        <v>619</v>
      </c>
      <c r="BF160" s="226" t="s">
        <v>619</v>
      </c>
      <c r="BG160" s="226" t="s">
        <v>3242</v>
      </c>
      <c r="BH160" s="226" t="s">
        <v>619</v>
      </c>
      <c r="BI160" s="226" t="s">
        <v>2112</v>
      </c>
      <c r="BJ160" s="226" t="s">
        <v>619</v>
      </c>
      <c r="BK160" s="226" t="s">
        <v>2113</v>
      </c>
      <c r="BL160" s="226" t="s">
        <v>619</v>
      </c>
      <c r="BM160" s="226" t="s">
        <v>1948</v>
      </c>
      <c r="BN160" s="226" t="s">
        <v>3243</v>
      </c>
      <c r="BO160" s="226" t="s">
        <v>3244</v>
      </c>
      <c r="BP160" s="226" t="s">
        <v>3245</v>
      </c>
      <c r="BQ160" s="226" t="s">
        <v>619</v>
      </c>
      <c r="BR160" s="226" t="s">
        <v>619</v>
      </c>
      <c r="BS160" s="226" t="s">
        <v>619</v>
      </c>
      <c r="BT160" s="226" t="s">
        <v>619</v>
      </c>
      <c r="BU160" s="226" t="s">
        <v>2540</v>
      </c>
      <c r="BV160" s="226" t="s">
        <v>619</v>
      </c>
      <c r="BW160" s="226" t="s">
        <v>3246</v>
      </c>
      <c r="BX160" s="226" t="s">
        <v>619</v>
      </c>
      <c r="BY160" s="226" t="s">
        <v>619</v>
      </c>
      <c r="BZ160" s="226" t="s">
        <v>619</v>
      </c>
      <c r="CA160" s="226" t="s">
        <v>619</v>
      </c>
      <c r="CB160" s="226" t="s">
        <v>619</v>
      </c>
      <c r="CC160" s="226" t="s">
        <v>1955</v>
      </c>
      <c r="CD160" s="226" t="s">
        <v>619</v>
      </c>
      <c r="CE160" s="226" t="s">
        <v>619</v>
      </c>
      <c r="CF160" s="226" t="s">
        <v>619</v>
      </c>
      <c r="CG160" s="226" t="s">
        <v>619</v>
      </c>
      <c r="CH160" s="226" t="s">
        <v>1956</v>
      </c>
      <c r="CI160" s="226" t="s">
        <v>2469</v>
      </c>
      <c r="CJ160" s="226" t="s">
        <v>619</v>
      </c>
      <c r="CK160" s="226" t="s">
        <v>2470</v>
      </c>
      <c r="CL160" s="226" t="s">
        <v>619</v>
      </c>
      <c r="CM160" s="226" t="s">
        <v>3247</v>
      </c>
      <c r="CN160" s="226" t="s">
        <v>619</v>
      </c>
      <c r="CO160" s="226" t="s">
        <v>619</v>
      </c>
      <c r="CP160" s="226" t="s">
        <v>619</v>
      </c>
      <c r="CQ160" s="226" t="s">
        <v>619</v>
      </c>
      <c r="CR160" s="226" t="s">
        <v>619</v>
      </c>
      <c r="CS160" s="226" t="s">
        <v>619</v>
      </c>
      <c r="CT160" s="226" t="s">
        <v>1959</v>
      </c>
    </row>
    <row r="161">
      <c r="A161" s="223" t="s">
        <v>24</v>
      </c>
      <c r="B161" s="223" t="s">
        <v>3251</v>
      </c>
      <c r="C161" s="223" t="s">
        <v>384</v>
      </c>
      <c r="D161" s="223" t="s">
        <v>3252</v>
      </c>
      <c r="E161" s="223" t="s">
        <v>3253</v>
      </c>
      <c r="F161" s="223" t="s">
        <v>1866</v>
      </c>
      <c r="G161" s="224">
        <v>2021.0</v>
      </c>
      <c r="H161" s="225"/>
      <c r="I161" s="226" t="s">
        <v>619</v>
      </c>
      <c r="J161" s="226" t="s">
        <v>619</v>
      </c>
      <c r="K161" s="226" t="s">
        <v>619</v>
      </c>
      <c r="L161" s="226" t="s">
        <v>619</v>
      </c>
      <c r="M161" s="226" t="s">
        <v>619</v>
      </c>
      <c r="N161" s="226" t="s">
        <v>619</v>
      </c>
      <c r="O161" s="226" t="s">
        <v>619</v>
      </c>
      <c r="P161" s="226" t="s">
        <v>619</v>
      </c>
      <c r="Q161" s="226" t="s">
        <v>619</v>
      </c>
      <c r="R161" s="226" t="s">
        <v>619</v>
      </c>
      <c r="S161" s="226" t="s">
        <v>619</v>
      </c>
      <c r="T161" s="226" t="s">
        <v>619</v>
      </c>
      <c r="U161" s="226" t="s">
        <v>619</v>
      </c>
      <c r="V161" s="226" t="s">
        <v>619</v>
      </c>
      <c r="W161" s="226" t="s">
        <v>619</v>
      </c>
      <c r="X161" s="226" t="s">
        <v>619</v>
      </c>
      <c r="Y161" s="226" t="s">
        <v>619</v>
      </c>
      <c r="Z161" s="226" t="s">
        <v>619</v>
      </c>
      <c r="AA161" s="226" t="s">
        <v>619</v>
      </c>
      <c r="AB161" s="226" t="s">
        <v>619</v>
      </c>
      <c r="AC161" s="226" t="s">
        <v>619</v>
      </c>
      <c r="AD161" s="226" t="s">
        <v>619</v>
      </c>
      <c r="AE161" s="226" t="s">
        <v>619</v>
      </c>
      <c r="AF161" s="226" t="s">
        <v>619</v>
      </c>
      <c r="AG161" s="226" t="s">
        <v>619</v>
      </c>
      <c r="AH161" s="226" t="s">
        <v>619</v>
      </c>
      <c r="AI161" s="226" t="s">
        <v>619</v>
      </c>
      <c r="AJ161" s="226" t="s">
        <v>619</v>
      </c>
      <c r="AK161" s="226" t="s">
        <v>619</v>
      </c>
      <c r="AL161" s="226" t="s">
        <v>1943</v>
      </c>
      <c r="AM161" s="226" t="s">
        <v>619</v>
      </c>
      <c r="AN161" s="226" t="s">
        <v>619</v>
      </c>
      <c r="AO161" s="226" t="s">
        <v>619</v>
      </c>
      <c r="AP161" s="226" t="s">
        <v>1944</v>
      </c>
      <c r="AQ161" s="226" t="s">
        <v>619</v>
      </c>
      <c r="AR161" s="226" t="s">
        <v>619</v>
      </c>
      <c r="AS161" s="226" t="s">
        <v>619</v>
      </c>
      <c r="AT161" s="226" t="s">
        <v>619</v>
      </c>
      <c r="AU161" s="226" t="s">
        <v>619</v>
      </c>
      <c r="AV161" s="226" t="s">
        <v>619</v>
      </c>
      <c r="AW161" s="226" t="s">
        <v>1945</v>
      </c>
      <c r="AX161" s="226" t="s">
        <v>619</v>
      </c>
      <c r="AY161" s="226" t="s">
        <v>619</v>
      </c>
      <c r="AZ161" s="226" t="s">
        <v>619</v>
      </c>
      <c r="BA161" s="226" t="s">
        <v>619</v>
      </c>
      <c r="BB161" s="226" t="s">
        <v>619</v>
      </c>
      <c r="BC161" s="226" t="s">
        <v>619</v>
      </c>
      <c r="BD161" s="226" t="s">
        <v>619</v>
      </c>
      <c r="BE161" s="226" t="s">
        <v>619</v>
      </c>
      <c r="BF161" s="226" t="s">
        <v>619</v>
      </c>
      <c r="BG161" s="226" t="s">
        <v>619</v>
      </c>
      <c r="BH161" s="226" t="s">
        <v>619</v>
      </c>
      <c r="BI161" s="226" t="s">
        <v>1946</v>
      </c>
      <c r="BJ161" s="226" t="s">
        <v>619</v>
      </c>
      <c r="BK161" s="226" t="s">
        <v>1947</v>
      </c>
      <c r="BL161" s="226" t="s">
        <v>619</v>
      </c>
      <c r="BM161" s="226" t="s">
        <v>1948</v>
      </c>
      <c r="BN161" s="226" t="s">
        <v>1949</v>
      </c>
      <c r="BO161" s="226" t="s">
        <v>1950</v>
      </c>
      <c r="BP161" s="226" t="s">
        <v>1951</v>
      </c>
      <c r="BQ161" s="226" t="s">
        <v>619</v>
      </c>
      <c r="BR161" s="226" t="s">
        <v>619</v>
      </c>
      <c r="BS161" s="226" t="s">
        <v>619</v>
      </c>
      <c r="BT161" s="226" t="s">
        <v>619</v>
      </c>
      <c r="BU161" s="226" t="s">
        <v>1952</v>
      </c>
      <c r="BV161" s="226" t="s">
        <v>619</v>
      </c>
      <c r="BW161" s="226" t="s">
        <v>1953</v>
      </c>
      <c r="BX161" s="226" t="s">
        <v>619</v>
      </c>
      <c r="BY161" s="226" t="s">
        <v>1954</v>
      </c>
      <c r="BZ161" s="226" t="s">
        <v>619</v>
      </c>
      <c r="CA161" s="226" t="s">
        <v>619</v>
      </c>
      <c r="CB161" s="226" t="s">
        <v>619</v>
      </c>
      <c r="CC161" s="226" t="s">
        <v>1955</v>
      </c>
      <c r="CD161" s="226" t="s">
        <v>619</v>
      </c>
      <c r="CE161" s="226" t="s">
        <v>619</v>
      </c>
      <c r="CF161" s="226" t="s">
        <v>619</v>
      </c>
      <c r="CG161" s="226" t="s">
        <v>619</v>
      </c>
      <c r="CH161" s="226" t="s">
        <v>1956</v>
      </c>
      <c r="CI161" s="226" t="s">
        <v>1957</v>
      </c>
      <c r="CJ161" s="226" t="s">
        <v>619</v>
      </c>
      <c r="CK161" s="226" t="s">
        <v>1958</v>
      </c>
      <c r="CL161" s="226" t="s">
        <v>619</v>
      </c>
      <c r="CM161" s="226" t="s">
        <v>619</v>
      </c>
      <c r="CN161" s="226" t="s">
        <v>619</v>
      </c>
      <c r="CO161" s="226" t="s">
        <v>619</v>
      </c>
      <c r="CP161" s="226" t="s">
        <v>619</v>
      </c>
      <c r="CQ161" s="226" t="s">
        <v>619</v>
      </c>
      <c r="CR161" s="226" t="s">
        <v>619</v>
      </c>
      <c r="CS161" s="226" t="s">
        <v>619</v>
      </c>
      <c r="CT161" s="226" t="s">
        <v>1959</v>
      </c>
    </row>
    <row r="162">
      <c r="A162" s="223" t="s">
        <v>24</v>
      </c>
      <c r="B162" s="223" t="s">
        <v>3254</v>
      </c>
      <c r="C162" s="223" t="s">
        <v>326</v>
      </c>
      <c r="D162" s="223" t="s">
        <v>3255</v>
      </c>
      <c r="E162" s="223" t="s">
        <v>3256</v>
      </c>
      <c r="F162" s="223" t="s">
        <v>1866</v>
      </c>
      <c r="G162" s="224">
        <v>2021.0</v>
      </c>
      <c r="H162" s="225"/>
      <c r="I162" s="226" t="s">
        <v>619</v>
      </c>
      <c r="J162" s="226" t="s">
        <v>619</v>
      </c>
      <c r="K162" s="226" t="s">
        <v>619</v>
      </c>
      <c r="L162" s="226" t="s">
        <v>619</v>
      </c>
      <c r="M162" s="226" t="s">
        <v>619</v>
      </c>
      <c r="N162" s="226" t="s">
        <v>619</v>
      </c>
      <c r="O162" s="226" t="s">
        <v>619</v>
      </c>
      <c r="P162" s="226" t="s">
        <v>619</v>
      </c>
      <c r="Q162" s="226" t="s">
        <v>619</v>
      </c>
      <c r="R162" s="226" t="s">
        <v>619</v>
      </c>
      <c r="S162" s="226" t="s">
        <v>619</v>
      </c>
      <c r="T162" s="226" t="s">
        <v>619</v>
      </c>
      <c r="U162" s="226" t="s">
        <v>619</v>
      </c>
      <c r="V162" s="226" t="s">
        <v>619</v>
      </c>
      <c r="W162" s="226" t="s">
        <v>619</v>
      </c>
      <c r="X162" s="226" t="s">
        <v>619</v>
      </c>
      <c r="Y162" s="226" t="s">
        <v>619</v>
      </c>
      <c r="Z162" s="226" t="s">
        <v>619</v>
      </c>
      <c r="AA162" s="226" t="s">
        <v>619</v>
      </c>
      <c r="AB162" s="226" t="s">
        <v>619</v>
      </c>
      <c r="AC162" s="226" t="s">
        <v>619</v>
      </c>
      <c r="AD162" s="226" t="s">
        <v>619</v>
      </c>
      <c r="AE162" s="226" t="s">
        <v>619</v>
      </c>
      <c r="AF162" s="226" t="s">
        <v>619</v>
      </c>
      <c r="AG162" s="226" t="s">
        <v>619</v>
      </c>
      <c r="AH162" s="226" t="s">
        <v>619</v>
      </c>
      <c r="AI162" s="226" t="s">
        <v>619</v>
      </c>
      <c r="AJ162" s="226" t="s">
        <v>619</v>
      </c>
      <c r="AK162" s="226" t="s">
        <v>619</v>
      </c>
      <c r="AL162" s="226" t="s">
        <v>1943</v>
      </c>
      <c r="AM162" s="226" t="s">
        <v>619</v>
      </c>
      <c r="AN162" s="226" t="s">
        <v>619</v>
      </c>
      <c r="AO162" s="226" t="s">
        <v>619</v>
      </c>
      <c r="AP162" s="226" t="s">
        <v>1944</v>
      </c>
      <c r="AQ162" s="226" t="s">
        <v>619</v>
      </c>
      <c r="AR162" s="226" t="s">
        <v>619</v>
      </c>
      <c r="AS162" s="226" t="s">
        <v>619</v>
      </c>
      <c r="AT162" s="226" t="s">
        <v>619</v>
      </c>
      <c r="AU162" s="226" t="s">
        <v>619</v>
      </c>
      <c r="AV162" s="226" t="s">
        <v>619</v>
      </c>
      <c r="AW162" s="226" t="s">
        <v>1945</v>
      </c>
      <c r="AX162" s="226" t="s">
        <v>619</v>
      </c>
      <c r="AY162" s="226" t="s">
        <v>619</v>
      </c>
      <c r="AZ162" s="226" t="s">
        <v>619</v>
      </c>
      <c r="BA162" s="226" t="s">
        <v>619</v>
      </c>
      <c r="BB162" s="226" t="s">
        <v>619</v>
      </c>
      <c r="BC162" s="226" t="s">
        <v>619</v>
      </c>
      <c r="BD162" s="226" t="s">
        <v>619</v>
      </c>
      <c r="BE162" s="226" t="s">
        <v>619</v>
      </c>
      <c r="BF162" s="226" t="s">
        <v>619</v>
      </c>
      <c r="BG162" s="226" t="s">
        <v>3209</v>
      </c>
      <c r="BH162" s="226" t="s">
        <v>619</v>
      </c>
      <c r="BI162" s="226" t="s">
        <v>1976</v>
      </c>
      <c r="BJ162" s="226" t="s">
        <v>619</v>
      </c>
      <c r="BK162" s="226" t="s">
        <v>2520</v>
      </c>
      <c r="BL162" s="226" t="s">
        <v>619</v>
      </c>
      <c r="BM162" s="226" t="s">
        <v>1948</v>
      </c>
      <c r="BN162" s="226" t="s">
        <v>3210</v>
      </c>
      <c r="BO162" s="226" t="s">
        <v>3211</v>
      </c>
      <c r="BP162" s="226" t="s">
        <v>3212</v>
      </c>
      <c r="BQ162" s="226" t="s">
        <v>619</v>
      </c>
      <c r="BR162" s="226" t="s">
        <v>619</v>
      </c>
      <c r="BS162" s="226" t="s">
        <v>619</v>
      </c>
      <c r="BT162" s="226" t="s">
        <v>619</v>
      </c>
      <c r="BU162" s="226" t="s">
        <v>2811</v>
      </c>
      <c r="BV162" s="226" t="s">
        <v>619</v>
      </c>
      <c r="BW162" s="226" t="s">
        <v>3213</v>
      </c>
      <c r="BX162" s="226" t="s">
        <v>619</v>
      </c>
      <c r="BY162" s="226" t="s">
        <v>2093</v>
      </c>
      <c r="BZ162" s="226" t="s">
        <v>619</v>
      </c>
      <c r="CA162" s="226" t="s">
        <v>619</v>
      </c>
      <c r="CB162" s="226" t="s">
        <v>619</v>
      </c>
      <c r="CC162" s="226" t="s">
        <v>1955</v>
      </c>
      <c r="CD162" s="226" t="s">
        <v>619</v>
      </c>
      <c r="CE162" s="226" t="s">
        <v>619</v>
      </c>
      <c r="CF162" s="226" t="s">
        <v>619</v>
      </c>
      <c r="CG162" s="226" t="s">
        <v>2144</v>
      </c>
      <c r="CH162" s="226" t="s">
        <v>1956</v>
      </c>
      <c r="CI162" s="226" t="s">
        <v>3214</v>
      </c>
      <c r="CJ162" s="226" t="s">
        <v>619</v>
      </c>
      <c r="CK162" s="226" t="s">
        <v>3215</v>
      </c>
      <c r="CL162" s="226" t="s">
        <v>619</v>
      </c>
      <c r="CM162" s="226" t="s">
        <v>2687</v>
      </c>
      <c r="CN162" s="226" t="s">
        <v>619</v>
      </c>
      <c r="CO162" s="226" t="s">
        <v>619</v>
      </c>
      <c r="CP162" s="226" t="s">
        <v>619</v>
      </c>
      <c r="CQ162" s="226" t="s">
        <v>619</v>
      </c>
      <c r="CR162" s="226" t="s">
        <v>619</v>
      </c>
      <c r="CS162" s="226" t="s">
        <v>619</v>
      </c>
      <c r="CT162" s="226" t="s">
        <v>1959</v>
      </c>
    </row>
    <row r="163">
      <c r="A163" s="223" t="s">
        <v>24</v>
      </c>
      <c r="B163" s="223" t="s">
        <v>3257</v>
      </c>
      <c r="C163" s="223" t="s">
        <v>3258</v>
      </c>
      <c r="D163" s="223" t="s">
        <v>3259</v>
      </c>
      <c r="E163" s="223" t="s">
        <v>3260</v>
      </c>
      <c r="F163" s="223" t="s">
        <v>1866</v>
      </c>
      <c r="G163" s="224">
        <v>2021.0</v>
      </c>
      <c r="H163" s="225"/>
      <c r="I163" s="226" t="s">
        <v>619</v>
      </c>
      <c r="J163" s="226" t="s">
        <v>619</v>
      </c>
      <c r="K163" s="226" t="s">
        <v>619</v>
      </c>
      <c r="L163" s="226" t="s">
        <v>619</v>
      </c>
      <c r="M163" s="226" t="s">
        <v>619</v>
      </c>
      <c r="N163" s="226" t="s">
        <v>619</v>
      </c>
      <c r="O163" s="226" t="s">
        <v>619</v>
      </c>
      <c r="P163" s="226" t="s">
        <v>619</v>
      </c>
      <c r="Q163" s="226" t="s">
        <v>619</v>
      </c>
      <c r="R163" s="226" t="s">
        <v>619</v>
      </c>
      <c r="S163" s="226" t="s">
        <v>619</v>
      </c>
      <c r="T163" s="226" t="s">
        <v>619</v>
      </c>
      <c r="U163" s="226" t="s">
        <v>619</v>
      </c>
      <c r="V163" s="226" t="s">
        <v>619</v>
      </c>
      <c r="W163" s="226" t="s">
        <v>619</v>
      </c>
      <c r="X163" s="226" t="s">
        <v>619</v>
      </c>
      <c r="Y163" s="226" t="s">
        <v>619</v>
      </c>
      <c r="Z163" s="226" t="s">
        <v>619</v>
      </c>
      <c r="AA163" s="226" t="s">
        <v>619</v>
      </c>
      <c r="AB163" s="226" t="s">
        <v>619</v>
      </c>
      <c r="AC163" s="226" t="s">
        <v>619</v>
      </c>
      <c r="AD163" s="226" t="s">
        <v>619</v>
      </c>
      <c r="AE163" s="226" t="s">
        <v>619</v>
      </c>
      <c r="AF163" s="226" t="s">
        <v>619</v>
      </c>
      <c r="AG163" s="226" t="s">
        <v>619</v>
      </c>
      <c r="AH163" s="226" t="s">
        <v>619</v>
      </c>
      <c r="AI163" s="226" t="s">
        <v>619</v>
      </c>
      <c r="AJ163" s="226" t="s">
        <v>619</v>
      </c>
      <c r="AK163" s="226" t="s">
        <v>619</v>
      </c>
      <c r="AL163" s="226" t="s">
        <v>619</v>
      </c>
      <c r="AM163" s="226" t="s">
        <v>619</v>
      </c>
      <c r="AN163" s="226" t="s">
        <v>619</v>
      </c>
      <c r="AO163" s="226" t="s">
        <v>2029</v>
      </c>
      <c r="AP163" s="226" t="s">
        <v>2030</v>
      </c>
      <c r="AQ163" s="226" t="s">
        <v>2031</v>
      </c>
      <c r="AR163" s="226" t="s">
        <v>619</v>
      </c>
      <c r="AS163" s="226" t="s">
        <v>619</v>
      </c>
      <c r="AT163" s="226" t="s">
        <v>2032</v>
      </c>
      <c r="AU163" s="226" t="s">
        <v>619</v>
      </c>
      <c r="AV163" s="226" t="s">
        <v>2033</v>
      </c>
      <c r="AW163" s="226" t="s">
        <v>2034</v>
      </c>
      <c r="AX163" s="226" t="s">
        <v>619</v>
      </c>
      <c r="AY163" s="226" t="s">
        <v>619</v>
      </c>
      <c r="AZ163" s="226" t="s">
        <v>619</v>
      </c>
      <c r="BA163" s="226" t="s">
        <v>619</v>
      </c>
      <c r="BB163" s="226" t="s">
        <v>619</v>
      </c>
      <c r="BC163" s="226" t="s">
        <v>619</v>
      </c>
      <c r="BD163" s="226" t="s">
        <v>2035</v>
      </c>
      <c r="BE163" s="226" t="s">
        <v>619</v>
      </c>
      <c r="BF163" s="226" t="s">
        <v>619</v>
      </c>
      <c r="BG163" s="226" t="s">
        <v>619</v>
      </c>
      <c r="BH163" s="226" t="s">
        <v>619</v>
      </c>
      <c r="BI163" s="226" t="s">
        <v>1946</v>
      </c>
      <c r="BJ163" s="226" t="s">
        <v>619</v>
      </c>
      <c r="BK163" s="226" t="s">
        <v>2036</v>
      </c>
      <c r="BL163" s="226" t="s">
        <v>619</v>
      </c>
      <c r="BM163" s="226" t="s">
        <v>1948</v>
      </c>
      <c r="BN163" s="226" t="s">
        <v>3261</v>
      </c>
      <c r="BO163" s="226" t="s">
        <v>3262</v>
      </c>
      <c r="BP163" s="226" t="s">
        <v>3263</v>
      </c>
      <c r="BQ163" s="226" t="s">
        <v>619</v>
      </c>
      <c r="BR163" s="226" t="s">
        <v>619</v>
      </c>
      <c r="BS163" s="226" t="s">
        <v>619</v>
      </c>
      <c r="BT163" s="226" t="s">
        <v>619</v>
      </c>
      <c r="BU163" s="226" t="s">
        <v>2540</v>
      </c>
      <c r="BV163" s="226" t="s">
        <v>619</v>
      </c>
      <c r="BW163" s="226" t="s">
        <v>2809</v>
      </c>
      <c r="BX163" s="226" t="s">
        <v>619</v>
      </c>
      <c r="BY163" s="226" t="s">
        <v>2777</v>
      </c>
      <c r="BZ163" s="226" t="s">
        <v>619</v>
      </c>
      <c r="CA163" s="226" t="s">
        <v>619</v>
      </c>
      <c r="CB163" s="226" t="s">
        <v>619</v>
      </c>
      <c r="CC163" s="226" t="s">
        <v>1955</v>
      </c>
      <c r="CD163" s="226" t="s">
        <v>619</v>
      </c>
      <c r="CE163" s="226" t="s">
        <v>619</v>
      </c>
      <c r="CF163" s="226" t="s">
        <v>619</v>
      </c>
      <c r="CG163" s="226" t="s">
        <v>3264</v>
      </c>
      <c r="CH163" s="226" t="s">
        <v>1956</v>
      </c>
      <c r="CI163" s="226" t="s">
        <v>3265</v>
      </c>
      <c r="CJ163" s="226" t="s">
        <v>619</v>
      </c>
      <c r="CK163" s="226" t="s">
        <v>3266</v>
      </c>
      <c r="CL163" s="226" t="s">
        <v>619</v>
      </c>
      <c r="CM163" s="226" t="s">
        <v>619</v>
      </c>
      <c r="CN163" s="226" t="s">
        <v>619</v>
      </c>
      <c r="CO163" s="226" t="s">
        <v>619</v>
      </c>
      <c r="CP163" s="226" t="s">
        <v>619</v>
      </c>
      <c r="CQ163" s="226" t="s">
        <v>2010</v>
      </c>
      <c r="CR163" s="226" t="s">
        <v>619</v>
      </c>
      <c r="CS163" s="226" t="s">
        <v>619</v>
      </c>
      <c r="CT163" s="226" t="s">
        <v>1959</v>
      </c>
    </row>
    <row r="164">
      <c r="A164" s="223" t="s">
        <v>9</v>
      </c>
      <c r="B164" s="223" t="s">
        <v>3267</v>
      </c>
      <c r="C164" s="223" t="s">
        <v>159</v>
      </c>
      <c r="D164" s="223" t="s">
        <v>3268</v>
      </c>
      <c r="E164" s="223" t="s">
        <v>3269</v>
      </c>
      <c r="F164" s="223" t="s">
        <v>1866</v>
      </c>
      <c r="G164" s="224">
        <v>2021.0</v>
      </c>
      <c r="H164" s="225"/>
      <c r="I164" s="226" t="s">
        <v>619</v>
      </c>
      <c r="J164" s="226" t="s">
        <v>619</v>
      </c>
      <c r="K164" s="226" t="s">
        <v>619</v>
      </c>
      <c r="L164" s="226" t="s">
        <v>619</v>
      </c>
      <c r="M164" s="226" t="s">
        <v>619</v>
      </c>
      <c r="N164" s="226" t="s">
        <v>619</v>
      </c>
      <c r="O164" s="226" t="s">
        <v>619</v>
      </c>
      <c r="P164" s="226" t="s">
        <v>619</v>
      </c>
      <c r="Q164" s="226" t="s">
        <v>619</v>
      </c>
      <c r="R164" s="226" t="s">
        <v>619</v>
      </c>
      <c r="S164" s="226" t="s">
        <v>619</v>
      </c>
      <c r="T164" s="226" t="s">
        <v>619</v>
      </c>
      <c r="U164" s="226" t="s">
        <v>619</v>
      </c>
      <c r="V164" s="226" t="s">
        <v>619</v>
      </c>
      <c r="W164" s="226" t="s">
        <v>619</v>
      </c>
      <c r="X164" s="226" t="s">
        <v>619</v>
      </c>
      <c r="Y164" s="226" t="s">
        <v>619</v>
      </c>
      <c r="Z164" s="226" t="s">
        <v>619</v>
      </c>
      <c r="AA164" s="226" t="s">
        <v>619</v>
      </c>
      <c r="AB164" s="226" t="s">
        <v>619</v>
      </c>
      <c r="AC164" s="226" t="s">
        <v>619</v>
      </c>
      <c r="AD164" s="226" t="s">
        <v>619</v>
      </c>
      <c r="AE164" s="226" t="s">
        <v>619</v>
      </c>
      <c r="AF164" s="226" t="s">
        <v>619</v>
      </c>
      <c r="AG164" s="226" t="s">
        <v>619</v>
      </c>
      <c r="AH164" s="226" t="s">
        <v>619</v>
      </c>
      <c r="AI164" s="226" t="s">
        <v>619</v>
      </c>
      <c r="AJ164" s="226" t="s">
        <v>619</v>
      </c>
      <c r="AK164" s="226" t="s">
        <v>619</v>
      </c>
      <c r="AL164" s="226" t="s">
        <v>1943</v>
      </c>
      <c r="AM164" s="226" t="s">
        <v>619</v>
      </c>
      <c r="AN164" s="226" t="s">
        <v>619</v>
      </c>
      <c r="AO164" s="226" t="s">
        <v>3270</v>
      </c>
      <c r="AP164" s="226" t="s">
        <v>2274</v>
      </c>
      <c r="AQ164" s="226" t="s">
        <v>3271</v>
      </c>
      <c r="AR164" s="226" t="s">
        <v>619</v>
      </c>
      <c r="AS164" s="226" t="s">
        <v>619</v>
      </c>
      <c r="AT164" s="226" t="s">
        <v>2955</v>
      </c>
      <c r="AU164" s="226" t="s">
        <v>619</v>
      </c>
      <c r="AV164" s="226" t="s">
        <v>3272</v>
      </c>
      <c r="AW164" s="226" t="s">
        <v>2323</v>
      </c>
      <c r="AX164" s="226" t="s">
        <v>619</v>
      </c>
      <c r="AY164" s="226" t="s">
        <v>619</v>
      </c>
      <c r="AZ164" s="226" t="s">
        <v>619</v>
      </c>
      <c r="BA164" s="226" t="s">
        <v>619</v>
      </c>
      <c r="BB164" s="226" t="s">
        <v>619</v>
      </c>
      <c r="BC164" s="226" t="s">
        <v>619</v>
      </c>
      <c r="BD164" s="226" t="s">
        <v>619</v>
      </c>
      <c r="BE164" s="226" t="s">
        <v>3273</v>
      </c>
      <c r="BF164" s="226" t="s">
        <v>619</v>
      </c>
      <c r="BG164" s="226" t="s">
        <v>2389</v>
      </c>
      <c r="BH164" s="226" t="s">
        <v>619</v>
      </c>
      <c r="BI164" s="226" t="s">
        <v>2121</v>
      </c>
      <c r="BJ164" s="226" t="s">
        <v>619</v>
      </c>
      <c r="BK164" s="226" t="s">
        <v>2673</v>
      </c>
      <c r="BL164" s="226" t="s">
        <v>619</v>
      </c>
      <c r="BM164" s="226" t="s">
        <v>1948</v>
      </c>
      <c r="BN164" s="226" t="s">
        <v>2390</v>
      </c>
      <c r="BO164" s="226" t="s">
        <v>3274</v>
      </c>
      <c r="BP164" s="226" t="s">
        <v>3275</v>
      </c>
      <c r="BQ164" s="226" t="s">
        <v>619</v>
      </c>
      <c r="BR164" s="226" t="s">
        <v>619</v>
      </c>
      <c r="BS164" s="226" t="s">
        <v>619</v>
      </c>
      <c r="BT164" s="226" t="s">
        <v>619</v>
      </c>
      <c r="BU164" s="226" t="s">
        <v>2393</v>
      </c>
      <c r="BV164" s="226" t="s">
        <v>619</v>
      </c>
      <c r="BW164" s="226" t="s">
        <v>3276</v>
      </c>
      <c r="BX164" s="226" t="s">
        <v>3178</v>
      </c>
      <c r="BY164" s="226" t="s">
        <v>3277</v>
      </c>
      <c r="BZ164" s="226" t="s">
        <v>619</v>
      </c>
      <c r="CA164" s="226" t="s">
        <v>619</v>
      </c>
      <c r="CB164" s="226" t="s">
        <v>619</v>
      </c>
      <c r="CC164" s="226" t="s">
        <v>1955</v>
      </c>
      <c r="CD164" s="226" t="s">
        <v>619</v>
      </c>
      <c r="CE164" s="226" t="s">
        <v>619</v>
      </c>
      <c r="CF164" s="226" t="s">
        <v>3278</v>
      </c>
      <c r="CG164" s="226" t="s">
        <v>619</v>
      </c>
      <c r="CH164" s="226" t="s">
        <v>1956</v>
      </c>
      <c r="CI164" s="226" t="s">
        <v>2129</v>
      </c>
      <c r="CJ164" s="226" t="s">
        <v>619</v>
      </c>
      <c r="CK164" s="226" t="s">
        <v>2130</v>
      </c>
      <c r="CL164" s="226" t="s">
        <v>619</v>
      </c>
      <c r="CM164" s="226" t="s">
        <v>2282</v>
      </c>
      <c r="CN164" s="226" t="s">
        <v>619</v>
      </c>
      <c r="CO164" s="226" t="s">
        <v>619</v>
      </c>
      <c r="CP164" s="226" t="s">
        <v>619</v>
      </c>
      <c r="CQ164" s="226" t="s">
        <v>619</v>
      </c>
      <c r="CR164" s="226" t="s">
        <v>619</v>
      </c>
      <c r="CS164" s="226" t="s">
        <v>619</v>
      </c>
      <c r="CT164" s="226" t="s">
        <v>1959</v>
      </c>
    </row>
    <row r="165">
      <c r="A165" s="223" t="s">
        <v>9</v>
      </c>
      <c r="B165" s="223" t="s">
        <v>3279</v>
      </c>
      <c r="C165" s="223" t="s">
        <v>196</v>
      </c>
      <c r="D165" s="223" t="s">
        <v>3280</v>
      </c>
      <c r="E165" s="223" t="s">
        <v>3281</v>
      </c>
      <c r="F165" s="223" t="s">
        <v>1866</v>
      </c>
      <c r="G165" s="224">
        <v>2021.0</v>
      </c>
      <c r="H165" s="225"/>
      <c r="I165" s="226" t="s">
        <v>619</v>
      </c>
      <c r="J165" s="226" t="s">
        <v>619</v>
      </c>
      <c r="K165" s="226" t="s">
        <v>619</v>
      </c>
      <c r="L165" s="226" t="s">
        <v>619</v>
      </c>
      <c r="M165" s="226" t="s">
        <v>619</v>
      </c>
      <c r="N165" s="226" t="s">
        <v>619</v>
      </c>
      <c r="O165" s="226" t="s">
        <v>619</v>
      </c>
      <c r="P165" s="226" t="s">
        <v>619</v>
      </c>
      <c r="Q165" s="226" t="s">
        <v>619</v>
      </c>
      <c r="R165" s="226" t="s">
        <v>619</v>
      </c>
      <c r="S165" s="226" t="s">
        <v>619</v>
      </c>
      <c r="T165" s="226" t="s">
        <v>619</v>
      </c>
      <c r="U165" s="226" t="s">
        <v>619</v>
      </c>
      <c r="V165" s="226" t="s">
        <v>619</v>
      </c>
      <c r="W165" s="226" t="s">
        <v>619</v>
      </c>
      <c r="X165" s="226" t="s">
        <v>619</v>
      </c>
      <c r="Y165" s="226" t="s">
        <v>619</v>
      </c>
      <c r="Z165" s="226" t="s">
        <v>619</v>
      </c>
      <c r="AA165" s="226" t="s">
        <v>619</v>
      </c>
      <c r="AB165" s="226" t="s">
        <v>619</v>
      </c>
      <c r="AC165" s="226" t="s">
        <v>619</v>
      </c>
      <c r="AD165" s="226" t="s">
        <v>619</v>
      </c>
      <c r="AE165" s="226" t="s">
        <v>619</v>
      </c>
      <c r="AF165" s="226" t="s">
        <v>619</v>
      </c>
      <c r="AG165" s="226" t="s">
        <v>619</v>
      </c>
      <c r="AH165" s="226" t="s">
        <v>3282</v>
      </c>
      <c r="AI165" s="226" t="s">
        <v>619</v>
      </c>
      <c r="AJ165" s="226" t="s">
        <v>619</v>
      </c>
      <c r="AK165" s="226" t="s">
        <v>619</v>
      </c>
      <c r="AL165" s="226" t="s">
        <v>619</v>
      </c>
      <c r="AM165" s="226" t="s">
        <v>619</v>
      </c>
      <c r="AN165" s="226" t="s">
        <v>619</v>
      </c>
      <c r="AO165" s="226" t="s">
        <v>619</v>
      </c>
      <c r="AP165" s="226" t="s">
        <v>619</v>
      </c>
      <c r="AQ165" s="226" t="s">
        <v>619</v>
      </c>
      <c r="AR165" s="226" t="s">
        <v>619</v>
      </c>
      <c r="AS165" s="226" t="s">
        <v>619</v>
      </c>
      <c r="AT165" s="226" t="s">
        <v>619</v>
      </c>
      <c r="AU165" s="226" t="s">
        <v>619</v>
      </c>
      <c r="AV165" s="226" t="s">
        <v>619</v>
      </c>
      <c r="AW165" s="226" t="s">
        <v>619</v>
      </c>
      <c r="AX165" s="226" t="s">
        <v>619</v>
      </c>
      <c r="AY165" s="226" t="s">
        <v>619</v>
      </c>
      <c r="AZ165" s="226" t="s">
        <v>2007</v>
      </c>
      <c r="BA165" s="226" t="s">
        <v>619</v>
      </c>
      <c r="BB165" s="226" t="s">
        <v>619</v>
      </c>
      <c r="BC165" s="226" t="s">
        <v>619</v>
      </c>
      <c r="BD165" s="226" t="s">
        <v>619</v>
      </c>
      <c r="BE165" s="226" t="s">
        <v>619</v>
      </c>
      <c r="BF165" s="226" t="s">
        <v>619</v>
      </c>
      <c r="BG165" s="226" t="s">
        <v>2326</v>
      </c>
      <c r="BH165" s="226" t="s">
        <v>619</v>
      </c>
      <c r="BI165" s="226" t="s">
        <v>2112</v>
      </c>
      <c r="BJ165" s="226" t="s">
        <v>619</v>
      </c>
      <c r="BK165" s="226" t="s">
        <v>2113</v>
      </c>
      <c r="BL165" s="226" t="s">
        <v>619</v>
      </c>
      <c r="BM165" s="226" t="s">
        <v>1948</v>
      </c>
      <c r="BN165" s="226" t="s">
        <v>3283</v>
      </c>
      <c r="BO165" s="226" t="s">
        <v>3284</v>
      </c>
      <c r="BP165" s="226" t="s">
        <v>3285</v>
      </c>
      <c r="BQ165" s="226" t="s">
        <v>619</v>
      </c>
      <c r="BR165" s="226" t="s">
        <v>619</v>
      </c>
      <c r="BS165" s="226" t="s">
        <v>619</v>
      </c>
      <c r="BT165" s="226" t="s">
        <v>619</v>
      </c>
      <c r="BU165" s="226" t="s">
        <v>2872</v>
      </c>
      <c r="BV165" s="226" t="s">
        <v>619</v>
      </c>
      <c r="BW165" s="226" t="s">
        <v>3286</v>
      </c>
      <c r="BX165" s="226" t="s">
        <v>619</v>
      </c>
      <c r="BY165" s="226" t="s">
        <v>619</v>
      </c>
      <c r="BZ165" s="226" t="s">
        <v>619</v>
      </c>
      <c r="CA165" s="226" t="s">
        <v>619</v>
      </c>
      <c r="CB165" s="226" t="s">
        <v>619</v>
      </c>
      <c r="CC165" s="226" t="s">
        <v>1955</v>
      </c>
      <c r="CD165" s="226" t="s">
        <v>619</v>
      </c>
      <c r="CE165" s="226" t="s">
        <v>619</v>
      </c>
      <c r="CF165" s="226" t="s">
        <v>3278</v>
      </c>
      <c r="CG165" s="226" t="s">
        <v>2007</v>
      </c>
      <c r="CH165" s="226" t="s">
        <v>1956</v>
      </c>
      <c r="CI165" s="226" t="s">
        <v>2332</v>
      </c>
      <c r="CJ165" s="226" t="s">
        <v>619</v>
      </c>
      <c r="CK165" s="226" t="s">
        <v>2333</v>
      </c>
      <c r="CL165" s="226" t="s">
        <v>619</v>
      </c>
      <c r="CM165" s="226" t="s">
        <v>2334</v>
      </c>
      <c r="CN165" s="226" t="s">
        <v>619</v>
      </c>
      <c r="CO165" s="226" t="s">
        <v>619</v>
      </c>
      <c r="CP165" s="226" t="s">
        <v>619</v>
      </c>
      <c r="CQ165" s="226" t="s">
        <v>3287</v>
      </c>
      <c r="CR165" s="226" t="s">
        <v>619</v>
      </c>
      <c r="CS165" s="226" t="s">
        <v>619</v>
      </c>
      <c r="CT165" s="226" t="s">
        <v>1959</v>
      </c>
    </row>
    <row r="166">
      <c r="A166" s="223" t="s">
        <v>9</v>
      </c>
      <c r="B166" s="223" t="s">
        <v>3279</v>
      </c>
      <c r="C166" s="223" t="s">
        <v>3288</v>
      </c>
      <c r="D166" s="223" t="s">
        <v>3289</v>
      </c>
      <c r="E166" s="223" t="s">
        <v>3290</v>
      </c>
      <c r="F166" s="223" t="s">
        <v>1866</v>
      </c>
      <c r="G166" s="224">
        <v>2021.0</v>
      </c>
      <c r="H166" s="225"/>
      <c r="I166" s="226" t="s">
        <v>619</v>
      </c>
      <c r="J166" s="226" t="s">
        <v>619</v>
      </c>
      <c r="K166" s="226" t="s">
        <v>619</v>
      </c>
      <c r="L166" s="226" t="s">
        <v>619</v>
      </c>
      <c r="M166" s="226" t="s">
        <v>619</v>
      </c>
      <c r="N166" s="226" t="s">
        <v>619</v>
      </c>
      <c r="O166" s="226" t="s">
        <v>619</v>
      </c>
      <c r="P166" s="226" t="s">
        <v>619</v>
      </c>
      <c r="Q166" s="226" t="s">
        <v>619</v>
      </c>
      <c r="R166" s="226" t="s">
        <v>619</v>
      </c>
      <c r="S166" s="226" t="s">
        <v>619</v>
      </c>
      <c r="T166" s="226" t="s">
        <v>619</v>
      </c>
      <c r="U166" s="226" t="s">
        <v>619</v>
      </c>
      <c r="V166" s="226" t="s">
        <v>619</v>
      </c>
      <c r="W166" s="226" t="s">
        <v>619</v>
      </c>
      <c r="X166" s="226" t="s">
        <v>619</v>
      </c>
      <c r="Y166" s="226" t="s">
        <v>619</v>
      </c>
      <c r="Z166" s="226" t="s">
        <v>619</v>
      </c>
      <c r="AA166" s="226" t="s">
        <v>619</v>
      </c>
      <c r="AB166" s="226" t="s">
        <v>619</v>
      </c>
      <c r="AC166" s="226" t="s">
        <v>619</v>
      </c>
      <c r="AD166" s="226" t="s">
        <v>619</v>
      </c>
      <c r="AE166" s="226" t="s">
        <v>619</v>
      </c>
      <c r="AF166" s="226" t="s">
        <v>619</v>
      </c>
      <c r="AG166" s="226" t="s">
        <v>619</v>
      </c>
      <c r="AH166" s="226" t="s">
        <v>619</v>
      </c>
      <c r="AI166" s="226" t="s">
        <v>619</v>
      </c>
      <c r="AJ166" s="226" t="s">
        <v>619</v>
      </c>
      <c r="AK166" s="226" t="s">
        <v>619</v>
      </c>
      <c r="AL166" s="226" t="s">
        <v>1943</v>
      </c>
      <c r="AM166" s="226" t="s">
        <v>619</v>
      </c>
      <c r="AN166" s="226" t="s">
        <v>619</v>
      </c>
      <c r="AO166" s="226" t="s">
        <v>619</v>
      </c>
      <c r="AP166" s="226" t="s">
        <v>1944</v>
      </c>
      <c r="AQ166" s="226" t="s">
        <v>619</v>
      </c>
      <c r="AR166" s="226" t="s">
        <v>619</v>
      </c>
      <c r="AS166" s="226" t="s">
        <v>619</v>
      </c>
      <c r="AT166" s="226" t="s">
        <v>619</v>
      </c>
      <c r="AU166" s="226" t="s">
        <v>619</v>
      </c>
      <c r="AV166" s="226" t="s">
        <v>619</v>
      </c>
      <c r="AW166" s="226" t="s">
        <v>1945</v>
      </c>
      <c r="AX166" s="226" t="s">
        <v>619</v>
      </c>
      <c r="AY166" s="226" t="s">
        <v>619</v>
      </c>
      <c r="AZ166" s="226" t="s">
        <v>619</v>
      </c>
      <c r="BA166" s="226" t="s">
        <v>619</v>
      </c>
      <c r="BB166" s="226" t="s">
        <v>619</v>
      </c>
      <c r="BC166" s="226" t="s">
        <v>619</v>
      </c>
      <c r="BD166" s="226" t="s">
        <v>619</v>
      </c>
      <c r="BE166" s="226" t="s">
        <v>619</v>
      </c>
      <c r="BF166" s="226" t="s">
        <v>619</v>
      </c>
      <c r="BG166" s="226" t="s">
        <v>2450</v>
      </c>
      <c r="BH166" s="226" t="s">
        <v>619</v>
      </c>
      <c r="BI166" s="226" t="s">
        <v>2112</v>
      </c>
      <c r="BJ166" s="226" t="s">
        <v>619</v>
      </c>
      <c r="BK166" s="226" t="s">
        <v>2307</v>
      </c>
      <c r="BL166" s="226" t="s">
        <v>619</v>
      </c>
      <c r="BM166" s="226" t="s">
        <v>1948</v>
      </c>
      <c r="BN166" s="226" t="s">
        <v>3291</v>
      </c>
      <c r="BO166" s="226" t="s">
        <v>3292</v>
      </c>
      <c r="BP166" s="226" t="s">
        <v>3293</v>
      </c>
      <c r="BQ166" s="226" t="s">
        <v>619</v>
      </c>
      <c r="BR166" s="226" t="s">
        <v>619</v>
      </c>
      <c r="BS166" s="226" t="s">
        <v>619</v>
      </c>
      <c r="BT166" s="226" t="s">
        <v>619</v>
      </c>
      <c r="BU166" s="226" t="s">
        <v>3294</v>
      </c>
      <c r="BV166" s="226" t="s">
        <v>619</v>
      </c>
      <c r="BW166" s="226" t="s">
        <v>3295</v>
      </c>
      <c r="BX166" s="226" t="s">
        <v>2324</v>
      </c>
      <c r="BY166" s="226" t="s">
        <v>2040</v>
      </c>
      <c r="BZ166" s="226" t="s">
        <v>619</v>
      </c>
      <c r="CA166" s="226" t="s">
        <v>619</v>
      </c>
      <c r="CB166" s="226" t="s">
        <v>619</v>
      </c>
      <c r="CC166" s="226" t="s">
        <v>1955</v>
      </c>
      <c r="CD166" s="226" t="s">
        <v>619</v>
      </c>
      <c r="CE166" s="226" t="s">
        <v>619</v>
      </c>
      <c r="CF166" s="226" t="s">
        <v>2502</v>
      </c>
      <c r="CG166" s="226" t="s">
        <v>619</v>
      </c>
      <c r="CH166" s="226" t="s">
        <v>1956</v>
      </c>
      <c r="CI166" s="226" t="s">
        <v>2332</v>
      </c>
      <c r="CJ166" s="226" t="s">
        <v>619</v>
      </c>
      <c r="CK166" s="226" t="s">
        <v>2333</v>
      </c>
      <c r="CL166" s="226" t="s">
        <v>619</v>
      </c>
      <c r="CM166" s="226" t="s">
        <v>2457</v>
      </c>
      <c r="CN166" s="226" t="s">
        <v>619</v>
      </c>
      <c r="CO166" s="226" t="s">
        <v>619</v>
      </c>
      <c r="CP166" s="226" t="s">
        <v>619</v>
      </c>
      <c r="CQ166" s="226" t="s">
        <v>3287</v>
      </c>
      <c r="CR166" s="226" t="s">
        <v>619</v>
      </c>
      <c r="CS166" s="226" t="s">
        <v>619</v>
      </c>
      <c r="CT166" s="226" t="s">
        <v>1959</v>
      </c>
    </row>
    <row r="167">
      <c r="A167" s="223" t="s">
        <v>9</v>
      </c>
      <c r="B167" s="223" t="s">
        <v>3296</v>
      </c>
      <c r="C167" s="223" t="s">
        <v>3297</v>
      </c>
      <c r="D167" s="223" t="s">
        <v>3298</v>
      </c>
      <c r="E167" s="223" t="s">
        <v>3299</v>
      </c>
      <c r="F167" s="223" t="s">
        <v>1866</v>
      </c>
      <c r="G167" s="224">
        <v>2021.0</v>
      </c>
      <c r="H167" s="225"/>
      <c r="I167" s="226" t="s">
        <v>619</v>
      </c>
      <c r="J167" s="226" t="s">
        <v>619</v>
      </c>
      <c r="K167" s="226" t="s">
        <v>619</v>
      </c>
      <c r="L167" s="226" t="s">
        <v>619</v>
      </c>
      <c r="M167" s="226" t="s">
        <v>619</v>
      </c>
      <c r="N167" s="226" t="s">
        <v>619</v>
      </c>
      <c r="O167" s="226" t="s">
        <v>619</v>
      </c>
      <c r="P167" s="226" t="s">
        <v>619</v>
      </c>
      <c r="Q167" s="226" t="s">
        <v>619</v>
      </c>
      <c r="R167" s="226" t="s">
        <v>619</v>
      </c>
      <c r="S167" s="226" t="s">
        <v>619</v>
      </c>
      <c r="T167" s="226" t="s">
        <v>619</v>
      </c>
      <c r="U167" s="226" t="s">
        <v>619</v>
      </c>
      <c r="V167" s="226" t="s">
        <v>619</v>
      </c>
      <c r="W167" s="226" t="s">
        <v>619</v>
      </c>
      <c r="X167" s="226" t="s">
        <v>619</v>
      </c>
      <c r="Y167" s="226" t="s">
        <v>619</v>
      </c>
      <c r="Z167" s="226" t="s">
        <v>619</v>
      </c>
      <c r="AA167" s="226" t="s">
        <v>619</v>
      </c>
      <c r="AB167" s="226" t="s">
        <v>619</v>
      </c>
      <c r="AC167" s="226" t="s">
        <v>619</v>
      </c>
      <c r="AD167" s="226" t="s">
        <v>619</v>
      </c>
      <c r="AE167" s="226" t="s">
        <v>619</v>
      </c>
      <c r="AF167" s="226" t="s">
        <v>619</v>
      </c>
      <c r="AG167" s="226" t="s">
        <v>619</v>
      </c>
      <c r="AH167" s="226" t="s">
        <v>619</v>
      </c>
      <c r="AI167" s="226" t="s">
        <v>619</v>
      </c>
      <c r="AJ167" s="226" t="s">
        <v>619</v>
      </c>
      <c r="AK167" s="226" t="s">
        <v>619</v>
      </c>
      <c r="AL167" s="226" t="s">
        <v>619</v>
      </c>
      <c r="AM167" s="226" t="s">
        <v>619</v>
      </c>
      <c r="AN167" s="226" t="s">
        <v>619</v>
      </c>
      <c r="AO167" s="226" t="s">
        <v>2820</v>
      </c>
      <c r="AP167" s="226" t="s">
        <v>3300</v>
      </c>
      <c r="AQ167" s="226" t="s">
        <v>3301</v>
      </c>
      <c r="AR167" s="226" t="s">
        <v>619</v>
      </c>
      <c r="AS167" s="226" t="s">
        <v>619</v>
      </c>
      <c r="AT167" s="226" t="s">
        <v>2046</v>
      </c>
      <c r="AU167" s="226" t="s">
        <v>619</v>
      </c>
      <c r="AV167" s="226" t="s">
        <v>2275</v>
      </c>
      <c r="AW167" s="226" t="s">
        <v>619</v>
      </c>
      <c r="AX167" s="226" t="s">
        <v>619</v>
      </c>
      <c r="AY167" s="226" t="s">
        <v>619</v>
      </c>
      <c r="AZ167" s="226" t="s">
        <v>619</v>
      </c>
      <c r="BA167" s="226" t="s">
        <v>619</v>
      </c>
      <c r="BB167" s="226" t="s">
        <v>619</v>
      </c>
      <c r="BC167" s="226" t="s">
        <v>619</v>
      </c>
      <c r="BD167" s="226" t="s">
        <v>3302</v>
      </c>
      <c r="BE167" s="226" t="s">
        <v>619</v>
      </c>
      <c r="BF167" s="226" t="s">
        <v>619</v>
      </c>
      <c r="BG167" s="226" t="s">
        <v>619</v>
      </c>
      <c r="BH167" s="226" t="s">
        <v>619</v>
      </c>
      <c r="BI167" s="226" t="s">
        <v>1946</v>
      </c>
      <c r="BJ167" s="226" t="s">
        <v>619</v>
      </c>
      <c r="BK167" s="226" t="s">
        <v>2685</v>
      </c>
      <c r="BL167" s="226" t="s">
        <v>619</v>
      </c>
      <c r="BM167" s="226" t="s">
        <v>1948</v>
      </c>
      <c r="BN167" s="226" t="s">
        <v>3303</v>
      </c>
      <c r="BO167" s="226" t="s">
        <v>3304</v>
      </c>
      <c r="BP167" s="226" t="s">
        <v>3305</v>
      </c>
      <c r="BQ167" s="226" t="s">
        <v>619</v>
      </c>
      <c r="BR167" s="226" t="s">
        <v>619</v>
      </c>
      <c r="BS167" s="226" t="s">
        <v>619</v>
      </c>
      <c r="BT167" s="226" t="s">
        <v>619</v>
      </c>
      <c r="BU167" s="226" t="s">
        <v>2141</v>
      </c>
      <c r="BV167" s="226" t="s">
        <v>619</v>
      </c>
      <c r="BW167" s="226" t="s">
        <v>3306</v>
      </c>
      <c r="BX167" s="226" t="s">
        <v>619</v>
      </c>
      <c r="BY167" s="226" t="s">
        <v>619</v>
      </c>
      <c r="BZ167" s="226" t="s">
        <v>619</v>
      </c>
      <c r="CA167" s="226" t="s">
        <v>619</v>
      </c>
      <c r="CB167" s="226" t="s">
        <v>619</v>
      </c>
      <c r="CC167" s="226" t="s">
        <v>1955</v>
      </c>
      <c r="CD167" s="226" t="s">
        <v>619</v>
      </c>
      <c r="CE167" s="226" t="s">
        <v>619</v>
      </c>
      <c r="CF167" s="226" t="s">
        <v>2005</v>
      </c>
      <c r="CG167" s="226" t="s">
        <v>2144</v>
      </c>
      <c r="CH167" s="226" t="s">
        <v>1956</v>
      </c>
      <c r="CI167" s="226" t="s">
        <v>3307</v>
      </c>
      <c r="CJ167" s="226" t="s">
        <v>619</v>
      </c>
      <c r="CK167" s="226" t="s">
        <v>3308</v>
      </c>
      <c r="CL167" s="226" t="s">
        <v>619</v>
      </c>
      <c r="CM167" s="226" t="s">
        <v>619</v>
      </c>
      <c r="CN167" s="226" t="s">
        <v>619</v>
      </c>
      <c r="CO167" s="226" t="s">
        <v>619</v>
      </c>
      <c r="CP167" s="226" t="s">
        <v>619</v>
      </c>
      <c r="CQ167" s="226" t="s">
        <v>2010</v>
      </c>
      <c r="CR167" s="226" t="s">
        <v>619</v>
      </c>
      <c r="CS167" s="226" t="s">
        <v>619</v>
      </c>
      <c r="CT167" s="226" t="s">
        <v>1959</v>
      </c>
    </row>
    <row r="168">
      <c r="A168" s="223" t="s">
        <v>9</v>
      </c>
      <c r="B168" s="223" t="s">
        <v>3296</v>
      </c>
      <c r="C168" s="223" t="s">
        <v>3309</v>
      </c>
      <c r="D168" s="223" t="s">
        <v>3310</v>
      </c>
      <c r="E168" s="223" t="s">
        <v>3311</v>
      </c>
      <c r="F168" s="223" t="s">
        <v>1866</v>
      </c>
      <c r="G168" s="224">
        <v>2021.0</v>
      </c>
      <c r="H168" s="225"/>
      <c r="I168" s="226" t="s">
        <v>619</v>
      </c>
      <c r="J168" s="226" t="s">
        <v>619</v>
      </c>
      <c r="K168" s="226" t="s">
        <v>619</v>
      </c>
      <c r="L168" s="226" t="s">
        <v>619</v>
      </c>
      <c r="M168" s="226" t="s">
        <v>619</v>
      </c>
      <c r="N168" s="226" t="s">
        <v>619</v>
      </c>
      <c r="O168" s="226" t="s">
        <v>619</v>
      </c>
      <c r="P168" s="226" t="s">
        <v>619</v>
      </c>
      <c r="Q168" s="226" t="s">
        <v>619</v>
      </c>
      <c r="R168" s="226" t="s">
        <v>619</v>
      </c>
      <c r="S168" s="226" t="s">
        <v>619</v>
      </c>
      <c r="T168" s="226" t="s">
        <v>619</v>
      </c>
      <c r="U168" s="226" t="s">
        <v>619</v>
      </c>
      <c r="V168" s="226" t="s">
        <v>619</v>
      </c>
      <c r="W168" s="226" t="s">
        <v>619</v>
      </c>
      <c r="X168" s="226" t="s">
        <v>619</v>
      </c>
      <c r="Y168" s="226" t="s">
        <v>619</v>
      </c>
      <c r="Z168" s="226" t="s">
        <v>619</v>
      </c>
      <c r="AA168" s="226" t="s">
        <v>619</v>
      </c>
      <c r="AB168" s="226" t="s">
        <v>619</v>
      </c>
      <c r="AC168" s="226" t="s">
        <v>619</v>
      </c>
      <c r="AD168" s="226" t="s">
        <v>619</v>
      </c>
      <c r="AE168" s="226" t="s">
        <v>619</v>
      </c>
      <c r="AF168" s="226" t="s">
        <v>619</v>
      </c>
      <c r="AG168" s="226" t="s">
        <v>619</v>
      </c>
      <c r="AH168" s="226" t="s">
        <v>619</v>
      </c>
      <c r="AI168" s="226" t="s">
        <v>619</v>
      </c>
      <c r="AJ168" s="226" t="s">
        <v>619</v>
      </c>
      <c r="AK168" s="226" t="s">
        <v>619</v>
      </c>
      <c r="AL168" s="226" t="s">
        <v>619</v>
      </c>
      <c r="AM168" s="226" t="s">
        <v>619</v>
      </c>
      <c r="AN168" s="226" t="s">
        <v>619</v>
      </c>
      <c r="AO168" s="226" t="s">
        <v>619</v>
      </c>
      <c r="AP168" s="226" t="s">
        <v>619</v>
      </c>
      <c r="AQ168" s="226" t="s">
        <v>619</v>
      </c>
      <c r="AR168" s="226" t="s">
        <v>619</v>
      </c>
      <c r="AS168" s="226" t="s">
        <v>619</v>
      </c>
      <c r="AT168" s="226" t="s">
        <v>619</v>
      </c>
      <c r="AU168" s="226" t="s">
        <v>619</v>
      </c>
      <c r="AV168" s="226" t="s">
        <v>619</v>
      </c>
      <c r="AW168" s="226" t="s">
        <v>619</v>
      </c>
      <c r="AX168" s="226" t="s">
        <v>619</v>
      </c>
      <c r="AY168" s="226" t="s">
        <v>619</v>
      </c>
      <c r="AZ168" s="226" t="s">
        <v>619</v>
      </c>
      <c r="BA168" s="226" t="s">
        <v>619</v>
      </c>
      <c r="BB168" s="226" t="s">
        <v>619</v>
      </c>
      <c r="BC168" s="226" t="s">
        <v>619</v>
      </c>
      <c r="BD168" s="226" t="s">
        <v>619</v>
      </c>
      <c r="BE168" s="226" t="s">
        <v>619</v>
      </c>
      <c r="BF168" s="226" t="s">
        <v>619</v>
      </c>
      <c r="BG168" s="226" t="s">
        <v>619</v>
      </c>
      <c r="BH168" s="226" t="s">
        <v>619</v>
      </c>
      <c r="BI168" s="226" t="s">
        <v>1946</v>
      </c>
      <c r="BJ168" s="226" t="s">
        <v>619</v>
      </c>
      <c r="BK168" s="226" t="s">
        <v>2685</v>
      </c>
      <c r="BL168" s="226" t="s">
        <v>619</v>
      </c>
      <c r="BM168" s="226" t="s">
        <v>1948</v>
      </c>
      <c r="BN168" s="226" t="s">
        <v>3303</v>
      </c>
      <c r="BO168" s="226" t="s">
        <v>3304</v>
      </c>
      <c r="BP168" s="226" t="s">
        <v>3305</v>
      </c>
      <c r="BQ168" s="226" t="s">
        <v>619</v>
      </c>
      <c r="BR168" s="226" t="s">
        <v>619</v>
      </c>
      <c r="BS168" s="226" t="s">
        <v>619</v>
      </c>
      <c r="BT168" s="226" t="s">
        <v>619</v>
      </c>
      <c r="BU168" s="226" t="s">
        <v>2141</v>
      </c>
      <c r="BV168" s="226" t="s">
        <v>619</v>
      </c>
      <c r="BW168" s="226" t="s">
        <v>3306</v>
      </c>
      <c r="BX168" s="226" t="s">
        <v>3300</v>
      </c>
      <c r="BY168" s="226" t="s">
        <v>2143</v>
      </c>
      <c r="BZ168" s="226" t="s">
        <v>619</v>
      </c>
      <c r="CA168" s="226" t="s">
        <v>619</v>
      </c>
      <c r="CB168" s="226" t="s">
        <v>619</v>
      </c>
      <c r="CC168" s="226" t="s">
        <v>1955</v>
      </c>
      <c r="CD168" s="226" t="s">
        <v>619</v>
      </c>
      <c r="CE168" s="226" t="s">
        <v>619</v>
      </c>
      <c r="CF168" s="226" t="s">
        <v>2005</v>
      </c>
      <c r="CG168" s="226" t="s">
        <v>3312</v>
      </c>
      <c r="CH168" s="226" t="s">
        <v>1956</v>
      </c>
      <c r="CI168" s="226" t="s">
        <v>3307</v>
      </c>
      <c r="CJ168" s="226" t="s">
        <v>619</v>
      </c>
      <c r="CK168" s="226" t="s">
        <v>3308</v>
      </c>
      <c r="CL168" s="226" t="s">
        <v>619</v>
      </c>
      <c r="CM168" s="226" t="s">
        <v>619</v>
      </c>
      <c r="CN168" s="226" t="s">
        <v>619</v>
      </c>
      <c r="CO168" s="226" t="s">
        <v>619</v>
      </c>
      <c r="CP168" s="226" t="s">
        <v>619</v>
      </c>
      <c r="CQ168" s="226" t="s">
        <v>2010</v>
      </c>
      <c r="CR168" s="226" t="s">
        <v>619</v>
      </c>
      <c r="CS168" s="226" t="s">
        <v>619</v>
      </c>
      <c r="CT168" s="226" t="s">
        <v>1959</v>
      </c>
    </row>
    <row r="169">
      <c r="A169" s="223" t="s">
        <v>9</v>
      </c>
      <c r="B169" s="223" t="s">
        <v>3296</v>
      </c>
      <c r="C169" s="223" t="s">
        <v>505</v>
      </c>
      <c r="D169" s="223" t="s">
        <v>3313</v>
      </c>
      <c r="E169" s="223" t="s">
        <v>3314</v>
      </c>
      <c r="F169" s="223" t="s">
        <v>1866</v>
      </c>
      <c r="G169" s="224">
        <v>2021.0</v>
      </c>
      <c r="H169" s="225"/>
      <c r="I169" s="226" t="s">
        <v>619</v>
      </c>
      <c r="J169" s="226" t="s">
        <v>619</v>
      </c>
      <c r="K169" s="226" t="s">
        <v>619</v>
      </c>
      <c r="L169" s="226" t="s">
        <v>619</v>
      </c>
      <c r="M169" s="226" t="s">
        <v>619</v>
      </c>
      <c r="N169" s="226" t="s">
        <v>619</v>
      </c>
      <c r="O169" s="226" t="s">
        <v>619</v>
      </c>
      <c r="P169" s="226" t="s">
        <v>619</v>
      </c>
      <c r="Q169" s="226" t="s">
        <v>619</v>
      </c>
      <c r="R169" s="226" t="s">
        <v>619</v>
      </c>
      <c r="S169" s="226" t="s">
        <v>619</v>
      </c>
      <c r="T169" s="226" t="s">
        <v>619</v>
      </c>
      <c r="U169" s="226" t="s">
        <v>619</v>
      </c>
      <c r="V169" s="226" t="s">
        <v>619</v>
      </c>
      <c r="W169" s="226" t="s">
        <v>619</v>
      </c>
      <c r="X169" s="226" t="s">
        <v>619</v>
      </c>
      <c r="Y169" s="226" t="s">
        <v>619</v>
      </c>
      <c r="Z169" s="226" t="s">
        <v>619</v>
      </c>
      <c r="AA169" s="226" t="s">
        <v>619</v>
      </c>
      <c r="AB169" s="226" t="s">
        <v>619</v>
      </c>
      <c r="AC169" s="226" t="s">
        <v>619</v>
      </c>
      <c r="AD169" s="226" t="s">
        <v>619</v>
      </c>
      <c r="AE169" s="226" t="s">
        <v>619</v>
      </c>
      <c r="AF169" s="226" t="s">
        <v>619</v>
      </c>
      <c r="AG169" s="226" t="s">
        <v>619</v>
      </c>
      <c r="AH169" s="226" t="s">
        <v>619</v>
      </c>
      <c r="AI169" s="226" t="s">
        <v>619</v>
      </c>
      <c r="AJ169" s="226" t="s">
        <v>619</v>
      </c>
      <c r="AK169" s="226" t="s">
        <v>619</v>
      </c>
      <c r="AL169" s="226" t="s">
        <v>1943</v>
      </c>
      <c r="AM169" s="226" t="s">
        <v>619</v>
      </c>
      <c r="AN169" s="226" t="s">
        <v>619</v>
      </c>
      <c r="AO169" s="226" t="s">
        <v>2029</v>
      </c>
      <c r="AP169" s="226" t="s">
        <v>2045</v>
      </c>
      <c r="AQ169" s="226" t="s">
        <v>2031</v>
      </c>
      <c r="AR169" s="226" t="s">
        <v>619</v>
      </c>
      <c r="AS169" s="226" t="s">
        <v>619</v>
      </c>
      <c r="AT169" s="226" t="s">
        <v>2032</v>
      </c>
      <c r="AU169" s="226" t="s">
        <v>619</v>
      </c>
      <c r="AV169" s="226" t="s">
        <v>2033</v>
      </c>
      <c r="AW169" s="226" t="s">
        <v>619</v>
      </c>
      <c r="AX169" s="226" t="s">
        <v>619</v>
      </c>
      <c r="AY169" s="226" t="s">
        <v>619</v>
      </c>
      <c r="AZ169" s="226" t="s">
        <v>619</v>
      </c>
      <c r="BA169" s="226" t="s">
        <v>619</v>
      </c>
      <c r="BB169" s="226" t="s">
        <v>619</v>
      </c>
      <c r="BC169" s="226" t="s">
        <v>619</v>
      </c>
      <c r="BD169" s="226" t="s">
        <v>2035</v>
      </c>
      <c r="BE169" s="226" t="s">
        <v>619</v>
      </c>
      <c r="BF169" s="226" t="s">
        <v>619</v>
      </c>
      <c r="BG169" s="226" t="s">
        <v>1963</v>
      </c>
      <c r="BH169" s="226" t="s">
        <v>619</v>
      </c>
      <c r="BI169" s="226" t="s">
        <v>1946</v>
      </c>
      <c r="BJ169" s="226" t="s">
        <v>619</v>
      </c>
      <c r="BK169" s="226" t="s">
        <v>2685</v>
      </c>
      <c r="BL169" s="226" t="s">
        <v>619</v>
      </c>
      <c r="BM169" s="226" t="s">
        <v>1948</v>
      </c>
      <c r="BN169" s="226" t="s">
        <v>1964</v>
      </c>
      <c r="BO169" s="226" t="s">
        <v>3315</v>
      </c>
      <c r="BP169" s="226" t="s">
        <v>3316</v>
      </c>
      <c r="BQ169" s="226" t="s">
        <v>619</v>
      </c>
      <c r="BR169" s="226" t="s">
        <v>619</v>
      </c>
      <c r="BS169" s="226" t="s">
        <v>619</v>
      </c>
      <c r="BT169" s="226" t="s">
        <v>619</v>
      </c>
      <c r="BU169" s="226" t="s">
        <v>1967</v>
      </c>
      <c r="BV169" s="226" t="s">
        <v>619</v>
      </c>
      <c r="BW169" s="226" t="s">
        <v>3317</v>
      </c>
      <c r="BX169" s="226" t="s">
        <v>619</v>
      </c>
      <c r="BY169" s="226" t="s">
        <v>619</v>
      </c>
      <c r="BZ169" s="226" t="s">
        <v>619</v>
      </c>
      <c r="CA169" s="226" t="s">
        <v>619</v>
      </c>
      <c r="CB169" s="226" t="s">
        <v>619</v>
      </c>
      <c r="CC169" s="226" t="s">
        <v>1955</v>
      </c>
      <c r="CD169" s="226" t="s">
        <v>619</v>
      </c>
      <c r="CE169" s="226" t="s">
        <v>619</v>
      </c>
      <c r="CF169" s="226" t="s">
        <v>3278</v>
      </c>
      <c r="CG169" s="226" t="s">
        <v>619</v>
      </c>
      <c r="CH169" s="226" t="s">
        <v>1956</v>
      </c>
      <c r="CI169" s="226" t="s">
        <v>1969</v>
      </c>
      <c r="CJ169" s="226" t="s">
        <v>619</v>
      </c>
      <c r="CK169" s="226" t="s">
        <v>1970</v>
      </c>
      <c r="CL169" s="226" t="s">
        <v>619</v>
      </c>
      <c r="CM169" s="226" t="s">
        <v>1971</v>
      </c>
      <c r="CN169" s="226" t="s">
        <v>619</v>
      </c>
      <c r="CO169" s="226" t="s">
        <v>619</v>
      </c>
      <c r="CP169" s="226" t="s">
        <v>619</v>
      </c>
      <c r="CQ169" s="226" t="s">
        <v>619</v>
      </c>
      <c r="CR169" s="226" t="s">
        <v>619</v>
      </c>
      <c r="CS169" s="226" t="s">
        <v>619</v>
      </c>
      <c r="CT169" s="226" t="s">
        <v>1959</v>
      </c>
    </row>
    <row r="170">
      <c r="A170" s="223" t="s">
        <v>9</v>
      </c>
      <c r="B170" s="223" t="s">
        <v>3318</v>
      </c>
      <c r="C170" s="223" t="s">
        <v>382</v>
      </c>
      <c r="D170" s="223" t="s">
        <v>3319</v>
      </c>
      <c r="E170" s="223" t="s">
        <v>3320</v>
      </c>
      <c r="F170" s="223" t="s">
        <v>1866</v>
      </c>
      <c r="G170" s="224">
        <v>2021.0</v>
      </c>
      <c r="H170" s="225"/>
      <c r="I170" s="226" t="s">
        <v>619</v>
      </c>
      <c r="J170" s="226" t="s">
        <v>619</v>
      </c>
      <c r="K170" s="226" t="s">
        <v>619</v>
      </c>
      <c r="L170" s="226" t="s">
        <v>619</v>
      </c>
      <c r="M170" s="226" t="s">
        <v>619</v>
      </c>
      <c r="N170" s="226" t="s">
        <v>619</v>
      </c>
      <c r="O170" s="226" t="s">
        <v>619</v>
      </c>
      <c r="P170" s="226" t="s">
        <v>619</v>
      </c>
      <c r="Q170" s="226" t="s">
        <v>619</v>
      </c>
      <c r="R170" s="226" t="s">
        <v>619</v>
      </c>
      <c r="S170" s="226" t="s">
        <v>619</v>
      </c>
      <c r="T170" s="226" t="s">
        <v>619</v>
      </c>
      <c r="U170" s="226" t="s">
        <v>619</v>
      </c>
      <c r="V170" s="226" t="s">
        <v>619</v>
      </c>
      <c r="W170" s="226" t="s">
        <v>619</v>
      </c>
      <c r="X170" s="226" t="s">
        <v>619</v>
      </c>
      <c r="Y170" s="226" t="s">
        <v>619</v>
      </c>
      <c r="Z170" s="226" t="s">
        <v>619</v>
      </c>
      <c r="AA170" s="226" t="s">
        <v>619</v>
      </c>
      <c r="AB170" s="226" t="s">
        <v>619</v>
      </c>
      <c r="AC170" s="226" t="s">
        <v>619</v>
      </c>
      <c r="AD170" s="226" t="s">
        <v>619</v>
      </c>
      <c r="AE170" s="226" t="s">
        <v>619</v>
      </c>
      <c r="AF170" s="226" t="s">
        <v>619</v>
      </c>
      <c r="AG170" s="226" t="s">
        <v>619</v>
      </c>
      <c r="AH170" s="226" t="s">
        <v>619</v>
      </c>
      <c r="AI170" s="226" t="s">
        <v>619</v>
      </c>
      <c r="AJ170" s="226" t="s">
        <v>619</v>
      </c>
      <c r="AK170" s="226" t="s">
        <v>619</v>
      </c>
      <c r="AL170" s="226" t="s">
        <v>1943</v>
      </c>
      <c r="AM170" s="226" t="s">
        <v>619</v>
      </c>
      <c r="AN170" s="226" t="s">
        <v>619</v>
      </c>
      <c r="AO170" s="226" t="s">
        <v>619</v>
      </c>
      <c r="AP170" s="226" t="s">
        <v>1944</v>
      </c>
      <c r="AQ170" s="226" t="s">
        <v>619</v>
      </c>
      <c r="AR170" s="226" t="s">
        <v>619</v>
      </c>
      <c r="AS170" s="226" t="s">
        <v>619</v>
      </c>
      <c r="AT170" s="226" t="s">
        <v>619</v>
      </c>
      <c r="AU170" s="226" t="s">
        <v>619</v>
      </c>
      <c r="AV170" s="226" t="s">
        <v>619</v>
      </c>
      <c r="AW170" s="226" t="s">
        <v>619</v>
      </c>
      <c r="AX170" s="226" t="s">
        <v>619</v>
      </c>
      <c r="AY170" s="226" t="s">
        <v>619</v>
      </c>
      <c r="AZ170" s="226" t="s">
        <v>619</v>
      </c>
      <c r="BA170" s="226" t="s">
        <v>619</v>
      </c>
      <c r="BB170" s="226" t="s">
        <v>619</v>
      </c>
      <c r="BC170" s="226" t="s">
        <v>619</v>
      </c>
      <c r="BD170" s="226" t="s">
        <v>619</v>
      </c>
      <c r="BE170" s="226" t="s">
        <v>619</v>
      </c>
      <c r="BF170" s="226" t="s">
        <v>619</v>
      </c>
      <c r="BG170" s="226" t="s">
        <v>2074</v>
      </c>
      <c r="BH170" s="226" t="s">
        <v>619</v>
      </c>
      <c r="BI170" s="226" t="s">
        <v>1946</v>
      </c>
      <c r="BJ170" s="226" t="s">
        <v>619</v>
      </c>
      <c r="BK170" s="226" t="s">
        <v>1947</v>
      </c>
      <c r="BL170" s="226" t="s">
        <v>619</v>
      </c>
      <c r="BM170" s="226" t="s">
        <v>1948</v>
      </c>
      <c r="BN170" s="226" t="s">
        <v>2075</v>
      </c>
      <c r="BO170" s="226" t="s">
        <v>3321</v>
      </c>
      <c r="BP170" s="226" t="s">
        <v>3322</v>
      </c>
      <c r="BQ170" s="226" t="s">
        <v>619</v>
      </c>
      <c r="BR170" s="226" t="s">
        <v>619</v>
      </c>
      <c r="BS170" s="226" t="s">
        <v>619</v>
      </c>
      <c r="BT170" s="226" t="s">
        <v>619</v>
      </c>
      <c r="BU170" s="226" t="s">
        <v>2078</v>
      </c>
      <c r="BV170" s="226" t="s">
        <v>619</v>
      </c>
      <c r="BW170" s="226" t="s">
        <v>3323</v>
      </c>
      <c r="BX170" s="226" t="s">
        <v>619</v>
      </c>
      <c r="BY170" s="226" t="s">
        <v>619</v>
      </c>
      <c r="BZ170" s="226" t="s">
        <v>619</v>
      </c>
      <c r="CA170" s="226" t="s">
        <v>619</v>
      </c>
      <c r="CB170" s="226" t="s">
        <v>619</v>
      </c>
      <c r="CC170" s="226" t="s">
        <v>1955</v>
      </c>
      <c r="CD170" s="226" t="s">
        <v>619</v>
      </c>
      <c r="CE170" s="226" t="s">
        <v>619</v>
      </c>
      <c r="CF170" s="226" t="s">
        <v>2502</v>
      </c>
      <c r="CG170" s="226" t="s">
        <v>2025</v>
      </c>
      <c r="CH170" s="226" t="s">
        <v>1956</v>
      </c>
      <c r="CI170" s="226" t="s">
        <v>1957</v>
      </c>
      <c r="CJ170" s="226" t="s">
        <v>619</v>
      </c>
      <c r="CK170" s="226" t="s">
        <v>1958</v>
      </c>
      <c r="CL170" s="226" t="s">
        <v>619</v>
      </c>
      <c r="CM170" s="226" t="s">
        <v>2082</v>
      </c>
      <c r="CN170" s="226" t="s">
        <v>619</v>
      </c>
      <c r="CO170" s="226" t="s">
        <v>619</v>
      </c>
      <c r="CP170" s="226" t="s">
        <v>619</v>
      </c>
      <c r="CQ170" s="226" t="s">
        <v>619</v>
      </c>
      <c r="CR170" s="226" t="s">
        <v>619</v>
      </c>
      <c r="CS170" s="226" t="s">
        <v>619</v>
      </c>
      <c r="CT170" s="226" t="s">
        <v>1959</v>
      </c>
    </row>
    <row r="171">
      <c r="A171" s="223" t="s">
        <v>9</v>
      </c>
      <c r="B171" s="223" t="s">
        <v>3324</v>
      </c>
      <c r="C171" s="223" t="s">
        <v>3325</v>
      </c>
      <c r="D171" s="223" t="s">
        <v>3326</v>
      </c>
      <c r="E171" s="223" t="s">
        <v>3327</v>
      </c>
      <c r="F171" s="223" t="s">
        <v>1866</v>
      </c>
      <c r="G171" s="224">
        <v>2021.0</v>
      </c>
      <c r="H171" s="225"/>
      <c r="I171" s="226" t="s">
        <v>619</v>
      </c>
      <c r="J171" s="226" t="s">
        <v>619</v>
      </c>
      <c r="K171" s="226" t="s">
        <v>619</v>
      </c>
      <c r="L171" s="226" t="s">
        <v>619</v>
      </c>
      <c r="M171" s="226" t="s">
        <v>619</v>
      </c>
      <c r="N171" s="226" t="s">
        <v>619</v>
      </c>
      <c r="O171" s="226" t="s">
        <v>619</v>
      </c>
      <c r="P171" s="226" t="s">
        <v>619</v>
      </c>
      <c r="Q171" s="226" t="s">
        <v>619</v>
      </c>
      <c r="R171" s="226" t="s">
        <v>619</v>
      </c>
      <c r="S171" s="226" t="s">
        <v>619</v>
      </c>
      <c r="T171" s="226" t="s">
        <v>619</v>
      </c>
      <c r="U171" s="226" t="s">
        <v>619</v>
      </c>
      <c r="V171" s="226" t="s">
        <v>619</v>
      </c>
      <c r="W171" s="226" t="s">
        <v>619</v>
      </c>
      <c r="X171" s="226" t="s">
        <v>619</v>
      </c>
      <c r="Y171" s="226" t="s">
        <v>619</v>
      </c>
      <c r="Z171" s="226" t="s">
        <v>619</v>
      </c>
      <c r="AA171" s="226" t="s">
        <v>619</v>
      </c>
      <c r="AB171" s="226" t="s">
        <v>619</v>
      </c>
      <c r="AC171" s="226" t="s">
        <v>619</v>
      </c>
      <c r="AD171" s="226" t="s">
        <v>619</v>
      </c>
      <c r="AE171" s="226" t="s">
        <v>619</v>
      </c>
      <c r="AF171" s="226" t="s">
        <v>619</v>
      </c>
      <c r="AG171" s="226" t="s">
        <v>619</v>
      </c>
      <c r="AH171" s="226" t="s">
        <v>619</v>
      </c>
      <c r="AI171" s="226" t="s">
        <v>619</v>
      </c>
      <c r="AJ171" s="226" t="s">
        <v>619</v>
      </c>
      <c r="AK171" s="226" t="s">
        <v>619</v>
      </c>
      <c r="AL171" s="226" t="s">
        <v>1943</v>
      </c>
      <c r="AM171" s="226" t="s">
        <v>619</v>
      </c>
      <c r="AN171" s="226" t="s">
        <v>619</v>
      </c>
      <c r="AO171" s="226" t="s">
        <v>619</v>
      </c>
      <c r="AP171" s="226" t="s">
        <v>1944</v>
      </c>
      <c r="AQ171" s="226" t="s">
        <v>619</v>
      </c>
      <c r="AR171" s="226" t="s">
        <v>619</v>
      </c>
      <c r="AS171" s="226" t="s">
        <v>619</v>
      </c>
      <c r="AT171" s="226" t="s">
        <v>619</v>
      </c>
      <c r="AU171" s="226" t="s">
        <v>619</v>
      </c>
      <c r="AV171" s="226" t="s">
        <v>619</v>
      </c>
      <c r="AW171" s="226" t="s">
        <v>619</v>
      </c>
      <c r="AX171" s="226" t="s">
        <v>619</v>
      </c>
      <c r="AY171" s="226" t="s">
        <v>619</v>
      </c>
      <c r="AZ171" s="226" t="s">
        <v>619</v>
      </c>
      <c r="BA171" s="226" t="s">
        <v>619</v>
      </c>
      <c r="BB171" s="226" t="s">
        <v>619</v>
      </c>
      <c r="BC171" s="226" t="s">
        <v>619</v>
      </c>
      <c r="BD171" s="226" t="s">
        <v>619</v>
      </c>
      <c r="BE171" s="226" t="s">
        <v>619</v>
      </c>
      <c r="BF171" s="226" t="s">
        <v>619</v>
      </c>
      <c r="BG171" s="226" t="s">
        <v>2337</v>
      </c>
      <c r="BH171" s="226" t="s">
        <v>619</v>
      </c>
      <c r="BI171" s="226" t="s">
        <v>2112</v>
      </c>
      <c r="BJ171" s="226" t="s">
        <v>619</v>
      </c>
      <c r="BK171" s="226" t="s">
        <v>2307</v>
      </c>
      <c r="BL171" s="226" t="s">
        <v>2338</v>
      </c>
      <c r="BM171" s="226" t="s">
        <v>1948</v>
      </c>
      <c r="BN171" s="226" t="s">
        <v>2339</v>
      </c>
      <c r="BO171" s="226" t="s">
        <v>3328</v>
      </c>
      <c r="BP171" s="226" t="s">
        <v>2341</v>
      </c>
      <c r="BQ171" s="226" t="s">
        <v>619</v>
      </c>
      <c r="BR171" s="226" t="s">
        <v>619</v>
      </c>
      <c r="BS171" s="226" t="s">
        <v>619</v>
      </c>
      <c r="BT171" s="226" t="s">
        <v>619</v>
      </c>
      <c r="BU171" s="226" t="s">
        <v>2235</v>
      </c>
      <c r="BV171" s="226" t="s">
        <v>2236</v>
      </c>
      <c r="BW171" s="226" t="s">
        <v>3329</v>
      </c>
      <c r="BX171" s="226" t="s">
        <v>619</v>
      </c>
      <c r="BY171" s="226" t="s">
        <v>619</v>
      </c>
      <c r="BZ171" s="226" t="s">
        <v>619</v>
      </c>
      <c r="CA171" s="226" t="s">
        <v>619</v>
      </c>
      <c r="CB171" s="226" t="s">
        <v>619</v>
      </c>
      <c r="CC171" s="226" t="s">
        <v>1955</v>
      </c>
      <c r="CD171" s="226" t="s">
        <v>619</v>
      </c>
      <c r="CE171" s="226" t="s">
        <v>619</v>
      </c>
      <c r="CF171" s="226" t="s">
        <v>3278</v>
      </c>
      <c r="CG171" s="226" t="s">
        <v>619</v>
      </c>
      <c r="CH171" s="226" t="s">
        <v>1956</v>
      </c>
      <c r="CI171" s="226" t="s">
        <v>2343</v>
      </c>
      <c r="CJ171" s="226" t="s">
        <v>619</v>
      </c>
      <c r="CK171" s="226" t="s">
        <v>2344</v>
      </c>
      <c r="CL171" s="226" t="s">
        <v>619</v>
      </c>
      <c r="CM171" s="226" t="s">
        <v>2345</v>
      </c>
      <c r="CN171" s="226" t="s">
        <v>619</v>
      </c>
      <c r="CO171" s="226" t="s">
        <v>619</v>
      </c>
      <c r="CP171" s="226" t="s">
        <v>619</v>
      </c>
      <c r="CQ171" s="226" t="s">
        <v>619</v>
      </c>
      <c r="CR171" s="226" t="s">
        <v>619</v>
      </c>
      <c r="CS171" s="226" t="s">
        <v>619</v>
      </c>
      <c r="CT171" s="226" t="s">
        <v>1959</v>
      </c>
    </row>
    <row r="172">
      <c r="A172" s="223" t="s">
        <v>9</v>
      </c>
      <c r="B172" s="223" t="s">
        <v>3330</v>
      </c>
      <c r="C172" s="223" t="s">
        <v>528</v>
      </c>
      <c r="D172" s="223" t="s">
        <v>3331</v>
      </c>
      <c r="E172" s="223" t="s">
        <v>3332</v>
      </c>
      <c r="F172" s="223" t="s">
        <v>1866</v>
      </c>
      <c r="G172" s="224">
        <v>2021.0</v>
      </c>
      <c r="H172" s="225"/>
      <c r="I172" s="226" t="s">
        <v>619</v>
      </c>
      <c r="J172" s="226" t="s">
        <v>619</v>
      </c>
      <c r="K172" s="226" t="s">
        <v>619</v>
      </c>
      <c r="L172" s="226" t="s">
        <v>619</v>
      </c>
      <c r="M172" s="226" t="s">
        <v>619</v>
      </c>
      <c r="N172" s="226" t="s">
        <v>619</v>
      </c>
      <c r="O172" s="226" t="s">
        <v>619</v>
      </c>
      <c r="P172" s="226" t="s">
        <v>619</v>
      </c>
      <c r="Q172" s="226" t="s">
        <v>619</v>
      </c>
      <c r="R172" s="226" t="s">
        <v>619</v>
      </c>
      <c r="S172" s="226" t="s">
        <v>619</v>
      </c>
      <c r="T172" s="226" t="s">
        <v>619</v>
      </c>
      <c r="U172" s="226" t="s">
        <v>619</v>
      </c>
      <c r="V172" s="226" t="s">
        <v>619</v>
      </c>
      <c r="W172" s="226" t="s">
        <v>619</v>
      </c>
      <c r="X172" s="226" t="s">
        <v>619</v>
      </c>
      <c r="Y172" s="226" t="s">
        <v>619</v>
      </c>
      <c r="Z172" s="226" t="s">
        <v>619</v>
      </c>
      <c r="AA172" s="226" t="s">
        <v>619</v>
      </c>
      <c r="AB172" s="226" t="s">
        <v>619</v>
      </c>
      <c r="AC172" s="226" t="s">
        <v>619</v>
      </c>
      <c r="AD172" s="226" t="s">
        <v>619</v>
      </c>
      <c r="AE172" s="226" t="s">
        <v>619</v>
      </c>
      <c r="AF172" s="226" t="s">
        <v>619</v>
      </c>
      <c r="AG172" s="226" t="s">
        <v>619</v>
      </c>
      <c r="AH172" s="226" t="s">
        <v>619</v>
      </c>
      <c r="AI172" s="226" t="s">
        <v>619</v>
      </c>
      <c r="AJ172" s="226" t="s">
        <v>619</v>
      </c>
      <c r="AK172" s="226" t="s">
        <v>619</v>
      </c>
      <c r="AL172" s="226" t="s">
        <v>619</v>
      </c>
      <c r="AM172" s="226" t="s">
        <v>619</v>
      </c>
      <c r="AN172" s="226" t="s">
        <v>619</v>
      </c>
      <c r="AO172" s="226" t="s">
        <v>619</v>
      </c>
      <c r="AP172" s="226" t="s">
        <v>619</v>
      </c>
      <c r="AQ172" s="226" t="s">
        <v>619</v>
      </c>
      <c r="AR172" s="226" t="s">
        <v>619</v>
      </c>
      <c r="AS172" s="226" t="s">
        <v>619</v>
      </c>
      <c r="AT172" s="226" t="s">
        <v>619</v>
      </c>
      <c r="AU172" s="226" t="s">
        <v>619</v>
      </c>
      <c r="AV172" s="226" t="s">
        <v>619</v>
      </c>
      <c r="AW172" s="226" t="s">
        <v>619</v>
      </c>
      <c r="AX172" s="226" t="s">
        <v>619</v>
      </c>
      <c r="AY172" s="226" t="s">
        <v>619</v>
      </c>
      <c r="AZ172" s="226" t="s">
        <v>619</v>
      </c>
      <c r="BA172" s="226" t="s">
        <v>619</v>
      </c>
      <c r="BB172" s="226" t="s">
        <v>619</v>
      </c>
      <c r="BC172" s="226" t="s">
        <v>619</v>
      </c>
      <c r="BD172" s="226" t="s">
        <v>619</v>
      </c>
      <c r="BE172" s="226" t="s">
        <v>619</v>
      </c>
      <c r="BF172" s="226" t="s">
        <v>619</v>
      </c>
      <c r="BG172" s="226" t="s">
        <v>619</v>
      </c>
      <c r="BH172" s="226" t="s">
        <v>619</v>
      </c>
      <c r="BI172" s="226" t="s">
        <v>2112</v>
      </c>
      <c r="BJ172" s="226" t="s">
        <v>619</v>
      </c>
      <c r="BK172" s="226" t="s">
        <v>2247</v>
      </c>
      <c r="BL172" s="226" t="s">
        <v>619</v>
      </c>
      <c r="BM172" s="226" t="s">
        <v>1948</v>
      </c>
      <c r="BN172" s="226" t="s">
        <v>3333</v>
      </c>
      <c r="BO172" s="226" t="s">
        <v>2542</v>
      </c>
      <c r="BP172" s="226" t="s">
        <v>3334</v>
      </c>
      <c r="BQ172" s="226" t="s">
        <v>619</v>
      </c>
      <c r="BR172" s="226" t="s">
        <v>619</v>
      </c>
      <c r="BS172" s="226" t="s">
        <v>619</v>
      </c>
      <c r="BT172" s="226" t="s">
        <v>619</v>
      </c>
      <c r="BU172" s="226" t="s">
        <v>2733</v>
      </c>
      <c r="BV172" s="226" t="s">
        <v>619</v>
      </c>
      <c r="BW172" s="226" t="s">
        <v>2568</v>
      </c>
      <c r="BX172" s="226" t="s">
        <v>3300</v>
      </c>
      <c r="BY172" s="226" t="s">
        <v>2019</v>
      </c>
      <c r="BZ172" s="226" t="s">
        <v>619</v>
      </c>
      <c r="CA172" s="226" t="s">
        <v>619</v>
      </c>
      <c r="CB172" s="226" t="s">
        <v>619</v>
      </c>
      <c r="CC172" s="226" t="s">
        <v>1955</v>
      </c>
      <c r="CD172" s="226" t="s">
        <v>619</v>
      </c>
      <c r="CE172" s="226" t="s">
        <v>619</v>
      </c>
      <c r="CF172" s="226" t="s">
        <v>2005</v>
      </c>
      <c r="CG172" s="226" t="s">
        <v>619</v>
      </c>
      <c r="CH172" s="226" t="s">
        <v>1956</v>
      </c>
      <c r="CI172" s="226" t="s">
        <v>2332</v>
      </c>
      <c r="CJ172" s="226" t="s">
        <v>619</v>
      </c>
      <c r="CK172" s="226" t="s">
        <v>2333</v>
      </c>
      <c r="CL172" s="226" t="s">
        <v>619</v>
      </c>
      <c r="CM172" s="226" t="s">
        <v>619</v>
      </c>
      <c r="CN172" s="226" t="s">
        <v>619</v>
      </c>
      <c r="CO172" s="226" t="s">
        <v>619</v>
      </c>
      <c r="CP172" s="226" t="s">
        <v>619</v>
      </c>
      <c r="CQ172" s="226" t="s">
        <v>619</v>
      </c>
      <c r="CR172" s="226" t="s">
        <v>619</v>
      </c>
      <c r="CS172" s="226" t="s">
        <v>619</v>
      </c>
      <c r="CT172" s="226" t="s">
        <v>1959</v>
      </c>
    </row>
    <row r="173">
      <c r="A173" s="223" t="s">
        <v>9</v>
      </c>
      <c r="B173" s="223" t="s">
        <v>3335</v>
      </c>
      <c r="C173" s="223" t="s">
        <v>3336</v>
      </c>
      <c r="D173" s="223" t="s">
        <v>3337</v>
      </c>
      <c r="E173" s="223" t="s">
        <v>3338</v>
      </c>
      <c r="F173" s="223" t="s">
        <v>1866</v>
      </c>
      <c r="G173" s="224">
        <v>2021.0</v>
      </c>
      <c r="H173" s="225"/>
      <c r="I173" s="226" t="s">
        <v>619</v>
      </c>
      <c r="J173" s="226" t="s">
        <v>619</v>
      </c>
      <c r="K173" s="226" t="s">
        <v>619</v>
      </c>
      <c r="L173" s="226" t="s">
        <v>619</v>
      </c>
      <c r="M173" s="226" t="s">
        <v>619</v>
      </c>
      <c r="N173" s="226" t="s">
        <v>619</v>
      </c>
      <c r="O173" s="226" t="s">
        <v>619</v>
      </c>
      <c r="P173" s="226" t="s">
        <v>619</v>
      </c>
      <c r="Q173" s="226" t="s">
        <v>619</v>
      </c>
      <c r="R173" s="226" t="s">
        <v>619</v>
      </c>
      <c r="S173" s="226" t="s">
        <v>619</v>
      </c>
      <c r="T173" s="226" t="s">
        <v>619</v>
      </c>
      <c r="U173" s="226" t="s">
        <v>619</v>
      </c>
      <c r="V173" s="226" t="s">
        <v>619</v>
      </c>
      <c r="W173" s="226" t="s">
        <v>619</v>
      </c>
      <c r="X173" s="226" t="s">
        <v>619</v>
      </c>
      <c r="Y173" s="226" t="s">
        <v>619</v>
      </c>
      <c r="Z173" s="226" t="s">
        <v>619</v>
      </c>
      <c r="AA173" s="226" t="s">
        <v>619</v>
      </c>
      <c r="AB173" s="226" t="s">
        <v>619</v>
      </c>
      <c r="AC173" s="226" t="s">
        <v>619</v>
      </c>
      <c r="AD173" s="226" t="s">
        <v>619</v>
      </c>
      <c r="AE173" s="226" t="s">
        <v>619</v>
      </c>
      <c r="AF173" s="226" t="s">
        <v>619</v>
      </c>
      <c r="AG173" s="226" t="s">
        <v>619</v>
      </c>
      <c r="AH173" s="226" t="s">
        <v>619</v>
      </c>
      <c r="AI173" s="226" t="s">
        <v>619</v>
      </c>
      <c r="AJ173" s="226" t="s">
        <v>619</v>
      </c>
      <c r="AK173" s="226" t="s">
        <v>619</v>
      </c>
      <c r="AL173" s="226" t="s">
        <v>619</v>
      </c>
      <c r="AM173" s="226" t="s">
        <v>619</v>
      </c>
      <c r="AN173" s="226" t="s">
        <v>619</v>
      </c>
      <c r="AO173" s="226" t="s">
        <v>619</v>
      </c>
      <c r="AP173" s="226" t="s">
        <v>619</v>
      </c>
      <c r="AQ173" s="226" t="s">
        <v>619</v>
      </c>
      <c r="AR173" s="226" t="s">
        <v>619</v>
      </c>
      <c r="AS173" s="226" t="s">
        <v>619</v>
      </c>
      <c r="AT173" s="226" t="s">
        <v>619</v>
      </c>
      <c r="AU173" s="226" t="s">
        <v>619</v>
      </c>
      <c r="AV173" s="226" t="s">
        <v>619</v>
      </c>
      <c r="AW173" s="226" t="s">
        <v>619</v>
      </c>
      <c r="AX173" s="226" t="s">
        <v>619</v>
      </c>
      <c r="AY173" s="226" t="s">
        <v>619</v>
      </c>
      <c r="AZ173" s="226" t="s">
        <v>619</v>
      </c>
      <c r="BA173" s="226" t="s">
        <v>619</v>
      </c>
      <c r="BB173" s="226" t="s">
        <v>619</v>
      </c>
      <c r="BC173" s="226" t="s">
        <v>619</v>
      </c>
      <c r="BD173" s="226" t="s">
        <v>619</v>
      </c>
      <c r="BE173" s="226" t="s">
        <v>619</v>
      </c>
      <c r="BF173" s="226" t="s">
        <v>619</v>
      </c>
      <c r="BG173" s="226" t="s">
        <v>619</v>
      </c>
      <c r="BH173" s="226" t="s">
        <v>3339</v>
      </c>
      <c r="BI173" s="226" t="s">
        <v>1946</v>
      </c>
      <c r="BJ173" s="226" t="s">
        <v>619</v>
      </c>
      <c r="BK173" s="226" t="s">
        <v>1947</v>
      </c>
      <c r="BL173" s="226" t="s">
        <v>3340</v>
      </c>
      <c r="BM173" s="226" t="s">
        <v>1948</v>
      </c>
      <c r="BN173" s="226" t="s">
        <v>3341</v>
      </c>
      <c r="BO173" s="226" t="s">
        <v>2010</v>
      </c>
      <c r="BP173" s="226" t="s">
        <v>3342</v>
      </c>
      <c r="BQ173" s="226" t="s">
        <v>619</v>
      </c>
      <c r="BR173" s="226" t="s">
        <v>619</v>
      </c>
      <c r="BS173" s="226" t="s">
        <v>2048</v>
      </c>
      <c r="BT173" s="226" t="s">
        <v>619</v>
      </c>
      <c r="BU173" s="226" t="s">
        <v>3343</v>
      </c>
      <c r="BV173" s="226" t="s">
        <v>2832</v>
      </c>
      <c r="BW173" s="226" t="s">
        <v>3344</v>
      </c>
      <c r="BX173" s="226" t="s">
        <v>619</v>
      </c>
      <c r="BY173" s="226" t="s">
        <v>619</v>
      </c>
      <c r="BZ173" s="226" t="s">
        <v>619</v>
      </c>
      <c r="CA173" s="226" t="s">
        <v>619</v>
      </c>
      <c r="CB173" s="226" t="s">
        <v>619</v>
      </c>
      <c r="CC173" s="226" t="s">
        <v>1955</v>
      </c>
      <c r="CD173" s="226" t="s">
        <v>619</v>
      </c>
      <c r="CE173" s="226" t="s">
        <v>619</v>
      </c>
      <c r="CF173" s="226" t="s">
        <v>2005</v>
      </c>
      <c r="CG173" s="226" t="s">
        <v>619</v>
      </c>
      <c r="CH173" s="226" t="s">
        <v>1956</v>
      </c>
      <c r="CI173" s="226" t="s">
        <v>2360</v>
      </c>
      <c r="CJ173" s="226" t="s">
        <v>619</v>
      </c>
      <c r="CK173" s="226" t="s">
        <v>2361</v>
      </c>
      <c r="CL173" s="226" t="s">
        <v>3345</v>
      </c>
      <c r="CM173" s="226" t="s">
        <v>619</v>
      </c>
      <c r="CN173" s="226" t="s">
        <v>619</v>
      </c>
      <c r="CO173" s="226" t="s">
        <v>619</v>
      </c>
      <c r="CP173" s="226" t="s">
        <v>619</v>
      </c>
      <c r="CQ173" s="226" t="s">
        <v>619</v>
      </c>
      <c r="CR173" s="226" t="s">
        <v>619</v>
      </c>
      <c r="CS173" s="226" t="s">
        <v>619</v>
      </c>
      <c r="CT173" s="226" t="s">
        <v>1959</v>
      </c>
    </row>
    <row r="174">
      <c r="A174" s="223" t="s">
        <v>9</v>
      </c>
      <c r="B174" s="223" t="s">
        <v>3335</v>
      </c>
      <c r="C174" s="223" t="s">
        <v>318</v>
      </c>
      <c r="D174" s="223" t="s">
        <v>3346</v>
      </c>
      <c r="E174" s="223" t="s">
        <v>3347</v>
      </c>
      <c r="F174" s="223" t="s">
        <v>1866</v>
      </c>
      <c r="G174" s="224">
        <v>2021.0</v>
      </c>
      <c r="H174" s="225"/>
      <c r="I174" s="226" t="s">
        <v>619</v>
      </c>
      <c r="J174" s="226" t="s">
        <v>619</v>
      </c>
      <c r="K174" s="226" t="s">
        <v>619</v>
      </c>
      <c r="L174" s="226" t="s">
        <v>619</v>
      </c>
      <c r="M174" s="226" t="s">
        <v>619</v>
      </c>
      <c r="N174" s="226" t="s">
        <v>619</v>
      </c>
      <c r="O174" s="226" t="s">
        <v>619</v>
      </c>
      <c r="P174" s="226" t="s">
        <v>619</v>
      </c>
      <c r="Q174" s="226" t="s">
        <v>619</v>
      </c>
      <c r="R174" s="226" t="s">
        <v>619</v>
      </c>
      <c r="S174" s="226" t="s">
        <v>619</v>
      </c>
      <c r="T174" s="226" t="s">
        <v>619</v>
      </c>
      <c r="U174" s="226" t="s">
        <v>619</v>
      </c>
      <c r="V174" s="226" t="s">
        <v>619</v>
      </c>
      <c r="W174" s="226" t="s">
        <v>619</v>
      </c>
      <c r="X174" s="226" t="s">
        <v>619</v>
      </c>
      <c r="Y174" s="226" t="s">
        <v>619</v>
      </c>
      <c r="Z174" s="226" t="s">
        <v>619</v>
      </c>
      <c r="AA174" s="226" t="s">
        <v>619</v>
      </c>
      <c r="AB174" s="226" t="s">
        <v>619</v>
      </c>
      <c r="AC174" s="226" t="s">
        <v>619</v>
      </c>
      <c r="AD174" s="226" t="s">
        <v>619</v>
      </c>
      <c r="AE174" s="226" t="s">
        <v>619</v>
      </c>
      <c r="AF174" s="226" t="s">
        <v>619</v>
      </c>
      <c r="AG174" s="226" t="s">
        <v>619</v>
      </c>
      <c r="AH174" s="226" t="s">
        <v>619</v>
      </c>
      <c r="AI174" s="226" t="s">
        <v>619</v>
      </c>
      <c r="AJ174" s="226" t="s">
        <v>619</v>
      </c>
      <c r="AK174" s="226" t="s">
        <v>619</v>
      </c>
      <c r="AL174" s="226" t="s">
        <v>619</v>
      </c>
      <c r="AM174" s="226" t="s">
        <v>619</v>
      </c>
      <c r="AN174" s="226" t="s">
        <v>619</v>
      </c>
      <c r="AO174" s="226" t="s">
        <v>619</v>
      </c>
      <c r="AP174" s="226" t="s">
        <v>619</v>
      </c>
      <c r="AQ174" s="226" t="s">
        <v>619</v>
      </c>
      <c r="AR174" s="226" t="s">
        <v>619</v>
      </c>
      <c r="AS174" s="226" t="s">
        <v>619</v>
      </c>
      <c r="AT174" s="226" t="s">
        <v>619</v>
      </c>
      <c r="AU174" s="226" t="s">
        <v>619</v>
      </c>
      <c r="AV174" s="226" t="s">
        <v>619</v>
      </c>
      <c r="AW174" s="226" t="s">
        <v>619</v>
      </c>
      <c r="AX174" s="226" t="s">
        <v>619</v>
      </c>
      <c r="AY174" s="226" t="s">
        <v>619</v>
      </c>
      <c r="AZ174" s="226" t="s">
        <v>619</v>
      </c>
      <c r="BA174" s="226" t="s">
        <v>619</v>
      </c>
      <c r="BB174" s="226" t="s">
        <v>619</v>
      </c>
      <c r="BC174" s="226" t="s">
        <v>619</v>
      </c>
      <c r="BD174" s="226" t="s">
        <v>619</v>
      </c>
      <c r="BE174" s="226" t="s">
        <v>619</v>
      </c>
      <c r="BF174" s="226" t="s">
        <v>619</v>
      </c>
      <c r="BG174" s="226" t="s">
        <v>619</v>
      </c>
      <c r="BH174" s="226" t="s">
        <v>619</v>
      </c>
      <c r="BI174" s="226" t="s">
        <v>1976</v>
      </c>
      <c r="BJ174" s="226" t="s">
        <v>619</v>
      </c>
      <c r="BK174" s="226" t="s">
        <v>2520</v>
      </c>
      <c r="BL174" s="226" t="s">
        <v>619</v>
      </c>
      <c r="BM174" s="226" t="s">
        <v>1948</v>
      </c>
      <c r="BN174" s="226" t="s">
        <v>3348</v>
      </c>
      <c r="BO174" s="226" t="s">
        <v>3349</v>
      </c>
      <c r="BP174" s="226" t="s">
        <v>3350</v>
      </c>
      <c r="BQ174" s="226" t="s">
        <v>619</v>
      </c>
      <c r="BR174" s="226" t="s">
        <v>619</v>
      </c>
      <c r="BS174" s="226" t="s">
        <v>1954</v>
      </c>
      <c r="BT174" s="226" t="s">
        <v>619</v>
      </c>
      <c r="BU174" s="226" t="s">
        <v>1952</v>
      </c>
      <c r="BV174" s="226" t="s">
        <v>619</v>
      </c>
      <c r="BW174" s="226" t="s">
        <v>3351</v>
      </c>
      <c r="BX174" s="226" t="s">
        <v>3300</v>
      </c>
      <c r="BY174" s="226" t="s">
        <v>1954</v>
      </c>
      <c r="BZ174" s="226" t="s">
        <v>619</v>
      </c>
      <c r="CA174" s="226" t="s">
        <v>619</v>
      </c>
      <c r="CB174" s="226" t="s">
        <v>619</v>
      </c>
      <c r="CC174" s="226" t="s">
        <v>1955</v>
      </c>
      <c r="CD174" s="226" t="s">
        <v>619</v>
      </c>
      <c r="CE174" s="226" t="s">
        <v>619</v>
      </c>
      <c r="CF174" s="226" t="s">
        <v>2005</v>
      </c>
      <c r="CG174" s="226" t="s">
        <v>619</v>
      </c>
      <c r="CH174" s="226" t="s">
        <v>1956</v>
      </c>
      <c r="CI174" s="226" t="s">
        <v>1957</v>
      </c>
      <c r="CJ174" s="226" t="s">
        <v>619</v>
      </c>
      <c r="CK174" s="226" t="s">
        <v>1958</v>
      </c>
      <c r="CL174" s="226" t="s">
        <v>619</v>
      </c>
      <c r="CM174" s="226" t="s">
        <v>619</v>
      </c>
      <c r="CN174" s="226" t="s">
        <v>619</v>
      </c>
      <c r="CO174" s="226" t="s">
        <v>619</v>
      </c>
      <c r="CP174" s="226" t="s">
        <v>619</v>
      </c>
      <c r="CQ174" s="226" t="s">
        <v>619</v>
      </c>
      <c r="CR174" s="226" t="s">
        <v>619</v>
      </c>
      <c r="CS174" s="226" t="s">
        <v>619</v>
      </c>
      <c r="CT174" s="226" t="s">
        <v>1959</v>
      </c>
    </row>
    <row r="175">
      <c r="A175" s="223" t="s">
        <v>9</v>
      </c>
      <c r="B175" s="223" t="s">
        <v>3352</v>
      </c>
      <c r="C175" s="223" t="s">
        <v>3353</v>
      </c>
      <c r="D175" s="223" t="s">
        <v>3354</v>
      </c>
      <c r="E175" s="223" t="s">
        <v>3355</v>
      </c>
      <c r="F175" s="223" t="s">
        <v>1866</v>
      </c>
      <c r="G175" s="224">
        <v>2021.0</v>
      </c>
      <c r="H175" s="225"/>
      <c r="I175" s="226" t="s">
        <v>619</v>
      </c>
      <c r="J175" s="226" t="s">
        <v>619</v>
      </c>
      <c r="K175" s="226" t="s">
        <v>3356</v>
      </c>
      <c r="L175" s="226" t="s">
        <v>619</v>
      </c>
      <c r="M175" s="226" t="s">
        <v>619</v>
      </c>
      <c r="N175" s="226" t="s">
        <v>3357</v>
      </c>
      <c r="O175" s="226" t="s">
        <v>619</v>
      </c>
      <c r="P175" s="226" t="s">
        <v>619</v>
      </c>
      <c r="Q175" s="226" t="s">
        <v>619</v>
      </c>
      <c r="R175" s="226" t="s">
        <v>3358</v>
      </c>
      <c r="S175" s="226" t="s">
        <v>619</v>
      </c>
      <c r="T175" s="226" t="s">
        <v>619</v>
      </c>
      <c r="U175" s="226" t="s">
        <v>619</v>
      </c>
      <c r="V175" s="226" t="s">
        <v>3359</v>
      </c>
      <c r="W175" s="226" t="s">
        <v>3360</v>
      </c>
      <c r="X175" s="226" t="s">
        <v>619</v>
      </c>
      <c r="Y175" s="226" t="s">
        <v>619</v>
      </c>
      <c r="Z175" s="226" t="s">
        <v>619</v>
      </c>
      <c r="AA175" s="226" t="s">
        <v>619</v>
      </c>
      <c r="AB175" s="226" t="s">
        <v>619</v>
      </c>
      <c r="AC175" s="226" t="s">
        <v>619</v>
      </c>
      <c r="AD175" s="226" t="s">
        <v>3361</v>
      </c>
      <c r="AE175" s="227" t="s">
        <v>2847</v>
      </c>
      <c r="AF175" s="226" t="s">
        <v>619</v>
      </c>
      <c r="AG175" s="226" t="s">
        <v>619</v>
      </c>
      <c r="AH175" s="226" t="s">
        <v>619</v>
      </c>
      <c r="AI175" s="226">
        <v>578.65</v>
      </c>
      <c r="AJ175" s="226" t="s">
        <v>619</v>
      </c>
      <c r="AK175" s="226" t="s">
        <v>619</v>
      </c>
      <c r="AL175" s="226" t="s">
        <v>619</v>
      </c>
      <c r="AM175" s="226" t="s">
        <v>619</v>
      </c>
      <c r="AN175" s="226" t="s">
        <v>619</v>
      </c>
      <c r="AO175" s="226" t="s">
        <v>619</v>
      </c>
      <c r="AP175" s="226" t="s">
        <v>619</v>
      </c>
      <c r="AQ175" s="226" t="s">
        <v>619</v>
      </c>
      <c r="AR175" s="226" t="s">
        <v>619</v>
      </c>
      <c r="AS175" s="226" t="s">
        <v>619</v>
      </c>
      <c r="AT175" s="226" t="s">
        <v>619</v>
      </c>
      <c r="AU175" s="226" t="s">
        <v>619</v>
      </c>
      <c r="AV175" s="226" t="s">
        <v>619</v>
      </c>
      <c r="AW175" s="226" t="s">
        <v>619</v>
      </c>
      <c r="AX175" s="226" t="s">
        <v>619</v>
      </c>
      <c r="AY175" s="226" t="s">
        <v>619</v>
      </c>
      <c r="AZ175" s="226" t="s">
        <v>619</v>
      </c>
      <c r="BA175" s="226" t="s">
        <v>619</v>
      </c>
      <c r="BB175" s="226" t="s">
        <v>619</v>
      </c>
      <c r="BC175" s="226" t="s">
        <v>619</v>
      </c>
      <c r="BD175" s="226" t="s">
        <v>619</v>
      </c>
      <c r="BE175" s="226" t="s">
        <v>619</v>
      </c>
      <c r="BF175" s="226" t="s">
        <v>619</v>
      </c>
      <c r="BG175" s="226" t="s">
        <v>619</v>
      </c>
      <c r="BH175" s="226" t="s">
        <v>619</v>
      </c>
      <c r="BI175" s="226" t="s">
        <v>1946</v>
      </c>
      <c r="BJ175" s="226" t="s">
        <v>619</v>
      </c>
      <c r="BK175" s="226" t="s">
        <v>2036</v>
      </c>
      <c r="BL175" s="226" t="s">
        <v>619</v>
      </c>
      <c r="BM175" s="226" t="s">
        <v>1948</v>
      </c>
      <c r="BN175" s="226" t="s">
        <v>2222</v>
      </c>
      <c r="BO175" s="226" t="s">
        <v>3362</v>
      </c>
      <c r="BP175" s="226" t="s">
        <v>3363</v>
      </c>
      <c r="BQ175" s="226" t="s">
        <v>619</v>
      </c>
      <c r="BR175" s="226" t="s">
        <v>619</v>
      </c>
      <c r="BS175" s="226" t="s">
        <v>619</v>
      </c>
      <c r="BT175" s="226" t="s">
        <v>619</v>
      </c>
      <c r="BU175" s="226" t="s">
        <v>2225</v>
      </c>
      <c r="BV175" s="226" t="s">
        <v>619</v>
      </c>
      <c r="BW175" s="226" t="s">
        <v>3364</v>
      </c>
      <c r="BX175" s="226" t="s">
        <v>619</v>
      </c>
      <c r="BY175" s="226" t="s">
        <v>619</v>
      </c>
      <c r="BZ175" s="226" t="s">
        <v>619</v>
      </c>
      <c r="CA175" s="226" t="s">
        <v>619</v>
      </c>
      <c r="CB175" s="226" t="s">
        <v>619</v>
      </c>
      <c r="CC175" s="226" t="s">
        <v>1955</v>
      </c>
      <c r="CD175" s="226" t="s">
        <v>619</v>
      </c>
      <c r="CE175" s="226" t="s">
        <v>619</v>
      </c>
      <c r="CF175" s="226" t="s">
        <v>2005</v>
      </c>
      <c r="CG175" s="226" t="s">
        <v>619</v>
      </c>
      <c r="CH175" s="226" t="s">
        <v>1956</v>
      </c>
      <c r="CI175" s="226" t="s">
        <v>2008</v>
      </c>
      <c r="CJ175" s="226" t="s">
        <v>619</v>
      </c>
      <c r="CK175" s="226" t="s">
        <v>2009</v>
      </c>
      <c r="CL175" s="226" t="s">
        <v>619</v>
      </c>
      <c r="CM175" s="226" t="s">
        <v>619</v>
      </c>
      <c r="CN175" s="226" t="s">
        <v>619</v>
      </c>
      <c r="CO175" s="226" t="s">
        <v>619</v>
      </c>
      <c r="CP175" s="226" t="s">
        <v>619</v>
      </c>
      <c r="CQ175" s="226" t="s">
        <v>619</v>
      </c>
      <c r="CR175" s="226" t="s">
        <v>619</v>
      </c>
      <c r="CS175" s="226" t="s">
        <v>619</v>
      </c>
      <c r="CT175" s="226" t="s">
        <v>1959</v>
      </c>
    </row>
    <row r="176">
      <c r="A176" s="223" t="s">
        <v>9</v>
      </c>
      <c r="B176" s="223" t="s">
        <v>3365</v>
      </c>
      <c r="C176" s="223" t="s">
        <v>269</v>
      </c>
      <c r="D176" s="223" t="s">
        <v>3366</v>
      </c>
      <c r="E176" s="223" t="s">
        <v>3367</v>
      </c>
      <c r="F176" s="223" t="s">
        <v>1866</v>
      </c>
      <c r="G176" s="224">
        <v>2021.0</v>
      </c>
      <c r="H176" s="225"/>
      <c r="I176" s="226" t="s">
        <v>619</v>
      </c>
      <c r="J176" s="226" t="s">
        <v>619</v>
      </c>
      <c r="K176" s="226" t="s">
        <v>619</v>
      </c>
      <c r="L176" s="226" t="s">
        <v>619</v>
      </c>
      <c r="M176" s="226" t="s">
        <v>619</v>
      </c>
      <c r="N176" s="226" t="s">
        <v>619</v>
      </c>
      <c r="O176" s="226" t="s">
        <v>619</v>
      </c>
      <c r="P176" s="226" t="s">
        <v>619</v>
      </c>
      <c r="Q176" s="226" t="s">
        <v>619</v>
      </c>
      <c r="R176" s="226" t="s">
        <v>619</v>
      </c>
      <c r="S176" s="226" t="s">
        <v>619</v>
      </c>
      <c r="T176" s="226" t="s">
        <v>619</v>
      </c>
      <c r="U176" s="226" t="s">
        <v>619</v>
      </c>
      <c r="V176" s="226" t="s">
        <v>619</v>
      </c>
      <c r="W176" s="226" t="s">
        <v>619</v>
      </c>
      <c r="X176" s="226" t="s">
        <v>619</v>
      </c>
      <c r="Y176" s="226" t="s">
        <v>619</v>
      </c>
      <c r="Z176" s="226" t="s">
        <v>619</v>
      </c>
      <c r="AA176" s="226" t="s">
        <v>619</v>
      </c>
      <c r="AB176" s="226" t="s">
        <v>619</v>
      </c>
      <c r="AC176" s="226" t="s">
        <v>619</v>
      </c>
      <c r="AD176" s="226" t="s">
        <v>619</v>
      </c>
      <c r="AE176" s="226" t="s">
        <v>619</v>
      </c>
      <c r="AF176" s="226" t="s">
        <v>619</v>
      </c>
      <c r="AG176" s="226" t="s">
        <v>619</v>
      </c>
      <c r="AH176" s="226" t="s">
        <v>619</v>
      </c>
      <c r="AI176" s="226" t="s">
        <v>619</v>
      </c>
      <c r="AJ176" s="226" t="s">
        <v>619</v>
      </c>
      <c r="AK176" s="226" t="s">
        <v>619</v>
      </c>
      <c r="AL176" s="226" t="s">
        <v>619</v>
      </c>
      <c r="AM176" s="226" t="s">
        <v>619</v>
      </c>
      <c r="AN176" s="226" t="s">
        <v>619</v>
      </c>
      <c r="AO176" s="226" t="s">
        <v>619</v>
      </c>
      <c r="AP176" s="226" t="s">
        <v>619</v>
      </c>
      <c r="AQ176" s="226" t="s">
        <v>619</v>
      </c>
      <c r="AR176" s="226" t="s">
        <v>619</v>
      </c>
      <c r="AS176" s="226" t="s">
        <v>619</v>
      </c>
      <c r="AT176" s="226" t="s">
        <v>619</v>
      </c>
      <c r="AU176" s="226" t="s">
        <v>619</v>
      </c>
      <c r="AV176" s="226" t="s">
        <v>619</v>
      </c>
      <c r="AW176" s="226" t="s">
        <v>619</v>
      </c>
      <c r="AX176" s="226" t="s">
        <v>619</v>
      </c>
      <c r="AY176" s="226" t="s">
        <v>619</v>
      </c>
      <c r="AZ176" s="226" t="s">
        <v>619</v>
      </c>
      <c r="BA176" s="226" t="s">
        <v>619</v>
      </c>
      <c r="BB176" s="226" t="s">
        <v>619</v>
      </c>
      <c r="BC176" s="226" t="s">
        <v>619</v>
      </c>
      <c r="BD176" s="226" t="s">
        <v>619</v>
      </c>
      <c r="BE176" s="226" t="s">
        <v>619</v>
      </c>
      <c r="BF176" s="226" t="s">
        <v>619</v>
      </c>
      <c r="BG176" s="226" t="s">
        <v>619</v>
      </c>
      <c r="BH176" s="226" t="s">
        <v>619</v>
      </c>
      <c r="BI176" s="226" t="s">
        <v>2151</v>
      </c>
      <c r="BJ176" s="226" t="s">
        <v>619</v>
      </c>
      <c r="BK176" s="226" t="s">
        <v>3368</v>
      </c>
      <c r="BL176" s="226" t="s">
        <v>619</v>
      </c>
      <c r="BM176" s="226" t="s">
        <v>1948</v>
      </c>
      <c r="BN176" s="226" t="s">
        <v>3369</v>
      </c>
      <c r="BO176" s="226" t="s">
        <v>3370</v>
      </c>
      <c r="BP176" s="226" t="s">
        <v>3371</v>
      </c>
      <c r="BQ176" s="226" t="s">
        <v>619</v>
      </c>
      <c r="BR176" s="226" t="s">
        <v>619</v>
      </c>
      <c r="BS176" s="226" t="s">
        <v>619</v>
      </c>
      <c r="BT176" s="226" t="s">
        <v>619</v>
      </c>
      <c r="BU176" s="226" t="s">
        <v>3135</v>
      </c>
      <c r="BV176" s="226" t="s">
        <v>619</v>
      </c>
      <c r="BW176" s="226" t="s">
        <v>3372</v>
      </c>
      <c r="BX176" s="226" t="s">
        <v>619</v>
      </c>
      <c r="BY176" s="226" t="s">
        <v>619</v>
      </c>
      <c r="BZ176" s="226" t="s">
        <v>619</v>
      </c>
      <c r="CA176" s="226" t="s">
        <v>2396</v>
      </c>
      <c r="CB176" s="226" t="s">
        <v>619</v>
      </c>
      <c r="CC176" s="226" t="s">
        <v>1955</v>
      </c>
      <c r="CD176" s="226" t="s">
        <v>619</v>
      </c>
      <c r="CE176" s="226" t="s">
        <v>619</v>
      </c>
      <c r="CF176" s="226" t="s">
        <v>2005</v>
      </c>
      <c r="CG176" s="226" t="s">
        <v>2105</v>
      </c>
      <c r="CH176" s="226" t="s">
        <v>1956</v>
      </c>
      <c r="CI176" s="226" t="s">
        <v>3373</v>
      </c>
      <c r="CJ176" s="226" t="s">
        <v>619</v>
      </c>
      <c r="CK176" s="226" t="s">
        <v>3374</v>
      </c>
      <c r="CL176" s="226" t="s">
        <v>619</v>
      </c>
      <c r="CM176" s="226" t="s">
        <v>619</v>
      </c>
      <c r="CN176" s="226" t="s">
        <v>619</v>
      </c>
      <c r="CO176" s="226" t="s">
        <v>619</v>
      </c>
      <c r="CP176" s="226" t="s">
        <v>619</v>
      </c>
      <c r="CQ176" s="226" t="s">
        <v>619</v>
      </c>
      <c r="CR176" s="226" t="s">
        <v>619</v>
      </c>
      <c r="CS176" s="226" t="s">
        <v>619</v>
      </c>
      <c r="CT176" s="226" t="s">
        <v>1959</v>
      </c>
    </row>
    <row r="177">
      <c r="A177" s="223" t="s">
        <v>9</v>
      </c>
      <c r="B177" s="223" t="s">
        <v>3375</v>
      </c>
      <c r="C177" s="223" t="s">
        <v>517</v>
      </c>
      <c r="D177" s="223" t="s">
        <v>3376</v>
      </c>
      <c r="E177" s="223" t="s">
        <v>3377</v>
      </c>
      <c r="F177" s="223" t="s">
        <v>1866</v>
      </c>
      <c r="G177" s="224">
        <v>2021.0</v>
      </c>
      <c r="H177" s="225"/>
      <c r="I177" s="226" t="s">
        <v>619</v>
      </c>
      <c r="J177" s="226" t="s">
        <v>619</v>
      </c>
      <c r="K177" s="226" t="s">
        <v>619</v>
      </c>
      <c r="L177" s="226" t="s">
        <v>619</v>
      </c>
      <c r="M177" s="226" t="s">
        <v>619</v>
      </c>
      <c r="N177" s="226" t="s">
        <v>619</v>
      </c>
      <c r="O177" s="226" t="s">
        <v>619</v>
      </c>
      <c r="P177" s="226" t="s">
        <v>619</v>
      </c>
      <c r="Q177" s="226" t="s">
        <v>619</v>
      </c>
      <c r="R177" s="226" t="s">
        <v>619</v>
      </c>
      <c r="S177" s="226" t="s">
        <v>619</v>
      </c>
      <c r="T177" s="226" t="s">
        <v>619</v>
      </c>
      <c r="U177" s="226" t="s">
        <v>619</v>
      </c>
      <c r="V177" s="226" t="s">
        <v>619</v>
      </c>
      <c r="W177" s="226" t="s">
        <v>619</v>
      </c>
      <c r="X177" s="226" t="s">
        <v>619</v>
      </c>
      <c r="Y177" s="226" t="s">
        <v>619</v>
      </c>
      <c r="Z177" s="226" t="s">
        <v>619</v>
      </c>
      <c r="AA177" s="226" t="s">
        <v>619</v>
      </c>
      <c r="AB177" s="226" t="s">
        <v>619</v>
      </c>
      <c r="AC177" s="226" t="s">
        <v>619</v>
      </c>
      <c r="AD177" s="226" t="s">
        <v>619</v>
      </c>
      <c r="AE177" s="226" t="s">
        <v>619</v>
      </c>
      <c r="AF177" s="226" t="s">
        <v>619</v>
      </c>
      <c r="AG177" s="226" t="s">
        <v>619</v>
      </c>
      <c r="AH177" s="226" t="s">
        <v>619</v>
      </c>
      <c r="AI177" s="226" t="s">
        <v>619</v>
      </c>
      <c r="AJ177" s="226" t="s">
        <v>619</v>
      </c>
      <c r="AK177" s="226" t="s">
        <v>619</v>
      </c>
      <c r="AL177" s="226" t="s">
        <v>619</v>
      </c>
      <c r="AM177" s="226" t="s">
        <v>619</v>
      </c>
      <c r="AN177" s="226" t="s">
        <v>619</v>
      </c>
      <c r="AO177" s="226" t="s">
        <v>619</v>
      </c>
      <c r="AP177" s="226" t="s">
        <v>619</v>
      </c>
      <c r="AQ177" s="226" t="s">
        <v>619</v>
      </c>
      <c r="AR177" s="226" t="s">
        <v>619</v>
      </c>
      <c r="AS177" s="226" t="s">
        <v>619</v>
      </c>
      <c r="AT177" s="226" t="s">
        <v>619</v>
      </c>
      <c r="AU177" s="226" t="s">
        <v>619</v>
      </c>
      <c r="AV177" s="226" t="s">
        <v>619</v>
      </c>
      <c r="AW177" s="226" t="s">
        <v>619</v>
      </c>
      <c r="AX177" s="226" t="s">
        <v>619</v>
      </c>
      <c r="AY177" s="226" t="s">
        <v>619</v>
      </c>
      <c r="AZ177" s="226" t="s">
        <v>619</v>
      </c>
      <c r="BA177" s="226" t="s">
        <v>619</v>
      </c>
      <c r="BB177" s="226" t="s">
        <v>619</v>
      </c>
      <c r="BC177" s="226" t="s">
        <v>619</v>
      </c>
      <c r="BD177" s="226" t="s">
        <v>619</v>
      </c>
      <c r="BE177" s="226" t="s">
        <v>619</v>
      </c>
      <c r="BF177" s="226" t="s">
        <v>619</v>
      </c>
      <c r="BG177" s="226" t="s">
        <v>3378</v>
      </c>
      <c r="BH177" s="226" t="s">
        <v>619</v>
      </c>
      <c r="BI177" s="226" t="s">
        <v>2151</v>
      </c>
      <c r="BJ177" s="226" t="s">
        <v>619</v>
      </c>
      <c r="BK177" s="226" t="s">
        <v>2427</v>
      </c>
      <c r="BL177" s="226" t="s">
        <v>619</v>
      </c>
      <c r="BM177" s="226" t="s">
        <v>1948</v>
      </c>
      <c r="BN177" s="226" t="s">
        <v>3379</v>
      </c>
      <c r="BO177" s="226" t="s">
        <v>3380</v>
      </c>
      <c r="BP177" s="226" t="s">
        <v>3381</v>
      </c>
      <c r="BQ177" s="226" t="s">
        <v>619</v>
      </c>
      <c r="BR177" s="226" t="s">
        <v>619</v>
      </c>
      <c r="BS177" s="226" t="s">
        <v>619</v>
      </c>
      <c r="BT177" s="226" t="s">
        <v>619</v>
      </c>
      <c r="BU177" s="226" t="s">
        <v>3382</v>
      </c>
      <c r="BV177" s="226" t="s">
        <v>619</v>
      </c>
      <c r="BW177" s="226" t="s">
        <v>3383</v>
      </c>
      <c r="BX177" s="226" t="s">
        <v>3178</v>
      </c>
      <c r="BY177" s="226" t="s">
        <v>2216</v>
      </c>
      <c r="BZ177" s="226" t="s">
        <v>619</v>
      </c>
      <c r="CA177" s="226" t="s">
        <v>3384</v>
      </c>
      <c r="CB177" s="226" t="s">
        <v>619</v>
      </c>
      <c r="CC177" s="226" t="s">
        <v>1955</v>
      </c>
      <c r="CD177" s="226" t="s">
        <v>619</v>
      </c>
      <c r="CE177" s="226" t="s">
        <v>619</v>
      </c>
      <c r="CF177" s="226" t="s">
        <v>3278</v>
      </c>
      <c r="CG177" s="226" t="s">
        <v>619</v>
      </c>
      <c r="CH177" s="226" t="s">
        <v>1956</v>
      </c>
      <c r="CI177" s="226" t="s">
        <v>3385</v>
      </c>
      <c r="CJ177" s="226" t="s">
        <v>619</v>
      </c>
      <c r="CK177" s="226" t="s">
        <v>3386</v>
      </c>
      <c r="CL177" s="226" t="s">
        <v>619</v>
      </c>
      <c r="CM177" s="226" t="s">
        <v>2752</v>
      </c>
      <c r="CN177" s="226" t="s">
        <v>619</v>
      </c>
      <c r="CO177" s="226" t="s">
        <v>619</v>
      </c>
      <c r="CP177" s="226" t="s">
        <v>619</v>
      </c>
      <c r="CQ177" s="226" t="s">
        <v>619</v>
      </c>
      <c r="CR177" s="226" t="s">
        <v>619</v>
      </c>
      <c r="CS177" s="226" t="s">
        <v>619</v>
      </c>
      <c r="CT177" s="226" t="s">
        <v>1959</v>
      </c>
    </row>
    <row r="178">
      <c r="A178" s="223" t="s">
        <v>9</v>
      </c>
      <c r="B178" s="223" t="s">
        <v>3387</v>
      </c>
      <c r="C178" s="223" t="s">
        <v>329</v>
      </c>
      <c r="D178" s="223" t="s">
        <v>3388</v>
      </c>
      <c r="E178" s="223" t="s">
        <v>3389</v>
      </c>
      <c r="F178" s="223" t="s">
        <v>1866</v>
      </c>
      <c r="G178" s="224">
        <v>2021.0</v>
      </c>
      <c r="H178" s="225"/>
      <c r="I178" s="226" t="s">
        <v>619</v>
      </c>
      <c r="J178" s="226" t="s">
        <v>619</v>
      </c>
      <c r="K178" s="226" t="s">
        <v>619</v>
      </c>
      <c r="L178" s="226" t="s">
        <v>619</v>
      </c>
      <c r="M178" s="226" t="s">
        <v>619</v>
      </c>
      <c r="N178" s="226" t="s">
        <v>619</v>
      </c>
      <c r="O178" s="226" t="s">
        <v>619</v>
      </c>
      <c r="P178" s="226" t="s">
        <v>619</v>
      </c>
      <c r="Q178" s="226" t="s">
        <v>619</v>
      </c>
      <c r="R178" s="226" t="s">
        <v>619</v>
      </c>
      <c r="S178" s="226" t="s">
        <v>619</v>
      </c>
      <c r="T178" s="226" t="s">
        <v>619</v>
      </c>
      <c r="U178" s="226" t="s">
        <v>619</v>
      </c>
      <c r="V178" s="226" t="s">
        <v>619</v>
      </c>
      <c r="W178" s="226" t="s">
        <v>619</v>
      </c>
      <c r="X178" s="226" t="s">
        <v>619</v>
      </c>
      <c r="Y178" s="226" t="s">
        <v>619</v>
      </c>
      <c r="Z178" s="226" t="s">
        <v>619</v>
      </c>
      <c r="AA178" s="226" t="s">
        <v>619</v>
      </c>
      <c r="AB178" s="226" t="s">
        <v>619</v>
      </c>
      <c r="AC178" s="226" t="s">
        <v>619</v>
      </c>
      <c r="AD178" s="226" t="s">
        <v>619</v>
      </c>
      <c r="AE178" s="226" t="s">
        <v>619</v>
      </c>
      <c r="AF178" s="226" t="s">
        <v>619</v>
      </c>
      <c r="AG178" s="226" t="s">
        <v>619</v>
      </c>
      <c r="AH178" s="226" t="s">
        <v>619</v>
      </c>
      <c r="AI178" s="226" t="s">
        <v>619</v>
      </c>
      <c r="AJ178" s="226" t="s">
        <v>619</v>
      </c>
      <c r="AK178" s="226" t="s">
        <v>619</v>
      </c>
      <c r="AL178" s="226" t="s">
        <v>619</v>
      </c>
      <c r="AM178" s="226" t="s">
        <v>619</v>
      </c>
      <c r="AN178" s="226" t="s">
        <v>619</v>
      </c>
      <c r="AO178" s="226" t="s">
        <v>3390</v>
      </c>
      <c r="AP178" s="226" t="s">
        <v>2368</v>
      </c>
      <c r="AQ178" s="226" t="s">
        <v>2904</v>
      </c>
      <c r="AR178" s="226" t="s">
        <v>1945</v>
      </c>
      <c r="AS178" s="226" t="s">
        <v>619</v>
      </c>
      <c r="AT178" s="226" t="s">
        <v>2056</v>
      </c>
      <c r="AU178" s="226" t="s">
        <v>619</v>
      </c>
      <c r="AV178" s="226" t="s">
        <v>3391</v>
      </c>
      <c r="AW178" s="226" t="s">
        <v>619</v>
      </c>
      <c r="AX178" s="226" t="s">
        <v>619</v>
      </c>
      <c r="AY178" s="226" t="s">
        <v>619</v>
      </c>
      <c r="AZ178" s="226" t="s">
        <v>619</v>
      </c>
      <c r="BA178" s="226" t="s">
        <v>619</v>
      </c>
      <c r="BB178" s="226" t="s">
        <v>619</v>
      </c>
      <c r="BC178" s="226" t="s">
        <v>619</v>
      </c>
      <c r="BD178" s="226" t="s">
        <v>2453</v>
      </c>
      <c r="BE178" s="226" t="s">
        <v>619</v>
      </c>
      <c r="BF178" s="226" t="s">
        <v>619</v>
      </c>
      <c r="BG178" s="226" t="s">
        <v>3209</v>
      </c>
      <c r="BH178" s="226" t="s">
        <v>3392</v>
      </c>
      <c r="BI178" s="226" t="s">
        <v>2121</v>
      </c>
      <c r="BJ178" s="226" t="s">
        <v>619</v>
      </c>
      <c r="BK178" s="226" t="s">
        <v>3212</v>
      </c>
      <c r="BL178" s="226" t="s">
        <v>619</v>
      </c>
      <c r="BM178" s="226" t="s">
        <v>1948</v>
      </c>
      <c r="BN178" s="226" t="s">
        <v>3393</v>
      </c>
      <c r="BO178" s="226" t="s">
        <v>3394</v>
      </c>
      <c r="BP178" s="226" t="s">
        <v>3395</v>
      </c>
      <c r="BQ178" s="226" t="s">
        <v>619</v>
      </c>
      <c r="BR178" s="226" t="s">
        <v>619</v>
      </c>
      <c r="BS178" s="226" t="s">
        <v>2030</v>
      </c>
      <c r="BT178" s="226" t="s">
        <v>619</v>
      </c>
      <c r="BU178" s="226" t="s">
        <v>3396</v>
      </c>
      <c r="BV178" s="226" t="s">
        <v>619</v>
      </c>
      <c r="BW178" s="226" t="s">
        <v>3058</v>
      </c>
      <c r="BX178" s="226" t="s">
        <v>619</v>
      </c>
      <c r="BY178" s="226" t="s">
        <v>619</v>
      </c>
      <c r="BZ178" s="226" t="s">
        <v>619</v>
      </c>
      <c r="CA178" s="226" t="s">
        <v>619</v>
      </c>
      <c r="CB178" s="226" t="s">
        <v>619</v>
      </c>
      <c r="CC178" s="226" t="s">
        <v>1955</v>
      </c>
      <c r="CD178" s="226" t="s">
        <v>619</v>
      </c>
      <c r="CE178" s="226" t="s">
        <v>619</v>
      </c>
      <c r="CF178" s="226" t="s">
        <v>3278</v>
      </c>
      <c r="CG178" s="226" t="s">
        <v>619</v>
      </c>
      <c r="CH178" s="226" t="s">
        <v>1956</v>
      </c>
      <c r="CI178" s="226" t="s">
        <v>3214</v>
      </c>
      <c r="CJ178" s="226" t="s">
        <v>619</v>
      </c>
      <c r="CK178" s="226" t="s">
        <v>3215</v>
      </c>
      <c r="CL178" s="226" t="s">
        <v>3397</v>
      </c>
      <c r="CM178" s="226" t="s">
        <v>2687</v>
      </c>
      <c r="CN178" s="226" t="s">
        <v>619</v>
      </c>
      <c r="CO178" s="226" t="s">
        <v>619</v>
      </c>
      <c r="CP178" s="226" t="s">
        <v>619</v>
      </c>
      <c r="CQ178" s="226" t="s">
        <v>619</v>
      </c>
      <c r="CR178" s="226" t="s">
        <v>619</v>
      </c>
      <c r="CS178" s="226" t="s">
        <v>619</v>
      </c>
      <c r="CT178" s="226" t="s">
        <v>1959</v>
      </c>
    </row>
    <row r="179">
      <c r="A179" s="223" t="s">
        <v>9</v>
      </c>
      <c r="B179" s="223" t="s">
        <v>3387</v>
      </c>
      <c r="C179" s="223" t="s">
        <v>173</v>
      </c>
      <c r="D179" s="223" t="s">
        <v>3398</v>
      </c>
      <c r="E179" s="223" t="s">
        <v>3399</v>
      </c>
      <c r="F179" s="223" t="s">
        <v>1866</v>
      </c>
      <c r="G179" s="224">
        <v>2021.0</v>
      </c>
      <c r="H179" s="225"/>
      <c r="I179" s="226" t="s">
        <v>619</v>
      </c>
      <c r="J179" s="226" t="s">
        <v>619</v>
      </c>
      <c r="K179" s="226" t="s">
        <v>619</v>
      </c>
      <c r="L179" s="226" t="s">
        <v>619</v>
      </c>
      <c r="M179" s="226" t="s">
        <v>619</v>
      </c>
      <c r="N179" s="226" t="s">
        <v>619</v>
      </c>
      <c r="O179" s="226" t="s">
        <v>619</v>
      </c>
      <c r="P179" s="226" t="s">
        <v>619</v>
      </c>
      <c r="Q179" s="226" t="s">
        <v>619</v>
      </c>
      <c r="R179" s="226" t="s">
        <v>619</v>
      </c>
      <c r="S179" s="226" t="s">
        <v>619</v>
      </c>
      <c r="T179" s="226" t="s">
        <v>619</v>
      </c>
      <c r="U179" s="226" t="s">
        <v>619</v>
      </c>
      <c r="V179" s="226" t="s">
        <v>619</v>
      </c>
      <c r="W179" s="226" t="s">
        <v>619</v>
      </c>
      <c r="X179" s="226" t="s">
        <v>619</v>
      </c>
      <c r="Y179" s="226" t="s">
        <v>619</v>
      </c>
      <c r="Z179" s="226" t="s">
        <v>619</v>
      </c>
      <c r="AA179" s="226" t="s">
        <v>619</v>
      </c>
      <c r="AB179" s="226" t="s">
        <v>619</v>
      </c>
      <c r="AC179" s="226" t="s">
        <v>619</v>
      </c>
      <c r="AD179" s="226" t="s">
        <v>619</v>
      </c>
      <c r="AE179" s="226" t="s">
        <v>619</v>
      </c>
      <c r="AF179" s="226" t="s">
        <v>619</v>
      </c>
      <c r="AG179" s="226" t="s">
        <v>619</v>
      </c>
      <c r="AH179" s="226" t="s">
        <v>619</v>
      </c>
      <c r="AI179" s="226" t="s">
        <v>619</v>
      </c>
      <c r="AJ179" s="226" t="s">
        <v>619</v>
      </c>
      <c r="AK179" s="226" t="s">
        <v>619</v>
      </c>
      <c r="AL179" s="226" t="s">
        <v>619</v>
      </c>
      <c r="AM179" s="226" t="s">
        <v>619</v>
      </c>
      <c r="AN179" s="226" t="s">
        <v>619</v>
      </c>
      <c r="AO179" s="226" t="s">
        <v>619</v>
      </c>
      <c r="AP179" s="226" t="s">
        <v>619</v>
      </c>
      <c r="AQ179" s="226" t="s">
        <v>619</v>
      </c>
      <c r="AR179" s="226" t="s">
        <v>619</v>
      </c>
      <c r="AS179" s="226" t="s">
        <v>619</v>
      </c>
      <c r="AT179" s="226" t="s">
        <v>619</v>
      </c>
      <c r="AU179" s="226" t="s">
        <v>619</v>
      </c>
      <c r="AV179" s="226" t="s">
        <v>619</v>
      </c>
      <c r="AW179" s="226" t="s">
        <v>619</v>
      </c>
      <c r="AX179" s="226" t="s">
        <v>619</v>
      </c>
      <c r="AY179" s="226" t="s">
        <v>619</v>
      </c>
      <c r="AZ179" s="226" t="s">
        <v>619</v>
      </c>
      <c r="BA179" s="226" t="s">
        <v>619</v>
      </c>
      <c r="BB179" s="226" t="s">
        <v>619</v>
      </c>
      <c r="BC179" s="226" t="s">
        <v>619</v>
      </c>
      <c r="BD179" s="226" t="s">
        <v>619</v>
      </c>
      <c r="BE179" s="226" t="s">
        <v>619</v>
      </c>
      <c r="BF179" s="226" t="s">
        <v>619</v>
      </c>
      <c r="BG179" s="226" t="s">
        <v>619</v>
      </c>
      <c r="BH179" s="226" t="s">
        <v>619</v>
      </c>
      <c r="BI179" s="226" t="s">
        <v>1976</v>
      </c>
      <c r="BJ179" s="226" t="s">
        <v>619</v>
      </c>
      <c r="BK179" s="226" t="s">
        <v>2520</v>
      </c>
      <c r="BL179" s="226" t="s">
        <v>619</v>
      </c>
      <c r="BM179" s="226" t="s">
        <v>1948</v>
      </c>
      <c r="BN179" s="226" t="s">
        <v>3348</v>
      </c>
      <c r="BO179" s="226" t="s">
        <v>3349</v>
      </c>
      <c r="BP179" s="226" t="s">
        <v>3350</v>
      </c>
      <c r="BQ179" s="226" t="s">
        <v>619</v>
      </c>
      <c r="BR179" s="226" t="s">
        <v>619</v>
      </c>
      <c r="BS179" s="226" t="s">
        <v>619</v>
      </c>
      <c r="BT179" s="226" t="s">
        <v>619</v>
      </c>
      <c r="BU179" s="226" t="s">
        <v>1952</v>
      </c>
      <c r="BV179" s="226" t="s">
        <v>619</v>
      </c>
      <c r="BW179" s="226" t="s">
        <v>3351</v>
      </c>
      <c r="BX179" s="226" t="s">
        <v>3300</v>
      </c>
      <c r="BY179" s="226" t="s">
        <v>1954</v>
      </c>
      <c r="BZ179" s="226" t="s">
        <v>619</v>
      </c>
      <c r="CA179" s="226" t="s">
        <v>619</v>
      </c>
      <c r="CB179" s="226" t="s">
        <v>619</v>
      </c>
      <c r="CC179" s="226" t="s">
        <v>1955</v>
      </c>
      <c r="CD179" s="226" t="s">
        <v>619</v>
      </c>
      <c r="CE179" s="226" t="s">
        <v>619</v>
      </c>
      <c r="CF179" s="226" t="s">
        <v>2005</v>
      </c>
      <c r="CG179" s="226" t="s">
        <v>619</v>
      </c>
      <c r="CH179" s="226" t="s">
        <v>1956</v>
      </c>
      <c r="CI179" s="226" t="s">
        <v>1957</v>
      </c>
      <c r="CJ179" s="226" t="s">
        <v>619</v>
      </c>
      <c r="CK179" s="226" t="s">
        <v>1958</v>
      </c>
      <c r="CL179" s="226" t="s">
        <v>619</v>
      </c>
      <c r="CM179" s="226" t="s">
        <v>619</v>
      </c>
      <c r="CN179" s="226" t="s">
        <v>619</v>
      </c>
      <c r="CO179" s="226" t="s">
        <v>619</v>
      </c>
      <c r="CP179" s="226" t="s">
        <v>619</v>
      </c>
      <c r="CQ179" s="226" t="s">
        <v>619</v>
      </c>
      <c r="CR179" s="226" t="s">
        <v>619</v>
      </c>
      <c r="CS179" s="226" t="s">
        <v>619</v>
      </c>
      <c r="CT179" s="226" t="s">
        <v>1959</v>
      </c>
    </row>
    <row r="180">
      <c r="A180" s="223" t="s">
        <v>9</v>
      </c>
      <c r="B180" s="223" t="s">
        <v>3387</v>
      </c>
      <c r="C180" s="223" t="s">
        <v>207</v>
      </c>
      <c r="D180" s="223" t="s">
        <v>3400</v>
      </c>
      <c r="E180" s="223" t="s">
        <v>3401</v>
      </c>
      <c r="F180" s="223" t="s">
        <v>1866</v>
      </c>
      <c r="G180" s="224">
        <v>2021.0</v>
      </c>
      <c r="H180" s="225"/>
      <c r="I180" s="226" t="s">
        <v>619</v>
      </c>
      <c r="J180" s="226" t="s">
        <v>619</v>
      </c>
      <c r="K180" s="226" t="s">
        <v>619</v>
      </c>
      <c r="L180" s="226" t="s">
        <v>619</v>
      </c>
      <c r="M180" s="226" t="s">
        <v>619</v>
      </c>
      <c r="N180" s="226" t="s">
        <v>619</v>
      </c>
      <c r="O180" s="226" t="s">
        <v>619</v>
      </c>
      <c r="P180" s="226" t="s">
        <v>619</v>
      </c>
      <c r="Q180" s="226" t="s">
        <v>619</v>
      </c>
      <c r="R180" s="226" t="s">
        <v>619</v>
      </c>
      <c r="S180" s="226" t="s">
        <v>619</v>
      </c>
      <c r="T180" s="226" t="s">
        <v>619</v>
      </c>
      <c r="U180" s="226" t="s">
        <v>619</v>
      </c>
      <c r="V180" s="226" t="s">
        <v>619</v>
      </c>
      <c r="W180" s="226" t="s">
        <v>619</v>
      </c>
      <c r="X180" s="226" t="s">
        <v>619</v>
      </c>
      <c r="Y180" s="226" t="s">
        <v>619</v>
      </c>
      <c r="Z180" s="226" t="s">
        <v>619</v>
      </c>
      <c r="AA180" s="226" t="s">
        <v>619</v>
      </c>
      <c r="AB180" s="226" t="s">
        <v>619</v>
      </c>
      <c r="AC180" s="226" t="s">
        <v>619</v>
      </c>
      <c r="AD180" s="226" t="s">
        <v>619</v>
      </c>
      <c r="AE180" s="226" t="s">
        <v>619</v>
      </c>
      <c r="AF180" s="226" t="s">
        <v>619</v>
      </c>
      <c r="AG180" s="226" t="s">
        <v>619</v>
      </c>
      <c r="AH180" s="226" t="s">
        <v>619</v>
      </c>
      <c r="AI180" s="226" t="s">
        <v>619</v>
      </c>
      <c r="AJ180" s="226" t="s">
        <v>619</v>
      </c>
      <c r="AK180" s="226" t="s">
        <v>619</v>
      </c>
      <c r="AL180" s="226" t="s">
        <v>619</v>
      </c>
      <c r="AM180" s="226" t="s">
        <v>619</v>
      </c>
      <c r="AN180" s="226" t="s">
        <v>619</v>
      </c>
      <c r="AO180" s="226" t="s">
        <v>619</v>
      </c>
      <c r="AP180" s="226" t="s">
        <v>619</v>
      </c>
      <c r="AQ180" s="226" t="s">
        <v>619</v>
      </c>
      <c r="AR180" s="226" t="s">
        <v>619</v>
      </c>
      <c r="AS180" s="226" t="s">
        <v>619</v>
      </c>
      <c r="AT180" s="226" t="s">
        <v>619</v>
      </c>
      <c r="AU180" s="226" t="s">
        <v>619</v>
      </c>
      <c r="AV180" s="226" t="s">
        <v>619</v>
      </c>
      <c r="AW180" s="226" t="s">
        <v>619</v>
      </c>
      <c r="AX180" s="226" t="s">
        <v>619</v>
      </c>
      <c r="AY180" s="226" t="s">
        <v>619</v>
      </c>
      <c r="AZ180" s="226" t="s">
        <v>619</v>
      </c>
      <c r="BA180" s="226" t="s">
        <v>619</v>
      </c>
      <c r="BB180" s="226" t="s">
        <v>619</v>
      </c>
      <c r="BC180" s="226" t="s">
        <v>619</v>
      </c>
      <c r="BD180" s="226" t="s">
        <v>619</v>
      </c>
      <c r="BE180" s="226" t="s">
        <v>619</v>
      </c>
      <c r="BF180" s="226" t="s">
        <v>619</v>
      </c>
      <c r="BG180" s="226" t="s">
        <v>619</v>
      </c>
      <c r="BH180" s="226" t="s">
        <v>619</v>
      </c>
      <c r="BI180" s="226" t="s">
        <v>1976</v>
      </c>
      <c r="BJ180" s="226" t="s">
        <v>619</v>
      </c>
      <c r="BK180" s="226" t="s">
        <v>2000</v>
      </c>
      <c r="BL180" s="226" t="s">
        <v>619</v>
      </c>
      <c r="BM180" s="226" t="s">
        <v>1948</v>
      </c>
      <c r="BN180" s="226" t="s">
        <v>3348</v>
      </c>
      <c r="BO180" s="226" t="s">
        <v>3402</v>
      </c>
      <c r="BP180" s="226" t="s">
        <v>3350</v>
      </c>
      <c r="BQ180" s="226" t="s">
        <v>619</v>
      </c>
      <c r="BR180" s="226" t="s">
        <v>619</v>
      </c>
      <c r="BS180" s="226" t="s">
        <v>619</v>
      </c>
      <c r="BT180" s="226" t="s">
        <v>619</v>
      </c>
      <c r="BU180" s="226" t="s">
        <v>1952</v>
      </c>
      <c r="BV180" s="226" t="s">
        <v>619</v>
      </c>
      <c r="BW180" s="226" t="s">
        <v>3351</v>
      </c>
      <c r="BX180" s="226" t="s">
        <v>3300</v>
      </c>
      <c r="BY180" s="226" t="s">
        <v>1954</v>
      </c>
      <c r="BZ180" s="226" t="s">
        <v>619</v>
      </c>
      <c r="CA180" s="226" t="s">
        <v>619</v>
      </c>
      <c r="CB180" s="226" t="s">
        <v>619</v>
      </c>
      <c r="CC180" s="226" t="s">
        <v>1955</v>
      </c>
      <c r="CD180" s="226" t="s">
        <v>619</v>
      </c>
      <c r="CE180" s="226" t="s">
        <v>619</v>
      </c>
      <c r="CF180" s="226" t="s">
        <v>2005</v>
      </c>
      <c r="CG180" s="226" t="s">
        <v>619</v>
      </c>
      <c r="CH180" s="226" t="s">
        <v>1956</v>
      </c>
      <c r="CI180" s="226" t="s">
        <v>1957</v>
      </c>
      <c r="CJ180" s="226" t="s">
        <v>619</v>
      </c>
      <c r="CK180" s="226" t="s">
        <v>1958</v>
      </c>
      <c r="CL180" s="226" t="s">
        <v>619</v>
      </c>
      <c r="CM180" s="226" t="s">
        <v>619</v>
      </c>
      <c r="CN180" s="226" t="s">
        <v>619</v>
      </c>
      <c r="CO180" s="226" t="s">
        <v>619</v>
      </c>
      <c r="CP180" s="226" t="s">
        <v>619</v>
      </c>
      <c r="CQ180" s="226" t="s">
        <v>619</v>
      </c>
      <c r="CR180" s="226" t="s">
        <v>619</v>
      </c>
      <c r="CS180" s="226" t="s">
        <v>619</v>
      </c>
      <c r="CT180" s="226" t="s">
        <v>1959</v>
      </c>
    </row>
    <row r="181">
      <c r="A181" s="223" t="s">
        <v>9</v>
      </c>
      <c r="B181" s="223" t="s">
        <v>3403</v>
      </c>
      <c r="C181" s="223" t="s">
        <v>276</v>
      </c>
      <c r="D181" s="223" t="s">
        <v>3404</v>
      </c>
      <c r="E181" s="223" t="s">
        <v>3405</v>
      </c>
      <c r="F181" s="223" t="s">
        <v>1866</v>
      </c>
      <c r="G181" s="224">
        <v>2021.0</v>
      </c>
      <c r="H181" s="225"/>
      <c r="I181" s="226" t="s">
        <v>619</v>
      </c>
      <c r="J181" s="226" t="s">
        <v>619</v>
      </c>
      <c r="K181" s="226" t="s">
        <v>619</v>
      </c>
      <c r="L181" s="226" t="s">
        <v>619</v>
      </c>
      <c r="M181" s="226" t="s">
        <v>619</v>
      </c>
      <c r="N181" s="226" t="s">
        <v>619</v>
      </c>
      <c r="O181" s="226" t="s">
        <v>619</v>
      </c>
      <c r="P181" s="226" t="s">
        <v>619</v>
      </c>
      <c r="Q181" s="226" t="s">
        <v>619</v>
      </c>
      <c r="R181" s="226" t="s">
        <v>619</v>
      </c>
      <c r="S181" s="226" t="s">
        <v>619</v>
      </c>
      <c r="T181" s="226" t="s">
        <v>619</v>
      </c>
      <c r="U181" s="226" t="s">
        <v>619</v>
      </c>
      <c r="V181" s="226" t="s">
        <v>619</v>
      </c>
      <c r="W181" s="226" t="s">
        <v>619</v>
      </c>
      <c r="X181" s="226" t="s">
        <v>619</v>
      </c>
      <c r="Y181" s="226" t="s">
        <v>619</v>
      </c>
      <c r="Z181" s="226" t="s">
        <v>619</v>
      </c>
      <c r="AA181" s="226" t="s">
        <v>619</v>
      </c>
      <c r="AB181" s="226" t="s">
        <v>619</v>
      </c>
      <c r="AC181" s="226" t="s">
        <v>619</v>
      </c>
      <c r="AD181" s="226" t="s">
        <v>619</v>
      </c>
      <c r="AE181" s="226" t="s">
        <v>619</v>
      </c>
      <c r="AF181" s="226" t="s">
        <v>619</v>
      </c>
      <c r="AG181" s="226" t="s">
        <v>619</v>
      </c>
      <c r="AH181" s="226" t="s">
        <v>619</v>
      </c>
      <c r="AI181" s="226" t="s">
        <v>619</v>
      </c>
      <c r="AJ181" s="226" t="s">
        <v>619</v>
      </c>
      <c r="AK181" s="226" t="s">
        <v>619</v>
      </c>
      <c r="AL181" s="226" t="s">
        <v>619</v>
      </c>
      <c r="AM181" s="226" t="s">
        <v>619</v>
      </c>
      <c r="AN181" s="226" t="s">
        <v>619</v>
      </c>
      <c r="AO181" s="226" t="s">
        <v>2048</v>
      </c>
      <c r="AP181" s="226" t="s">
        <v>3406</v>
      </c>
      <c r="AQ181" s="226" t="s">
        <v>3407</v>
      </c>
      <c r="AR181" s="226" t="s">
        <v>619</v>
      </c>
      <c r="AS181" s="226" t="s">
        <v>619</v>
      </c>
      <c r="AT181" s="226" t="s">
        <v>2322</v>
      </c>
      <c r="AU181" s="226" t="s">
        <v>619</v>
      </c>
      <c r="AV181" s="226" t="s">
        <v>1944</v>
      </c>
      <c r="AW181" s="226" t="s">
        <v>1945</v>
      </c>
      <c r="AX181" s="226" t="s">
        <v>619</v>
      </c>
      <c r="AY181" s="226" t="s">
        <v>619</v>
      </c>
      <c r="AZ181" s="226" t="s">
        <v>619</v>
      </c>
      <c r="BA181" s="226" t="s">
        <v>619</v>
      </c>
      <c r="BB181" s="226" t="s">
        <v>619</v>
      </c>
      <c r="BC181" s="226" t="s">
        <v>619</v>
      </c>
      <c r="BD181" s="226" t="s">
        <v>3408</v>
      </c>
      <c r="BE181" s="226" t="s">
        <v>619</v>
      </c>
      <c r="BF181" s="226" t="s">
        <v>619</v>
      </c>
      <c r="BG181" s="226" t="s">
        <v>619</v>
      </c>
      <c r="BH181" s="226" t="s">
        <v>619</v>
      </c>
      <c r="BI181" s="226" t="s">
        <v>1946</v>
      </c>
      <c r="BJ181" s="226" t="s">
        <v>619</v>
      </c>
      <c r="BK181" s="226" t="s">
        <v>2036</v>
      </c>
      <c r="BL181" s="226" t="s">
        <v>619</v>
      </c>
      <c r="BM181" s="226" t="s">
        <v>1948</v>
      </c>
      <c r="BN181" s="226" t="s">
        <v>2138</v>
      </c>
      <c r="BO181" s="226" t="s">
        <v>3409</v>
      </c>
      <c r="BP181" s="226" t="s">
        <v>3410</v>
      </c>
      <c r="BQ181" s="226" t="s">
        <v>619</v>
      </c>
      <c r="BR181" s="226" t="s">
        <v>619</v>
      </c>
      <c r="BS181" s="226" t="s">
        <v>619</v>
      </c>
      <c r="BT181" s="226" t="s">
        <v>619</v>
      </c>
      <c r="BU181" s="226" t="s">
        <v>2141</v>
      </c>
      <c r="BV181" s="226" t="s">
        <v>619</v>
      </c>
      <c r="BW181" s="226" t="s">
        <v>3411</v>
      </c>
      <c r="BX181" s="226" t="s">
        <v>3300</v>
      </c>
      <c r="BY181" s="226" t="s">
        <v>3412</v>
      </c>
      <c r="BZ181" s="226" t="s">
        <v>619</v>
      </c>
      <c r="CA181" s="226" t="s">
        <v>619</v>
      </c>
      <c r="CB181" s="226" t="s">
        <v>619</v>
      </c>
      <c r="CC181" s="226" t="s">
        <v>1955</v>
      </c>
      <c r="CD181" s="226" t="s">
        <v>619</v>
      </c>
      <c r="CE181" s="226" t="s">
        <v>619</v>
      </c>
      <c r="CF181" s="226" t="s">
        <v>2005</v>
      </c>
      <c r="CG181" s="226" t="s">
        <v>619</v>
      </c>
      <c r="CH181" s="226" t="s">
        <v>1956</v>
      </c>
      <c r="CI181" s="226" t="s">
        <v>2145</v>
      </c>
      <c r="CJ181" s="226" t="s">
        <v>619</v>
      </c>
      <c r="CK181" s="226" t="s">
        <v>2146</v>
      </c>
      <c r="CL181" s="226" t="s">
        <v>619</v>
      </c>
      <c r="CM181" s="226" t="s">
        <v>619</v>
      </c>
      <c r="CN181" s="226" t="s">
        <v>619</v>
      </c>
      <c r="CO181" s="226" t="s">
        <v>619</v>
      </c>
      <c r="CP181" s="226" t="s">
        <v>619</v>
      </c>
      <c r="CQ181" s="226" t="s">
        <v>619</v>
      </c>
      <c r="CR181" s="226" t="s">
        <v>619</v>
      </c>
      <c r="CS181" s="226" t="s">
        <v>619</v>
      </c>
      <c r="CT181" s="226" t="s">
        <v>1959</v>
      </c>
    </row>
    <row r="182">
      <c r="A182" s="223" t="s">
        <v>9</v>
      </c>
      <c r="B182" s="223" t="s">
        <v>3403</v>
      </c>
      <c r="C182" s="223" t="s">
        <v>331</v>
      </c>
      <c r="D182" s="223" t="s">
        <v>3413</v>
      </c>
      <c r="E182" s="223" t="s">
        <v>3414</v>
      </c>
      <c r="F182" s="223" t="s">
        <v>1866</v>
      </c>
      <c r="G182" s="224">
        <v>2021.0</v>
      </c>
      <c r="H182" s="225"/>
      <c r="I182" s="226" t="s">
        <v>619</v>
      </c>
      <c r="J182" s="226" t="s">
        <v>619</v>
      </c>
      <c r="K182" s="226" t="s">
        <v>619</v>
      </c>
      <c r="L182" s="226" t="s">
        <v>619</v>
      </c>
      <c r="M182" s="226" t="s">
        <v>619</v>
      </c>
      <c r="N182" s="226" t="s">
        <v>619</v>
      </c>
      <c r="O182" s="226" t="s">
        <v>619</v>
      </c>
      <c r="P182" s="226" t="s">
        <v>619</v>
      </c>
      <c r="Q182" s="226" t="s">
        <v>619</v>
      </c>
      <c r="R182" s="226" t="s">
        <v>619</v>
      </c>
      <c r="S182" s="226" t="s">
        <v>619</v>
      </c>
      <c r="T182" s="226" t="s">
        <v>619</v>
      </c>
      <c r="U182" s="226" t="s">
        <v>619</v>
      </c>
      <c r="V182" s="226" t="s">
        <v>619</v>
      </c>
      <c r="W182" s="226" t="s">
        <v>619</v>
      </c>
      <c r="X182" s="226" t="s">
        <v>619</v>
      </c>
      <c r="Y182" s="226" t="s">
        <v>619</v>
      </c>
      <c r="Z182" s="226" t="s">
        <v>619</v>
      </c>
      <c r="AA182" s="226" t="s">
        <v>619</v>
      </c>
      <c r="AB182" s="226" t="s">
        <v>619</v>
      </c>
      <c r="AC182" s="226" t="s">
        <v>619</v>
      </c>
      <c r="AD182" s="226" t="s">
        <v>619</v>
      </c>
      <c r="AE182" s="226" t="s">
        <v>619</v>
      </c>
      <c r="AF182" s="226" t="s">
        <v>619</v>
      </c>
      <c r="AG182" s="226" t="s">
        <v>619</v>
      </c>
      <c r="AH182" s="226" t="s">
        <v>619</v>
      </c>
      <c r="AI182" s="226" t="s">
        <v>619</v>
      </c>
      <c r="AJ182" s="226" t="s">
        <v>619</v>
      </c>
      <c r="AK182" s="226" t="s">
        <v>619</v>
      </c>
      <c r="AL182" s="226" t="s">
        <v>619</v>
      </c>
      <c r="AM182" s="226" t="s">
        <v>619</v>
      </c>
      <c r="AN182" s="226" t="s">
        <v>619</v>
      </c>
      <c r="AO182" s="226" t="s">
        <v>619</v>
      </c>
      <c r="AP182" s="226" t="s">
        <v>619</v>
      </c>
      <c r="AQ182" s="226" t="s">
        <v>619</v>
      </c>
      <c r="AR182" s="226" t="s">
        <v>619</v>
      </c>
      <c r="AS182" s="226" t="s">
        <v>619</v>
      </c>
      <c r="AT182" s="226" t="s">
        <v>619</v>
      </c>
      <c r="AU182" s="226" t="s">
        <v>619</v>
      </c>
      <c r="AV182" s="226" t="s">
        <v>619</v>
      </c>
      <c r="AW182" s="226" t="s">
        <v>619</v>
      </c>
      <c r="AX182" s="226" t="s">
        <v>619</v>
      </c>
      <c r="AY182" s="226" t="s">
        <v>619</v>
      </c>
      <c r="AZ182" s="226" t="s">
        <v>619</v>
      </c>
      <c r="BA182" s="226" t="s">
        <v>619</v>
      </c>
      <c r="BB182" s="226" t="s">
        <v>619</v>
      </c>
      <c r="BC182" s="226" t="s">
        <v>619</v>
      </c>
      <c r="BD182" s="226" t="s">
        <v>619</v>
      </c>
      <c r="BE182" s="226" t="s">
        <v>619</v>
      </c>
      <c r="BF182" s="226" t="s">
        <v>619</v>
      </c>
      <c r="BG182" s="226" t="s">
        <v>2087</v>
      </c>
      <c r="BH182" s="226" t="s">
        <v>619</v>
      </c>
      <c r="BI182" s="226" t="s">
        <v>1946</v>
      </c>
      <c r="BJ182" s="226" t="s">
        <v>619</v>
      </c>
      <c r="BK182" s="226" t="s">
        <v>1947</v>
      </c>
      <c r="BL182" s="226" t="s">
        <v>3415</v>
      </c>
      <c r="BM182" s="226" t="s">
        <v>1948</v>
      </c>
      <c r="BN182" s="226" t="s">
        <v>2088</v>
      </c>
      <c r="BO182" s="226" t="s">
        <v>3416</v>
      </c>
      <c r="BP182" s="226" t="s">
        <v>3417</v>
      </c>
      <c r="BQ182" s="226" t="s">
        <v>619</v>
      </c>
      <c r="BR182" s="226" t="s">
        <v>619</v>
      </c>
      <c r="BS182" s="226" t="s">
        <v>619</v>
      </c>
      <c r="BT182" s="226" t="s">
        <v>619</v>
      </c>
      <c r="BU182" s="226" t="s">
        <v>2091</v>
      </c>
      <c r="BV182" s="226" t="s">
        <v>2294</v>
      </c>
      <c r="BW182" s="226" t="s">
        <v>3418</v>
      </c>
      <c r="BX182" s="226" t="s">
        <v>3178</v>
      </c>
      <c r="BY182" s="226" t="s">
        <v>2881</v>
      </c>
      <c r="BZ182" s="226" t="s">
        <v>619</v>
      </c>
      <c r="CA182" s="226" t="s">
        <v>619</v>
      </c>
      <c r="CB182" s="226" t="s">
        <v>619</v>
      </c>
      <c r="CC182" s="226" t="s">
        <v>1955</v>
      </c>
      <c r="CD182" s="226" t="s">
        <v>619</v>
      </c>
      <c r="CE182" s="226" t="s">
        <v>619</v>
      </c>
      <c r="CF182" s="226" t="s">
        <v>3278</v>
      </c>
      <c r="CG182" s="226" t="s">
        <v>619</v>
      </c>
      <c r="CH182" s="226" t="s">
        <v>1956</v>
      </c>
      <c r="CI182" s="226" t="s">
        <v>1957</v>
      </c>
      <c r="CJ182" s="226" t="s">
        <v>619</v>
      </c>
      <c r="CK182" s="226" t="s">
        <v>1958</v>
      </c>
      <c r="CL182" s="226" t="s">
        <v>619</v>
      </c>
      <c r="CM182" s="226" t="s">
        <v>2094</v>
      </c>
      <c r="CN182" s="226" t="s">
        <v>619</v>
      </c>
      <c r="CO182" s="226" t="s">
        <v>619</v>
      </c>
      <c r="CP182" s="226" t="s">
        <v>619</v>
      </c>
      <c r="CQ182" s="226" t="s">
        <v>619</v>
      </c>
      <c r="CR182" s="226" t="s">
        <v>619</v>
      </c>
      <c r="CS182" s="226" t="s">
        <v>619</v>
      </c>
      <c r="CT182" s="226" t="s">
        <v>1959</v>
      </c>
    </row>
    <row r="183">
      <c r="A183" s="223" t="s">
        <v>9</v>
      </c>
      <c r="B183" s="223" t="s">
        <v>3403</v>
      </c>
      <c r="C183" s="223" t="s">
        <v>480</v>
      </c>
      <c r="D183" s="223" t="s">
        <v>3419</v>
      </c>
      <c r="E183" s="223" t="s">
        <v>3420</v>
      </c>
      <c r="F183" s="223" t="s">
        <v>1866</v>
      </c>
      <c r="G183" s="224">
        <v>2021.0</v>
      </c>
      <c r="H183" s="225"/>
      <c r="I183" s="226" t="s">
        <v>619</v>
      </c>
      <c r="J183" s="226" t="s">
        <v>619</v>
      </c>
      <c r="K183" s="226" t="s">
        <v>619</v>
      </c>
      <c r="L183" s="226" t="s">
        <v>619</v>
      </c>
      <c r="M183" s="226" t="s">
        <v>619</v>
      </c>
      <c r="N183" s="226" t="s">
        <v>619</v>
      </c>
      <c r="O183" s="226" t="s">
        <v>619</v>
      </c>
      <c r="P183" s="226" t="s">
        <v>619</v>
      </c>
      <c r="Q183" s="226" t="s">
        <v>619</v>
      </c>
      <c r="R183" s="226" t="s">
        <v>619</v>
      </c>
      <c r="S183" s="226" t="s">
        <v>619</v>
      </c>
      <c r="T183" s="226" t="s">
        <v>619</v>
      </c>
      <c r="U183" s="226" t="s">
        <v>619</v>
      </c>
      <c r="V183" s="226" t="s">
        <v>619</v>
      </c>
      <c r="W183" s="226" t="s">
        <v>619</v>
      </c>
      <c r="X183" s="226" t="s">
        <v>619</v>
      </c>
      <c r="Y183" s="226" t="s">
        <v>619</v>
      </c>
      <c r="Z183" s="226" t="s">
        <v>619</v>
      </c>
      <c r="AA183" s="226" t="s">
        <v>619</v>
      </c>
      <c r="AB183" s="226" t="s">
        <v>619</v>
      </c>
      <c r="AC183" s="226" t="s">
        <v>619</v>
      </c>
      <c r="AD183" s="226" t="s">
        <v>619</v>
      </c>
      <c r="AE183" s="226" t="s">
        <v>619</v>
      </c>
      <c r="AF183" s="226" t="s">
        <v>619</v>
      </c>
      <c r="AG183" s="226" t="s">
        <v>619</v>
      </c>
      <c r="AH183" s="226" t="s">
        <v>619</v>
      </c>
      <c r="AI183" s="226" t="s">
        <v>619</v>
      </c>
      <c r="AJ183" s="226" t="s">
        <v>619</v>
      </c>
      <c r="AK183" s="226" t="s">
        <v>619</v>
      </c>
      <c r="AL183" s="226" t="s">
        <v>619</v>
      </c>
      <c r="AM183" s="226" t="s">
        <v>619</v>
      </c>
      <c r="AN183" s="226" t="s">
        <v>619</v>
      </c>
      <c r="AO183" s="226" t="s">
        <v>619</v>
      </c>
      <c r="AP183" s="226" t="s">
        <v>619</v>
      </c>
      <c r="AQ183" s="226" t="s">
        <v>619</v>
      </c>
      <c r="AR183" s="226" t="s">
        <v>619</v>
      </c>
      <c r="AS183" s="226" t="s">
        <v>619</v>
      </c>
      <c r="AT183" s="226" t="s">
        <v>619</v>
      </c>
      <c r="AU183" s="226" t="s">
        <v>619</v>
      </c>
      <c r="AV183" s="226" t="s">
        <v>619</v>
      </c>
      <c r="AW183" s="226" t="s">
        <v>619</v>
      </c>
      <c r="AX183" s="226" t="s">
        <v>619</v>
      </c>
      <c r="AY183" s="226" t="s">
        <v>619</v>
      </c>
      <c r="AZ183" s="226" t="s">
        <v>619</v>
      </c>
      <c r="BA183" s="226" t="s">
        <v>619</v>
      </c>
      <c r="BB183" s="226" t="s">
        <v>619</v>
      </c>
      <c r="BC183" s="226" t="s">
        <v>619</v>
      </c>
      <c r="BD183" s="226" t="s">
        <v>619</v>
      </c>
      <c r="BE183" s="226" t="s">
        <v>619</v>
      </c>
      <c r="BF183" s="226" t="s">
        <v>619</v>
      </c>
      <c r="BG183" s="226" t="s">
        <v>619</v>
      </c>
      <c r="BH183" s="226" t="s">
        <v>619</v>
      </c>
      <c r="BI183" s="226" t="s">
        <v>1976</v>
      </c>
      <c r="BJ183" s="226" t="s">
        <v>619</v>
      </c>
      <c r="BK183" s="226" t="s">
        <v>2520</v>
      </c>
      <c r="BL183" s="226" t="s">
        <v>619</v>
      </c>
      <c r="BM183" s="226" t="s">
        <v>1948</v>
      </c>
      <c r="BN183" s="226" t="s">
        <v>3348</v>
      </c>
      <c r="BO183" s="226" t="s">
        <v>3349</v>
      </c>
      <c r="BP183" s="226" t="s">
        <v>3350</v>
      </c>
      <c r="BQ183" s="226" t="s">
        <v>619</v>
      </c>
      <c r="BR183" s="226" t="s">
        <v>619</v>
      </c>
      <c r="BS183" s="226" t="s">
        <v>619</v>
      </c>
      <c r="BT183" s="226" t="s">
        <v>619</v>
      </c>
      <c r="BU183" s="226" t="s">
        <v>1952</v>
      </c>
      <c r="BV183" s="226" t="s">
        <v>619</v>
      </c>
      <c r="BW183" s="226" t="s">
        <v>3351</v>
      </c>
      <c r="BX183" s="226" t="s">
        <v>3300</v>
      </c>
      <c r="BY183" s="226" t="s">
        <v>1954</v>
      </c>
      <c r="BZ183" s="226" t="s">
        <v>619</v>
      </c>
      <c r="CA183" s="226" t="s">
        <v>619</v>
      </c>
      <c r="CB183" s="226" t="s">
        <v>619</v>
      </c>
      <c r="CC183" s="226" t="s">
        <v>1955</v>
      </c>
      <c r="CD183" s="226" t="s">
        <v>619</v>
      </c>
      <c r="CE183" s="226" t="s">
        <v>619</v>
      </c>
      <c r="CF183" s="226" t="s">
        <v>2005</v>
      </c>
      <c r="CG183" s="226" t="s">
        <v>2041</v>
      </c>
      <c r="CH183" s="226" t="s">
        <v>1956</v>
      </c>
      <c r="CI183" s="226" t="s">
        <v>1957</v>
      </c>
      <c r="CJ183" s="226" t="s">
        <v>619</v>
      </c>
      <c r="CK183" s="226" t="s">
        <v>1958</v>
      </c>
      <c r="CL183" s="226" t="s">
        <v>619</v>
      </c>
      <c r="CM183" s="226" t="s">
        <v>619</v>
      </c>
      <c r="CN183" s="226" t="s">
        <v>619</v>
      </c>
      <c r="CO183" s="226" t="s">
        <v>619</v>
      </c>
      <c r="CP183" s="226" t="s">
        <v>619</v>
      </c>
      <c r="CQ183" s="226" t="s">
        <v>619</v>
      </c>
      <c r="CR183" s="226" t="s">
        <v>619</v>
      </c>
      <c r="CS183" s="226" t="s">
        <v>619</v>
      </c>
      <c r="CT183" s="226" t="s">
        <v>1959</v>
      </c>
    </row>
    <row r="184">
      <c r="A184" s="223" t="s">
        <v>9</v>
      </c>
      <c r="B184" s="223" t="s">
        <v>3403</v>
      </c>
      <c r="C184" s="223" t="s">
        <v>302</v>
      </c>
      <c r="D184" s="223" t="s">
        <v>3421</v>
      </c>
      <c r="E184" s="223" t="s">
        <v>3422</v>
      </c>
      <c r="F184" s="223" t="s">
        <v>1866</v>
      </c>
      <c r="G184" s="224">
        <v>2021.0</v>
      </c>
      <c r="H184" s="225"/>
      <c r="I184" s="226" t="s">
        <v>619</v>
      </c>
      <c r="J184" s="226" t="s">
        <v>619</v>
      </c>
      <c r="K184" s="226" t="s">
        <v>619</v>
      </c>
      <c r="L184" s="226" t="s">
        <v>619</v>
      </c>
      <c r="M184" s="226" t="s">
        <v>619</v>
      </c>
      <c r="N184" s="226" t="s">
        <v>619</v>
      </c>
      <c r="O184" s="226" t="s">
        <v>619</v>
      </c>
      <c r="P184" s="226" t="s">
        <v>619</v>
      </c>
      <c r="Q184" s="226" t="s">
        <v>619</v>
      </c>
      <c r="R184" s="226" t="s">
        <v>619</v>
      </c>
      <c r="S184" s="226" t="s">
        <v>619</v>
      </c>
      <c r="T184" s="226" t="s">
        <v>619</v>
      </c>
      <c r="U184" s="226" t="s">
        <v>619</v>
      </c>
      <c r="V184" s="226" t="s">
        <v>619</v>
      </c>
      <c r="W184" s="226" t="s">
        <v>619</v>
      </c>
      <c r="X184" s="226" t="s">
        <v>619</v>
      </c>
      <c r="Y184" s="226" t="s">
        <v>619</v>
      </c>
      <c r="Z184" s="226" t="s">
        <v>619</v>
      </c>
      <c r="AA184" s="226" t="s">
        <v>619</v>
      </c>
      <c r="AB184" s="226" t="s">
        <v>619</v>
      </c>
      <c r="AC184" s="226" t="s">
        <v>619</v>
      </c>
      <c r="AD184" s="226" t="s">
        <v>619</v>
      </c>
      <c r="AE184" s="226" t="s">
        <v>619</v>
      </c>
      <c r="AF184" s="226" t="s">
        <v>619</v>
      </c>
      <c r="AG184" s="226" t="s">
        <v>619</v>
      </c>
      <c r="AH184" s="226" t="s">
        <v>619</v>
      </c>
      <c r="AI184" s="226" t="s">
        <v>619</v>
      </c>
      <c r="AJ184" s="226" t="s">
        <v>619</v>
      </c>
      <c r="AK184" s="226" t="s">
        <v>619</v>
      </c>
      <c r="AL184" s="226" t="s">
        <v>619</v>
      </c>
      <c r="AM184" s="226" t="s">
        <v>619</v>
      </c>
      <c r="AN184" s="226" t="s">
        <v>619</v>
      </c>
      <c r="AO184" s="226" t="s">
        <v>2143</v>
      </c>
      <c r="AP184" s="226" t="s">
        <v>1944</v>
      </c>
      <c r="AQ184" s="226" t="s">
        <v>3423</v>
      </c>
      <c r="AR184" s="226" t="s">
        <v>619</v>
      </c>
      <c r="AS184" s="226" t="s">
        <v>619</v>
      </c>
      <c r="AT184" s="226" t="s">
        <v>2322</v>
      </c>
      <c r="AU184" s="226" t="s">
        <v>619</v>
      </c>
      <c r="AV184" s="226" t="s">
        <v>2032</v>
      </c>
      <c r="AW184" s="226" t="s">
        <v>1945</v>
      </c>
      <c r="AX184" s="226" t="s">
        <v>619</v>
      </c>
      <c r="AY184" s="226" t="s">
        <v>619</v>
      </c>
      <c r="AZ184" s="226" t="s">
        <v>619</v>
      </c>
      <c r="BA184" s="226" t="s">
        <v>619</v>
      </c>
      <c r="BB184" s="226" t="s">
        <v>619</v>
      </c>
      <c r="BC184" s="226" t="s">
        <v>619</v>
      </c>
      <c r="BD184" s="226" t="s">
        <v>3424</v>
      </c>
      <c r="BE184" s="226" t="s">
        <v>619</v>
      </c>
      <c r="BF184" s="226" t="s">
        <v>619</v>
      </c>
      <c r="BG184" s="226" t="s">
        <v>619</v>
      </c>
      <c r="BH184" s="226" t="s">
        <v>619</v>
      </c>
      <c r="BI184" s="226" t="s">
        <v>1946</v>
      </c>
      <c r="BJ184" s="226" t="s">
        <v>619</v>
      </c>
      <c r="BK184" s="226" t="s">
        <v>2036</v>
      </c>
      <c r="BL184" s="226" t="s">
        <v>619</v>
      </c>
      <c r="BM184" s="226" t="s">
        <v>1948</v>
      </c>
      <c r="BN184" s="226" t="s">
        <v>2138</v>
      </c>
      <c r="BO184" s="226" t="s">
        <v>3409</v>
      </c>
      <c r="BP184" s="226" t="s">
        <v>3410</v>
      </c>
      <c r="BQ184" s="226" t="s">
        <v>619</v>
      </c>
      <c r="BR184" s="226" t="s">
        <v>619</v>
      </c>
      <c r="BS184" s="226" t="s">
        <v>619</v>
      </c>
      <c r="BT184" s="226" t="s">
        <v>619</v>
      </c>
      <c r="BU184" s="226" t="s">
        <v>2141</v>
      </c>
      <c r="BV184" s="226" t="s">
        <v>619</v>
      </c>
      <c r="BW184" s="226" t="s">
        <v>3411</v>
      </c>
      <c r="BX184" s="226" t="s">
        <v>3300</v>
      </c>
      <c r="BY184" s="226" t="s">
        <v>3412</v>
      </c>
      <c r="BZ184" s="226" t="s">
        <v>619</v>
      </c>
      <c r="CA184" s="226" t="s">
        <v>619</v>
      </c>
      <c r="CB184" s="226" t="s">
        <v>619</v>
      </c>
      <c r="CC184" s="226" t="s">
        <v>1955</v>
      </c>
      <c r="CD184" s="226" t="s">
        <v>619</v>
      </c>
      <c r="CE184" s="226" t="s">
        <v>619</v>
      </c>
      <c r="CF184" s="226" t="s">
        <v>2005</v>
      </c>
      <c r="CG184" s="226" t="s">
        <v>2007</v>
      </c>
      <c r="CH184" s="226" t="s">
        <v>1956</v>
      </c>
      <c r="CI184" s="226" t="s">
        <v>2145</v>
      </c>
      <c r="CJ184" s="226" t="s">
        <v>619</v>
      </c>
      <c r="CK184" s="226" t="s">
        <v>2146</v>
      </c>
      <c r="CL184" s="226" t="s">
        <v>619</v>
      </c>
      <c r="CM184" s="226" t="s">
        <v>619</v>
      </c>
      <c r="CN184" s="226" t="s">
        <v>619</v>
      </c>
      <c r="CO184" s="226" t="s">
        <v>619</v>
      </c>
      <c r="CP184" s="226" t="s">
        <v>619</v>
      </c>
      <c r="CQ184" s="226" t="s">
        <v>619</v>
      </c>
      <c r="CR184" s="226" t="s">
        <v>619</v>
      </c>
      <c r="CS184" s="226" t="s">
        <v>619</v>
      </c>
      <c r="CT184" s="226" t="s">
        <v>1959</v>
      </c>
    </row>
    <row r="185">
      <c r="A185" s="223" t="s">
        <v>9</v>
      </c>
      <c r="B185" s="223" t="s">
        <v>3403</v>
      </c>
      <c r="C185" s="223" t="s">
        <v>320</v>
      </c>
      <c r="D185" s="223" t="s">
        <v>3425</v>
      </c>
      <c r="E185" s="223" t="s">
        <v>3426</v>
      </c>
      <c r="F185" s="223" t="s">
        <v>1866</v>
      </c>
      <c r="G185" s="224">
        <v>2021.0</v>
      </c>
      <c r="H185" s="225"/>
      <c r="I185" s="226" t="s">
        <v>619</v>
      </c>
      <c r="J185" s="226" t="s">
        <v>619</v>
      </c>
      <c r="K185" s="226" t="s">
        <v>619</v>
      </c>
      <c r="L185" s="226" t="s">
        <v>619</v>
      </c>
      <c r="M185" s="226" t="s">
        <v>619</v>
      </c>
      <c r="N185" s="226" t="s">
        <v>619</v>
      </c>
      <c r="O185" s="226" t="s">
        <v>619</v>
      </c>
      <c r="P185" s="226" t="s">
        <v>619</v>
      </c>
      <c r="Q185" s="226" t="s">
        <v>619</v>
      </c>
      <c r="R185" s="226" t="s">
        <v>619</v>
      </c>
      <c r="S185" s="226" t="s">
        <v>619</v>
      </c>
      <c r="T185" s="226" t="s">
        <v>619</v>
      </c>
      <c r="U185" s="226" t="s">
        <v>619</v>
      </c>
      <c r="V185" s="226" t="s">
        <v>619</v>
      </c>
      <c r="W185" s="226" t="s">
        <v>619</v>
      </c>
      <c r="X185" s="226" t="s">
        <v>619</v>
      </c>
      <c r="Y185" s="226" t="s">
        <v>619</v>
      </c>
      <c r="Z185" s="226" t="s">
        <v>619</v>
      </c>
      <c r="AA185" s="226" t="s">
        <v>619</v>
      </c>
      <c r="AB185" s="226" t="s">
        <v>619</v>
      </c>
      <c r="AC185" s="226" t="s">
        <v>619</v>
      </c>
      <c r="AD185" s="226" t="s">
        <v>619</v>
      </c>
      <c r="AE185" s="226" t="s">
        <v>619</v>
      </c>
      <c r="AF185" s="226" t="s">
        <v>619</v>
      </c>
      <c r="AG185" s="226" t="s">
        <v>619</v>
      </c>
      <c r="AH185" s="226" t="s">
        <v>619</v>
      </c>
      <c r="AI185" s="226" t="s">
        <v>619</v>
      </c>
      <c r="AJ185" s="226" t="s">
        <v>619</v>
      </c>
      <c r="AK185" s="226" t="s">
        <v>619</v>
      </c>
      <c r="AL185" s="226" t="s">
        <v>619</v>
      </c>
      <c r="AM185" s="226" t="s">
        <v>619</v>
      </c>
      <c r="AN185" s="226" t="s">
        <v>619</v>
      </c>
      <c r="AO185" s="226" t="s">
        <v>619</v>
      </c>
      <c r="AP185" s="226" t="s">
        <v>619</v>
      </c>
      <c r="AQ185" s="226" t="s">
        <v>619</v>
      </c>
      <c r="AR185" s="226" t="s">
        <v>619</v>
      </c>
      <c r="AS185" s="226" t="s">
        <v>619</v>
      </c>
      <c r="AT185" s="226" t="s">
        <v>619</v>
      </c>
      <c r="AU185" s="226" t="s">
        <v>619</v>
      </c>
      <c r="AV185" s="226" t="s">
        <v>619</v>
      </c>
      <c r="AW185" s="226" t="s">
        <v>619</v>
      </c>
      <c r="AX185" s="226" t="s">
        <v>619</v>
      </c>
      <c r="AY185" s="226" t="s">
        <v>619</v>
      </c>
      <c r="AZ185" s="226" t="s">
        <v>619</v>
      </c>
      <c r="BA185" s="226" t="s">
        <v>619</v>
      </c>
      <c r="BB185" s="226" t="s">
        <v>619</v>
      </c>
      <c r="BC185" s="226" t="s">
        <v>619</v>
      </c>
      <c r="BD185" s="226" t="s">
        <v>619</v>
      </c>
      <c r="BE185" s="226" t="s">
        <v>619</v>
      </c>
      <c r="BF185" s="226" t="s">
        <v>619</v>
      </c>
      <c r="BG185" s="226" t="s">
        <v>2074</v>
      </c>
      <c r="BH185" s="226" t="s">
        <v>619</v>
      </c>
      <c r="BI185" s="226" t="s">
        <v>1976</v>
      </c>
      <c r="BJ185" s="226" t="s">
        <v>619</v>
      </c>
      <c r="BK185" s="226" t="s">
        <v>2000</v>
      </c>
      <c r="BL185" s="226" t="s">
        <v>619</v>
      </c>
      <c r="BM185" s="226" t="s">
        <v>1948</v>
      </c>
      <c r="BN185" s="226" t="s">
        <v>3427</v>
      </c>
      <c r="BO185" s="226" t="s">
        <v>3428</v>
      </c>
      <c r="BP185" s="226" t="s">
        <v>3429</v>
      </c>
      <c r="BQ185" s="226" t="s">
        <v>619</v>
      </c>
      <c r="BR185" s="226" t="s">
        <v>619</v>
      </c>
      <c r="BS185" s="226" t="s">
        <v>619</v>
      </c>
      <c r="BT185" s="226" t="s">
        <v>619</v>
      </c>
      <c r="BU185" s="226" t="s">
        <v>2078</v>
      </c>
      <c r="BV185" s="226" t="s">
        <v>619</v>
      </c>
      <c r="BW185" s="226" t="s">
        <v>3430</v>
      </c>
      <c r="BX185" s="226" t="s">
        <v>2324</v>
      </c>
      <c r="BY185" s="226" t="s">
        <v>3431</v>
      </c>
      <c r="BZ185" s="226" t="s">
        <v>619</v>
      </c>
      <c r="CA185" s="226" t="s">
        <v>619</v>
      </c>
      <c r="CB185" s="226" t="s">
        <v>619</v>
      </c>
      <c r="CC185" s="226" t="s">
        <v>1955</v>
      </c>
      <c r="CD185" s="226" t="s">
        <v>619</v>
      </c>
      <c r="CE185" s="226" t="s">
        <v>619</v>
      </c>
      <c r="CF185" s="226" t="s">
        <v>2502</v>
      </c>
      <c r="CG185" s="226" t="s">
        <v>2144</v>
      </c>
      <c r="CH185" s="226" t="s">
        <v>1956</v>
      </c>
      <c r="CI185" s="226" t="s">
        <v>1957</v>
      </c>
      <c r="CJ185" s="226" t="s">
        <v>619</v>
      </c>
      <c r="CK185" s="226" t="s">
        <v>1958</v>
      </c>
      <c r="CL185" s="226" t="s">
        <v>619</v>
      </c>
      <c r="CM185" s="226" t="s">
        <v>2082</v>
      </c>
      <c r="CN185" s="226" t="s">
        <v>619</v>
      </c>
      <c r="CO185" s="226" t="s">
        <v>619</v>
      </c>
      <c r="CP185" s="226" t="s">
        <v>619</v>
      </c>
      <c r="CQ185" s="226" t="s">
        <v>619</v>
      </c>
      <c r="CR185" s="226" t="s">
        <v>619</v>
      </c>
      <c r="CS185" s="226" t="s">
        <v>619</v>
      </c>
      <c r="CT185" s="226" t="s">
        <v>1959</v>
      </c>
    </row>
    <row r="186">
      <c r="A186" s="223" t="s">
        <v>9</v>
      </c>
      <c r="B186" s="223" t="s">
        <v>3403</v>
      </c>
      <c r="C186" s="223" t="s">
        <v>468</v>
      </c>
      <c r="D186" s="223" t="s">
        <v>3432</v>
      </c>
      <c r="E186" s="223" t="s">
        <v>3433</v>
      </c>
      <c r="F186" s="223" t="s">
        <v>1866</v>
      </c>
      <c r="G186" s="224">
        <v>2021.0</v>
      </c>
      <c r="H186" s="225"/>
      <c r="I186" s="226" t="s">
        <v>619</v>
      </c>
      <c r="J186" s="226" t="s">
        <v>619</v>
      </c>
      <c r="K186" s="226" t="s">
        <v>619</v>
      </c>
      <c r="L186" s="226" t="s">
        <v>619</v>
      </c>
      <c r="M186" s="226" t="s">
        <v>619</v>
      </c>
      <c r="N186" s="226" t="s">
        <v>619</v>
      </c>
      <c r="O186" s="226" t="s">
        <v>619</v>
      </c>
      <c r="P186" s="226" t="s">
        <v>619</v>
      </c>
      <c r="Q186" s="226" t="s">
        <v>619</v>
      </c>
      <c r="R186" s="226" t="s">
        <v>619</v>
      </c>
      <c r="S186" s="226" t="s">
        <v>619</v>
      </c>
      <c r="T186" s="226" t="s">
        <v>619</v>
      </c>
      <c r="U186" s="226" t="s">
        <v>619</v>
      </c>
      <c r="V186" s="226" t="s">
        <v>619</v>
      </c>
      <c r="W186" s="226" t="s">
        <v>619</v>
      </c>
      <c r="X186" s="226" t="s">
        <v>619</v>
      </c>
      <c r="Y186" s="226" t="s">
        <v>619</v>
      </c>
      <c r="Z186" s="226" t="s">
        <v>619</v>
      </c>
      <c r="AA186" s="226" t="s">
        <v>619</v>
      </c>
      <c r="AB186" s="226" t="s">
        <v>619</v>
      </c>
      <c r="AC186" s="226" t="s">
        <v>619</v>
      </c>
      <c r="AD186" s="226" t="s">
        <v>619</v>
      </c>
      <c r="AE186" s="226" t="s">
        <v>619</v>
      </c>
      <c r="AF186" s="226" t="s">
        <v>619</v>
      </c>
      <c r="AG186" s="226" t="s">
        <v>619</v>
      </c>
      <c r="AH186" s="226" t="s">
        <v>619</v>
      </c>
      <c r="AI186" s="226" t="s">
        <v>619</v>
      </c>
      <c r="AJ186" s="226" t="s">
        <v>619</v>
      </c>
      <c r="AK186" s="226" t="s">
        <v>619</v>
      </c>
      <c r="AL186" s="226" t="s">
        <v>619</v>
      </c>
      <c r="AM186" s="226" t="s">
        <v>619</v>
      </c>
      <c r="AN186" s="226" t="s">
        <v>619</v>
      </c>
      <c r="AO186" s="226" t="s">
        <v>619</v>
      </c>
      <c r="AP186" s="226" t="s">
        <v>619</v>
      </c>
      <c r="AQ186" s="226" t="s">
        <v>619</v>
      </c>
      <c r="AR186" s="226" t="s">
        <v>619</v>
      </c>
      <c r="AS186" s="226" t="s">
        <v>619</v>
      </c>
      <c r="AT186" s="226" t="s">
        <v>619</v>
      </c>
      <c r="AU186" s="226" t="s">
        <v>619</v>
      </c>
      <c r="AV186" s="226" t="s">
        <v>619</v>
      </c>
      <c r="AW186" s="226" t="s">
        <v>619</v>
      </c>
      <c r="AX186" s="226" t="s">
        <v>619</v>
      </c>
      <c r="AY186" s="226" t="s">
        <v>619</v>
      </c>
      <c r="AZ186" s="226" t="s">
        <v>619</v>
      </c>
      <c r="BA186" s="226" t="s">
        <v>619</v>
      </c>
      <c r="BB186" s="226" t="s">
        <v>619</v>
      </c>
      <c r="BC186" s="226" t="s">
        <v>619</v>
      </c>
      <c r="BD186" s="226" t="s">
        <v>619</v>
      </c>
      <c r="BE186" s="226" t="s">
        <v>619</v>
      </c>
      <c r="BF186" s="226" t="s">
        <v>619</v>
      </c>
      <c r="BG186" s="226" t="s">
        <v>619</v>
      </c>
      <c r="BH186" s="226" t="s">
        <v>619</v>
      </c>
      <c r="BI186" s="226" t="s">
        <v>2112</v>
      </c>
      <c r="BJ186" s="226" t="s">
        <v>619</v>
      </c>
      <c r="BK186" s="226" t="s">
        <v>2307</v>
      </c>
      <c r="BL186" s="226" t="s">
        <v>619</v>
      </c>
      <c r="BM186" s="226" t="s">
        <v>1948</v>
      </c>
      <c r="BN186" s="226" t="s">
        <v>3434</v>
      </c>
      <c r="BO186" s="226" t="s">
        <v>3435</v>
      </c>
      <c r="BP186" s="226" t="s">
        <v>3436</v>
      </c>
      <c r="BQ186" s="226" t="s">
        <v>619</v>
      </c>
      <c r="BR186" s="226" t="s">
        <v>619</v>
      </c>
      <c r="BS186" s="226" t="s">
        <v>619</v>
      </c>
      <c r="BT186" s="226" t="s">
        <v>619</v>
      </c>
      <c r="BU186" s="226" t="s">
        <v>2709</v>
      </c>
      <c r="BV186" s="226" t="s">
        <v>619</v>
      </c>
      <c r="BW186" s="226" t="s">
        <v>3437</v>
      </c>
      <c r="BX186" s="226" t="s">
        <v>619</v>
      </c>
      <c r="BY186" s="226" t="s">
        <v>619</v>
      </c>
      <c r="BZ186" s="226" t="s">
        <v>619</v>
      </c>
      <c r="CA186" s="226" t="s">
        <v>619</v>
      </c>
      <c r="CB186" s="226" t="s">
        <v>619</v>
      </c>
      <c r="CC186" s="226" t="s">
        <v>1955</v>
      </c>
      <c r="CD186" s="226" t="s">
        <v>619</v>
      </c>
      <c r="CE186" s="226" t="s">
        <v>619</v>
      </c>
      <c r="CF186" s="226" t="s">
        <v>2005</v>
      </c>
      <c r="CG186" s="226" t="s">
        <v>619</v>
      </c>
      <c r="CH186" s="226" t="s">
        <v>1956</v>
      </c>
      <c r="CI186" s="226" t="s">
        <v>2469</v>
      </c>
      <c r="CJ186" s="226" t="s">
        <v>619</v>
      </c>
      <c r="CK186" s="226" t="s">
        <v>2470</v>
      </c>
      <c r="CL186" s="226" t="s">
        <v>619</v>
      </c>
      <c r="CM186" s="226" t="s">
        <v>619</v>
      </c>
      <c r="CN186" s="226" t="s">
        <v>619</v>
      </c>
      <c r="CO186" s="226" t="s">
        <v>619</v>
      </c>
      <c r="CP186" s="226" t="s">
        <v>619</v>
      </c>
      <c r="CQ186" s="226" t="s">
        <v>619</v>
      </c>
      <c r="CR186" s="226" t="s">
        <v>619</v>
      </c>
      <c r="CS186" s="226" t="s">
        <v>619</v>
      </c>
      <c r="CT186" s="226" t="s">
        <v>1959</v>
      </c>
    </row>
    <row r="187">
      <c r="A187" s="223" t="s">
        <v>9</v>
      </c>
      <c r="B187" s="223" t="s">
        <v>3438</v>
      </c>
      <c r="C187" s="223" t="s">
        <v>378</v>
      </c>
      <c r="D187" s="223" t="s">
        <v>3439</v>
      </c>
      <c r="E187" s="223" t="s">
        <v>3440</v>
      </c>
      <c r="F187" s="223" t="s">
        <v>1866</v>
      </c>
      <c r="G187" s="224">
        <v>2021.0</v>
      </c>
      <c r="H187" s="225"/>
      <c r="I187" s="226" t="s">
        <v>619</v>
      </c>
      <c r="J187" s="226" t="s">
        <v>619</v>
      </c>
      <c r="K187" s="226" t="s">
        <v>619</v>
      </c>
      <c r="L187" s="226" t="s">
        <v>619</v>
      </c>
      <c r="M187" s="226" t="s">
        <v>619</v>
      </c>
      <c r="N187" s="226" t="s">
        <v>619</v>
      </c>
      <c r="O187" s="226" t="s">
        <v>619</v>
      </c>
      <c r="P187" s="226" t="s">
        <v>619</v>
      </c>
      <c r="Q187" s="226" t="s">
        <v>619</v>
      </c>
      <c r="R187" s="226" t="s">
        <v>619</v>
      </c>
      <c r="S187" s="226" t="s">
        <v>619</v>
      </c>
      <c r="T187" s="226" t="s">
        <v>619</v>
      </c>
      <c r="U187" s="226" t="s">
        <v>619</v>
      </c>
      <c r="V187" s="226" t="s">
        <v>619</v>
      </c>
      <c r="W187" s="226" t="s">
        <v>619</v>
      </c>
      <c r="X187" s="226" t="s">
        <v>619</v>
      </c>
      <c r="Y187" s="226" t="s">
        <v>619</v>
      </c>
      <c r="Z187" s="226" t="s">
        <v>619</v>
      </c>
      <c r="AA187" s="226" t="s">
        <v>619</v>
      </c>
      <c r="AB187" s="226" t="s">
        <v>619</v>
      </c>
      <c r="AC187" s="226" t="s">
        <v>619</v>
      </c>
      <c r="AD187" s="226" t="s">
        <v>619</v>
      </c>
      <c r="AE187" s="226" t="s">
        <v>619</v>
      </c>
      <c r="AF187" s="226" t="s">
        <v>619</v>
      </c>
      <c r="AG187" s="226" t="s">
        <v>619</v>
      </c>
      <c r="AH187" s="226" t="s">
        <v>619</v>
      </c>
      <c r="AI187" s="226" t="s">
        <v>619</v>
      </c>
      <c r="AJ187" s="226" t="s">
        <v>619</v>
      </c>
      <c r="AK187" s="226" t="s">
        <v>619</v>
      </c>
      <c r="AL187" s="226" t="s">
        <v>619</v>
      </c>
      <c r="AM187" s="226" t="s">
        <v>619</v>
      </c>
      <c r="AN187" s="226" t="s">
        <v>3441</v>
      </c>
      <c r="AO187" s="226" t="s">
        <v>619</v>
      </c>
      <c r="AP187" s="226" t="s">
        <v>619</v>
      </c>
      <c r="AQ187" s="226" t="s">
        <v>619</v>
      </c>
      <c r="AR187" s="226" t="s">
        <v>619</v>
      </c>
      <c r="AS187" s="226" t="s">
        <v>619</v>
      </c>
      <c r="AT187" s="226" t="s">
        <v>619</v>
      </c>
      <c r="AU187" s="226" t="s">
        <v>3442</v>
      </c>
      <c r="AV187" s="226" t="s">
        <v>619</v>
      </c>
      <c r="AW187" s="226" t="s">
        <v>619</v>
      </c>
      <c r="AX187" s="226" t="s">
        <v>619</v>
      </c>
      <c r="AY187" s="226" t="s">
        <v>619</v>
      </c>
      <c r="AZ187" s="226" t="s">
        <v>619</v>
      </c>
      <c r="BA187" s="226" t="s">
        <v>619</v>
      </c>
      <c r="BB187" s="226" t="s">
        <v>619</v>
      </c>
      <c r="BC187" s="226" t="s">
        <v>619</v>
      </c>
      <c r="BD187" s="226" t="s">
        <v>619</v>
      </c>
      <c r="BE187" s="226" t="s">
        <v>619</v>
      </c>
      <c r="BF187" s="226" t="s">
        <v>619</v>
      </c>
      <c r="BG187" s="226" t="s">
        <v>619</v>
      </c>
      <c r="BH187" s="226" t="s">
        <v>3443</v>
      </c>
      <c r="BI187" s="226" t="s">
        <v>1976</v>
      </c>
      <c r="BJ187" s="226" t="s">
        <v>619</v>
      </c>
      <c r="BK187" s="226" t="s">
        <v>1977</v>
      </c>
      <c r="BL187" s="226" t="s">
        <v>619</v>
      </c>
      <c r="BM187" s="226" t="s">
        <v>1948</v>
      </c>
      <c r="BN187" s="226" t="s">
        <v>3444</v>
      </c>
      <c r="BO187" s="226" t="s">
        <v>2637</v>
      </c>
      <c r="BP187" s="226" t="s">
        <v>3445</v>
      </c>
      <c r="BQ187" s="226" t="s">
        <v>619</v>
      </c>
      <c r="BR187" s="226" t="s">
        <v>619</v>
      </c>
      <c r="BS187" s="226" t="s">
        <v>619</v>
      </c>
      <c r="BT187" s="226" t="s">
        <v>619</v>
      </c>
      <c r="BU187" s="226" t="s">
        <v>3446</v>
      </c>
      <c r="BV187" s="226" t="s">
        <v>619</v>
      </c>
      <c r="BW187" s="226" t="s">
        <v>3447</v>
      </c>
      <c r="BX187" s="226" t="s">
        <v>619</v>
      </c>
      <c r="BY187" s="226" t="s">
        <v>619</v>
      </c>
      <c r="BZ187" s="226" t="s">
        <v>619</v>
      </c>
      <c r="CA187" s="226" t="s">
        <v>619</v>
      </c>
      <c r="CB187" s="226" t="s">
        <v>619</v>
      </c>
      <c r="CC187" s="226" t="s">
        <v>1955</v>
      </c>
      <c r="CD187" s="226" t="s">
        <v>619</v>
      </c>
      <c r="CE187" s="226" t="s">
        <v>619</v>
      </c>
      <c r="CF187" s="226" t="s">
        <v>2005</v>
      </c>
      <c r="CG187" s="226" t="s">
        <v>3448</v>
      </c>
      <c r="CH187" s="226" t="s">
        <v>1956</v>
      </c>
      <c r="CI187" s="226" t="s">
        <v>1985</v>
      </c>
      <c r="CJ187" s="226" t="s">
        <v>619</v>
      </c>
      <c r="CK187" s="226" t="s">
        <v>1986</v>
      </c>
      <c r="CL187" s="226" t="s">
        <v>2971</v>
      </c>
      <c r="CM187" s="226" t="s">
        <v>619</v>
      </c>
      <c r="CN187" s="226" t="s">
        <v>619</v>
      </c>
      <c r="CO187" s="226" t="s">
        <v>619</v>
      </c>
      <c r="CP187" s="226" t="s">
        <v>619</v>
      </c>
      <c r="CQ187" s="226" t="s">
        <v>619</v>
      </c>
      <c r="CR187" s="226" t="s">
        <v>619</v>
      </c>
      <c r="CS187" s="226" t="s">
        <v>619</v>
      </c>
      <c r="CT187" s="226" t="s">
        <v>1959</v>
      </c>
    </row>
    <row r="188">
      <c r="A188" s="223" t="s">
        <v>9</v>
      </c>
      <c r="B188" s="223" t="s">
        <v>3438</v>
      </c>
      <c r="C188" s="223" t="s">
        <v>365</v>
      </c>
      <c r="D188" s="223" t="s">
        <v>3449</v>
      </c>
      <c r="E188" s="223" t="s">
        <v>3450</v>
      </c>
      <c r="F188" s="223" t="s">
        <v>1866</v>
      </c>
      <c r="G188" s="224">
        <v>2021.0</v>
      </c>
      <c r="H188" s="225"/>
      <c r="I188" s="226" t="s">
        <v>619</v>
      </c>
      <c r="J188" s="226" t="s">
        <v>619</v>
      </c>
      <c r="K188" s="226" t="s">
        <v>619</v>
      </c>
      <c r="L188" s="226" t="s">
        <v>619</v>
      </c>
      <c r="M188" s="226" t="s">
        <v>619</v>
      </c>
      <c r="N188" s="226" t="s">
        <v>619</v>
      </c>
      <c r="O188" s="226" t="s">
        <v>619</v>
      </c>
      <c r="P188" s="226" t="s">
        <v>619</v>
      </c>
      <c r="Q188" s="226" t="s">
        <v>619</v>
      </c>
      <c r="R188" s="226" t="s">
        <v>619</v>
      </c>
      <c r="S188" s="226" t="s">
        <v>619</v>
      </c>
      <c r="T188" s="226" t="s">
        <v>619</v>
      </c>
      <c r="U188" s="226" t="s">
        <v>619</v>
      </c>
      <c r="V188" s="226" t="s">
        <v>619</v>
      </c>
      <c r="W188" s="226" t="s">
        <v>619</v>
      </c>
      <c r="X188" s="226" t="s">
        <v>619</v>
      </c>
      <c r="Y188" s="226" t="s">
        <v>619</v>
      </c>
      <c r="Z188" s="226" t="s">
        <v>619</v>
      </c>
      <c r="AA188" s="226" t="s">
        <v>619</v>
      </c>
      <c r="AB188" s="226" t="s">
        <v>619</v>
      </c>
      <c r="AC188" s="226" t="s">
        <v>619</v>
      </c>
      <c r="AD188" s="226" t="s">
        <v>619</v>
      </c>
      <c r="AE188" s="226" t="s">
        <v>619</v>
      </c>
      <c r="AF188" s="226" t="s">
        <v>619</v>
      </c>
      <c r="AG188" s="226" t="s">
        <v>619</v>
      </c>
      <c r="AH188" s="226" t="s">
        <v>619</v>
      </c>
      <c r="AI188" s="226" t="s">
        <v>619</v>
      </c>
      <c r="AJ188" s="226" t="s">
        <v>619</v>
      </c>
      <c r="AK188" s="226" t="s">
        <v>619</v>
      </c>
      <c r="AL188" s="226" t="s">
        <v>619</v>
      </c>
      <c r="AM188" s="226" t="s">
        <v>619</v>
      </c>
      <c r="AN188" s="226" t="s">
        <v>619</v>
      </c>
      <c r="AO188" s="226" t="s">
        <v>3451</v>
      </c>
      <c r="AP188" s="226" t="s">
        <v>2382</v>
      </c>
      <c r="AQ188" s="226" t="s">
        <v>2367</v>
      </c>
      <c r="AR188" s="226" t="s">
        <v>619</v>
      </c>
      <c r="AS188" s="226" t="s">
        <v>619</v>
      </c>
      <c r="AT188" s="226" t="s">
        <v>2322</v>
      </c>
      <c r="AU188" s="226" t="s">
        <v>619</v>
      </c>
      <c r="AV188" s="226" t="s">
        <v>2855</v>
      </c>
      <c r="AW188" s="226" t="s">
        <v>619</v>
      </c>
      <c r="AX188" s="226" t="s">
        <v>619</v>
      </c>
      <c r="AY188" s="226" t="s">
        <v>619</v>
      </c>
      <c r="AZ188" s="226" t="s">
        <v>619</v>
      </c>
      <c r="BA188" s="226" t="s">
        <v>619</v>
      </c>
      <c r="BB188" s="226" t="s">
        <v>619</v>
      </c>
      <c r="BC188" s="226" t="s">
        <v>619</v>
      </c>
      <c r="BD188" s="226" t="s">
        <v>3452</v>
      </c>
      <c r="BE188" s="226" t="s">
        <v>619</v>
      </c>
      <c r="BF188" s="226" t="s">
        <v>619</v>
      </c>
      <c r="BG188" s="226" t="s">
        <v>619</v>
      </c>
      <c r="BH188" s="226" t="s">
        <v>619</v>
      </c>
      <c r="BI188" s="226" t="s">
        <v>2112</v>
      </c>
      <c r="BJ188" s="226" t="s">
        <v>619</v>
      </c>
      <c r="BK188" s="226" t="s">
        <v>2113</v>
      </c>
      <c r="BL188" s="226" t="s">
        <v>619</v>
      </c>
      <c r="BM188" s="226" t="s">
        <v>1948</v>
      </c>
      <c r="BN188" s="226" t="s">
        <v>3453</v>
      </c>
      <c r="BO188" s="226" t="s">
        <v>2362</v>
      </c>
      <c r="BP188" s="226" t="s">
        <v>3454</v>
      </c>
      <c r="BQ188" s="226" t="s">
        <v>619</v>
      </c>
      <c r="BR188" s="226" t="s">
        <v>619</v>
      </c>
      <c r="BS188" s="226" t="s">
        <v>619</v>
      </c>
      <c r="BT188" s="226" t="s">
        <v>619</v>
      </c>
      <c r="BU188" s="226" t="s">
        <v>2763</v>
      </c>
      <c r="BV188" s="226" t="s">
        <v>619</v>
      </c>
      <c r="BW188" s="226" t="s">
        <v>3455</v>
      </c>
      <c r="BX188" s="226" t="s">
        <v>619</v>
      </c>
      <c r="BY188" s="226" t="s">
        <v>619</v>
      </c>
      <c r="BZ188" s="226" t="s">
        <v>619</v>
      </c>
      <c r="CA188" s="226" t="s">
        <v>619</v>
      </c>
      <c r="CB188" s="226" t="s">
        <v>619</v>
      </c>
      <c r="CC188" s="226" t="s">
        <v>1955</v>
      </c>
      <c r="CD188" s="226" t="s">
        <v>619</v>
      </c>
      <c r="CE188" s="226" t="s">
        <v>619</v>
      </c>
      <c r="CF188" s="226" t="s">
        <v>2005</v>
      </c>
      <c r="CG188" s="226" t="s">
        <v>619</v>
      </c>
      <c r="CH188" s="226" t="s">
        <v>1956</v>
      </c>
      <c r="CI188" s="226" t="s">
        <v>2917</v>
      </c>
      <c r="CJ188" s="226" t="s">
        <v>619</v>
      </c>
      <c r="CK188" s="226" t="s">
        <v>2918</v>
      </c>
      <c r="CL188" s="226" t="s">
        <v>619</v>
      </c>
      <c r="CM188" s="226" t="s">
        <v>619</v>
      </c>
      <c r="CN188" s="226" t="s">
        <v>619</v>
      </c>
      <c r="CO188" s="226" t="s">
        <v>619</v>
      </c>
      <c r="CP188" s="226" t="s">
        <v>619</v>
      </c>
      <c r="CQ188" s="226" t="s">
        <v>619</v>
      </c>
      <c r="CR188" s="226" t="s">
        <v>619</v>
      </c>
      <c r="CS188" s="226" t="s">
        <v>619</v>
      </c>
      <c r="CT188" s="226" t="s">
        <v>1959</v>
      </c>
    </row>
    <row r="189">
      <c r="A189" s="223" t="s">
        <v>9</v>
      </c>
      <c r="B189" s="223" t="s">
        <v>3456</v>
      </c>
      <c r="C189" s="223" t="s">
        <v>3457</v>
      </c>
      <c r="D189" s="223" t="s">
        <v>3458</v>
      </c>
      <c r="E189" s="223" t="s">
        <v>3459</v>
      </c>
      <c r="F189" s="223" t="s">
        <v>1866</v>
      </c>
      <c r="G189" s="224">
        <v>2021.0</v>
      </c>
      <c r="H189" s="225"/>
      <c r="I189" s="226" t="s">
        <v>619</v>
      </c>
      <c r="J189" s="226" t="s">
        <v>619</v>
      </c>
      <c r="K189" s="226" t="s">
        <v>619</v>
      </c>
      <c r="L189" s="226" t="s">
        <v>619</v>
      </c>
      <c r="M189" s="226" t="s">
        <v>619</v>
      </c>
      <c r="N189" s="226" t="s">
        <v>619</v>
      </c>
      <c r="O189" s="226" t="s">
        <v>619</v>
      </c>
      <c r="P189" s="226" t="s">
        <v>619</v>
      </c>
      <c r="Q189" s="226" t="s">
        <v>619</v>
      </c>
      <c r="R189" s="226" t="s">
        <v>619</v>
      </c>
      <c r="S189" s="226" t="s">
        <v>619</v>
      </c>
      <c r="T189" s="226" t="s">
        <v>619</v>
      </c>
      <c r="U189" s="226" t="s">
        <v>619</v>
      </c>
      <c r="V189" s="226" t="s">
        <v>619</v>
      </c>
      <c r="W189" s="226" t="s">
        <v>619</v>
      </c>
      <c r="X189" s="226" t="s">
        <v>619</v>
      </c>
      <c r="Y189" s="226" t="s">
        <v>619</v>
      </c>
      <c r="Z189" s="226" t="s">
        <v>619</v>
      </c>
      <c r="AA189" s="226" t="s">
        <v>619</v>
      </c>
      <c r="AB189" s="226" t="s">
        <v>619</v>
      </c>
      <c r="AC189" s="226" t="s">
        <v>619</v>
      </c>
      <c r="AD189" s="226" t="s">
        <v>619</v>
      </c>
      <c r="AE189" s="226" t="s">
        <v>619</v>
      </c>
      <c r="AF189" s="226" t="s">
        <v>619</v>
      </c>
      <c r="AG189" s="226" t="s">
        <v>619</v>
      </c>
      <c r="AH189" s="226" t="s">
        <v>619</v>
      </c>
      <c r="AI189" s="226" t="s">
        <v>619</v>
      </c>
      <c r="AJ189" s="226" t="s">
        <v>619</v>
      </c>
      <c r="AK189" s="226" t="s">
        <v>619</v>
      </c>
      <c r="AL189" s="226" t="s">
        <v>619</v>
      </c>
      <c r="AM189" s="226" t="s">
        <v>619</v>
      </c>
      <c r="AN189" s="226" t="s">
        <v>619</v>
      </c>
      <c r="AO189" s="226" t="s">
        <v>619</v>
      </c>
      <c r="AP189" s="226" t="s">
        <v>619</v>
      </c>
      <c r="AQ189" s="226" t="s">
        <v>619</v>
      </c>
      <c r="AR189" s="226" t="s">
        <v>619</v>
      </c>
      <c r="AS189" s="226" t="s">
        <v>619</v>
      </c>
      <c r="AT189" s="226" t="s">
        <v>619</v>
      </c>
      <c r="AU189" s="226" t="s">
        <v>619</v>
      </c>
      <c r="AV189" s="226" t="s">
        <v>619</v>
      </c>
      <c r="AW189" s="226" t="s">
        <v>619</v>
      </c>
      <c r="AX189" s="226" t="s">
        <v>619</v>
      </c>
      <c r="AY189" s="226" t="s">
        <v>619</v>
      </c>
      <c r="AZ189" s="226" t="s">
        <v>619</v>
      </c>
      <c r="BA189" s="226" t="s">
        <v>619</v>
      </c>
      <c r="BB189" s="226" t="s">
        <v>619</v>
      </c>
      <c r="BC189" s="226" t="s">
        <v>619</v>
      </c>
      <c r="BD189" s="226" t="s">
        <v>619</v>
      </c>
      <c r="BE189" s="226" t="s">
        <v>619</v>
      </c>
      <c r="BF189" s="226" t="s">
        <v>619</v>
      </c>
      <c r="BG189" s="226" t="s">
        <v>619</v>
      </c>
      <c r="BH189" s="226" t="s">
        <v>619</v>
      </c>
      <c r="BI189" s="226" t="s">
        <v>1946</v>
      </c>
      <c r="BJ189" s="226" t="s">
        <v>619</v>
      </c>
      <c r="BK189" s="226" t="s">
        <v>2036</v>
      </c>
      <c r="BL189" s="226" t="s">
        <v>619</v>
      </c>
      <c r="BM189" s="226" t="s">
        <v>1948</v>
      </c>
      <c r="BN189" s="226" t="s">
        <v>3460</v>
      </c>
      <c r="BO189" s="226" t="s">
        <v>2445</v>
      </c>
      <c r="BP189" s="226" t="s">
        <v>3461</v>
      </c>
      <c r="BQ189" s="226" t="s">
        <v>619</v>
      </c>
      <c r="BR189" s="226" t="s">
        <v>619</v>
      </c>
      <c r="BS189" s="226" t="s">
        <v>619</v>
      </c>
      <c r="BT189" s="226" t="s">
        <v>619</v>
      </c>
      <c r="BU189" s="226" t="s">
        <v>2540</v>
      </c>
      <c r="BV189" s="226" t="s">
        <v>619</v>
      </c>
      <c r="BW189" s="226" t="s">
        <v>3060</v>
      </c>
      <c r="BX189" s="226" t="s">
        <v>3300</v>
      </c>
      <c r="BY189" s="226" t="s">
        <v>2048</v>
      </c>
      <c r="BZ189" s="226" t="s">
        <v>619</v>
      </c>
      <c r="CA189" s="226" t="s">
        <v>619</v>
      </c>
      <c r="CB189" s="226" t="s">
        <v>619</v>
      </c>
      <c r="CC189" s="226" t="s">
        <v>1955</v>
      </c>
      <c r="CD189" s="226" t="s">
        <v>619</v>
      </c>
      <c r="CE189" s="226" t="s">
        <v>619</v>
      </c>
      <c r="CF189" s="226" t="s">
        <v>2005</v>
      </c>
      <c r="CG189" s="226" t="s">
        <v>2105</v>
      </c>
      <c r="CH189" s="226" t="s">
        <v>1956</v>
      </c>
      <c r="CI189" s="226" t="s">
        <v>3234</v>
      </c>
      <c r="CJ189" s="226" t="s">
        <v>619</v>
      </c>
      <c r="CK189" s="226" t="s">
        <v>3235</v>
      </c>
      <c r="CL189" s="226" t="s">
        <v>619</v>
      </c>
      <c r="CM189" s="226" t="s">
        <v>619</v>
      </c>
      <c r="CN189" s="226" t="s">
        <v>619</v>
      </c>
      <c r="CO189" s="226" t="s">
        <v>619</v>
      </c>
      <c r="CP189" s="226" t="s">
        <v>619</v>
      </c>
      <c r="CQ189" s="226" t="s">
        <v>619</v>
      </c>
      <c r="CR189" s="226" t="s">
        <v>619</v>
      </c>
      <c r="CS189" s="226" t="s">
        <v>619</v>
      </c>
      <c r="CT189" s="226" t="s">
        <v>1959</v>
      </c>
    </row>
    <row r="190">
      <c r="A190" s="223" t="s">
        <v>9</v>
      </c>
      <c r="B190" s="223" t="s">
        <v>3456</v>
      </c>
      <c r="C190" s="223" t="s">
        <v>239</v>
      </c>
      <c r="D190" s="223" t="s">
        <v>3462</v>
      </c>
      <c r="E190" s="223" t="s">
        <v>3463</v>
      </c>
      <c r="F190" s="223" t="s">
        <v>1866</v>
      </c>
      <c r="G190" s="224">
        <v>2021.0</v>
      </c>
      <c r="H190" s="225"/>
      <c r="I190" s="226" t="s">
        <v>619</v>
      </c>
      <c r="J190" s="226" t="s">
        <v>619</v>
      </c>
      <c r="K190" s="226" t="s">
        <v>619</v>
      </c>
      <c r="L190" s="226" t="s">
        <v>619</v>
      </c>
      <c r="M190" s="226" t="s">
        <v>619</v>
      </c>
      <c r="N190" s="226" t="s">
        <v>619</v>
      </c>
      <c r="O190" s="226" t="s">
        <v>619</v>
      </c>
      <c r="P190" s="226" t="s">
        <v>619</v>
      </c>
      <c r="Q190" s="226" t="s">
        <v>619</v>
      </c>
      <c r="R190" s="226" t="s">
        <v>619</v>
      </c>
      <c r="S190" s="226" t="s">
        <v>619</v>
      </c>
      <c r="T190" s="226" t="s">
        <v>619</v>
      </c>
      <c r="U190" s="226" t="s">
        <v>619</v>
      </c>
      <c r="V190" s="226" t="s">
        <v>619</v>
      </c>
      <c r="W190" s="226" t="s">
        <v>619</v>
      </c>
      <c r="X190" s="226" t="s">
        <v>619</v>
      </c>
      <c r="Y190" s="226" t="s">
        <v>619</v>
      </c>
      <c r="Z190" s="226" t="s">
        <v>619</v>
      </c>
      <c r="AA190" s="226" t="s">
        <v>619</v>
      </c>
      <c r="AB190" s="226" t="s">
        <v>619</v>
      </c>
      <c r="AC190" s="226" t="s">
        <v>619</v>
      </c>
      <c r="AD190" s="226" t="s">
        <v>619</v>
      </c>
      <c r="AE190" s="226" t="s">
        <v>619</v>
      </c>
      <c r="AF190" s="226" t="s">
        <v>619</v>
      </c>
      <c r="AG190" s="226" t="s">
        <v>619</v>
      </c>
      <c r="AH190" s="226" t="s">
        <v>619</v>
      </c>
      <c r="AI190" s="226" t="s">
        <v>619</v>
      </c>
      <c r="AJ190" s="226" t="s">
        <v>619</v>
      </c>
      <c r="AK190" s="226" t="s">
        <v>619</v>
      </c>
      <c r="AL190" s="226" t="s">
        <v>619</v>
      </c>
      <c r="AM190" s="226" t="s">
        <v>619</v>
      </c>
      <c r="AN190" s="226" t="s">
        <v>619</v>
      </c>
      <c r="AO190" s="226" t="s">
        <v>619</v>
      </c>
      <c r="AP190" s="226" t="s">
        <v>619</v>
      </c>
      <c r="AQ190" s="226" t="s">
        <v>619</v>
      </c>
      <c r="AR190" s="226" t="s">
        <v>619</v>
      </c>
      <c r="AS190" s="226" t="s">
        <v>619</v>
      </c>
      <c r="AT190" s="226" t="s">
        <v>619</v>
      </c>
      <c r="AU190" s="226" t="s">
        <v>619</v>
      </c>
      <c r="AV190" s="226" t="s">
        <v>619</v>
      </c>
      <c r="AW190" s="226" t="s">
        <v>619</v>
      </c>
      <c r="AX190" s="226" t="s">
        <v>619</v>
      </c>
      <c r="AY190" s="226" t="s">
        <v>619</v>
      </c>
      <c r="AZ190" s="226" t="s">
        <v>619</v>
      </c>
      <c r="BA190" s="226" t="s">
        <v>619</v>
      </c>
      <c r="BB190" s="226" t="s">
        <v>619</v>
      </c>
      <c r="BC190" s="226" t="s">
        <v>619</v>
      </c>
      <c r="BD190" s="226" t="s">
        <v>619</v>
      </c>
      <c r="BE190" s="226" t="s">
        <v>619</v>
      </c>
      <c r="BF190" s="226" t="s">
        <v>619</v>
      </c>
      <c r="BG190" s="226" t="s">
        <v>619</v>
      </c>
      <c r="BH190" s="226" t="s">
        <v>619</v>
      </c>
      <c r="BI190" s="226" t="s">
        <v>1976</v>
      </c>
      <c r="BJ190" s="226" t="s">
        <v>619</v>
      </c>
      <c r="BK190" s="226" t="s">
        <v>2520</v>
      </c>
      <c r="BL190" s="226" t="s">
        <v>619</v>
      </c>
      <c r="BM190" s="226" t="s">
        <v>1948</v>
      </c>
      <c r="BN190" s="226" t="s">
        <v>3464</v>
      </c>
      <c r="BO190" s="226" t="s">
        <v>3465</v>
      </c>
      <c r="BP190" s="226" t="s">
        <v>3466</v>
      </c>
      <c r="BQ190" s="226" t="s">
        <v>619</v>
      </c>
      <c r="BR190" s="226" t="s">
        <v>619</v>
      </c>
      <c r="BS190" s="226" t="s">
        <v>619</v>
      </c>
      <c r="BT190" s="226" t="s">
        <v>619</v>
      </c>
      <c r="BU190" s="226" t="s">
        <v>2225</v>
      </c>
      <c r="BV190" s="226" t="s">
        <v>619</v>
      </c>
      <c r="BW190" s="226" t="s">
        <v>3467</v>
      </c>
      <c r="BX190" s="226" t="s">
        <v>619</v>
      </c>
      <c r="BY190" s="226" t="s">
        <v>619</v>
      </c>
      <c r="BZ190" s="226" t="s">
        <v>619</v>
      </c>
      <c r="CA190" s="226" t="s">
        <v>619</v>
      </c>
      <c r="CB190" s="226" t="s">
        <v>619</v>
      </c>
      <c r="CC190" s="226" t="s">
        <v>1955</v>
      </c>
      <c r="CD190" s="226" t="s">
        <v>619</v>
      </c>
      <c r="CE190" s="226" t="s">
        <v>619</v>
      </c>
      <c r="CF190" s="226" t="s">
        <v>2005</v>
      </c>
      <c r="CG190" s="226" t="s">
        <v>619</v>
      </c>
      <c r="CH190" s="226" t="s">
        <v>1956</v>
      </c>
      <c r="CI190" s="226" t="s">
        <v>2008</v>
      </c>
      <c r="CJ190" s="226" t="s">
        <v>619</v>
      </c>
      <c r="CK190" s="226" t="s">
        <v>2009</v>
      </c>
      <c r="CL190" s="226" t="s">
        <v>619</v>
      </c>
      <c r="CM190" s="226" t="s">
        <v>619</v>
      </c>
      <c r="CN190" s="226" t="s">
        <v>619</v>
      </c>
      <c r="CO190" s="226" t="s">
        <v>619</v>
      </c>
      <c r="CP190" s="226" t="s">
        <v>619</v>
      </c>
      <c r="CQ190" s="226" t="s">
        <v>619</v>
      </c>
      <c r="CR190" s="226" t="s">
        <v>619</v>
      </c>
      <c r="CS190" s="226" t="s">
        <v>619</v>
      </c>
      <c r="CT190" s="226" t="s">
        <v>1959</v>
      </c>
    </row>
    <row r="191">
      <c r="A191" s="223" t="s">
        <v>9</v>
      </c>
      <c r="B191" s="223" t="s">
        <v>3456</v>
      </c>
      <c r="C191" s="223" t="s">
        <v>342</v>
      </c>
      <c r="D191" s="223" t="s">
        <v>3468</v>
      </c>
      <c r="E191" s="223" t="s">
        <v>3469</v>
      </c>
      <c r="F191" s="223" t="s">
        <v>1866</v>
      </c>
      <c r="G191" s="224">
        <v>2021.0</v>
      </c>
      <c r="H191" s="225"/>
      <c r="I191" s="226" t="s">
        <v>619</v>
      </c>
      <c r="J191" s="226" t="s">
        <v>619</v>
      </c>
      <c r="K191" s="226" t="s">
        <v>619</v>
      </c>
      <c r="L191" s="226" t="s">
        <v>619</v>
      </c>
      <c r="M191" s="226" t="s">
        <v>619</v>
      </c>
      <c r="N191" s="226" t="s">
        <v>619</v>
      </c>
      <c r="O191" s="226" t="s">
        <v>619</v>
      </c>
      <c r="P191" s="226" t="s">
        <v>619</v>
      </c>
      <c r="Q191" s="226" t="s">
        <v>619</v>
      </c>
      <c r="R191" s="226" t="s">
        <v>619</v>
      </c>
      <c r="S191" s="226" t="s">
        <v>619</v>
      </c>
      <c r="T191" s="226" t="s">
        <v>619</v>
      </c>
      <c r="U191" s="226" t="s">
        <v>619</v>
      </c>
      <c r="V191" s="226" t="s">
        <v>619</v>
      </c>
      <c r="W191" s="226" t="s">
        <v>619</v>
      </c>
      <c r="X191" s="226" t="s">
        <v>619</v>
      </c>
      <c r="Y191" s="226" t="s">
        <v>619</v>
      </c>
      <c r="Z191" s="226" t="s">
        <v>619</v>
      </c>
      <c r="AA191" s="226" t="s">
        <v>619</v>
      </c>
      <c r="AB191" s="226" t="s">
        <v>619</v>
      </c>
      <c r="AC191" s="226" t="s">
        <v>619</v>
      </c>
      <c r="AD191" s="226" t="s">
        <v>619</v>
      </c>
      <c r="AE191" s="226" t="s">
        <v>619</v>
      </c>
      <c r="AF191" s="226" t="s">
        <v>619</v>
      </c>
      <c r="AG191" s="226" t="s">
        <v>619</v>
      </c>
      <c r="AH191" s="226" t="s">
        <v>619</v>
      </c>
      <c r="AI191" s="226" t="s">
        <v>619</v>
      </c>
      <c r="AJ191" s="226" t="s">
        <v>619</v>
      </c>
      <c r="AK191" s="226" t="s">
        <v>619</v>
      </c>
      <c r="AL191" s="226" t="s">
        <v>619</v>
      </c>
      <c r="AM191" s="226" t="s">
        <v>619</v>
      </c>
      <c r="AN191" s="226" t="s">
        <v>619</v>
      </c>
      <c r="AO191" s="226" t="s">
        <v>619</v>
      </c>
      <c r="AP191" s="226" t="s">
        <v>619</v>
      </c>
      <c r="AQ191" s="226" t="s">
        <v>619</v>
      </c>
      <c r="AR191" s="226" t="s">
        <v>619</v>
      </c>
      <c r="AS191" s="226" t="s">
        <v>619</v>
      </c>
      <c r="AT191" s="226" t="s">
        <v>619</v>
      </c>
      <c r="AU191" s="226" t="s">
        <v>619</v>
      </c>
      <c r="AV191" s="226" t="s">
        <v>619</v>
      </c>
      <c r="AW191" s="226" t="s">
        <v>619</v>
      </c>
      <c r="AX191" s="226" t="s">
        <v>619</v>
      </c>
      <c r="AY191" s="226" t="s">
        <v>619</v>
      </c>
      <c r="AZ191" s="226" t="s">
        <v>619</v>
      </c>
      <c r="BA191" s="226" t="s">
        <v>619</v>
      </c>
      <c r="BB191" s="226" t="s">
        <v>619</v>
      </c>
      <c r="BC191" s="226" t="s">
        <v>619</v>
      </c>
      <c r="BD191" s="226" t="s">
        <v>619</v>
      </c>
      <c r="BE191" s="226" t="s">
        <v>619</v>
      </c>
      <c r="BF191" s="226" t="s">
        <v>619</v>
      </c>
      <c r="BG191" s="226" t="s">
        <v>619</v>
      </c>
      <c r="BH191" s="226" t="s">
        <v>619</v>
      </c>
      <c r="BI191" s="226" t="s">
        <v>1976</v>
      </c>
      <c r="BJ191" s="226" t="s">
        <v>619</v>
      </c>
      <c r="BK191" s="226" t="s">
        <v>2520</v>
      </c>
      <c r="BL191" s="226" t="s">
        <v>619</v>
      </c>
      <c r="BM191" s="226" t="s">
        <v>1948</v>
      </c>
      <c r="BN191" s="226" t="s">
        <v>3464</v>
      </c>
      <c r="BO191" s="226" t="s">
        <v>3465</v>
      </c>
      <c r="BP191" s="226" t="s">
        <v>3466</v>
      </c>
      <c r="BQ191" s="226" t="s">
        <v>619</v>
      </c>
      <c r="BR191" s="226" t="s">
        <v>619</v>
      </c>
      <c r="BS191" s="226" t="s">
        <v>619</v>
      </c>
      <c r="BT191" s="226" t="s">
        <v>619</v>
      </c>
      <c r="BU191" s="226" t="s">
        <v>2225</v>
      </c>
      <c r="BV191" s="226" t="s">
        <v>619</v>
      </c>
      <c r="BW191" s="226" t="s">
        <v>3467</v>
      </c>
      <c r="BX191" s="226" t="s">
        <v>619</v>
      </c>
      <c r="BY191" s="226" t="s">
        <v>619</v>
      </c>
      <c r="BZ191" s="226" t="s">
        <v>619</v>
      </c>
      <c r="CA191" s="226" t="s">
        <v>619</v>
      </c>
      <c r="CB191" s="226" t="s">
        <v>619</v>
      </c>
      <c r="CC191" s="226" t="s">
        <v>1955</v>
      </c>
      <c r="CD191" s="226" t="s">
        <v>619</v>
      </c>
      <c r="CE191" s="226" t="s">
        <v>619</v>
      </c>
      <c r="CF191" s="226" t="s">
        <v>2005</v>
      </c>
      <c r="CG191" s="226" t="s">
        <v>619</v>
      </c>
      <c r="CH191" s="226" t="s">
        <v>1956</v>
      </c>
      <c r="CI191" s="226" t="s">
        <v>2008</v>
      </c>
      <c r="CJ191" s="226" t="s">
        <v>619</v>
      </c>
      <c r="CK191" s="226" t="s">
        <v>2009</v>
      </c>
      <c r="CL191" s="226" t="s">
        <v>619</v>
      </c>
      <c r="CM191" s="226" t="s">
        <v>619</v>
      </c>
      <c r="CN191" s="226" t="s">
        <v>619</v>
      </c>
      <c r="CO191" s="226" t="s">
        <v>619</v>
      </c>
      <c r="CP191" s="226" t="s">
        <v>619</v>
      </c>
      <c r="CQ191" s="226" t="s">
        <v>619</v>
      </c>
      <c r="CR191" s="226" t="s">
        <v>619</v>
      </c>
      <c r="CS191" s="226" t="s">
        <v>619</v>
      </c>
      <c r="CT191" s="226" t="s">
        <v>1959</v>
      </c>
    </row>
    <row r="192">
      <c r="A192" s="223" t="s">
        <v>9</v>
      </c>
      <c r="B192" s="223" t="s">
        <v>3456</v>
      </c>
      <c r="C192" s="223" t="s">
        <v>418</v>
      </c>
      <c r="D192" s="223" t="s">
        <v>3470</v>
      </c>
      <c r="E192" s="223" t="s">
        <v>3471</v>
      </c>
      <c r="F192" s="223" t="s">
        <v>1866</v>
      </c>
      <c r="G192" s="224">
        <v>2021.0</v>
      </c>
      <c r="H192" s="225"/>
      <c r="I192" s="226" t="s">
        <v>619</v>
      </c>
      <c r="J192" s="226" t="s">
        <v>619</v>
      </c>
      <c r="K192" s="226" t="s">
        <v>619</v>
      </c>
      <c r="L192" s="226" t="s">
        <v>619</v>
      </c>
      <c r="M192" s="226" t="s">
        <v>619</v>
      </c>
      <c r="N192" s="226" t="s">
        <v>619</v>
      </c>
      <c r="O192" s="226" t="s">
        <v>619</v>
      </c>
      <c r="P192" s="226" t="s">
        <v>619</v>
      </c>
      <c r="Q192" s="226" t="s">
        <v>619</v>
      </c>
      <c r="R192" s="226" t="s">
        <v>619</v>
      </c>
      <c r="S192" s="226" t="s">
        <v>619</v>
      </c>
      <c r="T192" s="226" t="s">
        <v>619</v>
      </c>
      <c r="U192" s="226" t="s">
        <v>619</v>
      </c>
      <c r="V192" s="226" t="s">
        <v>619</v>
      </c>
      <c r="W192" s="226" t="s">
        <v>619</v>
      </c>
      <c r="X192" s="226" t="s">
        <v>619</v>
      </c>
      <c r="Y192" s="226" t="s">
        <v>619</v>
      </c>
      <c r="Z192" s="226" t="s">
        <v>619</v>
      </c>
      <c r="AA192" s="226" t="s">
        <v>619</v>
      </c>
      <c r="AB192" s="226" t="s">
        <v>619</v>
      </c>
      <c r="AC192" s="226" t="s">
        <v>619</v>
      </c>
      <c r="AD192" s="226" t="s">
        <v>619</v>
      </c>
      <c r="AE192" s="226" t="s">
        <v>619</v>
      </c>
      <c r="AF192" s="226" t="s">
        <v>619</v>
      </c>
      <c r="AG192" s="226" t="s">
        <v>619</v>
      </c>
      <c r="AH192" s="226" t="s">
        <v>619</v>
      </c>
      <c r="AI192" s="226" t="s">
        <v>619</v>
      </c>
      <c r="AJ192" s="226" t="s">
        <v>619</v>
      </c>
      <c r="AK192" s="226" t="s">
        <v>619</v>
      </c>
      <c r="AL192" s="226" t="s">
        <v>619</v>
      </c>
      <c r="AM192" s="226" t="s">
        <v>619</v>
      </c>
      <c r="AN192" s="226" t="s">
        <v>619</v>
      </c>
      <c r="AO192" s="226" t="s">
        <v>619</v>
      </c>
      <c r="AP192" s="226" t="s">
        <v>619</v>
      </c>
      <c r="AQ192" s="226" t="s">
        <v>619</v>
      </c>
      <c r="AR192" s="226" t="s">
        <v>619</v>
      </c>
      <c r="AS192" s="226" t="s">
        <v>619</v>
      </c>
      <c r="AT192" s="226" t="s">
        <v>619</v>
      </c>
      <c r="AU192" s="226" t="s">
        <v>619</v>
      </c>
      <c r="AV192" s="226" t="s">
        <v>619</v>
      </c>
      <c r="AW192" s="226" t="s">
        <v>619</v>
      </c>
      <c r="AX192" s="226" t="s">
        <v>619</v>
      </c>
      <c r="AY192" s="226" t="s">
        <v>619</v>
      </c>
      <c r="AZ192" s="226" t="s">
        <v>619</v>
      </c>
      <c r="BA192" s="226" t="s">
        <v>619</v>
      </c>
      <c r="BB192" s="226" t="s">
        <v>619</v>
      </c>
      <c r="BC192" s="226" t="s">
        <v>619</v>
      </c>
      <c r="BD192" s="226" t="s">
        <v>619</v>
      </c>
      <c r="BE192" s="226" t="s">
        <v>619</v>
      </c>
      <c r="BF192" s="226" t="s">
        <v>619</v>
      </c>
      <c r="BG192" s="226" t="s">
        <v>619</v>
      </c>
      <c r="BH192" s="226" t="s">
        <v>619</v>
      </c>
      <c r="BI192" s="226" t="s">
        <v>1976</v>
      </c>
      <c r="BJ192" s="226" t="s">
        <v>619</v>
      </c>
      <c r="BK192" s="226" t="s">
        <v>2520</v>
      </c>
      <c r="BL192" s="226" t="s">
        <v>619</v>
      </c>
      <c r="BM192" s="226" t="s">
        <v>1948</v>
      </c>
      <c r="BN192" s="226" t="s">
        <v>3472</v>
      </c>
      <c r="BO192" s="226" t="s">
        <v>3443</v>
      </c>
      <c r="BP192" s="226" t="s">
        <v>3473</v>
      </c>
      <c r="BQ192" s="226" t="s">
        <v>619</v>
      </c>
      <c r="BR192" s="226" t="s">
        <v>619</v>
      </c>
      <c r="BS192" s="226" t="s">
        <v>619</v>
      </c>
      <c r="BT192" s="226" t="s">
        <v>619</v>
      </c>
      <c r="BU192" s="226" t="s">
        <v>3474</v>
      </c>
      <c r="BV192" s="226" t="s">
        <v>619</v>
      </c>
      <c r="BW192" s="226" t="s">
        <v>3475</v>
      </c>
      <c r="BX192" s="226" t="s">
        <v>619</v>
      </c>
      <c r="BY192" s="226" t="s">
        <v>619</v>
      </c>
      <c r="BZ192" s="226" t="s">
        <v>619</v>
      </c>
      <c r="CA192" s="226" t="s">
        <v>619</v>
      </c>
      <c r="CB192" s="226" t="s">
        <v>619</v>
      </c>
      <c r="CC192" s="226" t="s">
        <v>1955</v>
      </c>
      <c r="CD192" s="226" t="s">
        <v>619</v>
      </c>
      <c r="CE192" s="226" t="s">
        <v>619</v>
      </c>
      <c r="CF192" s="226" t="s">
        <v>2005</v>
      </c>
      <c r="CG192" s="226" t="s">
        <v>619</v>
      </c>
      <c r="CH192" s="226" t="s">
        <v>1956</v>
      </c>
      <c r="CI192" s="226" t="s">
        <v>1969</v>
      </c>
      <c r="CJ192" s="226" t="s">
        <v>619</v>
      </c>
      <c r="CK192" s="226" t="s">
        <v>1970</v>
      </c>
      <c r="CL192" s="226" t="s">
        <v>619</v>
      </c>
      <c r="CM192" s="226" t="s">
        <v>619</v>
      </c>
      <c r="CN192" s="226" t="s">
        <v>619</v>
      </c>
      <c r="CO192" s="226" t="s">
        <v>619</v>
      </c>
      <c r="CP192" s="226" t="s">
        <v>619</v>
      </c>
      <c r="CQ192" s="226" t="s">
        <v>619</v>
      </c>
      <c r="CR192" s="226" t="s">
        <v>619</v>
      </c>
      <c r="CS192" s="226" t="s">
        <v>619</v>
      </c>
      <c r="CT192" s="226" t="s">
        <v>1959</v>
      </c>
    </row>
    <row r="193">
      <c r="A193" s="223" t="s">
        <v>9</v>
      </c>
      <c r="B193" s="223" t="s">
        <v>3456</v>
      </c>
      <c r="C193" s="223" t="s">
        <v>210</v>
      </c>
      <c r="D193" s="223" t="s">
        <v>3476</v>
      </c>
      <c r="E193" s="223" t="s">
        <v>3477</v>
      </c>
      <c r="F193" s="223" t="s">
        <v>1866</v>
      </c>
      <c r="G193" s="224">
        <v>2021.0</v>
      </c>
      <c r="H193" s="225"/>
      <c r="I193" s="226" t="s">
        <v>619</v>
      </c>
      <c r="J193" s="226" t="s">
        <v>619</v>
      </c>
      <c r="K193" s="226" t="s">
        <v>619</v>
      </c>
      <c r="L193" s="226" t="s">
        <v>619</v>
      </c>
      <c r="M193" s="226" t="s">
        <v>619</v>
      </c>
      <c r="N193" s="226" t="s">
        <v>619</v>
      </c>
      <c r="O193" s="226" t="s">
        <v>619</v>
      </c>
      <c r="P193" s="226" t="s">
        <v>619</v>
      </c>
      <c r="Q193" s="226" t="s">
        <v>619</v>
      </c>
      <c r="R193" s="226" t="s">
        <v>619</v>
      </c>
      <c r="S193" s="226" t="s">
        <v>619</v>
      </c>
      <c r="T193" s="226" t="s">
        <v>619</v>
      </c>
      <c r="U193" s="226" t="s">
        <v>619</v>
      </c>
      <c r="V193" s="226" t="s">
        <v>619</v>
      </c>
      <c r="W193" s="226" t="s">
        <v>619</v>
      </c>
      <c r="X193" s="226" t="s">
        <v>619</v>
      </c>
      <c r="Y193" s="226" t="s">
        <v>619</v>
      </c>
      <c r="Z193" s="226" t="s">
        <v>619</v>
      </c>
      <c r="AA193" s="226" t="s">
        <v>619</v>
      </c>
      <c r="AB193" s="226" t="s">
        <v>619</v>
      </c>
      <c r="AC193" s="226" t="s">
        <v>619</v>
      </c>
      <c r="AD193" s="226" t="s">
        <v>619</v>
      </c>
      <c r="AE193" s="226" t="s">
        <v>619</v>
      </c>
      <c r="AF193" s="226" t="s">
        <v>619</v>
      </c>
      <c r="AG193" s="226" t="s">
        <v>619</v>
      </c>
      <c r="AH193" s="226" t="s">
        <v>619</v>
      </c>
      <c r="AI193" s="226" t="s">
        <v>619</v>
      </c>
      <c r="AJ193" s="226" t="s">
        <v>619</v>
      </c>
      <c r="AK193" s="226" t="s">
        <v>619</v>
      </c>
      <c r="AL193" s="226" t="s">
        <v>619</v>
      </c>
      <c r="AM193" s="226" t="s">
        <v>619</v>
      </c>
      <c r="AN193" s="226" t="s">
        <v>619</v>
      </c>
      <c r="AO193" s="226" t="s">
        <v>2143</v>
      </c>
      <c r="AP193" s="226" t="s">
        <v>1944</v>
      </c>
      <c r="AQ193" s="226" t="s">
        <v>3423</v>
      </c>
      <c r="AR193" s="226" t="s">
        <v>619</v>
      </c>
      <c r="AS193" s="226" t="s">
        <v>619</v>
      </c>
      <c r="AT193" s="226" t="s">
        <v>2322</v>
      </c>
      <c r="AU193" s="226" t="s">
        <v>619</v>
      </c>
      <c r="AV193" s="226" t="s">
        <v>2032</v>
      </c>
      <c r="AW193" s="226" t="s">
        <v>1945</v>
      </c>
      <c r="AX193" s="226" t="s">
        <v>619</v>
      </c>
      <c r="AY193" s="226" t="s">
        <v>619</v>
      </c>
      <c r="AZ193" s="226" t="s">
        <v>619</v>
      </c>
      <c r="BA193" s="226" t="s">
        <v>619</v>
      </c>
      <c r="BB193" s="226" t="s">
        <v>619</v>
      </c>
      <c r="BC193" s="226" t="s">
        <v>619</v>
      </c>
      <c r="BD193" s="226" t="s">
        <v>3424</v>
      </c>
      <c r="BE193" s="226" t="s">
        <v>619</v>
      </c>
      <c r="BF193" s="226" t="s">
        <v>619</v>
      </c>
      <c r="BG193" s="226" t="s">
        <v>619</v>
      </c>
      <c r="BH193" s="226" t="s">
        <v>619</v>
      </c>
      <c r="BI193" s="226" t="s">
        <v>1976</v>
      </c>
      <c r="BJ193" s="226" t="s">
        <v>619</v>
      </c>
      <c r="BK193" s="226" t="s">
        <v>2000</v>
      </c>
      <c r="BL193" s="226" t="s">
        <v>619</v>
      </c>
      <c r="BM193" s="226" t="s">
        <v>1948</v>
      </c>
      <c r="BN193" s="226" t="s">
        <v>3348</v>
      </c>
      <c r="BO193" s="226" t="s">
        <v>3402</v>
      </c>
      <c r="BP193" s="226" t="s">
        <v>3350</v>
      </c>
      <c r="BQ193" s="226" t="s">
        <v>619</v>
      </c>
      <c r="BR193" s="226" t="s">
        <v>619</v>
      </c>
      <c r="BS193" s="226" t="s">
        <v>619</v>
      </c>
      <c r="BT193" s="226" t="s">
        <v>619</v>
      </c>
      <c r="BU193" s="226" t="s">
        <v>1952</v>
      </c>
      <c r="BV193" s="226" t="s">
        <v>619</v>
      </c>
      <c r="BW193" s="226" t="s">
        <v>3351</v>
      </c>
      <c r="BX193" s="226" t="s">
        <v>3300</v>
      </c>
      <c r="BY193" s="226" t="s">
        <v>1954</v>
      </c>
      <c r="BZ193" s="226" t="s">
        <v>619</v>
      </c>
      <c r="CA193" s="226" t="s">
        <v>619</v>
      </c>
      <c r="CB193" s="226" t="s">
        <v>619</v>
      </c>
      <c r="CC193" s="226" t="s">
        <v>1955</v>
      </c>
      <c r="CD193" s="226" t="s">
        <v>619</v>
      </c>
      <c r="CE193" s="226" t="s">
        <v>619</v>
      </c>
      <c r="CF193" s="226" t="s">
        <v>2005</v>
      </c>
      <c r="CG193" s="226" t="s">
        <v>619</v>
      </c>
      <c r="CH193" s="226" t="s">
        <v>1956</v>
      </c>
      <c r="CI193" s="226" t="s">
        <v>1957</v>
      </c>
      <c r="CJ193" s="226" t="s">
        <v>619</v>
      </c>
      <c r="CK193" s="226" t="s">
        <v>1958</v>
      </c>
      <c r="CL193" s="226" t="s">
        <v>619</v>
      </c>
      <c r="CM193" s="226" t="s">
        <v>619</v>
      </c>
      <c r="CN193" s="226" t="s">
        <v>619</v>
      </c>
      <c r="CO193" s="226" t="s">
        <v>619</v>
      </c>
      <c r="CP193" s="226" t="s">
        <v>619</v>
      </c>
      <c r="CQ193" s="226" t="s">
        <v>619</v>
      </c>
      <c r="CR193" s="226" t="s">
        <v>619</v>
      </c>
      <c r="CS193" s="226" t="s">
        <v>619</v>
      </c>
      <c r="CT193" s="226" t="s">
        <v>1959</v>
      </c>
    </row>
    <row r="194">
      <c r="A194" s="223" t="s">
        <v>9</v>
      </c>
      <c r="B194" s="223" t="s">
        <v>3478</v>
      </c>
      <c r="C194" s="223" t="s">
        <v>3479</v>
      </c>
      <c r="D194" s="223" t="s">
        <v>3480</v>
      </c>
      <c r="E194" s="223" t="s">
        <v>3481</v>
      </c>
      <c r="F194" s="223" t="s">
        <v>1866</v>
      </c>
      <c r="G194" s="224">
        <v>2021.0</v>
      </c>
      <c r="H194" s="225"/>
      <c r="I194" s="226" t="s">
        <v>619</v>
      </c>
      <c r="J194" s="226" t="s">
        <v>619</v>
      </c>
      <c r="K194" s="226" t="s">
        <v>619</v>
      </c>
      <c r="L194" s="226" t="s">
        <v>619</v>
      </c>
      <c r="M194" s="226" t="s">
        <v>619</v>
      </c>
      <c r="N194" s="226" t="s">
        <v>619</v>
      </c>
      <c r="O194" s="226" t="s">
        <v>619</v>
      </c>
      <c r="P194" s="226" t="s">
        <v>619</v>
      </c>
      <c r="Q194" s="226" t="s">
        <v>619</v>
      </c>
      <c r="R194" s="226" t="s">
        <v>619</v>
      </c>
      <c r="S194" s="226" t="s">
        <v>619</v>
      </c>
      <c r="T194" s="226" t="s">
        <v>619</v>
      </c>
      <c r="U194" s="226" t="s">
        <v>619</v>
      </c>
      <c r="V194" s="226" t="s">
        <v>619</v>
      </c>
      <c r="W194" s="226" t="s">
        <v>619</v>
      </c>
      <c r="X194" s="226" t="s">
        <v>619</v>
      </c>
      <c r="Y194" s="226" t="s">
        <v>619</v>
      </c>
      <c r="Z194" s="226" t="s">
        <v>619</v>
      </c>
      <c r="AA194" s="226" t="s">
        <v>619</v>
      </c>
      <c r="AB194" s="226" t="s">
        <v>619</v>
      </c>
      <c r="AC194" s="226" t="s">
        <v>619</v>
      </c>
      <c r="AD194" s="226" t="s">
        <v>619</v>
      </c>
      <c r="AE194" s="226" t="s">
        <v>619</v>
      </c>
      <c r="AF194" s="226" t="s">
        <v>619</v>
      </c>
      <c r="AG194" s="226" t="s">
        <v>619</v>
      </c>
      <c r="AH194" s="226" t="s">
        <v>619</v>
      </c>
      <c r="AI194" s="226" t="s">
        <v>619</v>
      </c>
      <c r="AJ194" s="226" t="s">
        <v>619</v>
      </c>
      <c r="AK194" s="226" t="s">
        <v>619</v>
      </c>
      <c r="AL194" s="226" t="s">
        <v>619</v>
      </c>
      <c r="AM194" s="226" t="s">
        <v>619</v>
      </c>
      <c r="AN194" s="226" t="s">
        <v>619</v>
      </c>
      <c r="AO194" s="226" t="s">
        <v>2143</v>
      </c>
      <c r="AP194" s="226" t="s">
        <v>1944</v>
      </c>
      <c r="AQ194" s="226" t="s">
        <v>3423</v>
      </c>
      <c r="AR194" s="226" t="s">
        <v>619</v>
      </c>
      <c r="AS194" s="226" t="s">
        <v>619</v>
      </c>
      <c r="AT194" s="226" t="s">
        <v>2322</v>
      </c>
      <c r="AU194" s="226" t="s">
        <v>619</v>
      </c>
      <c r="AV194" s="226" t="s">
        <v>2032</v>
      </c>
      <c r="AW194" s="226" t="s">
        <v>1945</v>
      </c>
      <c r="AX194" s="226" t="s">
        <v>619</v>
      </c>
      <c r="AY194" s="226" t="s">
        <v>619</v>
      </c>
      <c r="AZ194" s="226" t="s">
        <v>619</v>
      </c>
      <c r="BA194" s="226" t="s">
        <v>619</v>
      </c>
      <c r="BB194" s="226" t="s">
        <v>619</v>
      </c>
      <c r="BC194" s="226" t="s">
        <v>619</v>
      </c>
      <c r="BD194" s="226" t="s">
        <v>3424</v>
      </c>
      <c r="BE194" s="226" t="s">
        <v>619</v>
      </c>
      <c r="BF194" s="226" t="s">
        <v>619</v>
      </c>
      <c r="BG194" s="226" t="s">
        <v>619</v>
      </c>
      <c r="BH194" s="226" t="s">
        <v>619</v>
      </c>
      <c r="BI194" s="226" t="s">
        <v>1946</v>
      </c>
      <c r="BJ194" s="226" t="s">
        <v>619</v>
      </c>
      <c r="BK194" s="226" t="s">
        <v>2036</v>
      </c>
      <c r="BL194" s="226" t="s">
        <v>619</v>
      </c>
      <c r="BM194" s="226" t="s">
        <v>1948</v>
      </c>
      <c r="BN194" s="226" t="s">
        <v>3460</v>
      </c>
      <c r="BO194" s="226" t="s">
        <v>2445</v>
      </c>
      <c r="BP194" s="226" t="s">
        <v>3461</v>
      </c>
      <c r="BQ194" s="226" t="s">
        <v>619</v>
      </c>
      <c r="BR194" s="226" t="s">
        <v>619</v>
      </c>
      <c r="BS194" s="226" t="s">
        <v>619</v>
      </c>
      <c r="BT194" s="226" t="s">
        <v>619</v>
      </c>
      <c r="BU194" s="226" t="s">
        <v>2540</v>
      </c>
      <c r="BV194" s="226" t="s">
        <v>619</v>
      </c>
      <c r="BW194" s="226" t="s">
        <v>3060</v>
      </c>
      <c r="BX194" s="226" t="s">
        <v>3300</v>
      </c>
      <c r="BY194" s="226" t="s">
        <v>2048</v>
      </c>
      <c r="BZ194" s="226" t="s">
        <v>619</v>
      </c>
      <c r="CA194" s="226" t="s">
        <v>619</v>
      </c>
      <c r="CB194" s="226" t="s">
        <v>619</v>
      </c>
      <c r="CC194" s="226" t="s">
        <v>1955</v>
      </c>
      <c r="CD194" s="226" t="s">
        <v>619</v>
      </c>
      <c r="CE194" s="226" t="s">
        <v>619</v>
      </c>
      <c r="CF194" s="226" t="s">
        <v>2005</v>
      </c>
      <c r="CG194" s="226" t="s">
        <v>2007</v>
      </c>
      <c r="CH194" s="226" t="s">
        <v>1956</v>
      </c>
      <c r="CI194" s="226" t="s">
        <v>3234</v>
      </c>
      <c r="CJ194" s="226" t="s">
        <v>619</v>
      </c>
      <c r="CK194" s="226" t="s">
        <v>3235</v>
      </c>
      <c r="CL194" s="226" t="s">
        <v>619</v>
      </c>
      <c r="CM194" s="226" t="s">
        <v>619</v>
      </c>
      <c r="CN194" s="226" t="s">
        <v>619</v>
      </c>
      <c r="CO194" s="226" t="s">
        <v>619</v>
      </c>
      <c r="CP194" s="226" t="s">
        <v>619</v>
      </c>
      <c r="CQ194" s="226" t="s">
        <v>619</v>
      </c>
      <c r="CR194" s="226" t="s">
        <v>619</v>
      </c>
      <c r="CS194" s="226" t="s">
        <v>619</v>
      </c>
      <c r="CT194" s="226" t="s">
        <v>1959</v>
      </c>
    </row>
    <row r="195">
      <c r="A195" s="223" t="s">
        <v>9</v>
      </c>
      <c r="B195" s="223" t="s">
        <v>3482</v>
      </c>
      <c r="C195" s="223" t="s">
        <v>3483</v>
      </c>
      <c r="D195" s="223" t="s">
        <v>3484</v>
      </c>
      <c r="E195" s="223" t="s">
        <v>3485</v>
      </c>
      <c r="F195" s="223" t="s">
        <v>1866</v>
      </c>
      <c r="G195" s="224">
        <v>2021.0</v>
      </c>
      <c r="H195" s="225"/>
      <c r="I195" s="226" t="s">
        <v>619</v>
      </c>
      <c r="J195" s="226" t="s">
        <v>619</v>
      </c>
      <c r="K195" s="226" t="s">
        <v>619</v>
      </c>
      <c r="L195" s="226" t="s">
        <v>619</v>
      </c>
      <c r="M195" s="226" t="s">
        <v>619</v>
      </c>
      <c r="N195" s="226" t="s">
        <v>619</v>
      </c>
      <c r="O195" s="226" t="s">
        <v>619</v>
      </c>
      <c r="P195" s="226" t="s">
        <v>619</v>
      </c>
      <c r="Q195" s="226" t="s">
        <v>619</v>
      </c>
      <c r="R195" s="226" t="s">
        <v>619</v>
      </c>
      <c r="S195" s="226" t="s">
        <v>619</v>
      </c>
      <c r="T195" s="226" t="s">
        <v>619</v>
      </c>
      <c r="U195" s="226" t="s">
        <v>619</v>
      </c>
      <c r="V195" s="226" t="s">
        <v>619</v>
      </c>
      <c r="W195" s="226" t="s">
        <v>619</v>
      </c>
      <c r="X195" s="226" t="s">
        <v>619</v>
      </c>
      <c r="Y195" s="226" t="s">
        <v>619</v>
      </c>
      <c r="Z195" s="226" t="s">
        <v>619</v>
      </c>
      <c r="AA195" s="226" t="s">
        <v>619</v>
      </c>
      <c r="AB195" s="226" t="s">
        <v>619</v>
      </c>
      <c r="AC195" s="226" t="s">
        <v>619</v>
      </c>
      <c r="AD195" s="226" t="s">
        <v>619</v>
      </c>
      <c r="AE195" s="226" t="s">
        <v>619</v>
      </c>
      <c r="AF195" s="226" t="s">
        <v>619</v>
      </c>
      <c r="AG195" s="226" t="s">
        <v>619</v>
      </c>
      <c r="AH195" s="226" t="s">
        <v>619</v>
      </c>
      <c r="AI195" s="226" t="s">
        <v>619</v>
      </c>
      <c r="AJ195" s="226" t="s">
        <v>619</v>
      </c>
      <c r="AK195" s="226" t="s">
        <v>619</v>
      </c>
      <c r="AL195" s="226" t="s">
        <v>619</v>
      </c>
      <c r="AM195" s="226" t="s">
        <v>619</v>
      </c>
      <c r="AN195" s="226" t="s">
        <v>619</v>
      </c>
      <c r="AO195" s="226" t="s">
        <v>619</v>
      </c>
      <c r="AP195" s="226" t="s">
        <v>619</v>
      </c>
      <c r="AQ195" s="226" t="s">
        <v>619</v>
      </c>
      <c r="AR195" s="226" t="s">
        <v>619</v>
      </c>
      <c r="AS195" s="226" t="s">
        <v>619</v>
      </c>
      <c r="AT195" s="226" t="s">
        <v>619</v>
      </c>
      <c r="AU195" s="226" t="s">
        <v>619</v>
      </c>
      <c r="AV195" s="226" t="s">
        <v>619</v>
      </c>
      <c r="AW195" s="226" t="s">
        <v>619</v>
      </c>
      <c r="AX195" s="226" t="s">
        <v>619</v>
      </c>
      <c r="AY195" s="226" t="s">
        <v>619</v>
      </c>
      <c r="AZ195" s="226" t="s">
        <v>619</v>
      </c>
      <c r="BA195" s="226" t="s">
        <v>619</v>
      </c>
      <c r="BB195" s="226" t="s">
        <v>619</v>
      </c>
      <c r="BC195" s="226" t="s">
        <v>619</v>
      </c>
      <c r="BD195" s="226" t="s">
        <v>619</v>
      </c>
      <c r="BE195" s="226" t="s">
        <v>619</v>
      </c>
      <c r="BF195" s="226" t="s">
        <v>619</v>
      </c>
      <c r="BG195" s="226" t="s">
        <v>619</v>
      </c>
      <c r="BH195" s="226" t="s">
        <v>619</v>
      </c>
      <c r="BI195" s="226" t="s">
        <v>1976</v>
      </c>
      <c r="BJ195" s="226" t="s">
        <v>619</v>
      </c>
      <c r="BK195" s="226" t="s">
        <v>2000</v>
      </c>
      <c r="BL195" s="226" t="s">
        <v>619</v>
      </c>
      <c r="BM195" s="226" t="s">
        <v>1948</v>
      </c>
      <c r="BN195" s="226" t="s">
        <v>3464</v>
      </c>
      <c r="BO195" s="226" t="s">
        <v>2348</v>
      </c>
      <c r="BP195" s="226" t="s">
        <v>3466</v>
      </c>
      <c r="BQ195" s="226" t="s">
        <v>619</v>
      </c>
      <c r="BR195" s="226" t="s">
        <v>619</v>
      </c>
      <c r="BS195" s="226" t="s">
        <v>619</v>
      </c>
      <c r="BT195" s="226" t="s">
        <v>619</v>
      </c>
      <c r="BU195" s="226" t="s">
        <v>2225</v>
      </c>
      <c r="BV195" s="226" t="s">
        <v>619</v>
      </c>
      <c r="BW195" s="226" t="s">
        <v>3467</v>
      </c>
      <c r="BX195" s="226" t="s">
        <v>3300</v>
      </c>
      <c r="BY195" s="226" t="s">
        <v>2006</v>
      </c>
      <c r="BZ195" s="226" t="s">
        <v>619</v>
      </c>
      <c r="CA195" s="226" t="s">
        <v>619</v>
      </c>
      <c r="CB195" s="226" t="s">
        <v>619</v>
      </c>
      <c r="CC195" s="226" t="s">
        <v>1955</v>
      </c>
      <c r="CD195" s="226" t="s">
        <v>619</v>
      </c>
      <c r="CE195" s="226" t="s">
        <v>619</v>
      </c>
      <c r="CF195" s="226" t="s">
        <v>2005</v>
      </c>
      <c r="CG195" s="226" t="s">
        <v>2105</v>
      </c>
      <c r="CH195" s="226" t="s">
        <v>1956</v>
      </c>
      <c r="CI195" s="226" t="s">
        <v>2008</v>
      </c>
      <c r="CJ195" s="226" t="s">
        <v>619</v>
      </c>
      <c r="CK195" s="226" t="s">
        <v>2009</v>
      </c>
      <c r="CL195" s="226" t="s">
        <v>619</v>
      </c>
      <c r="CM195" s="226" t="s">
        <v>619</v>
      </c>
      <c r="CN195" s="226" t="s">
        <v>619</v>
      </c>
      <c r="CO195" s="226" t="s">
        <v>619</v>
      </c>
      <c r="CP195" s="226" t="s">
        <v>619</v>
      </c>
      <c r="CQ195" s="226" t="s">
        <v>619</v>
      </c>
      <c r="CR195" s="226" t="s">
        <v>619</v>
      </c>
      <c r="CS195" s="226" t="s">
        <v>619</v>
      </c>
      <c r="CT195" s="226" t="s">
        <v>1959</v>
      </c>
    </row>
    <row r="196">
      <c r="A196" s="223" t="s">
        <v>9</v>
      </c>
      <c r="B196" s="223" t="s">
        <v>3486</v>
      </c>
      <c r="C196" s="223" t="s">
        <v>3487</v>
      </c>
      <c r="D196" s="223" t="s">
        <v>3488</v>
      </c>
      <c r="E196" s="223" t="s">
        <v>3489</v>
      </c>
      <c r="F196" s="223" t="s">
        <v>1866</v>
      </c>
      <c r="G196" s="224">
        <v>2021.0</v>
      </c>
      <c r="H196" s="225"/>
      <c r="I196" s="226" t="s">
        <v>619</v>
      </c>
      <c r="J196" s="226" t="s">
        <v>619</v>
      </c>
      <c r="K196" s="226" t="s">
        <v>619</v>
      </c>
      <c r="L196" s="226" t="s">
        <v>619</v>
      </c>
      <c r="M196" s="226" t="s">
        <v>619</v>
      </c>
      <c r="N196" s="226" t="s">
        <v>619</v>
      </c>
      <c r="O196" s="226" t="s">
        <v>619</v>
      </c>
      <c r="P196" s="226" t="s">
        <v>619</v>
      </c>
      <c r="Q196" s="226" t="s">
        <v>619</v>
      </c>
      <c r="R196" s="226" t="s">
        <v>619</v>
      </c>
      <c r="S196" s="226" t="s">
        <v>619</v>
      </c>
      <c r="T196" s="226" t="s">
        <v>619</v>
      </c>
      <c r="U196" s="226" t="s">
        <v>619</v>
      </c>
      <c r="V196" s="226" t="s">
        <v>619</v>
      </c>
      <c r="W196" s="226" t="s">
        <v>619</v>
      </c>
      <c r="X196" s="226" t="s">
        <v>619</v>
      </c>
      <c r="Y196" s="226" t="s">
        <v>619</v>
      </c>
      <c r="Z196" s="226" t="s">
        <v>619</v>
      </c>
      <c r="AA196" s="226" t="s">
        <v>619</v>
      </c>
      <c r="AB196" s="226" t="s">
        <v>619</v>
      </c>
      <c r="AC196" s="226" t="s">
        <v>619</v>
      </c>
      <c r="AD196" s="226" t="s">
        <v>619</v>
      </c>
      <c r="AE196" s="226" t="s">
        <v>619</v>
      </c>
      <c r="AF196" s="226" t="s">
        <v>619</v>
      </c>
      <c r="AG196" s="226" t="s">
        <v>619</v>
      </c>
      <c r="AH196" s="226" t="s">
        <v>619</v>
      </c>
      <c r="AI196" s="226" t="s">
        <v>619</v>
      </c>
      <c r="AJ196" s="226" t="s">
        <v>619</v>
      </c>
      <c r="AK196" s="226" t="s">
        <v>619</v>
      </c>
      <c r="AL196" s="226" t="s">
        <v>619</v>
      </c>
      <c r="AM196" s="226" t="s">
        <v>619</v>
      </c>
      <c r="AN196" s="226" t="s">
        <v>619</v>
      </c>
      <c r="AO196" s="226" t="s">
        <v>619</v>
      </c>
      <c r="AP196" s="226" t="s">
        <v>619</v>
      </c>
      <c r="AQ196" s="226" t="s">
        <v>619</v>
      </c>
      <c r="AR196" s="226" t="s">
        <v>619</v>
      </c>
      <c r="AS196" s="226" t="s">
        <v>619</v>
      </c>
      <c r="AT196" s="226" t="s">
        <v>619</v>
      </c>
      <c r="AU196" s="226" t="s">
        <v>619</v>
      </c>
      <c r="AV196" s="226" t="s">
        <v>619</v>
      </c>
      <c r="AW196" s="226" t="s">
        <v>619</v>
      </c>
      <c r="AX196" s="226" t="s">
        <v>619</v>
      </c>
      <c r="AY196" s="226" t="s">
        <v>619</v>
      </c>
      <c r="AZ196" s="226" t="s">
        <v>619</v>
      </c>
      <c r="BA196" s="226" t="s">
        <v>619</v>
      </c>
      <c r="BB196" s="226" t="s">
        <v>619</v>
      </c>
      <c r="BC196" s="226" t="s">
        <v>619</v>
      </c>
      <c r="BD196" s="226" t="s">
        <v>619</v>
      </c>
      <c r="BE196" s="226" t="s">
        <v>619</v>
      </c>
      <c r="BF196" s="226" t="s">
        <v>619</v>
      </c>
      <c r="BG196" s="226" t="s">
        <v>619</v>
      </c>
      <c r="BH196" s="226" t="s">
        <v>619</v>
      </c>
      <c r="BI196" s="226" t="s">
        <v>2112</v>
      </c>
      <c r="BJ196" s="226" t="s">
        <v>619</v>
      </c>
      <c r="BK196" s="226" t="s">
        <v>2113</v>
      </c>
      <c r="BL196" s="226" t="s">
        <v>619</v>
      </c>
      <c r="BM196" s="226" t="s">
        <v>1948</v>
      </c>
      <c r="BN196" s="226" t="s">
        <v>3490</v>
      </c>
      <c r="BO196" s="226" t="s">
        <v>3491</v>
      </c>
      <c r="BP196" s="226" t="s">
        <v>3492</v>
      </c>
      <c r="BQ196" s="226" t="s">
        <v>619</v>
      </c>
      <c r="BR196" s="226" t="s">
        <v>619</v>
      </c>
      <c r="BS196" s="226" t="s">
        <v>2019</v>
      </c>
      <c r="BT196" s="226" t="s">
        <v>619</v>
      </c>
      <c r="BU196" s="226" t="s">
        <v>2102</v>
      </c>
      <c r="BV196" s="226" t="s">
        <v>619</v>
      </c>
      <c r="BW196" s="226" t="s">
        <v>3493</v>
      </c>
      <c r="BX196" s="226" t="s">
        <v>619</v>
      </c>
      <c r="BY196" s="226" t="s">
        <v>619</v>
      </c>
      <c r="BZ196" s="226" t="s">
        <v>619</v>
      </c>
      <c r="CA196" s="226" t="s">
        <v>619</v>
      </c>
      <c r="CB196" s="226" t="s">
        <v>619</v>
      </c>
      <c r="CC196" s="226" t="s">
        <v>1955</v>
      </c>
      <c r="CD196" s="226" t="s">
        <v>619</v>
      </c>
      <c r="CE196" s="226" t="s">
        <v>619</v>
      </c>
      <c r="CF196" s="226" t="s">
        <v>2005</v>
      </c>
      <c r="CG196" s="226" t="s">
        <v>619</v>
      </c>
      <c r="CH196" s="226" t="s">
        <v>1956</v>
      </c>
      <c r="CI196" s="226" t="s">
        <v>2332</v>
      </c>
      <c r="CJ196" s="226" t="s">
        <v>619</v>
      </c>
      <c r="CK196" s="226" t="s">
        <v>2333</v>
      </c>
      <c r="CL196" s="226" t="s">
        <v>619</v>
      </c>
      <c r="CM196" s="226" t="s">
        <v>619</v>
      </c>
      <c r="CN196" s="226" t="s">
        <v>619</v>
      </c>
      <c r="CO196" s="226" t="s">
        <v>619</v>
      </c>
      <c r="CP196" s="226" t="s">
        <v>619</v>
      </c>
      <c r="CQ196" s="226" t="s">
        <v>2010</v>
      </c>
      <c r="CR196" s="226" t="s">
        <v>619</v>
      </c>
      <c r="CS196" s="226" t="s">
        <v>619</v>
      </c>
      <c r="CT196" s="226" t="s">
        <v>1959</v>
      </c>
    </row>
    <row r="197">
      <c r="A197" s="223" t="s">
        <v>9</v>
      </c>
      <c r="B197" s="223" t="s">
        <v>3494</v>
      </c>
      <c r="C197" s="223" t="s">
        <v>400</v>
      </c>
      <c r="D197" s="223" t="s">
        <v>3495</v>
      </c>
      <c r="E197" s="223" t="s">
        <v>3496</v>
      </c>
      <c r="F197" s="223" t="s">
        <v>1866</v>
      </c>
      <c r="G197" s="224">
        <v>2021.0</v>
      </c>
      <c r="H197" s="225"/>
      <c r="I197" s="226" t="s">
        <v>619</v>
      </c>
      <c r="J197" s="226" t="s">
        <v>619</v>
      </c>
      <c r="K197" s="226" t="s">
        <v>619</v>
      </c>
      <c r="L197" s="226" t="s">
        <v>619</v>
      </c>
      <c r="M197" s="226" t="s">
        <v>619</v>
      </c>
      <c r="N197" s="226" t="s">
        <v>619</v>
      </c>
      <c r="O197" s="226" t="s">
        <v>619</v>
      </c>
      <c r="P197" s="226" t="s">
        <v>619</v>
      </c>
      <c r="Q197" s="226" t="s">
        <v>619</v>
      </c>
      <c r="R197" s="226" t="s">
        <v>619</v>
      </c>
      <c r="S197" s="226" t="s">
        <v>619</v>
      </c>
      <c r="T197" s="226" t="s">
        <v>619</v>
      </c>
      <c r="U197" s="226" t="s">
        <v>619</v>
      </c>
      <c r="V197" s="226" t="s">
        <v>619</v>
      </c>
      <c r="W197" s="226" t="s">
        <v>619</v>
      </c>
      <c r="X197" s="226" t="s">
        <v>619</v>
      </c>
      <c r="Y197" s="226" t="s">
        <v>619</v>
      </c>
      <c r="Z197" s="226" t="s">
        <v>619</v>
      </c>
      <c r="AA197" s="226" t="s">
        <v>619</v>
      </c>
      <c r="AB197" s="226" t="s">
        <v>619</v>
      </c>
      <c r="AC197" s="226" t="s">
        <v>619</v>
      </c>
      <c r="AD197" s="226" t="s">
        <v>619</v>
      </c>
      <c r="AE197" s="226" t="s">
        <v>619</v>
      </c>
      <c r="AF197" s="226" t="s">
        <v>619</v>
      </c>
      <c r="AG197" s="226" t="s">
        <v>619</v>
      </c>
      <c r="AH197" s="226" t="s">
        <v>619</v>
      </c>
      <c r="AI197" s="226" t="s">
        <v>619</v>
      </c>
      <c r="AJ197" s="226" t="s">
        <v>619</v>
      </c>
      <c r="AK197" s="226" t="s">
        <v>619</v>
      </c>
      <c r="AL197" s="226" t="s">
        <v>619</v>
      </c>
      <c r="AM197" s="226" t="s">
        <v>619</v>
      </c>
      <c r="AN197" s="226" t="s">
        <v>619</v>
      </c>
      <c r="AO197" s="226" t="s">
        <v>619</v>
      </c>
      <c r="AP197" s="226" t="s">
        <v>619</v>
      </c>
      <c r="AQ197" s="226" t="s">
        <v>619</v>
      </c>
      <c r="AR197" s="226" t="s">
        <v>619</v>
      </c>
      <c r="AS197" s="226" t="s">
        <v>619</v>
      </c>
      <c r="AT197" s="226" t="s">
        <v>619</v>
      </c>
      <c r="AU197" s="226" t="s">
        <v>619</v>
      </c>
      <c r="AV197" s="226" t="s">
        <v>619</v>
      </c>
      <c r="AW197" s="226" t="s">
        <v>619</v>
      </c>
      <c r="AX197" s="226" t="s">
        <v>619</v>
      </c>
      <c r="AY197" s="226" t="s">
        <v>619</v>
      </c>
      <c r="AZ197" s="226" t="s">
        <v>619</v>
      </c>
      <c r="BA197" s="226" t="s">
        <v>619</v>
      </c>
      <c r="BB197" s="226" t="s">
        <v>619</v>
      </c>
      <c r="BC197" s="226" t="s">
        <v>619</v>
      </c>
      <c r="BD197" s="226" t="s">
        <v>619</v>
      </c>
      <c r="BE197" s="226" t="s">
        <v>619</v>
      </c>
      <c r="BF197" s="226" t="s">
        <v>619</v>
      </c>
      <c r="BG197" s="226" t="s">
        <v>619</v>
      </c>
      <c r="BH197" s="226" t="s">
        <v>619</v>
      </c>
      <c r="BI197" s="226" t="s">
        <v>1976</v>
      </c>
      <c r="BJ197" s="226" t="s">
        <v>619</v>
      </c>
      <c r="BK197" s="226" t="s">
        <v>2000</v>
      </c>
      <c r="BL197" s="226" t="s">
        <v>619</v>
      </c>
      <c r="BM197" s="226" t="s">
        <v>1948</v>
      </c>
      <c r="BN197" s="226" t="s">
        <v>3348</v>
      </c>
      <c r="BO197" s="226" t="s">
        <v>3402</v>
      </c>
      <c r="BP197" s="226" t="s">
        <v>3350</v>
      </c>
      <c r="BQ197" s="226" t="s">
        <v>619</v>
      </c>
      <c r="BR197" s="226" t="s">
        <v>619</v>
      </c>
      <c r="BS197" s="226" t="s">
        <v>619</v>
      </c>
      <c r="BT197" s="226" t="s">
        <v>619</v>
      </c>
      <c r="BU197" s="226" t="s">
        <v>1952</v>
      </c>
      <c r="BV197" s="226" t="s">
        <v>619</v>
      </c>
      <c r="BW197" s="226" t="s">
        <v>3351</v>
      </c>
      <c r="BX197" s="226" t="s">
        <v>3300</v>
      </c>
      <c r="BY197" s="226" t="s">
        <v>1954</v>
      </c>
      <c r="BZ197" s="226" t="s">
        <v>619</v>
      </c>
      <c r="CA197" s="226" t="s">
        <v>619</v>
      </c>
      <c r="CB197" s="226" t="s">
        <v>619</v>
      </c>
      <c r="CC197" s="226" t="s">
        <v>1955</v>
      </c>
      <c r="CD197" s="226" t="s">
        <v>619</v>
      </c>
      <c r="CE197" s="226" t="s">
        <v>619</v>
      </c>
      <c r="CF197" s="226" t="s">
        <v>2005</v>
      </c>
      <c r="CG197" s="226" t="s">
        <v>619</v>
      </c>
      <c r="CH197" s="226" t="s">
        <v>1956</v>
      </c>
      <c r="CI197" s="226" t="s">
        <v>1957</v>
      </c>
      <c r="CJ197" s="226" t="s">
        <v>619</v>
      </c>
      <c r="CK197" s="226" t="s">
        <v>1958</v>
      </c>
      <c r="CL197" s="226" t="s">
        <v>619</v>
      </c>
      <c r="CM197" s="226" t="s">
        <v>619</v>
      </c>
      <c r="CN197" s="226" t="s">
        <v>619</v>
      </c>
      <c r="CO197" s="226" t="s">
        <v>619</v>
      </c>
      <c r="CP197" s="226" t="s">
        <v>619</v>
      </c>
      <c r="CQ197" s="226" t="s">
        <v>619</v>
      </c>
      <c r="CR197" s="226" t="s">
        <v>619</v>
      </c>
      <c r="CS197" s="226" t="s">
        <v>619</v>
      </c>
      <c r="CT197" s="226" t="s">
        <v>1959</v>
      </c>
    </row>
    <row r="198">
      <c r="A198" s="223" t="s">
        <v>9</v>
      </c>
      <c r="B198" s="223" t="s">
        <v>3497</v>
      </c>
      <c r="C198" s="223" t="s">
        <v>442</v>
      </c>
      <c r="D198" s="223" t="s">
        <v>3498</v>
      </c>
      <c r="E198" s="223" t="s">
        <v>3499</v>
      </c>
      <c r="F198" s="223" t="s">
        <v>1866</v>
      </c>
      <c r="G198" s="224">
        <v>2021.0</v>
      </c>
      <c r="H198" s="225"/>
      <c r="I198" s="226" t="s">
        <v>619</v>
      </c>
      <c r="J198" s="226" t="s">
        <v>619</v>
      </c>
      <c r="K198" s="226" t="s">
        <v>619</v>
      </c>
      <c r="L198" s="226" t="s">
        <v>619</v>
      </c>
      <c r="M198" s="226" t="s">
        <v>619</v>
      </c>
      <c r="N198" s="226" t="s">
        <v>619</v>
      </c>
      <c r="O198" s="226" t="s">
        <v>619</v>
      </c>
      <c r="P198" s="226" t="s">
        <v>619</v>
      </c>
      <c r="Q198" s="226" t="s">
        <v>619</v>
      </c>
      <c r="R198" s="226" t="s">
        <v>619</v>
      </c>
      <c r="S198" s="226" t="s">
        <v>619</v>
      </c>
      <c r="T198" s="226" t="s">
        <v>619</v>
      </c>
      <c r="U198" s="226" t="s">
        <v>619</v>
      </c>
      <c r="V198" s="226" t="s">
        <v>619</v>
      </c>
      <c r="W198" s="226" t="s">
        <v>619</v>
      </c>
      <c r="X198" s="226" t="s">
        <v>619</v>
      </c>
      <c r="Y198" s="226" t="s">
        <v>619</v>
      </c>
      <c r="Z198" s="226" t="s">
        <v>619</v>
      </c>
      <c r="AA198" s="226" t="s">
        <v>619</v>
      </c>
      <c r="AB198" s="226" t="s">
        <v>619</v>
      </c>
      <c r="AC198" s="226" t="s">
        <v>619</v>
      </c>
      <c r="AD198" s="226" t="s">
        <v>619</v>
      </c>
      <c r="AE198" s="226" t="s">
        <v>619</v>
      </c>
      <c r="AF198" s="226" t="s">
        <v>619</v>
      </c>
      <c r="AG198" s="226" t="s">
        <v>619</v>
      </c>
      <c r="AH198" s="226" t="s">
        <v>619</v>
      </c>
      <c r="AI198" s="226" t="s">
        <v>619</v>
      </c>
      <c r="AJ198" s="226" t="s">
        <v>619</v>
      </c>
      <c r="AK198" s="226" t="s">
        <v>619</v>
      </c>
      <c r="AL198" s="226" t="s">
        <v>619</v>
      </c>
      <c r="AM198" s="226" t="s">
        <v>619</v>
      </c>
      <c r="AN198" s="226" t="s">
        <v>619</v>
      </c>
      <c r="AO198" s="226" t="s">
        <v>619</v>
      </c>
      <c r="AP198" s="226" t="s">
        <v>619</v>
      </c>
      <c r="AQ198" s="226" t="s">
        <v>619</v>
      </c>
      <c r="AR198" s="226" t="s">
        <v>619</v>
      </c>
      <c r="AS198" s="226" t="s">
        <v>619</v>
      </c>
      <c r="AT198" s="226" t="s">
        <v>619</v>
      </c>
      <c r="AU198" s="226" t="s">
        <v>619</v>
      </c>
      <c r="AV198" s="226" t="s">
        <v>619</v>
      </c>
      <c r="AW198" s="226" t="s">
        <v>619</v>
      </c>
      <c r="AX198" s="226" t="s">
        <v>619</v>
      </c>
      <c r="AY198" s="226" t="s">
        <v>619</v>
      </c>
      <c r="AZ198" s="226" t="s">
        <v>619</v>
      </c>
      <c r="BA198" s="226" t="s">
        <v>619</v>
      </c>
      <c r="BB198" s="226" t="s">
        <v>619</v>
      </c>
      <c r="BC198" s="226" t="s">
        <v>619</v>
      </c>
      <c r="BD198" s="226" t="s">
        <v>619</v>
      </c>
      <c r="BE198" s="226" t="s">
        <v>619</v>
      </c>
      <c r="BF198" s="226" t="s">
        <v>619</v>
      </c>
      <c r="BG198" s="226" t="s">
        <v>619</v>
      </c>
      <c r="BH198" s="226" t="s">
        <v>3500</v>
      </c>
      <c r="BI198" s="226" t="s">
        <v>1946</v>
      </c>
      <c r="BJ198" s="226" t="s">
        <v>619</v>
      </c>
      <c r="BK198" s="226" t="s">
        <v>1947</v>
      </c>
      <c r="BL198" s="226" t="s">
        <v>619</v>
      </c>
      <c r="BM198" s="226" t="s">
        <v>1948</v>
      </c>
      <c r="BN198" s="226" t="s">
        <v>3501</v>
      </c>
      <c r="BO198" s="226" t="s">
        <v>2734</v>
      </c>
      <c r="BP198" s="226" t="s">
        <v>3502</v>
      </c>
      <c r="BQ198" s="226" t="s">
        <v>619</v>
      </c>
      <c r="BR198" s="226" t="s">
        <v>619</v>
      </c>
      <c r="BS198" s="226" t="s">
        <v>619</v>
      </c>
      <c r="BT198" s="226" t="s">
        <v>619</v>
      </c>
      <c r="BU198" s="226" t="s">
        <v>3294</v>
      </c>
      <c r="BV198" s="226" t="s">
        <v>619</v>
      </c>
      <c r="BW198" s="226" t="s">
        <v>3211</v>
      </c>
      <c r="BX198" s="226" t="s">
        <v>619</v>
      </c>
      <c r="BY198" s="226" t="s">
        <v>619</v>
      </c>
      <c r="BZ198" s="226" t="s">
        <v>619</v>
      </c>
      <c r="CA198" s="226" t="s">
        <v>619</v>
      </c>
      <c r="CB198" s="226" t="s">
        <v>619</v>
      </c>
      <c r="CC198" s="226" t="s">
        <v>1955</v>
      </c>
      <c r="CD198" s="226" t="s">
        <v>619</v>
      </c>
      <c r="CE198" s="226" t="s">
        <v>619</v>
      </c>
      <c r="CF198" s="226" t="s">
        <v>2005</v>
      </c>
      <c r="CG198" s="226" t="s">
        <v>619</v>
      </c>
      <c r="CH198" s="226" t="s">
        <v>1956</v>
      </c>
      <c r="CI198" s="226" t="s">
        <v>2360</v>
      </c>
      <c r="CJ198" s="226" t="s">
        <v>619</v>
      </c>
      <c r="CK198" s="226" t="s">
        <v>2361</v>
      </c>
      <c r="CL198" s="226" t="s">
        <v>3503</v>
      </c>
      <c r="CM198" s="226" t="s">
        <v>619</v>
      </c>
      <c r="CN198" s="226" t="s">
        <v>619</v>
      </c>
      <c r="CO198" s="226" t="s">
        <v>619</v>
      </c>
      <c r="CP198" s="226" t="s">
        <v>619</v>
      </c>
      <c r="CQ198" s="226" t="s">
        <v>619</v>
      </c>
      <c r="CR198" s="226" t="s">
        <v>619</v>
      </c>
      <c r="CS198" s="226" t="s">
        <v>619</v>
      </c>
      <c r="CT198" s="226" t="s">
        <v>1959</v>
      </c>
    </row>
    <row r="199">
      <c r="A199" s="223" t="s">
        <v>9</v>
      </c>
      <c r="B199" s="223" t="s">
        <v>3504</v>
      </c>
      <c r="C199" s="223" t="s">
        <v>436</v>
      </c>
      <c r="D199" s="223" t="s">
        <v>3505</v>
      </c>
      <c r="E199" s="223" t="s">
        <v>3506</v>
      </c>
      <c r="F199" s="223" t="s">
        <v>1866</v>
      </c>
      <c r="G199" s="224">
        <v>2021.0</v>
      </c>
      <c r="H199" s="225"/>
      <c r="I199" s="226" t="s">
        <v>619</v>
      </c>
      <c r="J199" s="226" t="s">
        <v>619</v>
      </c>
      <c r="K199" s="226" t="s">
        <v>619</v>
      </c>
      <c r="L199" s="226" t="s">
        <v>619</v>
      </c>
      <c r="M199" s="226" t="s">
        <v>619</v>
      </c>
      <c r="N199" s="226" t="s">
        <v>619</v>
      </c>
      <c r="O199" s="226" t="s">
        <v>619</v>
      </c>
      <c r="P199" s="226" t="s">
        <v>619</v>
      </c>
      <c r="Q199" s="226" t="s">
        <v>619</v>
      </c>
      <c r="R199" s="226" t="s">
        <v>619</v>
      </c>
      <c r="S199" s="226" t="s">
        <v>619</v>
      </c>
      <c r="T199" s="226" t="s">
        <v>619</v>
      </c>
      <c r="U199" s="226" t="s">
        <v>619</v>
      </c>
      <c r="V199" s="226" t="s">
        <v>619</v>
      </c>
      <c r="W199" s="226" t="s">
        <v>619</v>
      </c>
      <c r="X199" s="226" t="s">
        <v>619</v>
      </c>
      <c r="Y199" s="226" t="s">
        <v>619</v>
      </c>
      <c r="Z199" s="226" t="s">
        <v>619</v>
      </c>
      <c r="AA199" s="226" t="s">
        <v>619</v>
      </c>
      <c r="AB199" s="226" t="s">
        <v>619</v>
      </c>
      <c r="AC199" s="226" t="s">
        <v>619</v>
      </c>
      <c r="AD199" s="226" t="s">
        <v>619</v>
      </c>
      <c r="AE199" s="226" t="s">
        <v>619</v>
      </c>
      <c r="AF199" s="226" t="s">
        <v>619</v>
      </c>
      <c r="AG199" s="226" t="s">
        <v>619</v>
      </c>
      <c r="AH199" s="226" t="s">
        <v>619</v>
      </c>
      <c r="AI199" s="226" t="s">
        <v>619</v>
      </c>
      <c r="AJ199" s="226" t="s">
        <v>619</v>
      </c>
      <c r="AK199" s="226" t="s">
        <v>619</v>
      </c>
      <c r="AL199" s="226" t="s">
        <v>619</v>
      </c>
      <c r="AM199" s="226" t="s">
        <v>619</v>
      </c>
      <c r="AN199" s="226" t="s">
        <v>619</v>
      </c>
      <c r="AO199" s="226" t="s">
        <v>619</v>
      </c>
      <c r="AP199" s="226" t="s">
        <v>619</v>
      </c>
      <c r="AQ199" s="226" t="s">
        <v>619</v>
      </c>
      <c r="AR199" s="226" t="s">
        <v>619</v>
      </c>
      <c r="AS199" s="226" t="s">
        <v>619</v>
      </c>
      <c r="AT199" s="226" t="s">
        <v>619</v>
      </c>
      <c r="AU199" s="226" t="s">
        <v>619</v>
      </c>
      <c r="AV199" s="226" t="s">
        <v>619</v>
      </c>
      <c r="AW199" s="226" t="s">
        <v>619</v>
      </c>
      <c r="AX199" s="226" t="s">
        <v>619</v>
      </c>
      <c r="AY199" s="226" t="s">
        <v>619</v>
      </c>
      <c r="AZ199" s="226" t="s">
        <v>619</v>
      </c>
      <c r="BA199" s="226" t="s">
        <v>619</v>
      </c>
      <c r="BB199" s="226" t="s">
        <v>619</v>
      </c>
      <c r="BC199" s="226" t="s">
        <v>619</v>
      </c>
      <c r="BD199" s="226" t="s">
        <v>619</v>
      </c>
      <c r="BE199" s="226" t="s">
        <v>619</v>
      </c>
      <c r="BF199" s="226" t="s">
        <v>619</v>
      </c>
      <c r="BG199" s="226" t="s">
        <v>619</v>
      </c>
      <c r="BH199" s="226" t="s">
        <v>619</v>
      </c>
      <c r="BI199" s="226" t="s">
        <v>1946</v>
      </c>
      <c r="BJ199" s="226" t="s">
        <v>619</v>
      </c>
      <c r="BK199" s="226" t="s">
        <v>2036</v>
      </c>
      <c r="BL199" s="226" t="s">
        <v>3507</v>
      </c>
      <c r="BM199" s="226" t="s">
        <v>1948</v>
      </c>
      <c r="BN199" s="226" t="s">
        <v>1949</v>
      </c>
      <c r="BO199" s="226" t="s">
        <v>2568</v>
      </c>
      <c r="BP199" s="226" t="s">
        <v>2440</v>
      </c>
      <c r="BQ199" s="226" t="s">
        <v>619</v>
      </c>
      <c r="BR199" s="226" t="s">
        <v>619</v>
      </c>
      <c r="BS199" s="226" t="s">
        <v>619</v>
      </c>
      <c r="BT199" s="226" t="s">
        <v>619</v>
      </c>
      <c r="BU199" s="226" t="s">
        <v>1952</v>
      </c>
      <c r="BV199" s="226" t="s">
        <v>3508</v>
      </c>
      <c r="BW199" s="226" t="s">
        <v>3509</v>
      </c>
      <c r="BX199" s="226" t="s">
        <v>619</v>
      </c>
      <c r="BY199" s="226" t="s">
        <v>619</v>
      </c>
      <c r="BZ199" s="226" t="s">
        <v>619</v>
      </c>
      <c r="CA199" s="226" t="s">
        <v>619</v>
      </c>
      <c r="CB199" s="226" t="s">
        <v>619</v>
      </c>
      <c r="CC199" s="226" t="s">
        <v>1955</v>
      </c>
      <c r="CD199" s="226" t="s">
        <v>619</v>
      </c>
      <c r="CE199" s="226" t="s">
        <v>619</v>
      </c>
      <c r="CF199" s="226" t="s">
        <v>2005</v>
      </c>
      <c r="CG199" s="226" t="s">
        <v>2376</v>
      </c>
      <c r="CH199" s="226" t="s">
        <v>1956</v>
      </c>
      <c r="CI199" s="226" t="s">
        <v>1957</v>
      </c>
      <c r="CJ199" s="226" t="s">
        <v>619</v>
      </c>
      <c r="CK199" s="226" t="s">
        <v>1958</v>
      </c>
      <c r="CL199" s="226" t="s">
        <v>619</v>
      </c>
      <c r="CM199" s="226" t="s">
        <v>619</v>
      </c>
      <c r="CN199" s="226" t="s">
        <v>619</v>
      </c>
      <c r="CO199" s="226" t="s">
        <v>619</v>
      </c>
      <c r="CP199" s="226" t="s">
        <v>619</v>
      </c>
      <c r="CQ199" s="226" t="s">
        <v>619</v>
      </c>
      <c r="CR199" s="226" t="s">
        <v>619</v>
      </c>
      <c r="CS199" s="226" t="s">
        <v>619</v>
      </c>
      <c r="CT199" s="226" t="s">
        <v>1959</v>
      </c>
    </row>
    <row r="200">
      <c r="A200" s="223" t="s">
        <v>9</v>
      </c>
      <c r="B200" s="223" t="s">
        <v>3504</v>
      </c>
      <c r="C200" s="223" t="s">
        <v>3510</v>
      </c>
      <c r="D200" s="223" t="s">
        <v>3511</v>
      </c>
      <c r="E200" s="223" t="s">
        <v>3512</v>
      </c>
      <c r="F200" s="223" t="s">
        <v>1866</v>
      </c>
      <c r="G200" s="224">
        <v>2021.0</v>
      </c>
      <c r="H200" s="225"/>
      <c r="I200" s="226" t="s">
        <v>619</v>
      </c>
      <c r="J200" s="226" t="s">
        <v>619</v>
      </c>
      <c r="K200" s="226" t="s">
        <v>619</v>
      </c>
      <c r="L200" s="226" t="s">
        <v>619</v>
      </c>
      <c r="M200" s="226" t="s">
        <v>619</v>
      </c>
      <c r="N200" s="226" t="s">
        <v>619</v>
      </c>
      <c r="O200" s="226" t="s">
        <v>619</v>
      </c>
      <c r="P200" s="226" t="s">
        <v>619</v>
      </c>
      <c r="Q200" s="226" t="s">
        <v>619</v>
      </c>
      <c r="R200" s="226" t="s">
        <v>619</v>
      </c>
      <c r="S200" s="226" t="s">
        <v>619</v>
      </c>
      <c r="T200" s="226" t="s">
        <v>619</v>
      </c>
      <c r="U200" s="226" t="s">
        <v>619</v>
      </c>
      <c r="V200" s="226" t="s">
        <v>619</v>
      </c>
      <c r="W200" s="226" t="s">
        <v>619</v>
      </c>
      <c r="X200" s="226" t="s">
        <v>619</v>
      </c>
      <c r="Y200" s="226" t="s">
        <v>619</v>
      </c>
      <c r="Z200" s="226" t="s">
        <v>619</v>
      </c>
      <c r="AA200" s="226" t="s">
        <v>619</v>
      </c>
      <c r="AB200" s="226" t="s">
        <v>619</v>
      </c>
      <c r="AC200" s="226" t="s">
        <v>619</v>
      </c>
      <c r="AD200" s="226" t="s">
        <v>619</v>
      </c>
      <c r="AE200" s="226" t="s">
        <v>619</v>
      </c>
      <c r="AF200" s="226" t="s">
        <v>619</v>
      </c>
      <c r="AG200" s="226" t="s">
        <v>619</v>
      </c>
      <c r="AH200" s="226" t="s">
        <v>619</v>
      </c>
      <c r="AI200" s="226" t="s">
        <v>619</v>
      </c>
      <c r="AJ200" s="226" t="s">
        <v>619</v>
      </c>
      <c r="AK200" s="226" t="s">
        <v>619</v>
      </c>
      <c r="AL200" s="226" t="s">
        <v>619</v>
      </c>
      <c r="AM200" s="226" t="s">
        <v>619</v>
      </c>
      <c r="AN200" s="226" t="s">
        <v>619</v>
      </c>
      <c r="AO200" s="226" t="s">
        <v>619</v>
      </c>
      <c r="AP200" s="226" t="s">
        <v>619</v>
      </c>
      <c r="AQ200" s="226" t="s">
        <v>619</v>
      </c>
      <c r="AR200" s="226" t="s">
        <v>619</v>
      </c>
      <c r="AS200" s="226" t="s">
        <v>619</v>
      </c>
      <c r="AT200" s="226" t="s">
        <v>619</v>
      </c>
      <c r="AU200" s="226" t="s">
        <v>619</v>
      </c>
      <c r="AV200" s="226" t="s">
        <v>619</v>
      </c>
      <c r="AW200" s="226" t="s">
        <v>619</v>
      </c>
      <c r="AX200" s="226" t="s">
        <v>619</v>
      </c>
      <c r="AY200" s="226" t="s">
        <v>619</v>
      </c>
      <c r="AZ200" s="226" t="s">
        <v>619</v>
      </c>
      <c r="BA200" s="226" t="s">
        <v>619</v>
      </c>
      <c r="BB200" s="226" t="s">
        <v>619</v>
      </c>
      <c r="BC200" s="226" t="s">
        <v>619</v>
      </c>
      <c r="BD200" s="226" t="s">
        <v>619</v>
      </c>
      <c r="BE200" s="226" t="s">
        <v>619</v>
      </c>
      <c r="BF200" s="226" t="s">
        <v>619</v>
      </c>
      <c r="BG200" s="226" t="s">
        <v>619</v>
      </c>
      <c r="BH200" s="226" t="s">
        <v>619</v>
      </c>
      <c r="BI200" s="226" t="s">
        <v>1946</v>
      </c>
      <c r="BJ200" s="226" t="s">
        <v>619</v>
      </c>
      <c r="BK200" s="226" t="s">
        <v>2036</v>
      </c>
      <c r="BL200" s="226" t="s">
        <v>619</v>
      </c>
      <c r="BM200" s="226" t="s">
        <v>1948</v>
      </c>
      <c r="BN200" s="226" t="s">
        <v>1949</v>
      </c>
      <c r="BO200" s="226" t="s">
        <v>2568</v>
      </c>
      <c r="BP200" s="226" t="s">
        <v>3513</v>
      </c>
      <c r="BQ200" s="226" t="s">
        <v>619</v>
      </c>
      <c r="BR200" s="226" t="s">
        <v>619</v>
      </c>
      <c r="BS200" s="226" t="s">
        <v>619</v>
      </c>
      <c r="BT200" s="226" t="s">
        <v>619</v>
      </c>
      <c r="BU200" s="226" t="s">
        <v>1952</v>
      </c>
      <c r="BV200" s="226" t="s">
        <v>619</v>
      </c>
      <c r="BW200" s="226" t="s">
        <v>3509</v>
      </c>
      <c r="BX200" s="226" t="s">
        <v>619</v>
      </c>
      <c r="BY200" s="226" t="s">
        <v>619</v>
      </c>
      <c r="BZ200" s="226" t="s">
        <v>619</v>
      </c>
      <c r="CA200" s="226" t="s">
        <v>619</v>
      </c>
      <c r="CB200" s="226" t="s">
        <v>619</v>
      </c>
      <c r="CC200" s="226" t="s">
        <v>1955</v>
      </c>
      <c r="CD200" s="226" t="s">
        <v>619</v>
      </c>
      <c r="CE200" s="226" t="s">
        <v>619</v>
      </c>
      <c r="CF200" s="226" t="s">
        <v>2005</v>
      </c>
      <c r="CG200" s="226" t="s">
        <v>619</v>
      </c>
      <c r="CH200" s="226" t="s">
        <v>1956</v>
      </c>
      <c r="CI200" s="226" t="s">
        <v>1957</v>
      </c>
      <c r="CJ200" s="226" t="s">
        <v>619</v>
      </c>
      <c r="CK200" s="226" t="s">
        <v>1958</v>
      </c>
      <c r="CL200" s="226" t="s">
        <v>619</v>
      </c>
      <c r="CM200" s="226" t="s">
        <v>619</v>
      </c>
      <c r="CN200" s="226" t="s">
        <v>619</v>
      </c>
      <c r="CO200" s="226" t="s">
        <v>619</v>
      </c>
      <c r="CP200" s="226" t="s">
        <v>619</v>
      </c>
      <c r="CQ200" s="226" t="s">
        <v>619</v>
      </c>
      <c r="CR200" s="226" t="s">
        <v>619</v>
      </c>
      <c r="CS200" s="226" t="s">
        <v>619</v>
      </c>
      <c r="CT200" s="226" t="s">
        <v>1959</v>
      </c>
    </row>
    <row r="201">
      <c r="A201" s="223" t="s">
        <v>9</v>
      </c>
      <c r="B201" s="223" t="s">
        <v>3504</v>
      </c>
      <c r="C201" s="223" t="s">
        <v>258</v>
      </c>
      <c r="D201" s="223" t="s">
        <v>3514</v>
      </c>
      <c r="E201" s="223" t="s">
        <v>3515</v>
      </c>
      <c r="F201" s="223" t="s">
        <v>1866</v>
      </c>
      <c r="G201" s="224">
        <v>2021.0</v>
      </c>
      <c r="H201" s="225"/>
      <c r="I201" s="226" t="s">
        <v>619</v>
      </c>
      <c r="J201" s="226" t="s">
        <v>619</v>
      </c>
      <c r="K201" s="226" t="s">
        <v>619</v>
      </c>
      <c r="L201" s="226" t="s">
        <v>619</v>
      </c>
      <c r="M201" s="226" t="s">
        <v>619</v>
      </c>
      <c r="N201" s="226" t="s">
        <v>619</v>
      </c>
      <c r="O201" s="226" t="s">
        <v>619</v>
      </c>
      <c r="P201" s="226" t="s">
        <v>619</v>
      </c>
      <c r="Q201" s="226" t="s">
        <v>619</v>
      </c>
      <c r="R201" s="226" t="s">
        <v>619</v>
      </c>
      <c r="S201" s="226" t="s">
        <v>619</v>
      </c>
      <c r="T201" s="226" t="s">
        <v>619</v>
      </c>
      <c r="U201" s="226" t="s">
        <v>619</v>
      </c>
      <c r="V201" s="226" t="s">
        <v>619</v>
      </c>
      <c r="W201" s="226" t="s">
        <v>619</v>
      </c>
      <c r="X201" s="226" t="s">
        <v>619</v>
      </c>
      <c r="Y201" s="226" t="s">
        <v>619</v>
      </c>
      <c r="Z201" s="226" t="s">
        <v>619</v>
      </c>
      <c r="AA201" s="226" t="s">
        <v>619</v>
      </c>
      <c r="AB201" s="226" t="s">
        <v>619</v>
      </c>
      <c r="AC201" s="226" t="s">
        <v>619</v>
      </c>
      <c r="AD201" s="226" t="s">
        <v>619</v>
      </c>
      <c r="AE201" s="226" t="s">
        <v>619</v>
      </c>
      <c r="AF201" s="226" t="s">
        <v>619</v>
      </c>
      <c r="AG201" s="226" t="s">
        <v>619</v>
      </c>
      <c r="AH201" s="226" t="s">
        <v>619</v>
      </c>
      <c r="AI201" s="226" t="s">
        <v>619</v>
      </c>
      <c r="AJ201" s="226" t="s">
        <v>619</v>
      </c>
      <c r="AK201" s="226" t="s">
        <v>619</v>
      </c>
      <c r="AL201" s="226" t="s">
        <v>619</v>
      </c>
      <c r="AM201" s="226" t="s">
        <v>619</v>
      </c>
      <c r="AN201" s="226" t="s">
        <v>619</v>
      </c>
      <c r="AO201" s="226" t="s">
        <v>619</v>
      </c>
      <c r="AP201" s="226" t="s">
        <v>619</v>
      </c>
      <c r="AQ201" s="226" t="s">
        <v>619</v>
      </c>
      <c r="AR201" s="226" t="s">
        <v>619</v>
      </c>
      <c r="AS201" s="226" t="s">
        <v>619</v>
      </c>
      <c r="AT201" s="226" t="s">
        <v>619</v>
      </c>
      <c r="AU201" s="226" t="s">
        <v>619</v>
      </c>
      <c r="AV201" s="226" t="s">
        <v>619</v>
      </c>
      <c r="AW201" s="226" t="s">
        <v>619</v>
      </c>
      <c r="AX201" s="226" t="s">
        <v>619</v>
      </c>
      <c r="AY201" s="226" t="s">
        <v>619</v>
      </c>
      <c r="AZ201" s="226" t="s">
        <v>619</v>
      </c>
      <c r="BA201" s="226" t="s">
        <v>619</v>
      </c>
      <c r="BB201" s="226" t="s">
        <v>619</v>
      </c>
      <c r="BC201" s="226" t="s">
        <v>619</v>
      </c>
      <c r="BD201" s="226" t="s">
        <v>619</v>
      </c>
      <c r="BE201" s="226" t="s">
        <v>619</v>
      </c>
      <c r="BF201" s="226" t="s">
        <v>619</v>
      </c>
      <c r="BG201" s="226" t="s">
        <v>619</v>
      </c>
      <c r="BH201" s="226" t="s">
        <v>619</v>
      </c>
      <c r="BI201" s="226" t="s">
        <v>1946</v>
      </c>
      <c r="BJ201" s="226" t="s">
        <v>619</v>
      </c>
      <c r="BK201" s="226" t="s">
        <v>2036</v>
      </c>
      <c r="BL201" s="226" t="s">
        <v>3507</v>
      </c>
      <c r="BM201" s="226" t="s">
        <v>1948</v>
      </c>
      <c r="BN201" s="226" t="s">
        <v>1949</v>
      </c>
      <c r="BO201" s="226" t="s">
        <v>2568</v>
      </c>
      <c r="BP201" s="226" t="s">
        <v>2440</v>
      </c>
      <c r="BQ201" s="226" t="s">
        <v>619</v>
      </c>
      <c r="BR201" s="226" t="s">
        <v>619</v>
      </c>
      <c r="BS201" s="226" t="s">
        <v>619</v>
      </c>
      <c r="BT201" s="226" t="s">
        <v>2874</v>
      </c>
      <c r="BU201" s="226" t="s">
        <v>1952</v>
      </c>
      <c r="BV201" s="226" t="s">
        <v>3508</v>
      </c>
      <c r="BW201" s="226" t="s">
        <v>3509</v>
      </c>
      <c r="BX201" s="226" t="s">
        <v>619</v>
      </c>
      <c r="BY201" s="226" t="s">
        <v>619</v>
      </c>
      <c r="BZ201" s="226" t="s">
        <v>619</v>
      </c>
      <c r="CA201" s="226" t="s">
        <v>619</v>
      </c>
      <c r="CB201" s="226" t="s">
        <v>619</v>
      </c>
      <c r="CC201" s="226" t="s">
        <v>1955</v>
      </c>
      <c r="CD201" s="226" t="s">
        <v>619</v>
      </c>
      <c r="CE201" s="226" t="s">
        <v>619</v>
      </c>
      <c r="CF201" s="226" t="s">
        <v>2005</v>
      </c>
      <c r="CG201" s="226" t="s">
        <v>619</v>
      </c>
      <c r="CH201" s="226" t="s">
        <v>1956</v>
      </c>
      <c r="CI201" s="226" t="s">
        <v>1957</v>
      </c>
      <c r="CJ201" s="226" t="s">
        <v>619</v>
      </c>
      <c r="CK201" s="226" t="s">
        <v>1958</v>
      </c>
      <c r="CL201" s="226" t="s">
        <v>619</v>
      </c>
      <c r="CM201" s="226" t="s">
        <v>619</v>
      </c>
      <c r="CN201" s="226" t="s">
        <v>619</v>
      </c>
      <c r="CO201" s="226" t="s">
        <v>619</v>
      </c>
      <c r="CP201" s="226" t="s">
        <v>619</v>
      </c>
      <c r="CQ201" s="226" t="s">
        <v>619</v>
      </c>
      <c r="CR201" s="226" t="s">
        <v>619</v>
      </c>
      <c r="CS201" s="226" t="s">
        <v>619</v>
      </c>
      <c r="CT201" s="226" t="s">
        <v>1959</v>
      </c>
    </row>
    <row r="202">
      <c r="A202" s="223" t="s">
        <v>9</v>
      </c>
      <c r="B202" s="223" t="s">
        <v>3504</v>
      </c>
      <c r="C202" s="223" t="s">
        <v>519</v>
      </c>
      <c r="D202" s="223" t="s">
        <v>3516</v>
      </c>
      <c r="E202" s="223" t="s">
        <v>3517</v>
      </c>
      <c r="F202" s="223" t="s">
        <v>1866</v>
      </c>
      <c r="G202" s="224">
        <v>2021.0</v>
      </c>
      <c r="H202" s="225"/>
      <c r="I202" s="226" t="s">
        <v>619</v>
      </c>
      <c r="J202" s="226" t="s">
        <v>619</v>
      </c>
      <c r="K202" s="226" t="s">
        <v>3518</v>
      </c>
      <c r="L202" s="226" t="s">
        <v>619</v>
      </c>
      <c r="M202" s="226" t="s">
        <v>619</v>
      </c>
      <c r="N202" s="226" t="s">
        <v>3519</v>
      </c>
      <c r="O202" s="226" t="s">
        <v>619</v>
      </c>
      <c r="P202" s="226" t="s">
        <v>619</v>
      </c>
      <c r="Q202" s="226" t="s">
        <v>619</v>
      </c>
      <c r="R202" s="226" t="s">
        <v>3520</v>
      </c>
      <c r="S202" s="226" t="s">
        <v>619</v>
      </c>
      <c r="T202" s="226" t="s">
        <v>619</v>
      </c>
      <c r="U202" s="226" t="s">
        <v>619</v>
      </c>
      <c r="V202" s="226" t="s">
        <v>3521</v>
      </c>
      <c r="W202" s="226" t="s">
        <v>3522</v>
      </c>
      <c r="X202" s="226" t="s">
        <v>619</v>
      </c>
      <c r="Y202" s="226" t="s">
        <v>619</v>
      </c>
      <c r="Z202" s="226" t="s">
        <v>619</v>
      </c>
      <c r="AA202" s="226" t="s">
        <v>619</v>
      </c>
      <c r="AB202" s="226" t="s">
        <v>619</v>
      </c>
      <c r="AC202" s="226" t="s">
        <v>619</v>
      </c>
      <c r="AD202" s="226" t="s">
        <v>619</v>
      </c>
      <c r="AE202" s="226" t="s">
        <v>619</v>
      </c>
      <c r="AF202" s="226" t="s">
        <v>619</v>
      </c>
      <c r="AG202" s="226" t="s">
        <v>619</v>
      </c>
      <c r="AH202" s="226" t="s">
        <v>619</v>
      </c>
      <c r="AI202" s="226" t="s">
        <v>619</v>
      </c>
      <c r="AJ202" s="226" t="s">
        <v>619</v>
      </c>
      <c r="AK202" s="226">
        <v>486.0</v>
      </c>
      <c r="AL202" s="226" t="s">
        <v>619</v>
      </c>
      <c r="AM202" s="226" t="s">
        <v>619</v>
      </c>
      <c r="AN202" s="226" t="s">
        <v>619</v>
      </c>
      <c r="AO202" s="226" t="s">
        <v>619</v>
      </c>
      <c r="AP202" s="226" t="s">
        <v>619</v>
      </c>
      <c r="AQ202" s="226" t="s">
        <v>619</v>
      </c>
      <c r="AR202" s="226" t="s">
        <v>619</v>
      </c>
      <c r="AS202" s="226" t="s">
        <v>619</v>
      </c>
      <c r="AT202" s="226" t="s">
        <v>619</v>
      </c>
      <c r="AU202" s="226" t="s">
        <v>619</v>
      </c>
      <c r="AV202" s="226" t="s">
        <v>619</v>
      </c>
      <c r="AW202" s="226" t="s">
        <v>619</v>
      </c>
      <c r="AX202" s="226" t="s">
        <v>619</v>
      </c>
      <c r="AY202" s="226" t="s">
        <v>619</v>
      </c>
      <c r="AZ202" s="226" t="s">
        <v>619</v>
      </c>
      <c r="BA202" s="226" t="s">
        <v>619</v>
      </c>
      <c r="BB202" s="226" t="s">
        <v>619</v>
      </c>
      <c r="BC202" s="226" t="s">
        <v>619</v>
      </c>
      <c r="BD202" s="226" t="s">
        <v>619</v>
      </c>
      <c r="BE202" s="226" t="s">
        <v>619</v>
      </c>
      <c r="BF202" s="226" t="s">
        <v>619</v>
      </c>
      <c r="BG202" s="226" t="s">
        <v>619</v>
      </c>
      <c r="BH202" s="226" t="s">
        <v>619</v>
      </c>
      <c r="BI202" s="226" t="s">
        <v>2112</v>
      </c>
      <c r="BJ202" s="226" t="s">
        <v>619</v>
      </c>
      <c r="BK202" s="226" t="s">
        <v>2247</v>
      </c>
      <c r="BL202" s="226" t="s">
        <v>619</v>
      </c>
      <c r="BM202" s="226" t="s">
        <v>1948</v>
      </c>
      <c r="BN202" s="226" t="s">
        <v>2114</v>
      </c>
      <c r="BO202" s="226" t="s">
        <v>3435</v>
      </c>
      <c r="BP202" s="226" t="s">
        <v>3523</v>
      </c>
      <c r="BQ202" s="226" t="s">
        <v>619</v>
      </c>
      <c r="BR202" s="226" t="s">
        <v>619</v>
      </c>
      <c r="BS202" s="226" t="s">
        <v>619</v>
      </c>
      <c r="BT202" s="226" t="s">
        <v>619</v>
      </c>
      <c r="BU202" s="226" t="s">
        <v>1982</v>
      </c>
      <c r="BV202" s="226" t="s">
        <v>619</v>
      </c>
      <c r="BW202" s="226" t="s">
        <v>3524</v>
      </c>
      <c r="BX202" s="226" t="s">
        <v>619</v>
      </c>
      <c r="BY202" s="226" t="s">
        <v>619</v>
      </c>
      <c r="BZ202" s="226" t="s">
        <v>619</v>
      </c>
      <c r="CA202" s="226" t="s">
        <v>619</v>
      </c>
      <c r="CB202" s="226" t="s">
        <v>619</v>
      </c>
      <c r="CC202" s="226" t="s">
        <v>1955</v>
      </c>
      <c r="CD202" s="226" t="s">
        <v>619</v>
      </c>
      <c r="CE202" s="226" t="s">
        <v>619</v>
      </c>
      <c r="CF202" s="226" t="s">
        <v>2005</v>
      </c>
      <c r="CG202" s="226" t="s">
        <v>619</v>
      </c>
      <c r="CH202" s="226" t="s">
        <v>1956</v>
      </c>
      <c r="CI202" s="226" t="s">
        <v>1985</v>
      </c>
      <c r="CJ202" s="226" t="s">
        <v>619</v>
      </c>
      <c r="CK202" s="226" t="s">
        <v>1986</v>
      </c>
      <c r="CL202" s="226" t="s">
        <v>619</v>
      </c>
      <c r="CM202" s="226" t="s">
        <v>619</v>
      </c>
      <c r="CN202" s="226" t="s">
        <v>619</v>
      </c>
      <c r="CO202" s="226" t="s">
        <v>619</v>
      </c>
      <c r="CP202" s="226" t="s">
        <v>619</v>
      </c>
      <c r="CQ202" s="226" t="s">
        <v>619</v>
      </c>
      <c r="CR202" s="226" t="s">
        <v>619</v>
      </c>
      <c r="CS202" s="226" t="s">
        <v>619</v>
      </c>
      <c r="CT202" s="226" t="s">
        <v>1959</v>
      </c>
    </row>
    <row r="203">
      <c r="A203" s="223" t="s">
        <v>9</v>
      </c>
      <c r="B203" s="223" t="s">
        <v>3525</v>
      </c>
      <c r="C203" s="223" t="s">
        <v>3526</v>
      </c>
      <c r="D203" s="223" t="s">
        <v>3527</v>
      </c>
      <c r="E203" s="223" t="s">
        <v>3528</v>
      </c>
      <c r="F203" s="223" t="s">
        <v>1866</v>
      </c>
      <c r="G203" s="224">
        <v>2021.0</v>
      </c>
      <c r="H203" s="225"/>
      <c r="I203" s="226" t="s">
        <v>619</v>
      </c>
      <c r="J203" s="226" t="s">
        <v>619</v>
      </c>
      <c r="K203" s="226" t="s">
        <v>619</v>
      </c>
      <c r="L203" s="226" t="s">
        <v>619</v>
      </c>
      <c r="M203" s="226" t="s">
        <v>619</v>
      </c>
      <c r="N203" s="226" t="s">
        <v>619</v>
      </c>
      <c r="O203" s="226" t="s">
        <v>619</v>
      </c>
      <c r="P203" s="226" t="s">
        <v>619</v>
      </c>
      <c r="Q203" s="226" t="s">
        <v>619</v>
      </c>
      <c r="R203" s="226" t="s">
        <v>619</v>
      </c>
      <c r="S203" s="226" t="s">
        <v>619</v>
      </c>
      <c r="T203" s="226" t="s">
        <v>619</v>
      </c>
      <c r="U203" s="226" t="s">
        <v>619</v>
      </c>
      <c r="V203" s="226" t="s">
        <v>619</v>
      </c>
      <c r="W203" s="226" t="s">
        <v>619</v>
      </c>
      <c r="X203" s="226" t="s">
        <v>619</v>
      </c>
      <c r="Y203" s="226" t="s">
        <v>619</v>
      </c>
      <c r="Z203" s="226" t="s">
        <v>619</v>
      </c>
      <c r="AA203" s="226" t="s">
        <v>619</v>
      </c>
      <c r="AB203" s="226" t="s">
        <v>619</v>
      </c>
      <c r="AC203" s="226" t="s">
        <v>619</v>
      </c>
      <c r="AD203" s="226" t="s">
        <v>619</v>
      </c>
      <c r="AE203" s="226" t="s">
        <v>619</v>
      </c>
      <c r="AF203" s="226" t="s">
        <v>619</v>
      </c>
      <c r="AG203" s="226" t="s">
        <v>619</v>
      </c>
      <c r="AH203" s="226" t="s">
        <v>619</v>
      </c>
      <c r="AI203" s="226" t="s">
        <v>619</v>
      </c>
      <c r="AJ203" s="226" t="s">
        <v>619</v>
      </c>
      <c r="AK203" s="226" t="s">
        <v>619</v>
      </c>
      <c r="AL203" s="226" t="s">
        <v>619</v>
      </c>
      <c r="AM203" s="226" t="s">
        <v>619</v>
      </c>
      <c r="AN203" s="226" t="s">
        <v>619</v>
      </c>
      <c r="AO203" s="226" t="s">
        <v>619</v>
      </c>
      <c r="AP203" s="226" t="s">
        <v>619</v>
      </c>
      <c r="AQ203" s="226" t="s">
        <v>619</v>
      </c>
      <c r="AR203" s="226" t="s">
        <v>619</v>
      </c>
      <c r="AS203" s="226" t="s">
        <v>619</v>
      </c>
      <c r="AT203" s="226" t="s">
        <v>619</v>
      </c>
      <c r="AU203" s="226" t="s">
        <v>619</v>
      </c>
      <c r="AV203" s="226" t="s">
        <v>619</v>
      </c>
      <c r="AW203" s="226" t="s">
        <v>619</v>
      </c>
      <c r="AX203" s="226" t="s">
        <v>619</v>
      </c>
      <c r="AY203" s="226" t="s">
        <v>619</v>
      </c>
      <c r="AZ203" s="226" t="s">
        <v>619</v>
      </c>
      <c r="BA203" s="226" t="s">
        <v>619</v>
      </c>
      <c r="BB203" s="226" t="s">
        <v>619</v>
      </c>
      <c r="BC203" s="226" t="s">
        <v>619</v>
      </c>
      <c r="BD203" s="226" t="s">
        <v>619</v>
      </c>
      <c r="BE203" s="226" t="s">
        <v>619</v>
      </c>
      <c r="BF203" s="226" t="s">
        <v>619</v>
      </c>
      <c r="BG203" s="226" t="s">
        <v>619</v>
      </c>
      <c r="BH203" s="226" t="s">
        <v>619</v>
      </c>
      <c r="BI203" s="226" t="s">
        <v>1946</v>
      </c>
      <c r="BJ203" s="226" t="s">
        <v>619</v>
      </c>
      <c r="BK203" s="226" t="s">
        <v>2036</v>
      </c>
      <c r="BL203" s="226" t="s">
        <v>2060</v>
      </c>
      <c r="BM203" s="226" t="s">
        <v>1948</v>
      </c>
      <c r="BN203" s="226" t="s">
        <v>2900</v>
      </c>
      <c r="BO203" s="226" t="s">
        <v>3529</v>
      </c>
      <c r="BP203" s="226" t="s">
        <v>3530</v>
      </c>
      <c r="BQ203" s="226" t="s">
        <v>619</v>
      </c>
      <c r="BR203" s="226" t="s">
        <v>619</v>
      </c>
      <c r="BS203" s="226" t="s">
        <v>619</v>
      </c>
      <c r="BT203" s="226" t="s">
        <v>2040</v>
      </c>
      <c r="BU203" s="226" t="s">
        <v>2626</v>
      </c>
      <c r="BV203" s="226" t="s">
        <v>3531</v>
      </c>
      <c r="BW203" s="226" t="s">
        <v>3182</v>
      </c>
      <c r="BX203" s="226" t="s">
        <v>619</v>
      </c>
      <c r="BY203" s="226" t="s">
        <v>619</v>
      </c>
      <c r="BZ203" s="226" t="s">
        <v>619</v>
      </c>
      <c r="CA203" s="226" t="s">
        <v>619</v>
      </c>
      <c r="CB203" s="226" t="s">
        <v>619</v>
      </c>
      <c r="CC203" s="226" t="s">
        <v>1955</v>
      </c>
      <c r="CD203" s="226" t="s">
        <v>619</v>
      </c>
      <c r="CE203" s="226" t="s">
        <v>619</v>
      </c>
      <c r="CF203" s="226" t="s">
        <v>2005</v>
      </c>
      <c r="CG203" s="226" t="s">
        <v>619</v>
      </c>
      <c r="CH203" s="226" t="s">
        <v>1956</v>
      </c>
      <c r="CI203" s="226" t="s">
        <v>2360</v>
      </c>
      <c r="CJ203" s="226" t="s">
        <v>619</v>
      </c>
      <c r="CK203" s="226" t="s">
        <v>2361</v>
      </c>
      <c r="CL203" s="226" t="s">
        <v>619</v>
      </c>
      <c r="CM203" s="226" t="s">
        <v>619</v>
      </c>
      <c r="CN203" s="226" t="s">
        <v>619</v>
      </c>
      <c r="CO203" s="226" t="s">
        <v>619</v>
      </c>
      <c r="CP203" s="226" t="s">
        <v>619</v>
      </c>
      <c r="CQ203" s="226" t="s">
        <v>619</v>
      </c>
      <c r="CR203" s="226" t="s">
        <v>619</v>
      </c>
      <c r="CS203" s="226" t="s">
        <v>619</v>
      </c>
      <c r="CT203" s="226" t="s">
        <v>1959</v>
      </c>
    </row>
    <row r="204">
      <c r="A204" s="223" t="s">
        <v>9</v>
      </c>
      <c r="B204" s="223" t="s">
        <v>3532</v>
      </c>
      <c r="C204" s="223" t="s">
        <v>478</v>
      </c>
      <c r="D204" s="223" t="s">
        <v>3533</v>
      </c>
      <c r="E204" s="223" t="s">
        <v>3534</v>
      </c>
      <c r="F204" s="223" t="s">
        <v>1866</v>
      </c>
      <c r="G204" s="224">
        <v>2021.0</v>
      </c>
      <c r="H204" s="225"/>
      <c r="I204" s="226" t="s">
        <v>619</v>
      </c>
      <c r="J204" s="226" t="s">
        <v>619</v>
      </c>
      <c r="K204" s="226" t="s">
        <v>619</v>
      </c>
      <c r="L204" s="226" t="s">
        <v>619</v>
      </c>
      <c r="M204" s="226" t="s">
        <v>619</v>
      </c>
      <c r="N204" s="226" t="s">
        <v>619</v>
      </c>
      <c r="O204" s="226" t="s">
        <v>619</v>
      </c>
      <c r="P204" s="226" t="s">
        <v>619</v>
      </c>
      <c r="Q204" s="226" t="s">
        <v>619</v>
      </c>
      <c r="R204" s="226" t="s">
        <v>619</v>
      </c>
      <c r="S204" s="226" t="s">
        <v>619</v>
      </c>
      <c r="T204" s="226" t="s">
        <v>619</v>
      </c>
      <c r="U204" s="226" t="s">
        <v>619</v>
      </c>
      <c r="V204" s="226" t="s">
        <v>619</v>
      </c>
      <c r="W204" s="226" t="s">
        <v>619</v>
      </c>
      <c r="X204" s="226" t="s">
        <v>619</v>
      </c>
      <c r="Y204" s="226" t="s">
        <v>619</v>
      </c>
      <c r="Z204" s="226" t="s">
        <v>619</v>
      </c>
      <c r="AA204" s="226" t="s">
        <v>619</v>
      </c>
      <c r="AB204" s="226" t="s">
        <v>619</v>
      </c>
      <c r="AC204" s="226" t="s">
        <v>619</v>
      </c>
      <c r="AD204" s="226" t="s">
        <v>619</v>
      </c>
      <c r="AE204" s="226" t="s">
        <v>619</v>
      </c>
      <c r="AF204" s="226" t="s">
        <v>619</v>
      </c>
      <c r="AG204" s="226" t="s">
        <v>619</v>
      </c>
      <c r="AH204" s="226" t="s">
        <v>619</v>
      </c>
      <c r="AI204" s="226" t="s">
        <v>619</v>
      </c>
      <c r="AJ204" s="226" t="s">
        <v>619</v>
      </c>
      <c r="AK204" s="226" t="s">
        <v>619</v>
      </c>
      <c r="AL204" s="226" t="s">
        <v>619</v>
      </c>
      <c r="AM204" s="226" t="s">
        <v>619</v>
      </c>
      <c r="AN204" s="226" t="s">
        <v>619</v>
      </c>
      <c r="AO204" s="226" t="s">
        <v>619</v>
      </c>
      <c r="AP204" s="226" t="s">
        <v>619</v>
      </c>
      <c r="AQ204" s="226" t="s">
        <v>619</v>
      </c>
      <c r="AR204" s="226" t="s">
        <v>619</v>
      </c>
      <c r="AS204" s="226" t="s">
        <v>619</v>
      </c>
      <c r="AT204" s="226" t="s">
        <v>619</v>
      </c>
      <c r="AU204" s="226" t="s">
        <v>619</v>
      </c>
      <c r="AV204" s="226" t="s">
        <v>619</v>
      </c>
      <c r="AW204" s="226" t="s">
        <v>619</v>
      </c>
      <c r="AX204" s="226" t="s">
        <v>619</v>
      </c>
      <c r="AY204" s="226" t="s">
        <v>619</v>
      </c>
      <c r="AZ204" s="226" t="s">
        <v>619</v>
      </c>
      <c r="BA204" s="226" t="s">
        <v>619</v>
      </c>
      <c r="BB204" s="226" t="s">
        <v>619</v>
      </c>
      <c r="BC204" s="226" t="s">
        <v>619</v>
      </c>
      <c r="BD204" s="226" t="s">
        <v>619</v>
      </c>
      <c r="BE204" s="226" t="s">
        <v>619</v>
      </c>
      <c r="BF204" s="226" t="s">
        <v>619</v>
      </c>
      <c r="BG204" s="226" t="s">
        <v>3535</v>
      </c>
      <c r="BH204" s="226" t="s">
        <v>619</v>
      </c>
      <c r="BI204" s="226" t="s">
        <v>2121</v>
      </c>
      <c r="BJ204" s="226" t="s">
        <v>619</v>
      </c>
      <c r="BK204" s="226" t="s">
        <v>3212</v>
      </c>
      <c r="BL204" s="226" t="s">
        <v>3536</v>
      </c>
      <c r="BM204" s="226" t="s">
        <v>1948</v>
      </c>
      <c r="BN204" s="226" t="s">
        <v>3537</v>
      </c>
      <c r="BO204" s="226" t="s">
        <v>3538</v>
      </c>
      <c r="BP204" s="226" t="s">
        <v>3539</v>
      </c>
      <c r="BQ204" s="226" t="s">
        <v>619</v>
      </c>
      <c r="BR204" s="226" t="s">
        <v>619</v>
      </c>
      <c r="BS204" s="226" t="s">
        <v>619</v>
      </c>
      <c r="BT204" s="226" t="s">
        <v>619</v>
      </c>
      <c r="BU204" s="226" t="s">
        <v>3540</v>
      </c>
      <c r="BV204" s="226" t="s">
        <v>2294</v>
      </c>
      <c r="BW204" s="226" t="s">
        <v>3541</v>
      </c>
      <c r="BX204" s="226" t="s">
        <v>2324</v>
      </c>
      <c r="BY204" s="226" t="s">
        <v>3412</v>
      </c>
      <c r="BZ204" s="226" t="s">
        <v>619</v>
      </c>
      <c r="CA204" s="226" t="s">
        <v>619</v>
      </c>
      <c r="CB204" s="226" t="s">
        <v>619</v>
      </c>
      <c r="CC204" s="226" t="s">
        <v>1955</v>
      </c>
      <c r="CD204" s="226" t="s">
        <v>619</v>
      </c>
      <c r="CE204" s="226" t="s">
        <v>619</v>
      </c>
      <c r="CF204" s="226" t="s">
        <v>2502</v>
      </c>
      <c r="CG204" s="226" t="s">
        <v>2105</v>
      </c>
      <c r="CH204" s="226" t="s">
        <v>1956</v>
      </c>
      <c r="CI204" s="226" t="s">
        <v>3542</v>
      </c>
      <c r="CJ204" s="226" t="s">
        <v>619</v>
      </c>
      <c r="CK204" s="226" t="s">
        <v>3543</v>
      </c>
      <c r="CL204" s="226" t="s">
        <v>619</v>
      </c>
      <c r="CM204" s="226" t="s">
        <v>3544</v>
      </c>
      <c r="CN204" s="226" t="s">
        <v>619</v>
      </c>
      <c r="CO204" s="226" t="s">
        <v>619</v>
      </c>
      <c r="CP204" s="226" t="s">
        <v>619</v>
      </c>
      <c r="CQ204" s="226" t="s">
        <v>619</v>
      </c>
      <c r="CR204" s="226" t="s">
        <v>619</v>
      </c>
      <c r="CS204" s="226" t="s">
        <v>619</v>
      </c>
      <c r="CT204" s="226" t="s">
        <v>1959</v>
      </c>
    </row>
    <row r="205">
      <c r="A205" s="223" t="s">
        <v>9</v>
      </c>
      <c r="B205" s="223" t="s">
        <v>3545</v>
      </c>
      <c r="C205" s="223" t="s">
        <v>267</v>
      </c>
      <c r="D205" s="223" t="s">
        <v>3546</v>
      </c>
      <c r="E205" s="223" t="s">
        <v>3547</v>
      </c>
      <c r="F205" s="223" t="s">
        <v>1866</v>
      </c>
      <c r="G205" s="224">
        <v>2021.0</v>
      </c>
      <c r="H205" s="225"/>
      <c r="I205" s="226" t="s">
        <v>619</v>
      </c>
      <c r="J205" s="226" t="s">
        <v>619</v>
      </c>
      <c r="K205" s="226" t="s">
        <v>619</v>
      </c>
      <c r="L205" s="226" t="s">
        <v>619</v>
      </c>
      <c r="M205" s="226" t="s">
        <v>619</v>
      </c>
      <c r="N205" s="226" t="s">
        <v>619</v>
      </c>
      <c r="O205" s="226" t="s">
        <v>619</v>
      </c>
      <c r="P205" s="226" t="s">
        <v>619</v>
      </c>
      <c r="Q205" s="226" t="s">
        <v>619</v>
      </c>
      <c r="R205" s="226" t="s">
        <v>619</v>
      </c>
      <c r="S205" s="226" t="s">
        <v>619</v>
      </c>
      <c r="T205" s="226" t="s">
        <v>619</v>
      </c>
      <c r="U205" s="226" t="s">
        <v>619</v>
      </c>
      <c r="V205" s="226" t="s">
        <v>619</v>
      </c>
      <c r="W205" s="226" t="s">
        <v>619</v>
      </c>
      <c r="X205" s="226" t="s">
        <v>619</v>
      </c>
      <c r="Y205" s="226" t="s">
        <v>619</v>
      </c>
      <c r="Z205" s="226" t="s">
        <v>619</v>
      </c>
      <c r="AA205" s="226" t="s">
        <v>619</v>
      </c>
      <c r="AB205" s="226" t="s">
        <v>619</v>
      </c>
      <c r="AC205" s="226" t="s">
        <v>619</v>
      </c>
      <c r="AD205" s="226" t="s">
        <v>619</v>
      </c>
      <c r="AE205" s="226" t="s">
        <v>619</v>
      </c>
      <c r="AF205" s="226" t="s">
        <v>619</v>
      </c>
      <c r="AG205" s="226" t="s">
        <v>619</v>
      </c>
      <c r="AH205" s="226" t="s">
        <v>619</v>
      </c>
      <c r="AI205" s="226" t="s">
        <v>619</v>
      </c>
      <c r="AJ205" s="226" t="s">
        <v>619</v>
      </c>
      <c r="AK205" s="226" t="s">
        <v>619</v>
      </c>
      <c r="AL205" s="226" t="s">
        <v>1943</v>
      </c>
      <c r="AM205" s="226" t="s">
        <v>619</v>
      </c>
      <c r="AN205" s="226" t="s">
        <v>619</v>
      </c>
      <c r="AO205" s="226" t="s">
        <v>619</v>
      </c>
      <c r="AP205" s="226" t="s">
        <v>1944</v>
      </c>
      <c r="AQ205" s="226" t="s">
        <v>619</v>
      </c>
      <c r="AR205" s="226" t="s">
        <v>619</v>
      </c>
      <c r="AS205" s="226" t="s">
        <v>619</v>
      </c>
      <c r="AT205" s="226" t="s">
        <v>619</v>
      </c>
      <c r="AU205" s="226" t="s">
        <v>619</v>
      </c>
      <c r="AV205" s="226" t="s">
        <v>619</v>
      </c>
      <c r="AW205" s="226" t="s">
        <v>619</v>
      </c>
      <c r="AX205" s="226" t="s">
        <v>619</v>
      </c>
      <c r="AY205" s="226" t="s">
        <v>619</v>
      </c>
      <c r="AZ205" s="226" t="s">
        <v>619</v>
      </c>
      <c r="BA205" s="226" t="s">
        <v>619</v>
      </c>
      <c r="BB205" s="226" t="s">
        <v>619</v>
      </c>
      <c r="BC205" s="226" t="s">
        <v>619</v>
      </c>
      <c r="BD205" s="226" t="s">
        <v>619</v>
      </c>
      <c r="BE205" s="226" t="s">
        <v>619</v>
      </c>
      <c r="BF205" s="226" t="s">
        <v>619</v>
      </c>
      <c r="BG205" s="226" t="s">
        <v>619</v>
      </c>
      <c r="BH205" s="226" t="s">
        <v>619</v>
      </c>
      <c r="BI205" s="226" t="s">
        <v>1976</v>
      </c>
      <c r="BJ205" s="226" t="s">
        <v>619</v>
      </c>
      <c r="BK205" s="226" t="s">
        <v>2520</v>
      </c>
      <c r="BL205" s="226" t="s">
        <v>619</v>
      </c>
      <c r="BM205" s="226" t="s">
        <v>1948</v>
      </c>
      <c r="BN205" s="226" t="s">
        <v>3548</v>
      </c>
      <c r="BO205" s="226" t="s">
        <v>3549</v>
      </c>
      <c r="BP205" s="226" t="s">
        <v>3550</v>
      </c>
      <c r="BQ205" s="226" t="s">
        <v>619</v>
      </c>
      <c r="BR205" s="226" t="s">
        <v>619</v>
      </c>
      <c r="BS205" s="226" t="s">
        <v>619</v>
      </c>
      <c r="BT205" s="226" t="s">
        <v>619</v>
      </c>
      <c r="BU205" s="226" t="s">
        <v>3551</v>
      </c>
      <c r="BV205" s="226" t="s">
        <v>619</v>
      </c>
      <c r="BW205" s="226" t="s">
        <v>3552</v>
      </c>
      <c r="BX205" s="226" t="s">
        <v>619</v>
      </c>
      <c r="BY205" s="226" t="s">
        <v>619</v>
      </c>
      <c r="BZ205" s="226" t="s">
        <v>619</v>
      </c>
      <c r="CA205" s="226" t="s">
        <v>619</v>
      </c>
      <c r="CB205" s="226" t="s">
        <v>619</v>
      </c>
      <c r="CC205" s="226" t="s">
        <v>1955</v>
      </c>
      <c r="CD205" s="226" t="s">
        <v>619</v>
      </c>
      <c r="CE205" s="226" t="s">
        <v>619</v>
      </c>
      <c r="CF205" s="226" t="s">
        <v>2005</v>
      </c>
      <c r="CG205" s="226" t="s">
        <v>619</v>
      </c>
      <c r="CH205" s="226" t="s">
        <v>1956</v>
      </c>
      <c r="CI205" s="226" t="s">
        <v>1957</v>
      </c>
      <c r="CJ205" s="226" t="s">
        <v>3553</v>
      </c>
      <c r="CK205" s="226" t="s">
        <v>1958</v>
      </c>
      <c r="CL205" s="226" t="s">
        <v>619</v>
      </c>
      <c r="CM205" s="226" t="s">
        <v>619</v>
      </c>
      <c r="CN205" s="226" t="s">
        <v>619</v>
      </c>
      <c r="CO205" s="226" t="s">
        <v>3554</v>
      </c>
      <c r="CP205" s="226" t="s">
        <v>619</v>
      </c>
      <c r="CQ205" s="226" t="s">
        <v>619</v>
      </c>
      <c r="CR205" s="226" t="s">
        <v>619</v>
      </c>
      <c r="CS205" s="226" t="s">
        <v>619</v>
      </c>
      <c r="CT205" s="226" t="s">
        <v>1959</v>
      </c>
    </row>
    <row r="206">
      <c r="A206" s="223" t="s">
        <v>9</v>
      </c>
      <c r="B206" s="223" t="s">
        <v>3545</v>
      </c>
      <c r="C206" s="223" t="s">
        <v>3555</v>
      </c>
      <c r="D206" s="223" t="s">
        <v>3556</v>
      </c>
      <c r="E206" s="223" t="s">
        <v>3557</v>
      </c>
      <c r="F206" s="223" t="s">
        <v>1866</v>
      </c>
      <c r="G206" s="224">
        <v>2021.0</v>
      </c>
      <c r="H206" s="225"/>
      <c r="I206" s="226" t="s">
        <v>619</v>
      </c>
      <c r="J206" s="226" t="s">
        <v>619</v>
      </c>
      <c r="K206" s="226" t="s">
        <v>619</v>
      </c>
      <c r="L206" s="226" t="s">
        <v>619</v>
      </c>
      <c r="M206" s="226" t="s">
        <v>619</v>
      </c>
      <c r="N206" s="226" t="s">
        <v>619</v>
      </c>
      <c r="O206" s="226" t="s">
        <v>619</v>
      </c>
      <c r="P206" s="226" t="s">
        <v>619</v>
      </c>
      <c r="Q206" s="226" t="s">
        <v>619</v>
      </c>
      <c r="R206" s="226" t="s">
        <v>619</v>
      </c>
      <c r="S206" s="226" t="s">
        <v>619</v>
      </c>
      <c r="T206" s="226" t="s">
        <v>619</v>
      </c>
      <c r="U206" s="226" t="s">
        <v>619</v>
      </c>
      <c r="V206" s="226" t="s">
        <v>619</v>
      </c>
      <c r="W206" s="226" t="s">
        <v>619</v>
      </c>
      <c r="X206" s="226" t="s">
        <v>619</v>
      </c>
      <c r="Y206" s="226" t="s">
        <v>619</v>
      </c>
      <c r="Z206" s="226" t="s">
        <v>619</v>
      </c>
      <c r="AA206" s="226" t="s">
        <v>619</v>
      </c>
      <c r="AB206" s="226" t="s">
        <v>619</v>
      </c>
      <c r="AC206" s="226" t="s">
        <v>619</v>
      </c>
      <c r="AD206" s="226" t="s">
        <v>619</v>
      </c>
      <c r="AE206" s="226" t="s">
        <v>619</v>
      </c>
      <c r="AF206" s="226" t="s">
        <v>619</v>
      </c>
      <c r="AG206" s="226" t="s">
        <v>619</v>
      </c>
      <c r="AH206" s="226" t="s">
        <v>619</v>
      </c>
      <c r="AI206" s="226" t="s">
        <v>619</v>
      </c>
      <c r="AJ206" s="226" t="s">
        <v>619</v>
      </c>
      <c r="AK206" s="226" t="s">
        <v>619</v>
      </c>
      <c r="AL206" s="226" t="s">
        <v>619</v>
      </c>
      <c r="AM206" s="226" t="s">
        <v>619</v>
      </c>
      <c r="AN206" s="226" t="s">
        <v>619</v>
      </c>
      <c r="AO206" s="226" t="s">
        <v>2052</v>
      </c>
      <c r="AP206" s="226" t="s">
        <v>2324</v>
      </c>
      <c r="AQ206" s="226" t="s">
        <v>1982</v>
      </c>
      <c r="AR206" s="226" t="s">
        <v>619</v>
      </c>
      <c r="AS206" s="226" t="s">
        <v>619</v>
      </c>
      <c r="AT206" s="226" t="s">
        <v>2054</v>
      </c>
      <c r="AU206" s="226" t="s">
        <v>619</v>
      </c>
      <c r="AV206" s="226" t="s">
        <v>2055</v>
      </c>
      <c r="AW206" s="226" t="s">
        <v>2056</v>
      </c>
      <c r="AX206" s="226" t="s">
        <v>619</v>
      </c>
      <c r="AY206" s="226" t="s">
        <v>619</v>
      </c>
      <c r="AZ206" s="226" t="s">
        <v>619</v>
      </c>
      <c r="BA206" s="226" t="s">
        <v>619</v>
      </c>
      <c r="BB206" s="226" t="s">
        <v>619</v>
      </c>
      <c r="BC206" s="226" t="s">
        <v>619</v>
      </c>
      <c r="BD206" s="226" t="s">
        <v>2057</v>
      </c>
      <c r="BE206" s="226" t="s">
        <v>619</v>
      </c>
      <c r="BF206" s="226" t="s">
        <v>619</v>
      </c>
      <c r="BG206" s="226" t="s">
        <v>619</v>
      </c>
      <c r="BH206" s="226" t="s">
        <v>619</v>
      </c>
      <c r="BI206" s="226" t="s">
        <v>2112</v>
      </c>
      <c r="BJ206" s="226" t="s">
        <v>619</v>
      </c>
      <c r="BK206" s="226" t="s">
        <v>2113</v>
      </c>
      <c r="BL206" s="226" t="s">
        <v>619</v>
      </c>
      <c r="BM206" s="226" t="s">
        <v>1948</v>
      </c>
      <c r="BN206" s="226" t="s">
        <v>3453</v>
      </c>
      <c r="BO206" s="226" t="s">
        <v>2362</v>
      </c>
      <c r="BP206" s="226" t="s">
        <v>3454</v>
      </c>
      <c r="BQ206" s="226" t="s">
        <v>619</v>
      </c>
      <c r="BR206" s="226" t="s">
        <v>619</v>
      </c>
      <c r="BS206" s="226" t="s">
        <v>619</v>
      </c>
      <c r="BT206" s="226" t="s">
        <v>619</v>
      </c>
      <c r="BU206" s="226" t="s">
        <v>2763</v>
      </c>
      <c r="BV206" s="226" t="s">
        <v>619</v>
      </c>
      <c r="BW206" s="226" t="s">
        <v>3455</v>
      </c>
      <c r="BX206" s="226" t="s">
        <v>3300</v>
      </c>
      <c r="BY206" s="226" t="s">
        <v>2444</v>
      </c>
      <c r="BZ206" s="226" t="s">
        <v>619</v>
      </c>
      <c r="CA206" s="226" t="s">
        <v>619</v>
      </c>
      <c r="CB206" s="226" t="s">
        <v>619</v>
      </c>
      <c r="CC206" s="226" t="s">
        <v>1955</v>
      </c>
      <c r="CD206" s="226" t="s">
        <v>619</v>
      </c>
      <c r="CE206" s="226" t="s">
        <v>619</v>
      </c>
      <c r="CF206" s="226" t="s">
        <v>2005</v>
      </c>
      <c r="CG206" s="226" t="s">
        <v>619</v>
      </c>
      <c r="CH206" s="226" t="s">
        <v>1956</v>
      </c>
      <c r="CI206" s="226" t="s">
        <v>2917</v>
      </c>
      <c r="CJ206" s="226" t="s">
        <v>619</v>
      </c>
      <c r="CK206" s="226" t="s">
        <v>2918</v>
      </c>
      <c r="CL206" s="226" t="s">
        <v>619</v>
      </c>
      <c r="CM206" s="226" t="s">
        <v>619</v>
      </c>
      <c r="CN206" s="226" t="s">
        <v>619</v>
      </c>
      <c r="CO206" s="226" t="s">
        <v>619</v>
      </c>
      <c r="CP206" s="226" t="s">
        <v>619</v>
      </c>
      <c r="CQ206" s="226" t="s">
        <v>619</v>
      </c>
      <c r="CR206" s="226" t="s">
        <v>619</v>
      </c>
      <c r="CS206" s="226" t="s">
        <v>619</v>
      </c>
      <c r="CT206" s="226" t="s">
        <v>1959</v>
      </c>
    </row>
    <row r="207">
      <c r="A207" s="223" t="s">
        <v>9</v>
      </c>
      <c r="B207" s="223" t="s">
        <v>3545</v>
      </c>
      <c r="C207" s="223" t="s">
        <v>220</v>
      </c>
      <c r="D207" s="223" t="s">
        <v>3558</v>
      </c>
      <c r="E207" s="223" t="s">
        <v>3559</v>
      </c>
      <c r="F207" s="223" t="s">
        <v>1866</v>
      </c>
      <c r="G207" s="224">
        <v>2021.0</v>
      </c>
      <c r="H207" s="225"/>
      <c r="I207" s="226" t="s">
        <v>619</v>
      </c>
      <c r="J207" s="226" t="s">
        <v>619</v>
      </c>
      <c r="K207" s="226" t="s">
        <v>619</v>
      </c>
      <c r="L207" s="226" t="s">
        <v>619</v>
      </c>
      <c r="M207" s="226" t="s">
        <v>619</v>
      </c>
      <c r="N207" s="226" t="s">
        <v>619</v>
      </c>
      <c r="O207" s="226" t="s">
        <v>619</v>
      </c>
      <c r="P207" s="226" t="s">
        <v>619</v>
      </c>
      <c r="Q207" s="226" t="s">
        <v>619</v>
      </c>
      <c r="R207" s="226" t="s">
        <v>619</v>
      </c>
      <c r="S207" s="226" t="s">
        <v>619</v>
      </c>
      <c r="T207" s="226" t="s">
        <v>619</v>
      </c>
      <c r="U207" s="226" t="s">
        <v>619</v>
      </c>
      <c r="V207" s="226" t="s">
        <v>619</v>
      </c>
      <c r="W207" s="226" t="s">
        <v>619</v>
      </c>
      <c r="X207" s="226" t="s">
        <v>619</v>
      </c>
      <c r="Y207" s="226" t="s">
        <v>619</v>
      </c>
      <c r="Z207" s="226" t="s">
        <v>619</v>
      </c>
      <c r="AA207" s="226" t="s">
        <v>619</v>
      </c>
      <c r="AB207" s="226" t="s">
        <v>619</v>
      </c>
      <c r="AC207" s="226" t="s">
        <v>619</v>
      </c>
      <c r="AD207" s="226" t="s">
        <v>619</v>
      </c>
      <c r="AE207" s="226" t="s">
        <v>619</v>
      </c>
      <c r="AF207" s="226" t="s">
        <v>619</v>
      </c>
      <c r="AG207" s="226" t="s">
        <v>619</v>
      </c>
      <c r="AH207" s="226" t="s">
        <v>619</v>
      </c>
      <c r="AI207" s="226" t="s">
        <v>619</v>
      </c>
      <c r="AJ207" s="226" t="s">
        <v>619</v>
      </c>
      <c r="AK207" s="226" t="s">
        <v>619</v>
      </c>
      <c r="AL207" s="226" t="s">
        <v>619</v>
      </c>
      <c r="AM207" s="226" t="s">
        <v>619</v>
      </c>
      <c r="AN207" s="226" t="s">
        <v>619</v>
      </c>
      <c r="AO207" s="226" t="s">
        <v>619</v>
      </c>
      <c r="AP207" s="226" t="s">
        <v>619</v>
      </c>
      <c r="AQ207" s="226" t="s">
        <v>619</v>
      </c>
      <c r="AR207" s="226" t="s">
        <v>619</v>
      </c>
      <c r="AS207" s="226" t="s">
        <v>619</v>
      </c>
      <c r="AT207" s="226" t="s">
        <v>619</v>
      </c>
      <c r="AU207" s="226" t="s">
        <v>619</v>
      </c>
      <c r="AV207" s="226" t="s">
        <v>619</v>
      </c>
      <c r="AW207" s="226" t="s">
        <v>619</v>
      </c>
      <c r="AX207" s="226" t="s">
        <v>619</v>
      </c>
      <c r="AY207" s="226" t="s">
        <v>619</v>
      </c>
      <c r="AZ207" s="226" t="s">
        <v>619</v>
      </c>
      <c r="BA207" s="226" t="s">
        <v>619</v>
      </c>
      <c r="BB207" s="226" t="s">
        <v>619</v>
      </c>
      <c r="BC207" s="226" t="s">
        <v>619</v>
      </c>
      <c r="BD207" s="226" t="s">
        <v>619</v>
      </c>
      <c r="BE207" s="226" t="s">
        <v>619</v>
      </c>
      <c r="BF207" s="226" t="s">
        <v>619</v>
      </c>
      <c r="BG207" s="226" t="s">
        <v>619</v>
      </c>
      <c r="BH207" s="226" t="s">
        <v>619</v>
      </c>
      <c r="BI207" s="226" t="s">
        <v>2112</v>
      </c>
      <c r="BJ207" s="226" t="s">
        <v>619</v>
      </c>
      <c r="BK207" s="226" t="s">
        <v>2113</v>
      </c>
      <c r="BL207" s="226" t="s">
        <v>619</v>
      </c>
      <c r="BM207" s="226" t="s">
        <v>1948</v>
      </c>
      <c r="BN207" s="226" t="s">
        <v>3453</v>
      </c>
      <c r="BO207" s="226" t="s">
        <v>2362</v>
      </c>
      <c r="BP207" s="226" t="s">
        <v>3454</v>
      </c>
      <c r="BQ207" s="226" t="s">
        <v>619</v>
      </c>
      <c r="BR207" s="226" t="s">
        <v>619</v>
      </c>
      <c r="BS207" s="226" t="s">
        <v>619</v>
      </c>
      <c r="BT207" s="226" t="s">
        <v>619</v>
      </c>
      <c r="BU207" s="226" t="s">
        <v>2763</v>
      </c>
      <c r="BV207" s="226" t="s">
        <v>619</v>
      </c>
      <c r="BW207" s="226" t="s">
        <v>3455</v>
      </c>
      <c r="BX207" s="226" t="s">
        <v>619</v>
      </c>
      <c r="BY207" s="226" t="s">
        <v>619</v>
      </c>
      <c r="BZ207" s="226" t="s">
        <v>619</v>
      </c>
      <c r="CA207" s="226" t="s">
        <v>619</v>
      </c>
      <c r="CB207" s="226" t="s">
        <v>619</v>
      </c>
      <c r="CC207" s="226" t="s">
        <v>1955</v>
      </c>
      <c r="CD207" s="226" t="s">
        <v>619</v>
      </c>
      <c r="CE207" s="226" t="s">
        <v>619</v>
      </c>
      <c r="CF207" s="226" t="s">
        <v>2005</v>
      </c>
      <c r="CG207" s="226" t="s">
        <v>619</v>
      </c>
      <c r="CH207" s="226" t="s">
        <v>1956</v>
      </c>
      <c r="CI207" s="226" t="s">
        <v>2917</v>
      </c>
      <c r="CJ207" s="226" t="s">
        <v>619</v>
      </c>
      <c r="CK207" s="226" t="s">
        <v>2918</v>
      </c>
      <c r="CL207" s="226" t="s">
        <v>619</v>
      </c>
      <c r="CM207" s="226" t="s">
        <v>619</v>
      </c>
      <c r="CN207" s="226" t="s">
        <v>619</v>
      </c>
      <c r="CO207" s="226" t="s">
        <v>619</v>
      </c>
      <c r="CP207" s="226" t="s">
        <v>619</v>
      </c>
      <c r="CQ207" s="226" t="s">
        <v>619</v>
      </c>
      <c r="CR207" s="226" t="s">
        <v>619</v>
      </c>
      <c r="CS207" s="226" t="s">
        <v>619</v>
      </c>
      <c r="CT207" s="226" t="s">
        <v>1959</v>
      </c>
    </row>
    <row r="208">
      <c r="A208" s="223" t="s">
        <v>37</v>
      </c>
      <c r="B208" s="223" t="s">
        <v>3560</v>
      </c>
      <c r="C208" s="223" t="s">
        <v>175</v>
      </c>
      <c r="D208" s="223" t="s">
        <v>3561</v>
      </c>
      <c r="E208" s="223" t="s">
        <v>3562</v>
      </c>
      <c r="F208" s="223" t="s">
        <v>1866</v>
      </c>
      <c r="G208" s="224">
        <v>2021.0</v>
      </c>
      <c r="H208" s="225"/>
      <c r="I208" s="226" t="s">
        <v>619</v>
      </c>
      <c r="J208" s="226" t="s">
        <v>619</v>
      </c>
      <c r="K208" s="226" t="s">
        <v>619</v>
      </c>
      <c r="L208" s="226" t="s">
        <v>619</v>
      </c>
      <c r="M208" s="226" t="s">
        <v>619</v>
      </c>
      <c r="N208" s="226" t="s">
        <v>619</v>
      </c>
      <c r="O208" s="226" t="s">
        <v>619</v>
      </c>
      <c r="P208" s="226" t="s">
        <v>619</v>
      </c>
      <c r="Q208" s="226" t="s">
        <v>619</v>
      </c>
      <c r="R208" s="226" t="s">
        <v>619</v>
      </c>
      <c r="S208" s="226" t="s">
        <v>619</v>
      </c>
      <c r="T208" s="226" t="s">
        <v>619</v>
      </c>
      <c r="U208" s="226" t="s">
        <v>619</v>
      </c>
      <c r="V208" s="226" t="s">
        <v>619</v>
      </c>
      <c r="W208" s="226" t="s">
        <v>619</v>
      </c>
      <c r="X208" s="226" t="s">
        <v>619</v>
      </c>
      <c r="Y208" s="226" t="s">
        <v>619</v>
      </c>
      <c r="Z208" s="226" t="s">
        <v>619</v>
      </c>
      <c r="AA208" s="226" t="s">
        <v>619</v>
      </c>
      <c r="AB208" s="226" t="s">
        <v>619</v>
      </c>
      <c r="AC208" s="226" t="s">
        <v>619</v>
      </c>
      <c r="AD208" s="226" t="s">
        <v>619</v>
      </c>
      <c r="AE208" s="226" t="s">
        <v>619</v>
      </c>
      <c r="AF208" s="226" t="s">
        <v>619</v>
      </c>
      <c r="AG208" s="226" t="s">
        <v>619</v>
      </c>
      <c r="AH208" s="226" t="s">
        <v>619</v>
      </c>
      <c r="AI208" s="226" t="s">
        <v>619</v>
      </c>
      <c r="AJ208" s="226" t="s">
        <v>619</v>
      </c>
      <c r="AK208" s="226" t="s">
        <v>619</v>
      </c>
      <c r="AL208" s="226" t="s">
        <v>1943</v>
      </c>
      <c r="AM208" s="226" t="s">
        <v>619</v>
      </c>
      <c r="AN208" s="226" t="s">
        <v>619</v>
      </c>
      <c r="AO208" s="226" t="s">
        <v>2029</v>
      </c>
      <c r="AP208" s="226" t="s">
        <v>2045</v>
      </c>
      <c r="AQ208" s="226" t="s">
        <v>2031</v>
      </c>
      <c r="AR208" s="226" t="s">
        <v>619</v>
      </c>
      <c r="AS208" s="226" t="s">
        <v>619</v>
      </c>
      <c r="AT208" s="226" t="s">
        <v>2032</v>
      </c>
      <c r="AU208" s="226" t="s">
        <v>619</v>
      </c>
      <c r="AV208" s="226" t="s">
        <v>2033</v>
      </c>
      <c r="AW208" s="226" t="s">
        <v>2046</v>
      </c>
      <c r="AX208" s="226" t="s">
        <v>619</v>
      </c>
      <c r="AY208" s="226" t="s">
        <v>619</v>
      </c>
      <c r="AZ208" s="226" t="s">
        <v>619</v>
      </c>
      <c r="BA208" s="226" t="s">
        <v>619</v>
      </c>
      <c r="BB208" s="226" t="s">
        <v>619</v>
      </c>
      <c r="BC208" s="226" t="s">
        <v>619</v>
      </c>
      <c r="BD208" s="226" t="s">
        <v>2035</v>
      </c>
      <c r="BE208" s="226" t="s">
        <v>619</v>
      </c>
      <c r="BF208" s="226" t="s">
        <v>619</v>
      </c>
      <c r="BG208" s="226" t="s">
        <v>619</v>
      </c>
      <c r="BH208" s="226" t="s">
        <v>619</v>
      </c>
      <c r="BI208" s="226" t="s">
        <v>1946</v>
      </c>
      <c r="BJ208" s="226" t="s">
        <v>619</v>
      </c>
      <c r="BK208" s="226" t="s">
        <v>2036</v>
      </c>
      <c r="BL208" s="226" t="s">
        <v>619</v>
      </c>
      <c r="BM208" s="226" t="s">
        <v>1948</v>
      </c>
      <c r="BN208" s="226" t="s">
        <v>3563</v>
      </c>
      <c r="BO208" s="226" t="s">
        <v>3564</v>
      </c>
      <c r="BP208" s="226" t="s">
        <v>2426</v>
      </c>
      <c r="BQ208" s="226" t="s">
        <v>619</v>
      </c>
      <c r="BR208" s="226" t="s">
        <v>619</v>
      </c>
      <c r="BS208" s="226" t="s">
        <v>619</v>
      </c>
      <c r="BT208" s="226" t="s">
        <v>619</v>
      </c>
      <c r="BU208" s="226" t="s">
        <v>3565</v>
      </c>
      <c r="BV208" s="226" t="s">
        <v>619</v>
      </c>
      <c r="BW208" s="226" t="s">
        <v>3566</v>
      </c>
      <c r="BX208" s="226" t="s">
        <v>619</v>
      </c>
      <c r="BY208" s="226" t="s">
        <v>3567</v>
      </c>
      <c r="BZ208" s="226" t="s">
        <v>2396</v>
      </c>
      <c r="CA208" s="226" t="s">
        <v>619</v>
      </c>
      <c r="CB208" s="226" t="s">
        <v>619</v>
      </c>
      <c r="CC208" s="226" t="s">
        <v>1955</v>
      </c>
      <c r="CD208" s="226" t="s">
        <v>619</v>
      </c>
      <c r="CE208" s="226" t="s">
        <v>619</v>
      </c>
      <c r="CF208" s="226" t="s">
        <v>619</v>
      </c>
      <c r="CG208" s="226" t="s">
        <v>3568</v>
      </c>
      <c r="CH208" s="226" t="s">
        <v>1956</v>
      </c>
      <c r="CI208" s="226" t="s">
        <v>1957</v>
      </c>
      <c r="CJ208" s="226" t="s">
        <v>3569</v>
      </c>
      <c r="CK208" s="226" t="s">
        <v>1958</v>
      </c>
      <c r="CL208" s="226" t="s">
        <v>619</v>
      </c>
      <c r="CM208" s="226" t="s">
        <v>619</v>
      </c>
      <c r="CN208" s="226" t="s">
        <v>619</v>
      </c>
      <c r="CO208" s="226" t="s">
        <v>619</v>
      </c>
      <c r="CP208" s="226" t="s">
        <v>619</v>
      </c>
      <c r="CQ208" s="226" t="s">
        <v>619</v>
      </c>
      <c r="CR208" s="226" t="s">
        <v>619</v>
      </c>
      <c r="CS208" s="226" t="s">
        <v>3570</v>
      </c>
      <c r="CT208" s="226" t="s">
        <v>1959</v>
      </c>
    </row>
    <row r="209">
      <c r="A209" s="223" t="s">
        <v>12</v>
      </c>
      <c r="B209" s="223" t="s">
        <v>3571</v>
      </c>
      <c r="C209" s="223" t="s">
        <v>450</v>
      </c>
      <c r="D209" s="223" t="s">
        <v>3572</v>
      </c>
      <c r="E209" s="223" t="s">
        <v>3573</v>
      </c>
      <c r="F209" s="223" t="s">
        <v>1866</v>
      </c>
      <c r="G209" s="224">
        <v>2021.0</v>
      </c>
      <c r="H209" s="225"/>
      <c r="I209" s="228"/>
      <c r="J209" s="228"/>
      <c r="K209" s="228"/>
      <c r="L209" s="228"/>
      <c r="M209" s="228"/>
      <c r="N209" s="228"/>
      <c r="O209" s="228"/>
      <c r="P209" s="228"/>
      <c r="Q209" s="228"/>
      <c r="R209" s="228"/>
      <c r="S209" s="228"/>
      <c r="T209" s="228"/>
      <c r="U209" s="228"/>
      <c r="V209" s="228"/>
      <c r="W209" s="228"/>
      <c r="X209" s="228"/>
      <c r="Y209" s="228"/>
      <c r="Z209" s="228"/>
      <c r="AA209" s="228"/>
      <c r="AB209" s="228"/>
      <c r="AC209" s="228"/>
      <c r="AD209" s="228"/>
      <c r="AE209" s="228"/>
      <c r="AF209" s="228"/>
      <c r="AG209" s="228"/>
      <c r="AH209" s="228"/>
      <c r="AI209" s="228"/>
      <c r="AJ209" s="228"/>
      <c r="AK209" s="228"/>
      <c r="AL209" s="228"/>
      <c r="AM209" s="228"/>
      <c r="AN209" s="228"/>
      <c r="AO209" s="228"/>
      <c r="AP209" s="228"/>
      <c r="AQ209" s="228"/>
      <c r="AR209" s="228"/>
      <c r="AS209" s="228"/>
      <c r="AT209" s="228"/>
      <c r="AU209" s="228"/>
      <c r="AV209" s="228"/>
      <c r="AW209" s="228"/>
      <c r="AX209" s="228"/>
      <c r="AY209" s="228"/>
      <c r="AZ209" s="228"/>
      <c r="BA209" s="228"/>
      <c r="BB209" s="228"/>
      <c r="BC209" s="228"/>
      <c r="BD209" s="228"/>
      <c r="BE209" s="228"/>
      <c r="BF209" s="228"/>
      <c r="BG209" s="228"/>
      <c r="BH209" s="228"/>
      <c r="BI209" s="226">
        <v>294.77</v>
      </c>
      <c r="BJ209" s="228"/>
      <c r="BK209" s="226">
        <v>3291.08</v>
      </c>
      <c r="BL209" s="228"/>
      <c r="BM209" s="226">
        <v>49.98</v>
      </c>
      <c r="BN209" s="226">
        <v>6312.79</v>
      </c>
      <c r="BO209" s="226">
        <v>1272.87</v>
      </c>
      <c r="BP209" s="226">
        <v>4295.0</v>
      </c>
      <c r="BQ209" s="228"/>
      <c r="BR209" s="228"/>
      <c r="BS209" s="228"/>
      <c r="BT209" s="228"/>
      <c r="BU209" s="226">
        <v>186.22</v>
      </c>
      <c r="BV209" s="228"/>
      <c r="BW209" s="226">
        <v>1431.67</v>
      </c>
      <c r="BX209" s="228"/>
      <c r="BY209" s="226">
        <v>74.87</v>
      </c>
      <c r="BZ209" s="228"/>
      <c r="CA209" s="228"/>
      <c r="CB209" s="228"/>
      <c r="CC209" s="226">
        <v>2073.39</v>
      </c>
      <c r="CD209" s="228"/>
      <c r="CE209" s="228"/>
      <c r="CF209" s="228"/>
      <c r="CG209" s="226">
        <v>370.0</v>
      </c>
      <c r="CH209" s="226">
        <v>28.51</v>
      </c>
      <c r="CI209" s="226">
        <v>55044.91</v>
      </c>
      <c r="CJ209" s="228"/>
      <c r="CK209" s="226">
        <v>9510.68</v>
      </c>
      <c r="CL209" s="228"/>
      <c r="CM209" s="228"/>
      <c r="CN209" s="228"/>
      <c r="CO209" s="228"/>
      <c r="CP209" s="228"/>
      <c r="CQ209" s="228"/>
      <c r="CR209" s="228"/>
      <c r="CS209" s="228"/>
      <c r="CT209" s="226">
        <v>4659.63</v>
      </c>
    </row>
  </sheetData>
  <mergeCells count="3">
    <mergeCell ref="A2:B2"/>
    <mergeCell ref="A5:C5"/>
    <mergeCell ref="A6:D6"/>
  </mergeCells>
  <drawing r:id="rId1"/>
</worksheet>
</file>