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U:\Projects\science\Website\public\quiz\"/>
    </mc:Choice>
  </mc:AlternateContent>
  <xr:revisionPtr revIDLastSave="0" documentId="13_ncr:1_{251A8C77-7E02-440D-BEA8-C427B37816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" i="1" l="1"/>
  <c r="AI5" i="1"/>
  <c r="AI6" i="1"/>
  <c r="AI7" i="1"/>
  <c r="AI8" i="1"/>
  <c r="AI9" i="1"/>
  <c r="AI10" i="1"/>
  <c r="AI11" i="1"/>
  <c r="AI3" i="1"/>
  <c r="AG4" i="1"/>
  <c r="AG5" i="1"/>
  <c r="AG6" i="1"/>
  <c r="AG7" i="1"/>
  <c r="AG8" i="1"/>
  <c r="AG9" i="1"/>
  <c r="AG10" i="1"/>
  <c r="AG11" i="1"/>
  <c r="AG3" i="1"/>
  <c r="AA11" i="1"/>
  <c r="Z11" i="1"/>
  <c r="Y11" i="1"/>
  <c r="X11" i="1"/>
  <c r="W11" i="1"/>
  <c r="V11" i="1"/>
  <c r="U11" i="1"/>
  <c r="T11" i="1"/>
  <c r="S11" i="1"/>
  <c r="R11" i="1"/>
  <c r="Q11" i="1"/>
  <c r="Z4" i="1"/>
  <c r="Z5" i="1"/>
  <c r="Z6" i="1"/>
  <c r="Z7" i="1"/>
  <c r="Z8" i="1"/>
  <c r="Z9" i="1"/>
  <c r="Z10" i="1"/>
  <c r="Y4" i="1"/>
  <c r="Y5" i="1"/>
  <c r="Y6" i="1"/>
  <c r="Y7" i="1"/>
  <c r="Y8" i="1"/>
  <c r="Y9" i="1"/>
  <c r="Y10" i="1"/>
  <c r="X4" i="1"/>
  <c r="X5" i="1"/>
  <c r="X6" i="1"/>
  <c r="X7" i="1"/>
  <c r="X8" i="1"/>
  <c r="X9" i="1"/>
  <c r="X10" i="1"/>
  <c r="W4" i="1"/>
  <c r="W5" i="1"/>
  <c r="W6" i="1"/>
  <c r="W7" i="1"/>
  <c r="W8" i="1"/>
  <c r="W9" i="1"/>
  <c r="W10" i="1"/>
  <c r="V4" i="1"/>
  <c r="V5" i="1"/>
  <c r="V6" i="1"/>
  <c r="V7" i="1"/>
  <c r="V8" i="1"/>
  <c r="V9" i="1"/>
  <c r="V10" i="1"/>
  <c r="Z3" i="1"/>
  <c r="Y3" i="1"/>
  <c r="X3" i="1"/>
  <c r="W3" i="1"/>
  <c r="V3" i="1"/>
  <c r="U4" i="1"/>
  <c r="U5" i="1"/>
  <c r="U6" i="1"/>
  <c r="U7" i="1"/>
  <c r="U8" i="1"/>
  <c r="U9" i="1"/>
  <c r="U10" i="1"/>
  <c r="T4" i="1"/>
  <c r="T5" i="1"/>
  <c r="T6" i="1"/>
  <c r="T7" i="1"/>
  <c r="T8" i="1"/>
  <c r="T9" i="1"/>
  <c r="T10" i="1"/>
  <c r="S4" i="1"/>
  <c r="S5" i="1"/>
  <c r="S6" i="1"/>
  <c r="S7" i="1"/>
  <c r="S8" i="1"/>
  <c r="S9" i="1"/>
  <c r="S10" i="1"/>
  <c r="R4" i="1"/>
  <c r="R5" i="1"/>
  <c r="R6" i="1"/>
  <c r="R7" i="1"/>
  <c r="R8" i="1"/>
  <c r="R9" i="1"/>
  <c r="R10" i="1"/>
  <c r="U3" i="1"/>
  <c r="T3" i="1"/>
  <c r="S3" i="1"/>
  <c r="R3" i="1"/>
  <c r="Q4" i="1"/>
  <c r="AA4" i="1" s="1"/>
  <c r="Q5" i="1"/>
  <c r="AA5" i="1" s="1"/>
  <c r="Q6" i="1"/>
  <c r="AA6" i="1" s="1"/>
  <c r="Q7" i="1"/>
  <c r="AA7" i="1" s="1"/>
  <c r="Q8" i="1"/>
  <c r="AA8" i="1" s="1"/>
  <c r="Q9" i="1"/>
  <c r="AA9" i="1" s="1"/>
  <c r="Q10" i="1"/>
  <c r="AA10" i="1" s="1"/>
  <c r="Q3" i="1"/>
  <c r="AA3" i="1" s="1"/>
</calcChain>
</file>

<file path=xl/sharedStrings.xml><?xml version="1.0" encoding="utf-8"?>
<sst xmlns="http://schemas.openxmlformats.org/spreadsheetml/2006/main" count="162" uniqueCount="84">
  <si>
    <t>full_name</t>
  </si>
  <si>
    <t>email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</si>
  <si>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</si>
  <si>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</si>
  <si>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</si>
  <si>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</si>
  <si>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</si>
  <si>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</si>
  <si>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</si>
  <si>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</si>
  <si>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</si>
  <si>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</si>
  <si>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message</t>
  </si>
  <si>
    <t>Holy Cross College</t>
  </si>
  <si>
    <t>Correct Answers</t>
  </si>
  <si>
    <t>1.B</t>
  </si>
  <si>
    <t>2.C</t>
  </si>
  <si>
    <t>3.D</t>
  </si>
  <si>
    <t>4.C</t>
  </si>
  <si>
    <t>5.C</t>
  </si>
  <si>
    <t>6.D</t>
  </si>
  <si>
    <t>7.A</t>
  </si>
  <si>
    <t>8.C</t>
  </si>
  <si>
    <t>9.B</t>
  </si>
  <si>
    <t>10.B</t>
  </si>
  <si>
    <t xml:space="preserve">    </t>
  </si>
  <si>
    <t>Kalutara Balika Vidyalaya</t>
  </si>
  <si>
    <t>4.A</t>
  </si>
  <si>
    <t>7.B</t>
  </si>
  <si>
    <t xml:space="preserve">   &lt;html&gt;
&lt;head&gt;
&lt;title&gt;&lt;/title&gt;&lt;/head&gt;
&lt;body&gt;
&lt;h1&gt;Advanced HTML Example&lt;/h1&gt;
&lt;p&gt;This is an example of an HTML page with &lt;br&gt;advanced styling and structure. It includes&lt;br&gt; the usage of flexbox, CSS selectors, and more. &lt;/p&gt;
&lt;input="submit" value="Click Me!"&gt;
&lt;/body&gt;
&lt;/html&gt;</t>
  </si>
  <si>
    <t>good shepherd convent</t>
  </si>
  <si>
    <t>3.C</t>
  </si>
  <si>
    <t>10.C</t>
  </si>
  <si>
    <t xml:space="preserve">    &lt;html&gt;
&lt;body&gt; &lt;h1&gt; Advanced HTML Example &lt;/h1&gt;
&lt;p&gt; This is an example of an HTML page with advanced styling and structure It includes the usage of flexbox, CSS selectors , and more. &lt;/p&gt;  </t>
  </si>
  <si>
    <t>holy family convent</t>
  </si>
  <si>
    <t>6.A</t>
  </si>
  <si>
    <t xml:space="preserve">    &lt;html&gt;
&lt;head&gt;
&lt;title&gt; Advance HTML Example&lt;/title&gt;
&lt;/head&gt;
&lt;body&gt;
&lt;p&gt;
This is an example of an HTML page with advanced styling and structure. It includes the usage of fiexbox, CSS selectors, and more.
&lt;/p&gt;
&lt;a href&gt; Click Me!&lt;/a&gt;
&lt;/body&gt;
&lt;/html&gt;</t>
  </si>
  <si>
    <t>kalutara vidyalaya</t>
  </si>
  <si>
    <t>4.B</t>
  </si>
  <si>
    <t xml:space="preserve"> &lt;html&gt;
&lt;head&gt;&lt;/head&gt;
&lt;body&gt;
&lt;h1&gt;
ADVANCED HTML Example
&lt;/h1&gt;
&lt;p&gt; This is an example of an HTML page with advanced styling and structure. It includes the usage of flexbox, CSS selectors and more.
&lt;/p&gt;
&lt;input type ="submit" value="Click Me!"&gt;
&lt;/body&gt;
&lt;/html&gt; </t>
  </si>
  <si>
    <t>Panadura Balika Maha Vidyalaya</t>
  </si>
  <si>
    <t>1.C</t>
  </si>
  <si>
    <t>10.A</t>
  </si>
  <si>
    <t xml:space="preserve">    &lt;head&gt; 
&lt;h4&gt; Advanced HTML Example &lt;/h4&gt;&lt;/head&gt;
&lt;body&gt;</t>
  </si>
  <si>
    <t>sri sumangala college panadura</t>
  </si>
  <si>
    <t xml:space="preserve">    &lt;html&gt;
&lt;body&gt;
&lt;center&gt;
&lt;div style="padding:5px; display:flex;"&gt;
&lt;h1&gt;
Advanced HTML Example
&lt;/h1&gt;
&lt;p&gt;This is an example of an HTML page with advanced styling and structure. It includes the usage of flex box, CSS selectors, and more.&lt;/p&gt;
&lt;button style="background-color:blue;color:white;"&gt;Click Me!&lt;/button&gt;
&lt;/div&gt;
&lt;/center&gt;
&lt;/body&gt;
&lt;/html&gt;</t>
  </si>
  <si>
    <t xml:space="preserve">royal college panadura </t>
  </si>
  <si>
    <t xml:space="preserve">rcpanadura@gmail.com </t>
  </si>
  <si>
    <t>2.B</t>
  </si>
  <si>
    <t>3.B</t>
  </si>
  <si>
    <t>gnanodaya maha vidyalaya</t>
  </si>
  <si>
    <t>8.B</t>
  </si>
  <si>
    <t>9.C</t>
  </si>
  <si>
    <t xml:space="preserve"> &lt;h1&gt;advanced HTML Example&lt;/h1&gt;
&lt;p&gt;This is example of an HTMLpage with advanced styiling and structure . it includes the usage of flexbox and CSS SECTORS AND MORE&lt;\P&gt;
    &lt;input type = 'submit'&gt;click me&lt;/input&gt;</t>
  </si>
  <si>
    <t>9.D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</si>
  <si>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</si>
  <si>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</si>
  <si>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</si>
  <si>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</si>
  <si>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</si>
  <si>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</si>
  <si>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</si>
  <si>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</si>
  <si>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</si>
  <si>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</si>
  <si>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Sum of MCQ Questions</t>
  </si>
  <si>
    <t>Title (out of 1)</t>
  </si>
  <si>
    <t>CSS (out of 1)</t>
  </si>
  <si>
    <t>HTML (out of 2)</t>
  </si>
  <si>
    <t>JS (out of1)</t>
  </si>
  <si>
    <t>Sum of HTML code</t>
  </si>
  <si>
    <t>Final Marks</t>
  </si>
  <si>
    <t>Positions</t>
  </si>
  <si>
    <t>1st place</t>
  </si>
  <si>
    <t>2nd place</t>
  </si>
  <si>
    <t>3rd place</t>
  </si>
  <si>
    <t>4th place</t>
  </si>
  <si>
    <t>6th place</t>
  </si>
  <si>
    <t xml:space="preserve"> 6th place</t>
  </si>
  <si>
    <t>8thplace</t>
  </si>
  <si>
    <t>9th place</t>
  </si>
  <si>
    <t xml:space="preserve">    https://hccscienceunion.com/quiz/quiz.html</t>
  </si>
  <si>
    <t>HTML code Marks (out of 5 marks)</t>
  </si>
  <si>
    <t>M.C.Q. Questions Marks (out of 10 marks)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</si>
</sst>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 tint="4.9989318521683403E-2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3" fillId="0" borderId="0" xfId="0" applyFont="1"/>
    <xf numFmtId="0" fontId="3" fillId="2" borderId="0" xfId="0" applyFont="1" applyFill="1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5" borderId="0" xfId="0" applyFont="1" applyFill="1"/>
    <xf numFmtId="0" fontId="3" fillId="6" borderId="0" xfId="0" applyFont="1" applyFill="1"/>
    <xf numFmtId="0" fontId="3" fillId="3" borderId="0" xfId="0" applyFont="1" applyFill="1"/>
    <xf numFmtId="0" fontId="1" fillId="7" borderId="0" xfId="0" applyFont="1" applyFill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1"/>
  <sheetViews>
    <sheetView tabSelected="1" zoomScale="110" zoomScaleNormal="110" workbookViewId="0">
      <selection activeCell="Y16" sqref="Y16"/>
    </sheetView>
  </sheetViews>
  <sheetFormatPr defaultColWidth="12.5703125" defaultRowHeight="15.75" customHeight="1" x14ac:dyDescent="0.2"/>
  <cols>
    <col min="1" max="1" width="28.5703125" customWidth="1"/>
    <col min="2" max="2" width="22.140625" customWidth="1"/>
    <col min="4" max="4" width="12.7109375" customWidth="1"/>
    <col min="13" max="13" width="255.5703125" customWidth="1"/>
    <col min="27" max="27" width="25.28515625" customWidth="1"/>
    <col min="30" max="30" width="13.7109375" customWidth="1"/>
    <col min="31" max="31" width="15.7109375" customWidth="1"/>
    <col min="33" max="33" width="17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Q1" s="2" t="s">
        <v>83</v>
      </c>
      <c r="R1" s="3"/>
      <c r="S1" s="3"/>
      <c r="T1" s="3"/>
      <c r="U1" s="3"/>
      <c r="V1" s="3"/>
      <c r="W1" s="3"/>
      <c r="X1" s="3"/>
      <c r="Y1" s="3"/>
      <c r="Z1" s="3"/>
      <c r="AA1" s="6"/>
      <c r="AC1" s="8" t="s">
        <v>82</v>
      </c>
      <c r="AD1" s="7"/>
      <c r="AE1" s="7"/>
      <c r="AF1" s="7"/>
      <c r="AG1" s="9"/>
      <c r="AI1" s="8" t="s">
        <v>71</v>
      </c>
      <c r="AJ1" s="10" t="s">
        <v>72</v>
      </c>
    </row>
    <row r="2" spans="1:36" x14ac:dyDescent="0.2">
      <c r="A2" s="13" t="s">
        <v>13</v>
      </c>
      <c r="B2" s="13" t="s">
        <v>14</v>
      </c>
      <c r="C2" s="13" t="s">
        <v>15</v>
      </c>
      <c r="D2" s="13" t="s">
        <v>16</v>
      </c>
      <c r="E2" s="13" t="s">
        <v>17</v>
      </c>
      <c r="F2" s="13" t="s">
        <v>18</v>
      </c>
      <c r="G2" s="13" t="s">
        <v>19</v>
      </c>
      <c r="H2" s="13" t="s">
        <v>20</v>
      </c>
      <c r="I2" s="13" t="s">
        <v>21</v>
      </c>
      <c r="J2" s="13" t="s">
        <v>22</v>
      </c>
      <c r="K2" s="13" t="s">
        <v>23</v>
      </c>
      <c r="L2" s="13" t="s">
        <v>24</v>
      </c>
      <c r="M2" s="14" t="s">
        <v>81</v>
      </c>
      <c r="Q2" s="4" t="s">
        <v>55</v>
      </c>
      <c r="R2" s="4" t="s">
        <v>56</v>
      </c>
      <c r="S2" s="4" t="s">
        <v>57</v>
      </c>
      <c r="T2" s="4" t="s">
        <v>58</v>
      </c>
      <c r="U2" s="4" t="s">
        <v>59</v>
      </c>
      <c r="V2" s="4" t="s">
        <v>60</v>
      </c>
      <c r="W2" s="4" t="s">
        <v>61</v>
      </c>
      <c r="X2" s="4" t="s">
        <v>62</v>
      </c>
      <c r="Y2" s="4" t="s">
        <v>63</v>
      </c>
      <c r="Z2" s="4" t="s">
        <v>64</v>
      </c>
      <c r="AA2" s="6" t="s">
        <v>65</v>
      </c>
      <c r="AC2" s="5" t="s">
        <v>66</v>
      </c>
      <c r="AD2" s="5" t="s">
        <v>67</v>
      </c>
      <c r="AE2" s="5" t="s">
        <v>68</v>
      </c>
      <c r="AF2" s="5" t="s">
        <v>69</v>
      </c>
      <c r="AG2" s="5" t="s">
        <v>70</v>
      </c>
      <c r="AI2" s="7"/>
    </row>
    <row r="3" spans="1:36" x14ac:dyDescent="0.2">
      <c r="A3" s="1" t="s">
        <v>26</v>
      </c>
      <c r="C3" s="1" t="s">
        <v>15</v>
      </c>
      <c r="D3" s="1" t="s">
        <v>16</v>
      </c>
      <c r="E3" s="1" t="s">
        <v>17</v>
      </c>
      <c r="F3" s="1" t="s">
        <v>27</v>
      </c>
      <c r="G3" s="1" t="s">
        <v>19</v>
      </c>
      <c r="H3" s="1" t="s">
        <v>20</v>
      </c>
      <c r="I3" s="1" t="s">
        <v>28</v>
      </c>
      <c r="J3" s="1" t="s">
        <v>22</v>
      </c>
      <c r="K3" s="1" t="s">
        <v>23</v>
      </c>
      <c r="L3" s="1" t="s">
        <v>24</v>
      </c>
      <c r="M3" s="1" t="s">
        <v>29</v>
      </c>
      <c r="Q3">
        <f>IF(C3="1.B",1,0)</f>
        <v>1</v>
      </c>
      <c r="R3">
        <f>IF(D3="2.C",1,0)</f>
        <v>1</v>
      </c>
      <c r="S3">
        <f>IF(E3="3.D",1,0)</f>
        <v>1</v>
      </c>
      <c r="T3">
        <f>IF(F3="4.C",1,0)</f>
        <v>0</v>
      </c>
      <c r="U3">
        <f>IF(G3="5.C",1,0)</f>
        <v>1</v>
      </c>
      <c r="V3">
        <f>IF(H3="6.D",1,0)</f>
        <v>1</v>
      </c>
      <c r="W3">
        <f>IF(I3="7.A",1,0)</f>
        <v>0</v>
      </c>
      <c r="X3">
        <f>IF(J3="8.C",1,0)</f>
        <v>1</v>
      </c>
      <c r="Y3">
        <f>IF(K3="9.B",1,0)</f>
        <v>1</v>
      </c>
      <c r="Z3">
        <f>IF(L3="10.B",1,0)</f>
        <v>1</v>
      </c>
      <c r="AA3">
        <f>SUM(Q3:Z3)</f>
        <v>8</v>
      </c>
      <c r="AC3">
        <v>1</v>
      </c>
      <c r="AD3">
        <v>0</v>
      </c>
      <c r="AE3">
        <v>1</v>
      </c>
      <c r="AF3">
        <v>0</v>
      </c>
      <c r="AG3">
        <f>SUM(AC3:AF3)</f>
        <v>2</v>
      </c>
      <c r="AI3">
        <f>SUM(AA3,AG3)</f>
        <v>10</v>
      </c>
      <c r="AJ3" s="12" t="s">
        <v>75</v>
      </c>
    </row>
    <row r="4" spans="1:36" x14ac:dyDescent="0.2">
      <c r="A4" s="1" t="s">
        <v>30</v>
      </c>
      <c r="C4" s="1" t="s">
        <v>15</v>
      </c>
      <c r="D4" s="1" t="s">
        <v>16</v>
      </c>
      <c r="E4" s="1" t="s">
        <v>31</v>
      </c>
      <c r="F4" s="1" t="s">
        <v>27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32</v>
      </c>
      <c r="M4" s="1" t="s">
        <v>33</v>
      </c>
      <c r="Q4">
        <f t="shared" ref="Q4:Q11" si="0">IF(C4="1.B",1,0)</f>
        <v>1</v>
      </c>
      <c r="R4">
        <f t="shared" ref="R4:R11" si="1">IF(D4="2.C",1,0)</f>
        <v>1</v>
      </c>
      <c r="S4">
        <f t="shared" ref="S4:S10" si="2">IF(E4="3.D",1,0)</f>
        <v>0</v>
      </c>
      <c r="T4">
        <f t="shared" ref="T4:T11" si="3">IF(F4="4.C",1,0)</f>
        <v>0</v>
      </c>
      <c r="U4">
        <f t="shared" ref="U4:U11" si="4">IF(G4="5.C",1,0)</f>
        <v>1</v>
      </c>
      <c r="V4">
        <f t="shared" ref="V4:V11" si="5">IF(H4="6.D",1,0)</f>
        <v>1</v>
      </c>
      <c r="W4">
        <f t="shared" ref="W4:W11" si="6">IF(I4="7.A",1,0)</f>
        <v>1</v>
      </c>
      <c r="X4">
        <f t="shared" ref="X4:X11" si="7">IF(J4="8.C",1,0)</f>
        <v>1</v>
      </c>
      <c r="Y4">
        <f t="shared" ref="Y4:Y11" si="8">IF(K4="9.B",1,0)</f>
        <v>1</v>
      </c>
      <c r="Z4">
        <f t="shared" ref="Z4:Z11" si="9">IF(L4="10.B",1,0)</f>
        <v>0</v>
      </c>
      <c r="AA4">
        <f t="shared" ref="AA4:AA11" si="10">SUM(Q4:Z4)</f>
        <v>7</v>
      </c>
      <c r="AC4">
        <v>0</v>
      </c>
      <c r="AD4">
        <v>0</v>
      </c>
      <c r="AE4">
        <v>1</v>
      </c>
      <c r="AF4">
        <v>0</v>
      </c>
      <c r="AG4">
        <f t="shared" ref="AG4:AG11" si="11">SUM(AC4:AF4)</f>
        <v>1</v>
      </c>
      <c r="AI4">
        <f t="shared" ref="AI4:AI11" si="12">SUM(AA4,AG4)</f>
        <v>8</v>
      </c>
      <c r="AJ4" s="5" t="s">
        <v>76</v>
      </c>
    </row>
    <row r="5" spans="1:36" x14ac:dyDescent="0.2">
      <c r="A5" s="1" t="s">
        <v>34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35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36</v>
      </c>
      <c r="Q5">
        <f t="shared" si="0"/>
        <v>1</v>
      </c>
      <c r="R5">
        <f t="shared" si="1"/>
        <v>1</v>
      </c>
      <c r="S5">
        <f t="shared" si="2"/>
        <v>1</v>
      </c>
      <c r="T5">
        <f t="shared" si="3"/>
        <v>1</v>
      </c>
      <c r="U5">
        <f t="shared" si="4"/>
        <v>1</v>
      </c>
      <c r="V5">
        <f t="shared" si="5"/>
        <v>0</v>
      </c>
      <c r="W5">
        <f t="shared" si="6"/>
        <v>1</v>
      </c>
      <c r="X5">
        <f t="shared" si="7"/>
        <v>1</v>
      </c>
      <c r="Y5">
        <f t="shared" si="8"/>
        <v>1</v>
      </c>
      <c r="Z5">
        <f t="shared" si="9"/>
        <v>1</v>
      </c>
      <c r="AA5">
        <f t="shared" si="10"/>
        <v>9</v>
      </c>
      <c r="AC5">
        <v>1</v>
      </c>
      <c r="AD5">
        <v>0</v>
      </c>
      <c r="AE5">
        <v>1</v>
      </c>
      <c r="AF5">
        <v>0</v>
      </c>
      <c r="AG5">
        <f t="shared" si="11"/>
        <v>2</v>
      </c>
      <c r="AI5">
        <f t="shared" si="12"/>
        <v>11</v>
      </c>
      <c r="AJ5" s="11" t="s">
        <v>74</v>
      </c>
    </row>
    <row r="6" spans="1:36" x14ac:dyDescent="0.2">
      <c r="A6" s="1" t="s">
        <v>37</v>
      </c>
      <c r="C6" s="1" t="s">
        <v>15</v>
      </c>
      <c r="D6" s="1" t="s">
        <v>16</v>
      </c>
      <c r="E6" s="1" t="s">
        <v>31</v>
      </c>
      <c r="F6" s="1" t="s">
        <v>38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32</v>
      </c>
      <c r="M6" s="1" t="s">
        <v>39</v>
      </c>
      <c r="Q6">
        <f t="shared" si="0"/>
        <v>1</v>
      </c>
      <c r="R6">
        <f t="shared" si="1"/>
        <v>1</v>
      </c>
      <c r="S6">
        <f t="shared" si="2"/>
        <v>0</v>
      </c>
      <c r="T6">
        <f t="shared" si="3"/>
        <v>0</v>
      </c>
      <c r="U6">
        <f t="shared" si="4"/>
        <v>1</v>
      </c>
      <c r="V6">
        <f t="shared" si="5"/>
        <v>1</v>
      </c>
      <c r="W6">
        <f t="shared" si="6"/>
        <v>1</v>
      </c>
      <c r="X6">
        <f t="shared" si="7"/>
        <v>1</v>
      </c>
      <c r="Y6">
        <f t="shared" si="8"/>
        <v>1</v>
      </c>
      <c r="Z6">
        <f t="shared" si="9"/>
        <v>0</v>
      </c>
      <c r="AA6">
        <f t="shared" si="10"/>
        <v>7</v>
      </c>
      <c r="AC6">
        <v>0</v>
      </c>
      <c r="AD6">
        <v>0</v>
      </c>
      <c r="AE6">
        <v>1</v>
      </c>
      <c r="AF6">
        <v>0</v>
      </c>
      <c r="AG6">
        <f t="shared" si="11"/>
        <v>1</v>
      </c>
      <c r="AI6">
        <f t="shared" si="12"/>
        <v>8</v>
      </c>
      <c r="AJ6" s="5" t="s">
        <v>76</v>
      </c>
    </row>
    <row r="7" spans="1:36" x14ac:dyDescent="0.2">
      <c r="A7" s="1" t="s">
        <v>40</v>
      </c>
      <c r="C7" s="1" t="s">
        <v>41</v>
      </c>
      <c r="D7" s="1" t="s">
        <v>16</v>
      </c>
      <c r="E7" s="1" t="s">
        <v>17</v>
      </c>
      <c r="F7" s="1" t="s">
        <v>18</v>
      </c>
      <c r="H7" s="1" t="s">
        <v>35</v>
      </c>
      <c r="I7" s="1" t="s">
        <v>28</v>
      </c>
      <c r="J7" s="1" t="s">
        <v>22</v>
      </c>
      <c r="K7" s="1" t="s">
        <v>23</v>
      </c>
      <c r="L7" s="1" t="s">
        <v>42</v>
      </c>
      <c r="M7" s="1" t="s">
        <v>43</v>
      </c>
      <c r="Q7">
        <f t="shared" si="0"/>
        <v>0</v>
      </c>
      <c r="R7">
        <f t="shared" si="1"/>
        <v>1</v>
      </c>
      <c r="S7">
        <f t="shared" si="2"/>
        <v>1</v>
      </c>
      <c r="T7">
        <f t="shared" si="3"/>
        <v>1</v>
      </c>
      <c r="U7">
        <f t="shared" si="4"/>
        <v>0</v>
      </c>
      <c r="V7">
        <f t="shared" si="5"/>
        <v>0</v>
      </c>
      <c r="W7">
        <f t="shared" si="6"/>
        <v>0</v>
      </c>
      <c r="X7">
        <f t="shared" si="7"/>
        <v>1</v>
      </c>
      <c r="Y7">
        <f t="shared" si="8"/>
        <v>1</v>
      </c>
      <c r="Z7">
        <f t="shared" si="9"/>
        <v>0</v>
      </c>
      <c r="AA7">
        <f t="shared" si="10"/>
        <v>5</v>
      </c>
      <c r="AC7">
        <v>0</v>
      </c>
      <c r="AD7">
        <v>0</v>
      </c>
      <c r="AE7">
        <v>0</v>
      </c>
      <c r="AF7">
        <v>0</v>
      </c>
      <c r="AG7">
        <f t="shared" si="11"/>
        <v>0</v>
      </c>
      <c r="AI7">
        <f t="shared" si="12"/>
        <v>5</v>
      </c>
      <c r="AJ7" s="5" t="s">
        <v>80</v>
      </c>
    </row>
    <row r="8" spans="1:36" x14ac:dyDescent="0.2">
      <c r="A8" s="1" t="s">
        <v>44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32</v>
      </c>
      <c r="M8" s="1" t="s">
        <v>45</v>
      </c>
      <c r="Q8">
        <f t="shared" si="0"/>
        <v>1</v>
      </c>
      <c r="R8">
        <f t="shared" si="1"/>
        <v>1</v>
      </c>
      <c r="S8">
        <f t="shared" si="2"/>
        <v>1</v>
      </c>
      <c r="T8">
        <f t="shared" si="3"/>
        <v>1</v>
      </c>
      <c r="U8">
        <f t="shared" si="4"/>
        <v>1</v>
      </c>
      <c r="V8">
        <f t="shared" si="5"/>
        <v>1</v>
      </c>
      <c r="W8">
        <f t="shared" si="6"/>
        <v>1</v>
      </c>
      <c r="X8">
        <f t="shared" si="7"/>
        <v>1</v>
      </c>
      <c r="Y8">
        <f t="shared" si="8"/>
        <v>1</v>
      </c>
      <c r="Z8">
        <f t="shared" si="9"/>
        <v>0</v>
      </c>
      <c r="AA8">
        <f t="shared" si="10"/>
        <v>9</v>
      </c>
      <c r="AC8">
        <v>0</v>
      </c>
      <c r="AD8">
        <v>1</v>
      </c>
      <c r="AE8">
        <v>2</v>
      </c>
      <c r="AF8">
        <v>0</v>
      </c>
      <c r="AG8">
        <f t="shared" si="11"/>
        <v>3</v>
      </c>
      <c r="AI8">
        <f t="shared" si="12"/>
        <v>12</v>
      </c>
      <c r="AJ8" s="6" t="s">
        <v>73</v>
      </c>
    </row>
    <row r="9" spans="1:36" x14ac:dyDescent="0.2">
      <c r="A9" s="1" t="s">
        <v>46</v>
      </c>
      <c r="B9" s="1" t="s">
        <v>47</v>
      </c>
      <c r="C9" s="1" t="s">
        <v>15</v>
      </c>
      <c r="D9" s="1" t="s">
        <v>48</v>
      </c>
      <c r="E9" s="1" t="s">
        <v>49</v>
      </c>
      <c r="F9" s="1" t="s">
        <v>18</v>
      </c>
      <c r="G9" s="1" t="s">
        <v>19</v>
      </c>
      <c r="H9" s="1" t="s">
        <v>20</v>
      </c>
      <c r="I9" s="1" t="s">
        <v>28</v>
      </c>
      <c r="J9" s="1" t="s">
        <v>22</v>
      </c>
      <c r="K9" s="1" t="s">
        <v>23</v>
      </c>
      <c r="L9" s="1" t="s">
        <v>42</v>
      </c>
      <c r="M9" s="1" t="s">
        <v>25</v>
      </c>
      <c r="Q9">
        <f t="shared" si="0"/>
        <v>1</v>
      </c>
      <c r="R9">
        <f t="shared" si="1"/>
        <v>0</v>
      </c>
      <c r="S9">
        <f t="shared" si="2"/>
        <v>0</v>
      </c>
      <c r="T9">
        <f t="shared" si="3"/>
        <v>1</v>
      </c>
      <c r="U9">
        <f t="shared" si="4"/>
        <v>1</v>
      </c>
      <c r="V9">
        <f t="shared" si="5"/>
        <v>1</v>
      </c>
      <c r="W9">
        <f t="shared" si="6"/>
        <v>0</v>
      </c>
      <c r="X9">
        <f t="shared" si="7"/>
        <v>1</v>
      </c>
      <c r="Y9">
        <f t="shared" si="8"/>
        <v>1</v>
      </c>
      <c r="Z9">
        <f t="shared" si="9"/>
        <v>0</v>
      </c>
      <c r="AA9">
        <f t="shared" si="10"/>
        <v>6</v>
      </c>
      <c r="AC9">
        <v>0</v>
      </c>
      <c r="AD9">
        <v>0</v>
      </c>
      <c r="AE9">
        <v>0</v>
      </c>
      <c r="AF9">
        <v>0</v>
      </c>
      <c r="AG9">
        <f t="shared" si="11"/>
        <v>0</v>
      </c>
      <c r="AI9">
        <f t="shared" si="12"/>
        <v>6</v>
      </c>
      <c r="AJ9" s="5" t="s">
        <v>79</v>
      </c>
    </row>
    <row r="10" spans="1:36" x14ac:dyDescent="0.2">
      <c r="A10" s="1" t="s">
        <v>50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35</v>
      </c>
      <c r="I10" s="1" t="s">
        <v>21</v>
      </c>
      <c r="J10" s="1" t="s">
        <v>51</v>
      </c>
      <c r="K10" s="1" t="s">
        <v>52</v>
      </c>
      <c r="L10" s="1" t="s">
        <v>32</v>
      </c>
      <c r="M10" s="1" t="s">
        <v>53</v>
      </c>
      <c r="Q10">
        <f t="shared" si="0"/>
        <v>1</v>
      </c>
      <c r="R10">
        <f t="shared" si="1"/>
        <v>1</v>
      </c>
      <c r="S10">
        <f>IF(E10="3.D",1,0)</f>
        <v>1</v>
      </c>
      <c r="T10">
        <f t="shared" si="3"/>
        <v>1</v>
      </c>
      <c r="U10">
        <f t="shared" si="4"/>
        <v>1</v>
      </c>
      <c r="V10">
        <f t="shared" si="5"/>
        <v>0</v>
      </c>
      <c r="W10">
        <f t="shared" si="6"/>
        <v>1</v>
      </c>
      <c r="X10">
        <f t="shared" si="7"/>
        <v>0</v>
      </c>
      <c r="Y10">
        <f t="shared" si="8"/>
        <v>0</v>
      </c>
      <c r="Z10">
        <f t="shared" si="9"/>
        <v>0</v>
      </c>
      <c r="AA10">
        <f t="shared" si="10"/>
        <v>6</v>
      </c>
      <c r="AC10">
        <v>0</v>
      </c>
      <c r="AD10">
        <v>0</v>
      </c>
      <c r="AE10">
        <v>1</v>
      </c>
      <c r="AF10">
        <v>0</v>
      </c>
      <c r="AG10">
        <f t="shared" si="11"/>
        <v>1</v>
      </c>
      <c r="AI10">
        <f t="shared" si="12"/>
        <v>7</v>
      </c>
      <c r="AJ10" s="5" t="s">
        <v>77</v>
      </c>
    </row>
    <row r="11" spans="1:3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28</v>
      </c>
      <c r="J11" s="1" t="s">
        <v>22</v>
      </c>
      <c r="K11" s="1" t="s">
        <v>54</v>
      </c>
      <c r="L11" s="1" t="s">
        <v>32</v>
      </c>
      <c r="M11" s="1" t="s">
        <v>25</v>
      </c>
      <c r="Q11">
        <f t="shared" si="0"/>
        <v>1</v>
      </c>
      <c r="R11">
        <f t="shared" si="1"/>
        <v>1</v>
      </c>
      <c r="S11">
        <f>IF(E11="3.D",1,0)</f>
        <v>1</v>
      </c>
      <c r="T11">
        <f t="shared" si="3"/>
        <v>1</v>
      </c>
      <c r="U11">
        <f t="shared" si="4"/>
        <v>1</v>
      </c>
      <c r="V11">
        <f t="shared" si="5"/>
        <v>1</v>
      </c>
      <c r="W11">
        <f t="shared" si="6"/>
        <v>0</v>
      </c>
      <c r="X11">
        <f t="shared" si="7"/>
        <v>1</v>
      </c>
      <c r="Y11">
        <f t="shared" si="8"/>
        <v>0</v>
      </c>
      <c r="Z11">
        <f t="shared" si="9"/>
        <v>0</v>
      </c>
      <c r="AA11">
        <f t="shared" si="10"/>
        <v>7</v>
      </c>
      <c r="AC11">
        <v>0</v>
      </c>
      <c r="AD11">
        <v>0</v>
      </c>
      <c r="AE11">
        <v>0</v>
      </c>
      <c r="AF11">
        <v>0</v>
      </c>
      <c r="AG11">
        <f t="shared" si="11"/>
        <v>0</v>
      </c>
      <c r="AI11">
        <f t="shared" si="12"/>
        <v>7</v>
      </c>
      <c r="AJ11" t="s">
        <v>78</v>
      </c>
    </row>
  </sheetData>
  <mergeCells count="3">
    <mergeCell ref="Q1:Z1"/>
    <mergeCell ref="AC1:AF1"/>
    <mergeCell ref="AI1:A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2023-05-28T15:54:15Z</dcterms:modified>
</cp:coreProperties>
</file>