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730" windowHeight="1011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J16" i="2" l="1"/>
  <c r="N16" i="2" s="1"/>
  <c r="B16" i="2"/>
  <c r="J17" i="2"/>
  <c r="N17" i="2" s="1"/>
  <c r="B17" i="2"/>
  <c r="E8" i="2"/>
  <c r="L19" i="2" l="1"/>
  <c r="E33" i="2" s="1"/>
  <c r="E23" i="2"/>
  <c r="E32" i="2" s="1"/>
  <c r="E31" i="2"/>
  <c r="E4" i="2"/>
  <c r="E30" i="2" s="1"/>
  <c r="J15" i="2"/>
  <c r="N15" i="2" s="1"/>
  <c r="J14" i="2"/>
  <c r="N14" i="2" s="1"/>
  <c r="J18" i="2"/>
  <c r="N18" i="2" s="1"/>
  <c r="J13" i="2"/>
  <c r="N13" i="2" s="1"/>
  <c r="K19" i="2"/>
  <c r="B14" i="2"/>
  <c r="B15" i="2"/>
  <c r="B18" i="2"/>
  <c r="B13" i="2"/>
  <c r="M19" i="2"/>
  <c r="E26" i="2" s="1"/>
  <c r="F19" i="2"/>
  <c r="G19" i="2"/>
  <c r="J19" i="2" l="1"/>
  <c r="E34" i="2" s="1"/>
  <c r="N19" i="2"/>
  <c r="E27" i="2" s="1"/>
  <c r="E28" i="2"/>
  <c r="E29" i="2"/>
  <c r="E35" i="2" l="1"/>
  <c r="F33" i="2" s="1"/>
  <c r="F30" i="2" l="1"/>
  <c r="F34" i="2"/>
  <c r="F31" i="2"/>
  <c r="F32" i="2"/>
</calcChain>
</file>

<file path=xl/sharedStrings.xml><?xml version="1.0" encoding="utf-8"?>
<sst xmlns="http://schemas.openxmlformats.org/spreadsheetml/2006/main" count="50" uniqueCount="38">
  <si>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</si>
  <si>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</si>
  <si>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</si>
  <si>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</si>
  <si>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</si>
  <si>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</si>
  <si>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</si>
  <si>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</si>
  <si>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</si>
  <si>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</si>
  <si>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</si>
  <si>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</si>
  <si>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</si>
  <si>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</si>
  <si>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</si>
  <si>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</si>
  <si>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</si>
  <si>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</si>
  <si>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</si>
  <si>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</si>
  <si>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</si>
  <si>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</si>
  <si>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</si>
  <si>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</si>
  <si>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</si>
  <si>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</si>
  <si>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</si>
  <si>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</si>
  <si>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</si>
  <si>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</si>
  <si>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</si>
  <si>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TP2B - GRUPAL - Ordenadora</t>
  </si>
  <si>
    <t>Selección</t>
  </si>
  <si>
    <t>Burbujeo</t>
  </si>
  <si>
    <t>Insercion</t>
  </si>
  <si>
    <t>Shell</t>
  </si>
  <si>
    <t>Quick Sort</t>
  </si>
  <si>
    <t>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</si>
</sst>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8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Métricas!$B$30:$D$34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Métricas!$E$30:$E$34</c:f>
              <c:numCache>
                <c:formatCode>[h]:mm</c:formatCode>
                <c:ptCount val="5"/>
                <c:pt idx="0">
                  <c:v>3.4722222222222099E-3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25</xdr:row>
      <xdr:rowOff>9527</xdr:rowOff>
    </xdr:from>
    <xdr:to>
      <xdr:col>11</xdr:col>
      <xdr:colOff>419100</xdr:colOff>
      <xdr:row>34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zoomScaleSheetLayoutView="115" workbookViewId="0">
      <selection activeCell="H15" sqref="H15"/>
    </sheetView>
  </sheetViews>
  <sheetFormatPr baseColWidth="10" defaultColWidth="0" defaultRowHeight="15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16.5" thickBot="1" x14ac:dyDescent="0.3">
      <c r="B1" s="23" t="s">
        <v>20</v>
      </c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3.472222222222222E-3</v>
      </c>
      <c r="C4" s="46">
        <v>0.41666666666666669</v>
      </c>
      <c r="D4" s="46">
        <v>0.4201388888888889</v>
      </c>
      <c r="E4" s="33">
        <f>IFERROR(IF(OR(ISBLANK(C4),ISBLANK(D4)),"Completar",IF(D4&gt;=C4,D4-C4,"Error")),"Error")</f>
        <v>3.4722222222222099E-3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15.75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1.3888888888888888E-2</v>
      </c>
      <c r="C8" s="46"/>
      <c r="D8" s="46"/>
      <c r="E8" s="33" t="str">
        <f>IFERROR(IF(OR(ISBLANK(C8),ISBLANK(D8)),"Completar",IF(D8&gt;=C8,D8-C8,"Error")),"Error")</f>
        <v>Completar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15.75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x14ac:dyDescent="0.25">
      <c r="A11" s="14"/>
      <c r="B11" s="78" t="s">
        <v>9</v>
      </c>
      <c r="C11" s="72" t="s">
        <v>10</v>
      </c>
      <c r="D11" s="72"/>
      <c r="E11" s="73"/>
      <c r="F11" s="61" t="s">
        <v>12</v>
      </c>
      <c r="G11" s="62"/>
      <c r="H11" s="63" t="s">
        <v>14</v>
      </c>
      <c r="I11" s="72"/>
      <c r="J11" s="73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78"/>
      <c r="C12" s="72"/>
      <c r="D12" s="72"/>
      <c r="E12" s="73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 t="s">
        <v>32</v>
      </c>
      <c r="D13" s="67"/>
      <c r="E13" s="68"/>
      <c r="F13" s="47">
        <v>20</v>
      </c>
      <c r="G13" s="48">
        <v>6.9444444444444441E-3</v>
      </c>
      <c r="H13" s="49">
        <v>0.45833333333333331</v>
      </c>
      <c r="I13" s="50">
        <v>0.46597222222222223</v>
      </c>
      <c r="J13" s="20">
        <f>IFERROR(IF(OR(ISBLANK(H13),ISBLANK(I13)),"Completar",IF(I13&gt;=H13,I13-H13,"Error")),"Error")</f>
        <v>7.6388888888889173E-3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5" si="0">ROW($B14)-12</f>
        <v>2</v>
      </c>
      <c r="C14" s="67" t="s">
        <v>33</v>
      </c>
      <c r="D14" s="67"/>
      <c r="E14" s="68"/>
      <c r="F14" s="47">
        <v>15</v>
      </c>
      <c r="G14" s="48">
        <v>5.5555555555555558E-3</v>
      </c>
      <c r="H14" s="49">
        <v>0.46597222222222223</v>
      </c>
      <c r="I14" s="50">
        <v>0.46875</v>
      </c>
      <c r="J14" s="20">
        <f t="shared" ref="J14:J18" si="1">IFERROR(IF(OR(ISBLANK(H14),ISBLANK(I14)),"Completar",IF(I14&gt;=H14,I14-H14,"Error")),"Error")</f>
        <v>2.7777777777777679E-3</v>
      </c>
      <c r="K14" s="51"/>
      <c r="L14" s="52"/>
      <c r="M14" s="53"/>
      <c r="N14" s="25" t="str">
        <f t="shared" ref="N14:N18" si="2">IFERROR(IF(OR(J14="Completar",ISBLANK(L14)),"Completar",J14+L14),"Error")</f>
        <v>Completar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67" t="s">
        <v>34</v>
      </c>
      <c r="D15" s="67"/>
      <c r="E15" s="68"/>
      <c r="F15" s="47">
        <v>15</v>
      </c>
      <c r="G15" s="48">
        <v>5.5555555555555558E-3</v>
      </c>
      <c r="H15" s="49">
        <v>0.46875</v>
      </c>
      <c r="I15" s="50">
        <v>0.47569444444444442</v>
      </c>
      <c r="J15" s="20">
        <f t="shared" si="1"/>
        <v>6.9444444444444198E-3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>ROW($B16)-12</f>
        <v>4</v>
      </c>
      <c r="C16" s="67" t="s">
        <v>35</v>
      </c>
      <c r="D16" s="67"/>
      <c r="E16" s="68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x14ac:dyDescent="0.25">
      <c r="A17" s="14"/>
      <c r="B17" s="24">
        <f>ROW($B17)-12</f>
        <v>5</v>
      </c>
      <c r="C17" s="67" t="s">
        <v>36</v>
      </c>
      <c r="D17" s="67"/>
      <c r="E17" s="68"/>
      <c r="F17" s="47"/>
      <c r="G17" s="48"/>
      <c r="H17" s="49"/>
      <c r="I17" s="50"/>
      <c r="J17" s="20" t="str">
        <f t="shared" ref="J17" si="3">IFERROR(IF(OR(ISBLANK(H17),ISBLANK(I17)),"Completar",IF(I17&gt;=H17,I17-H17,"Error")),"Error")</f>
        <v>Completar</v>
      </c>
      <c r="K17" s="51"/>
      <c r="L17" s="52"/>
      <c r="M17" s="53"/>
      <c r="N17" s="25" t="str">
        <f t="shared" ref="N17" si="4">IFERROR(IF(OR(J17="Completar",ISBLANK(L17)),"Completar",J17+L17),"Error")</f>
        <v>Completar</v>
      </c>
      <c r="O17" s="14"/>
      <c r="P17" s="17"/>
    </row>
    <row r="18" spans="1:16" s="7" customFormat="1" x14ac:dyDescent="0.25">
      <c r="A18" s="16"/>
      <c r="B18" s="24">
        <f>ROW($B18)-12</f>
        <v>6</v>
      </c>
      <c r="C18" s="67" t="s">
        <v>37</v>
      </c>
      <c r="D18" s="67"/>
      <c r="E18" s="68"/>
      <c r="F18" s="47"/>
      <c r="G18" s="48"/>
      <c r="H18" s="49"/>
      <c r="I18" s="50"/>
      <c r="J18" s="20" t="str">
        <f t="shared" si="1"/>
        <v>Completar</v>
      </c>
      <c r="K18" s="51"/>
      <c r="L18" s="52"/>
      <c r="M18" s="53"/>
      <c r="N18" s="25" t="str">
        <f t="shared" si="2"/>
        <v>Completar</v>
      </c>
      <c r="O18" s="16"/>
    </row>
    <row r="19" spans="1:16" s="2" customFormat="1" ht="15.75" thickBot="1" x14ac:dyDescent="0.3">
      <c r="A19" s="13"/>
      <c r="B19" s="69" t="s">
        <v>7</v>
      </c>
      <c r="C19" s="70"/>
      <c r="D19" s="70"/>
      <c r="E19" s="71"/>
      <c r="F19" s="26">
        <f>SUM(F13:F18)</f>
        <v>50</v>
      </c>
      <c r="G19" s="27">
        <f>SUM(G13:G18)</f>
        <v>1.8055555555555557E-2</v>
      </c>
      <c r="H19" s="28"/>
      <c r="I19" s="29"/>
      <c r="J19" s="30" t="str">
        <f>IF(OR(COUNTIF(J13:J18,"Error")&gt;0,COUNTIF(J13:J18,"Completar")&gt;0),"Error",SUM(J13:J18))</f>
        <v>Error</v>
      </c>
      <c r="K19" s="31">
        <f>SUM(K13:K18)</f>
        <v>0</v>
      </c>
      <c r="L19" s="27">
        <f>SUM(L13:L18)</f>
        <v>0</v>
      </c>
      <c r="M19" s="32">
        <f>SUM(M13:M18)</f>
        <v>0</v>
      </c>
      <c r="N19" s="33" t="str">
        <f>IF(OR(COUNTIF(N13:N18,"Error")&gt;0,COUNTIF(N13:N18,"Completar")&gt;0),"Error",SUM(N13:N18))</f>
        <v>Error</v>
      </c>
      <c r="O19" s="13"/>
    </row>
    <row r="20" spans="1:16" s="5" customFormat="1" ht="15.75" thickBot="1" x14ac:dyDescent="0.3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4"/>
      <c r="P20" s="9"/>
    </row>
    <row r="21" spans="1:16" s="3" customFormat="1" x14ac:dyDescent="0.25">
      <c r="A21" s="15"/>
      <c r="B21" s="55" t="s">
        <v>19</v>
      </c>
      <c r="C21" s="56"/>
      <c r="D21" s="56"/>
      <c r="E21" s="57"/>
      <c r="F21" s="12"/>
      <c r="G21" s="12"/>
      <c r="H21" s="12"/>
      <c r="I21" s="12"/>
      <c r="J21" s="12"/>
      <c r="K21" s="12"/>
      <c r="L21" s="12"/>
      <c r="M21" s="12"/>
      <c r="N21" s="12"/>
      <c r="O21" s="15"/>
      <c r="P21" s="11"/>
    </row>
    <row r="22" spans="1:16" s="7" customFormat="1" ht="30" x14ac:dyDescent="0.25">
      <c r="A22" s="16"/>
      <c r="B22" s="21" t="s">
        <v>1</v>
      </c>
      <c r="C22" s="5" t="s">
        <v>4</v>
      </c>
      <c r="D22" s="5" t="s">
        <v>5</v>
      </c>
      <c r="E22" s="22" t="s">
        <v>2</v>
      </c>
      <c r="F22" s="14"/>
      <c r="G22" s="14"/>
      <c r="H22" s="14"/>
      <c r="I22" s="14"/>
      <c r="J22" s="14"/>
      <c r="K22" s="14"/>
      <c r="L22" s="14"/>
      <c r="M22" s="14"/>
      <c r="N22" s="14"/>
      <c r="O22" s="16"/>
    </row>
    <row r="23" spans="1:16" ht="15.75" thickBot="1" x14ac:dyDescent="0.3">
      <c r="B23" s="45"/>
      <c r="C23" s="46"/>
      <c r="D23" s="46"/>
      <c r="E23" s="33" t="str">
        <f>IFERROR(IF(OR(ISBLANK(C23),ISBLANK(D23)),"Completar",IF(D23&gt;=C23,D23-C23,"Error")),"Error")</f>
        <v>Completar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16" ht="15.75" thickBot="1" x14ac:dyDescent="0.3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6" x14ac:dyDescent="0.25">
      <c r="B25" s="55" t="s">
        <v>21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7"/>
    </row>
    <row r="26" spans="1:16" x14ac:dyDescent="0.25">
      <c r="B26" s="58" t="s">
        <v>23</v>
      </c>
      <c r="C26" s="59"/>
      <c r="D26" s="60"/>
      <c r="E26" s="82">
        <f>M19</f>
        <v>0</v>
      </c>
      <c r="F26" s="83"/>
      <c r="G26" s="34"/>
      <c r="H26" s="35"/>
      <c r="I26" s="35"/>
      <c r="J26" s="35"/>
      <c r="K26" s="35"/>
      <c r="L26" s="35"/>
      <c r="M26" s="35"/>
      <c r="N26" s="38"/>
    </row>
    <row r="27" spans="1:16" x14ac:dyDescent="0.25">
      <c r="B27" s="58" t="s">
        <v>24</v>
      </c>
      <c r="C27" s="59"/>
      <c r="D27" s="60"/>
      <c r="E27" s="84">
        <f>IF(M19=0,0,IFERROR(M19/(N19*24),"Error"))</f>
        <v>0</v>
      </c>
      <c r="F27" s="85"/>
      <c r="G27" s="36"/>
      <c r="H27" s="37"/>
      <c r="I27" s="37"/>
      <c r="J27" s="37"/>
      <c r="K27" s="37"/>
      <c r="L27" s="37"/>
      <c r="M27" s="37"/>
      <c r="N27" s="39"/>
    </row>
    <row r="28" spans="1:16" x14ac:dyDescent="0.25">
      <c r="B28" s="58" t="s">
        <v>22</v>
      </c>
      <c r="C28" s="59"/>
      <c r="D28" s="60"/>
      <c r="E28" s="82">
        <f>IF(K19=0,0,IFERROR(ROUNDUP(K19/(M19/100),0),"Error"))</f>
        <v>0</v>
      </c>
      <c r="F28" s="83"/>
      <c r="G28" s="36"/>
      <c r="H28" s="37"/>
      <c r="I28" s="37"/>
      <c r="J28" s="37"/>
      <c r="K28" s="37"/>
      <c r="L28" s="37"/>
      <c r="M28" s="37"/>
      <c r="N28" s="39"/>
    </row>
    <row r="29" spans="1:16" x14ac:dyDescent="0.25">
      <c r="B29" s="58" t="s">
        <v>25</v>
      </c>
      <c r="C29" s="59"/>
      <c r="D29" s="60"/>
      <c r="E29" s="74">
        <f>IF(K19=0,0,IFERROR(K19/M19,"Error"))</f>
        <v>0</v>
      </c>
      <c r="F29" s="75"/>
      <c r="G29" s="36"/>
      <c r="H29" s="37"/>
      <c r="I29" s="37"/>
      <c r="J29" s="37"/>
      <c r="K29" s="37"/>
      <c r="L29" s="37"/>
      <c r="M29" s="37"/>
      <c r="N29" s="39"/>
    </row>
    <row r="30" spans="1:16" x14ac:dyDescent="0.25">
      <c r="B30" s="58" t="s">
        <v>28</v>
      </c>
      <c r="C30" s="59"/>
      <c r="D30" s="60"/>
      <c r="E30" s="43">
        <f>E4</f>
        <v>3.4722222222222099E-3</v>
      </c>
      <c r="F30" s="44" t="str">
        <f t="shared" ref="F30:F34" si="5">IF(E30="Completar",E30,IFERROR(E30/$E$35,"Error"))</f>
        <v>Error</v>
      </c>
      <c r="G30" s="36"/>
      <c r="H30" s="37"/>
      <c r="I30" s="37"/>
      <c r="J30" s="37"/>
      <c r="K30" s="37"/>
      <c r="L30" s="37"/>
      <c r="M30" s="37"/>
      <c r="N30" s="39"/>
    </row>
    <row r="31" spans="1:16" x14ac:dyDescent="0.25">
      <c r="B31" s="58" t="s">
        <v>29</v>
      </c>
      <c r="C31" s="59"/>
      <c r="D31" s="60"/>
      <c r="E31" s="43" t="str">
        <f>E8</f>
        <v>Completar</v>
      </c>
      <c r="F31" s="44" t="str">
        <f t="shared" si="5"/>
        <v>Completar</v>
      </c>
      <c r="G31" s="36"/>
      <c r="H31" s="37"/>
      <c r="I31" s="37"/>
      <c r="J31" s="37"/>
      <c r="K31" s="37"/>
      <c r="L31" s="37"/>
      <c r="M31" s="37"/>
      <c r="N31" s="39"/>
    </row>
    <row r="32" spans="1:16" x14ac:dyDescent="0.25">
      <c r="B32" s="58" t="s">
        <v>30</v>
      </c>
      <c r="C32" s="59"/>
      <c r="D32" s="60"/>
      <c r="E32" s="43" t="str">
        <f>E23</f>
        <v>Completar</v>
      </c>
      <c r="F32" s="44" t="str">
        <f>IF(E32="Completar",E32,IFERROR(E32/$E$35,"Error"))</f>
        <v>Completar</v>
      </c>
      <c r="G32" s="36"/>
      <c r="H32" s="37"/>
      <c r="I32" s="37"/>
      <c r="J32" s="37"/>
      <c r="K32" s="37"/>
      <c r="L32" s="37"/>
      <c r="M32" s="37"/>
      <c r="N32" s="39"/>
    </row>
    <row r="33" spans="1:15" x14ac:dyDescent="0.25">
      <c r="B33" s="58" t="s">
        <v>26</v>
      </c>
      <c r="C33" s="59"/>
      <c r="D33" s="60"/>
      <c r="E33" s="43">
        <f>L19</f>
        <v>0</v>
      </c>
      <c r="F33" s="44" t="str">
        <f t="shared" si="5"/>
        <v>Error</v>
      </c>
      <c r="G33" s="36"/>
      <c r="H33" s="37"/>
      <c r="I33" s="37"/>
      <c r="J33" s="37"/>
      <c r="K33" s="37"/>
      <c r="L33" s="37"/>
      <c r="M33" s="37"/>
      <c r="N33" s="39"/>
    </row>
    <row r="34" spans="1:15" s="10" customFormat="1" x14ac:dyDescent="0.25">
      <c r="A34" s="16"/>
      <c r="B34" s="58" t="s">
        <v>27</v>
      </c>
      <c r="C34" s="59"/>
      <c r="D34" s="60"/>
      <c r="E34" s="43" t="str">
        <f>J19</f>
        <v>Error</v>
      </c>
      <c r="F34" s="44" t="str">
        <f t="shared" si="5"/>
        <v>Error</v>
      </c>
      <c r="G34" s="36"/>
      <c r="H34" s="37"/>
      <c r="I34" s="37"/>
      <c r="J34" s="37"/>
      <c r="K34" s="37"/>
      <c r="L34" s="37"/>
      <c r="M34" s="37"/>
      <c r="N34" s="39"/>
      <c r="O34" s="16"/>
    </row>
    <row r="35" spans="1:15" ht="15.75" thickBot="1" x14ac:dyDescent="0.3">
      <c r="B35" s="79" t="s">
        <v>6</v>
      </c>
      <c r="C35" s="80"/>
      <c r="D35" s="81"/>
      <c r="E35" s="76" t="str">
        <f>IF(COUNTIF(E30:E34,"Error")=0,SUM(E30:E34),"Error")</f>
        <v>Error</v>
      </c>
      <c r="F35" s="77"/>
      <c r="G35" s="40"/>
      <c r="H35" s="41"/>
      <c r="I35" s="41"/>
      <c r="J35" s="41"/>
      <c r="K35" s="41"/>
      <c r="L35" s="41"/>
      <c r="M35" s="41"/>
      <c r="N35" s="42"/>
    </row>
    <row r="36" spans="1:15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</sheetData>
  <sheetProtection formatCells="0" formatColumns="0" formatRows="0" insertColumns="0" insertRows="0" deleteColumns="0" deleteRows="0"/>
  <mergeCells count="39">
    <mergeCell ref="E29:F29"/>
    <mergeCell ref="B34:D34"/>
    <mergeCell ref="E35:F35"/>
    <mergeCell ref="B25:N25"/>
    <mergeCell ref="F4:N4"/>
    <mergeCell ref="B11:B12"/>
    <mergeCell ref="B35:D35"/>
    <mergeCell ref="B33:D33"/>
    <mergeCell ref="B29:D29"/>
    <mergeCell ref="B32:D32"/>
    <mergeCell ref="B30:D30"/>
    <mergeCell ref="B31:D31"/>
    <mergeCell ref="E26:F26"/>
    <mergeCell ref="E27:F27"/>
    <mergeCell ref="E28:F28"/>
    <mergeCell ref="H11:J11"/>
    <mergeCell ref="F11:G11"/>
    <mergeCell ref="C11:E12"/>
    <mergeCell ref="C13:E13"/>
    <mergeCell ref="B27:D27"/>
    <mergeCell ref="B28:D28"/>
    <mergeCell ref="C17:E17"/>
    <mergeCell ref="C16:E16"/>
    <mergeCell ref="C1:N1"/>
    <mergeCell ref="B6:E6"/>
    <mergeCell ref="B2:E2"/>
    <mergeCell ref="B21:E21"/>
    <mergeCell ref="B26:D26"/>
    <mergeCell ref="K11:L11"/>
    <mergeCell ref="M11:M12"/>
    <mergeCell ref="N11:N12"/>
    <mergeCell ref="F7:N7"/>
    <mergeCell ref="F8:N8"/>
    <mergeCell ref="B10:N10"/>
    <mergeCell ref="C14:E14"/>
    <mergeCell ref="C15:E15"/>
    <mergeCell ref="C18:E18"/>
    <mergeCell ref="B19:E19"/>
    <mergeCell ref="F3:N3"/>
  </mergeCells>
  <conditionalFormatting sqref="A1:XFD1048576">
    <cfRule type="cellIs" dxfId="5" priority="1" operator="equal">
      <formula>"Completar"</formula>
    </cfRule>
    <cfRule type="cellIs" dxfId="4" priority="11" operator="equal">
      <formula>"Error"</formula>
    </cfRule>
  </conditionalFormatting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cp:lastPrinted>2015-09-16T19:17:57Z</cp:lastPrinted>
  <dcterms:created xsi:type="dcterms:W3CDTF">2014-04-14T14:00:11Z</dcterms:created>
  <dcterms:modified xsi:type="dcterms:W3CDTF">2015-09-20T17:24:16Z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