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WeChat Files\YQ03031037\FileStorage\File\2019-06\"/>
    </mc:Choice>
  </mc:AlternateContent>
  <bookViews>
    <workbookView xWindow="0" yWindow="0" windowWidth="2049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3" i="1" l="1"/>
  <c r="B36" i="1" l="1"/>
  <c r="B35" i="1"/>
  <c r="B34" i="1"/>
  <c r="B33" i="1"/>
</calcChain>
</file>

<file path=xl/sharedStrings.xml><?xml version="1.0" encoding="utf-8"?>
<sst xmlns="http://schemas.openxmlformats.org/spreadsheetml/2006/main" count="104" uniqueCount="85">
  <si>
    <t>产品型号</t>
  </si>
  <si>
    <t>主要技术参数</t>
  </si>
  <si>
    <t>数目</t>
  </si>
  <si>
    <t>总价格</t>
  </si>
  <si>
    <t>邮费</t>
  </si>
  <si>
    <r>
      <rPr>
        <sz val="11"/>
        <color theme="1"/>
        <rFont val="宋体"/>
        <family val="3"/>
        <charset val="134"/>
        <scheme val="minor"/>
      </rPr>
      <t>实付</t>
    </r>
    <r>
      <rPr>
        <b/>
        <sz val="11"/>
        <color rgb="FFFF0000"/>
        <rFont val="宋体"/>
        <family val="3"/>
        <charset val="134"/>
        <scheme val="minor"/>
      </rPr>
      <t>（红色为发票的价格）</t>
    </r>
  </si>
  <si>
    <t>发票</t>
  </si>
  <si>
    <t>发票是否到</t>
  </si>
  <si>
    <t>链接</t>
  </si>
  <si>
    <t>电磁铁</t>
  </si>
  <si>
    <t>CS-P20/15</t>
  </si>
  <si>
    <r>
      <rPr>
        <sz val="11"/>
        <color theme="1"/>
        <rFont val="宋体"/>
        <family val="3"/>
        <charset val="134"/>
        <scheme val="minor"/>
      </rPr>
      <t>吸附面：</t>
    </r>
    <r>
      <rPr>
        <sz val="11"/>
        <color theme="1"/>
        <rFont val="等线"/>
        <charset val="134"/>
      </rPr>
      <t>Ø8  吸力：3kg 重量：27g</t>
    </r>
  </si>
  <si>
    <t>纸质发票随货</t>
  </si>
  <si>
    <t>https://item.taobao.com/item.htm?id=557648414492&amp;ali_trackid=2:mm_350720041_383300146_104562100346:1556191309_273_1767079244&amp;pvid=100_11.14.243.153_62664_5501556191309457494&amp;scm=null</t>
  </si>
  <si>
    <t>转动角度部分合页</t>
  </si>
  <si>
    <t>1.5寸</t>
  </si>
  <si>
    <t>https://item.taobao.com/item.htm?spm=a1z09.2.0.0.75532e8dm4ustj&amp;id=532707782423&amp;_u=t1k0k2374d0f</t>
  </si>
  <si>
    <t>行程开关</t>
  </si>
  <si>
    <t xml:space="preserve">RV-162-1C25 </t>
  </si>
  <si>
    <t>滚动杠杆型 操作速度0.1mm/s~0.5mm/s，抗冲击性：最大1000/s^2</t>
  </si>
  <si>
    <r>
      <rPr>
        <sz val="11"/>
        <color theme="1"/>
        <rFont val="宋体"/>
        <family val="3"/>
        <charset val="134"/>
        <scheme val="minor"/>
      </rPr>
      <t>145</t>
    </r>
    <r>
      <rPr>
        <b/>
        <sz val="11"/>
        <color rgb="FFFF0000"/>
        <rFont val="宋体"/>
        <family val="3"/>
        <charset val="134"/>
        <scheme val="minor"/>
      </rPr>
      <t>（146）</t>
    </r>
  </si>
  <si>
    <t>https://buyertrade.taobao.com/trade/detail/tradeSnap.htm?spm=a1z09.2.0.0.75532e8dm4ustj&amp;tradeID=457251073252487579&amp;snapShot=true</t>
  </si>
  <si>
    <t>M5弹簧垫圈</t>
  </si>
  <si>
    <t>https://detail.tmall.com/item.htm?id=534817509479&amp;spm=a1z09.2.0.0.75532e8dm4ustj&amp;_u=t1k0k237d46c</t>
  </si>
  <si>
    <t>高强螺栓M3x12</t>
  </si>
  <si>
    <t>https://item.taobao.com/item.htm?spm=a1z09.2.0.0.75532e8dm4ustj&amp;id=558369418515&amp;_u=t1k0k2373468</t>
  </si>
  <si>
    <t>高强螺栓M5x10</t>
  </si>
  <si>
    <t>内六角M3×12</t>
  </si>
  <si>
    <t>https://item.taobao.com/item.htm?spm=a1z09.2.0.0.75532e8dm4ustj&amp;id=589091765453&amp;_u=t1k0k2378182</t>
  </si>
  <si>
    <t>M3防松螺母</t>
  </si>
  <si>
    <t>https://detail.tmall.com/item.htm?id=14768953772&amp;spm=a1z09.2.0.0.75532e8dm4ustj&amp;_u=t1k0k237198f</t>
  </si>
  <si>
    <t>轴承693ZZ</t>
  </si>
  <si>
    <t>纸质发票 补发</t>
  </si>
  <si>
    <t>https://item.taobao.com/item.htm?spm=a1z09.2.0.0.75532e8dm4ustj&amp;id=590467819853&amp;_u=t1k0k2377718</t>
  </si>
  <si>
    <t>轴承6804ZZ</t>
  </si>
  <si>
    <t>轴承F6804ZZ</t>
  </si>
  <si>
    <t xml:space="preserve">补发  </t>
  </si>
  <si>
    <t>https://detail.tmall.com/item.htm?id=555078317442&amp;spm=a1z09.2.0.0.75532e8dm4ustj&amp;_u=t1k0k237c136&amp;sku_properties=122276018:20213</t>
  </si>
  <si>
    <t>M3X22螺钉.加工</t>
  </si>
  <si>
    <t>https://detail.tmall.com/item.htm?id=566960199586&amp;spm=a1z09.2.0.0.75532e8dm4ustj&amp;_u=t1k0k23736a3</t>
  </si>
  <si>
    <t>M3X35螺钉.加工</t>
  </si>
  <si>
    <t>M3X50螺钉.加工</t>
  </si>
  <si>
    <t>4G转wifi</t>
  </si>
  <si>
    <t>https://detail.tmall.com/item.htm?id=585207469098&amp;spm=a1z09.2.0.0.75532e8dm4ustj&amp;_u=t1k0k237c637</t>
  </si>
  <si>
    <t>底盘小车</t>
  </si>
  <si>
    <t>电子 发邮箱</t>
  </si>
  <si>
    <t>https://item.taobao.com/item.htm?spm=a1z09.2.0.0.75532e8dm4ustj&amp;id=564291100956&amp;_u=t1k0k237e681</t>
  </si>
  <si>
    <t>STM32407（含下载器+2个蓝牙模块）</t>
  </si>
  <si>
    <t>电子发票</t>
  </si>
  <si>
    <t>【正点原子探索者STM32F407开发板STM32F4 M4强过STM8 单片机原子哥】https://m.tb.cn/h.e3lLdJt 点击链接，再选择浏览器咑閞；或復·制这段描述￥WvNoYWDRV7N￥后到</t>
  </si>
  <si>
    <t>变压器</t>
  </si>
  <si>
    <r>
      <rPr>
        <sz val="11"/>
        <color theme="1"/>
        <rFont val="宋体"/>
        <family val="3"/>
        <charset val="134"/>
        <scheme val="minor"/>
      </rPr>
      <t>52.5</t>
    </r>
    <r>
      <rPr>
        <b/>
        <sz val="11"/>
        <color rgb="FFFF0000"/>
        <rFont val="宋体"/>
        <family val="3"/>
        <charset val="134"/>
        <scheme val="minor"/>
      </rPr>
      <t>（56.65）</t>
    </r>
  </si>
  <si>
    <t>【220V转24V变压器交流转直流AC-DC转换降压器稳压器5A120W开关电源】https://m.tb.cn/h.e3DXwHq 点击链接，再选择浏览器咑閞；或復·制这段描述￥rRWZYWD7nQC￥后到</t>
  </si>
  <si>
    <t>激光测距模块</t>
  </si>
  <si>
    <t>纸质发票</t>
  </si>
  <si>
    <t>【新款50米激光测距模块传感器 RS232串口二次开发TTL电平接单片机】https://m.tb.cn/h.ee38YVG 点击链接，再选择浏览器咑閞；或復·制这段描述￥O2sDYWD8rqm￥后到</t>
  </si>
  <si>
    <t>电线</t>
  </si>
  <si>
    <t>【国标纯铜RVV护套线2 3二4三芯0.5 1软1.5平方2.5电缆电源电线户外】https://m.tb.cn/h.e3lKPQB 点击链接，再选择浏览器咑閞；或復·制这段描述￥ECdJYWDjmVY￥</t>
  </si>
  <si>
    <t>手臂电机</t>
  </si>
  <si>
    <t>【RoboCon 2019 RM35电机 RoboMaster RoboMasters RoboTac】https://m.tb.cn/h.ee3NQ6d 点击链接，再选择浏览器咑閞；或復·制这段描述￥J2CkYWDms74￥后</t>
  </si>
  <si>
    <t>手臂电机配套的驱动</t>
  </si>
  <si>
    <t>【RMDS-107 102升级 直流伺服电机驱动器盒 CAN RM35 robomaster】https://m.tb.cn/h.eePpxyT 点击链接，再选择浏览器咑閞；或復·制这段描述￥wdBvYWDN5mW￥后到</t>
  </si>
  <si>
    <t>格瑞克线性模组</t>
  </si>
  <si>
    <t>线性模组  电机 驱动器 减速器</t>
  </si>
  <si>
    <t>电机：ECMA-C10604SS    驱动器：ASD-A2-0421-L</t>
  </si>
  <si>
    <t>https://detail.1688.com/offer/544220021161.html?spm=a360q.8234005.0.0.365d7ac47ggCxu</t>
  </si>
  <si>
    <t>控制器</t>
  </si>
  <si>
    <t>步进电机控制器单轴伺服电机带上位机器脉冲发生器可编程CL-01A</t>
  </si>
  <si>
    <t>CL-01A</t>
  </si>
  <si>
    <t>发开发</t>
  </si>
  <si>
    <t>https://item.taobao.com/item.htm?spm=a1z0d.6639537.1997196601.4.381c74847zj5qQ&amp;id=20063084178</t>
  </si>
  <si>
    <t>吴高翔师兄</t>
  </si>
  <si>
    <t>第一波  购买 定制件</t>
  </si>
  <si>
    <t>随货发</t>
  </si>
  <si>
    <t>https://item.taobao.com/item.htm?spm=a230r.1.14.8.797f357eCqM9R2&amp;id=565656631042&amp;ns=1&amp;abbucket=9#detail</t>
  </si>
  <si>
    <t>同步轮和同步带</t>
  </si>
  <si>
    <t>3套</t>
  </si>
  <si>
    <t>https://detail.tmall.com/item.htm?id=16739456742&amp;spm=a1z09.2.0.0.418e2e8drejQzc&amp;_u=d1k0k2373a8b</t>
  </si>
  <si>
    <t>4个</t>
  </si>
  <si>
    <t>总计</t>
  </si>
  <si>
    <t>总计发票金额</t>
    <phoneticPr fontId="8" type="noConversion"/>
  </si>
  <si>
    <t>已有发票总金额</t>
    <phoneticPr fontId="8" type="noConversion"/>
  </si>
  <si>
    <t>还没到的发票总金额</t>
    <phoneticPr fontId="8" type="noConversion"/>
  </si>
  <si>
    <t>总计实付金额</t>
    <phoneticPr fontId="8" type="noConversion"/>
  </si>
  <si>
    <t>已经请款总数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</si>
</sst>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3" borderId="1" xfId="0" applyFill="1" applyBorder="1" applyAlignment="1"/>
    <xf numFmtId="0" fontId="4" fillId="0" borderId="1" xfId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8.797f357eCqM9R2&amp;id=565656631042&amp;ns=1&amp;abbucket=9" TargetMode="External"/><Relationship Id="rId2" Type="http://schemas.openxmlformats.org/officeDocument/2006/relationships/hyperlink" Target="https://item.taobao.com/item.htm?spm=a230r.1.14.8.797f357eCqM9R2&amp;id=565656631042&amp;ns=1&amp;abbucket=9" TargetMode="External"/><Relationship Id="rId1" Type="http://schemas.openxmlformats.org/officeDocument/2006/relationships/hyperlink" Target="https://item.taobao.com/item.htm?spm=a1z0d.6639537.1997196601.4.381c74847zj5qQ&amp;id=20063084178" TargetMode="External"/><Relationship Id="rId4" Type="http://schemas.openxmlformats.org/officeDocument/2006/relationships/hyperlink" Target="https://detail.tmall.com/item.htm?id=16739456742&amp;spm=a1z09.2.0.0.418e2e8drejQzc&amp;_u=d1k0k2373a8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3" workbookViewId="0">
      <selection activeCell="F39" sqref="F39"/>
    </sheetView>
  </sheetViews>
  <sheetFormatPr defaultColWidth="9" defaultRowHeight="13.5"/>
  <cols>
    <col min="1" max="1" width="19.5" customWidth="1"/>
    <col min="2" max="2" width="19.875" customWidth="1"/>
    <col min="3" max="3" width="11.5" customWidth="1"/>
    <col min="5" max="5" width="15.125" customWidth="1"/>
    <col min="6" max="6" width="8.875" customWidth="1"/>
    <col min="7" max="7" width="27.875" customWidth="1"/>
    <col min="8" max="9" width="18" customWidth="1"/>
    <col min="10" max="10" width="163.7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>
      <c r="A2" s="3" t="s">
        <v>9</v>
      </c>
      <c r="B2" s="1" t="s">
        <v>10</v>
      </c>
      <c r="C2" s="1" t="s">
        <v>11</v>
      </c>
      <c r="D2" s="1">
        <v>4</v>
      </c>
      <c r="E2" s="1">
        <v>36</v>
      </c>
      <c r="F2" s="1">
        <v>25</v>
      </c>
      <c r="G2" s="3">
        <v>61</v>
      </c>
      <c r="H2" s="4" t="s">
        <v>12</v>
      </c>
      <c r="I2" s="11">
        <v>1</v>
      </c>
      <c r="J2" s="12" t="s">
        <v>13</v>
      </c>
    </row>
    <row r="3" spans="1:10" ht="14.25">
      <c r="A3" s="5" t="s">
        <v>14</v>
      </c>
      <c r="B3" s="1"/>
      <c r="C3" s="6" t="s">
        <v>15</v>
      </c>
      <c r="D3" s="1">
        <v>120</v>
      </c>
      <c r="E3" s="1">
        <v>312</v>
      </c>
      <c r="F3" s="1">
        <v>35</v>
      </c>
      <c r="G3" s="3">
        <v>347</v>
      </c>
      <c r="H3" s="4" t="s">
        <v>12</v>
      </c>
      <c r="I3" s="11">
        <v>1</v>
      </c>
      <c r="J3" s="12" t="s">
        <v>16</v>
      </c>
    </row>
    <row r="4" spans="1:10" ht="57.6" customHeight="1">
      <c r="A4" s="7" t="s">
        <v>17</v>
      </c>
      <c r="B4" s="8" t="s">
        <v>18</v>
      </c>
      <c r="C4" s="6" t="s">
        <v>19</v>
      </c>
      <c r="D4" s="1">
        <v>50</v>
      </c>
      <c r="E4" s="1">
        <v>120</v>
      </c>
      <c r="F4" s="1">
        <v>25</v>
      </c>
      <c r="G4" s="7" t="s">
        <v>20</v>
      </c>
      <c r="H4" s="4" t="s">
        <v>12</v>
      </c>
      <c r="I4" s="11">
        <v>1</v>
      </c>
      <c r="J4" s="12" t="s">
        <v>21</v>
      </c>
    </row>
    <row r="5" spans="1:10">
      <c r="A5" s="1" t="s">
        <v>22</v>
      </c>
      <c r="B5" s="1"/>
      <c r="C5" s="1"/>
      <c r="D5" s="1">
        <v>1000</v>
      </c>
      <c r="E5" s="1">
        <v>20</v>
      </c>
      <c r="F5" s="1">
        <v>23</v>
      </c>
      <c r="G5" s="3">
        <v>43</v>
      </c>
      <c r="H5" s="4" t="s">
        <v>12</v>
      </c>
      <c r="I5" s="11">
        <v>1</v>
      </c>
      <c r="J5" s="12" t="s">
        <v>23</v>
      </c>
    </row>
    <row r="6" spans="1:10">
      <c r="A6" s="1" t="s">
        <v>24</v>
      </c>
      <c r="B6" s="1"/>
      <c r="C6" s="1"/>
      <c r="D6" s="1">
        <v>400</v>
      </c>
      <c r="E6" s="29">
        <v>52</v>
      </c>
      <c r="F6" s="29">
        <v>35</v>
      </c>
      <c r="G6" s="27">
        <v>87</v>
      </c>
      <c r="H6" s="28" t="s">
        <v>12</v>
      </c>
      <c r="I6" s="23">
        <v>1</v>
      </c>
      <c r="J6" s="26" t="s">
        <v>25</v>
      </c>
    </row>
    <row r="7" spans="1:10">
      <c r="A7" s="1" t="s">
        <v>26</v>
      </c>
      <c r="B7" s="1"/>
      <c r="C7" s="1"/>
      <c r="D7" s="1">
        <v>400</v>
      </c>
      <c r="E7" s="29"/>
      <c r="F7" s="29"/>
      <c r="G7" s="27"/>
      <c r="H7" s="28"/>
      <c r="I7" s="23"/>
      <c r="J7" s="26"/>
    </row>
    <row r="8" spans="1:10">
      <c r="A8" s="1" t="s">
        <v>27</v>
      </c>
      <c r="B8" s="1"/>
      <c r="C8" s="1"/>
      <c r="D8" s="1">
        <v>800</v>
      </c>
      <c r="E8" s="1">
        <v>56</v>
      </c>
      <c r="F8" s="1">
        <v>22</v>
      </c>
      <c r="G8" s="3">
        <v>78</v>
      </c>
      <c r="H8" s="4" t="s">
        <v>12</v>
      </c>
      <c r="I8" s="11">
        <v>1</v>
      </c>
      <c r="J8" s="12" t="s">
        <v>28</v>
      </c>
    </row>
    <row r="9" spans="1:10">
      <c r="A9" s="1" t="s">
        <v>29</v>
      </c>
      <c r="B9" s="1"/>
      <c r="C9" s="1"/>
      <c r="D9" s="1">
        <v>500</v>
      </c>
      <c r="E9" s="1">
        <v>20</v>
      </c>
      <c r="F9" s="1">
        <v>20</v>
      </c>
      <c r="G9" s="3">
        <v>40</v>
      </c>
      <c r="H9" s="4" t="s">
        <v>12</v>
      </c>
      <c r="I9" s="11">
        <v>1</v>
      </c>
      <c r="J9" s="12" t="s">
        <v>30</v>
      </c>
    </row>
    <row r="10" spans="1:10">
      <c r="A10" s="1" t="s">
        <v>31</v>
      </c>
      <c r="B10" s="1"/>
      <c r="C10" s="1"/>
      <c r="D10" s="1">
        <v>20</v>
      </c>
      <c r="E10" s="29">
        <v>484</v>
      </c>
      <c r="F10" s="29">
        <v>48</v>
      </c>
      <c r="G10" s="27">
        <v>532</v>
      </c>
      <c r="H10" s="27" t="s">
        <v>32</v>
      </c>
      <c r="I10" s="23">
        <v>1</v>
      </c>
      <c r="J10" s="26" t="s">
        <v>33</v>
      </c>
    </row>
    <row r="11" spans="1:10">
      <c r="A11" s="1" t="s">
        <v>34</v>
      </c>
      <c r="B11" s="1"/>
      <c r="C11" s="1"/>
      <c r="D11" s="1">
        <v>20</v>
      </c>
      <c r="E11" s="29"/>
      <c r="F11" s="29"/>
      <c r="G11" s="27"/>
      <c r="H11" s="27"/>
      <c r="I11" s="23"/>
      <c r="J11" s="26"/>
    </row>
    <row r="12" spans="1:10">
      <c r="A12" s="1" t="s">
        <v>35</v>
      </c>
      <c r="B12" s="1"/>
      <c r="C12" s="1"/>
      <c r="D12" s="1">
        <v>20</v>
      </c>
      <c r="E12" s="1">
        <v>190</v>
      </c>
      <c r="F12" s="1">
        <v>13</v>
      </c>
      <c r="G12" s="3">
        <v>203</v>
      </c>
      <c r="H12" s="3" t="s">
        <v>32</v>
      </c>
      <c r="I12" s="13" t="s">
        <v>36</v>
      </c>
      <c r="J12" s="12" t="s">
        <v>37</v>
      </c>
    </row>
    <row r="13" spans="1:10">
      <c r="A13" s="1" t="s">
        <v>38</v>
      </c>
      <c r="B13" s="1"/>
      <c r="C13" s="1"/>
      <c r="D13" s="1">
        <v>300</v>
      </c>
      <c r="E13" s="29">
        <v>135</v>
      </c>
      <c r="F13" s="29">
        <v>30</v>
      </c>
      <c r="G13" s="27">
        <v>165</v>
      </c>
      <c r="H13" s="3" t="s">
        <v>12</v>
      </c>
      <c r="I13" s="23">
        <v>1</v>
      </c>
      <c r="J13" s="26" t="s">
        <v>39</v>
      </c>
    </row>
    <row r="14" spans="1:10">
      <c r="A14" s="1" t="s">
        <v>40</v>
      </c>
      <c r="B14" s="1"/>
      <c r="C14" s="1"/>
      <c r="D14" s="1">
        <v>150</v>
      </c>
      <c r="E14" s="29"/>
      <c r="F14" s="29"/>
      <c r="G14" s="27"/>
      <c r="H14" s="3" t="s">
        <v>12</v>
      </c>
      <c r="I14" s="23"/>
      <c r="J14" s="26"/>
    </row>
    <row r="15" spans="1:10">
      <c r="A15" s="1" t="s">
        <v>41</v>
      </c>
      <c r="B15" s="1"/>
      <c r="C15" s="1"/>
      <c r="D15" s="1">
        <v>150</v>
      </c>
      <c r="E15" s="29"/>
      <c r="F15" s="29"/>
      <c r="G15" s="27"/>
      <c r="H15" s="3" t="s">
        <v>12</v>
      </c>
      <c r="I15" s="23"/>
      <c r="J15" s="26"/>
    </row>
    <row r="16" spans="1:10">
      <c r="A16" s="1" t="s">
        <v>42</v>
      </c>
      <c r="B16" s="1"/>
      <c r="C16" s="1"/>
      <c r="D16" s="1">
        <v>1</v>
      </c>
      <c r="E16" s="1">
        <v>918</v>
      </c>
      <c r="F16" s="1">
        <v>18</v>
      </c>
      <c r="G16" s="3">
        <v>936</v>
      </c>
      <c r="H16" s="3" t="s">
        <v>12</v>
      </c>
      <c r="I16" s="11">
        <v>1</v>
      </c>
      <c r="J16" s="12" t="s">
        <v>43</v>
      </c>
    </row>
    <row r="17" spans="1:21">
      <c r="A17" s="1" t="s">
        <v>44</v>
      </c>
      <c r="B17" s="1"/>
      <c r="C17" s="1"/>
      <c r="D17" s="1">
        <v>1</v>
      </c>
      <c r="E17" s="1">
        <v>4999</v>
      </c>
      <c r="F17" s="1">
        <v>300</v>
      </c>
      <c r="G17" s="3">
        <v>5299</v>
      </c>
      <c r="H17" s="3" t="s">
        <v>45</v>
      </c>
      <c r="I17" s="11">
        <v>1</v>
      </c>
      <c r="J17" s="12" t="s">
        <v>46</v>
      </c>
    </row>
    <row r="18" spans="1:21" ht="27">
      <c r="A18" s="9" t="s">
        <v>47</v>
      </c>
      <c r="B18" s="1"/>
      <c r="C18" s="1"/>
      <c r="D18" s="1">
        <v>1</v>
      </c>
      <c r="E18" s="1">
        <v>591</v>
      </c>
      <c r="F18" s="1">
        <v>0</v>
      </c>
      <c r="G18" s="1">
        <v>591</v>
      </c>
      <c r="H18" s="1" t="s">
        <v>48</v>
      </c>
      <c r="I18" s="1">
        <v>1</v>
      </c>
      <c r="J18" s="1" t="s">
        <v>49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>
      <c r="A19" s="1" t="s">
        <v>50</v>
      </c>
      <c r="B19" s="1"/>
      <c r="C19" s="1"/>
      <c r="D19" s="1">
        <v>1</v>
      </c>
      <c r="E19" s="1">
        <v>29.5</v>
      </c>
      <c r="F19" s="1">
        <v>23</v>
      </c>
      <c r="G19" s="2" t="s">
        <v>51</v>
      </c>
      <c r="H19" s="1" t="s">
        <v>48</v>
      </c>
      <c r="I19" s="1"/>
      <c r="J19" s="15" t="s">
        <v>52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>
      <c r="A20" s="1" t="s">
        <v>53</v>
      </c>
      <c r="B20" s="1"/>
      <c r="C20" s="1"/>
      <c r="D20" s="1">
        <v>2</v>
      </c>
      <c r="E20" s="1">
        <v>465</v>
      </c>
      <c r="F20" s="1">
        <v>0</v>
      </c>
      <c r="G20" s="4">
        <v>465</v>
      </c>
      <c r="H20" s="1" t="s">
        <v>54</v>
      </c>
      <c r="I20" s="1">
        <v>1</v>
      </c>
      <c r="J20" s="15" t="s">
        <v>55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>
      <c r="A21" s="1" t="s">
        <v>56</v>
      </c>
      <c r="B21" s="1"/>
      <c r="C21" s="1"/>
      <c r="D21" s="1">
        <v>1</v>
      </c>
      <c r="E21" s="1">
        <v>347</v>
      </c>
      <c r="F21" s="1">
        <v>0</v>
      </c>
      <c r="G21" s="4">
        <v>347</v>
      </c>
      <c r="H21" s="1" t="s">
        <v>54</v>
      </c>
      <c r="I21" s="1">
        <v>1</v>
      </c>
      <c r="J21" s="15" t="s">
        <v>57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>
      <c r="A22" s="1" t="s">
        <v>58</v>
      </c>
      <c r="B22" s="1"/>
      <c r="C22" s="1"/>
      <c r="D22" s="1">
        <v>3</v>
      </c>
      <c r="E22" s="29">
        <v>3425</v>
      </c>
      <c r="F22" s="1">
        <v>0</v>
      </c>
      <c r="G22" s="28">
        <v>3425</v>
      </c>
      <c r="H22" s="1" t="s">
        <v>54</v>
      </c>
      <c r="I22" s="24">
        <v>1</v>
      </c>
      <c r="J22" s="15" t="s">
        <v>59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>
      <c r="A23" s="1" t="s">
        <v>60</v>
      </c>
      <c r="B23" s="1"/>
      <c r="C23" s="1"/>
      <c r="D23" s="1">
        <v>3</v>
      </c>
      <c r="E23" s="29"/>
      <c r="F23" s="1">
        <v>0</v>
      </c>
      <c r="G23" s="28"/>
      <c r="H23" s="1" t="s">
        <v>54</v>
      </c>
      <c r="I23" s="25"/>
      <c r="J23" s="16" t="s">
        <v>61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>
      <c r="A24" s="10" t="s">
        <v>62</v>
      </c>
      <c r="B24" s="10" t="s">
        <v>63</v>
      </c>
      <c r="C24" s="10" t="s">
        <v>64</v>
      </c>
      <c r="D24" s="10">
        <v>1</v>
      </c>
      <c r="E24" s="10"/>
      <c r="F24" s="10"/>
      <c r="G24" s="11">
        <v>8800</v>
      </c>
      <c r="H24" s="1"/>
      <c r="I24" s="17"/>
      <c r="J24" s="12" t="s">
        <v>65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>
      <c r="A25" s="10" t="s">
        <v>66</v>
      </c>
      <c r="B25" s="10" t="s">
        <v>67</v>
      </c>
      <c r="C25" s="10" t="s">
        <v>68</v>
      </c>
      <c r="D25" s="10">
        <v>1</v>
      </c>
      <c r="E25" s="12"/>
      <c r="F25" s="10"/>
      <c r="G25" s="11">
        <v>223</v>
      </c>
      <c r="H25" s="10" t="s">
        <v>69</v>
      </c>
      <c r="I25" s="11">
        <v>1</v>
      </c>
      <c r="J25" s="18" t="s">
        <v>70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ht="15" customHeight="1">
      <c r="A26" s="10" t="s">
        <v>71</v>
      </c>
      <c r="B26" s="10"/>
      <c r="C26" s="10"/>
      <c r="D26" s="10"/>
      <c r="E26" s="12"/>
      <c r="F26" s="10"/>
      <c r="G26" s="11">
        <v>1016</v>
      </c>
      <c r="H26" s="10"/>
      <c r="I26" s="11">
        <v>1</v>
      </c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ht="21" customHeight="1">
      <c r="A27" s="10" t="s">
        <v>72</v>
      </c>
      <c r="B27" s="10"/>
      <c r="C27" s="10"/>
      <c r="D27" s="10"/>
      <c r="E27" s="12"/>
      <c r="F27" s="10"/>
      <c r="G27" s="11">
        <v>2800</v>
      </c>
      <c r="H27" s="10" t="s">
        <v>73</v>
      </c>
      <c r="I27" s="19"/>
      <c r="J27" s="18" t="s">
        <v>74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ht="23.1" customHeight="1">
      <c r="A28" s="10" t="s">
        <v>75</v>
      </c>
      <c r="B28" s="10"/>
      <c r="C28" s="10"/>
      <c r="D28" s="10" t="s">
        <v>76</v>
      </c>
      <c r="E28" s="12"/>
      <c r="F28" s="10"/>
      <c r="G28" s="11">
        <v>214.24</v>
      </c>
      <c r="H28" s="10" t="s">
        <v>73</v>
      </c>
      <c r="I28" s="11">
        <v>1</v>
      </c>
      <c r="J28" s="18" t="s">
        <v>77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ht="21.95" customHeight="1">
      <c r="A29" s="10" t="s">
        <v>72</v>
      </c>
      <c r="B29" s="10"/>
      <c r="C29" s="10"/>
      <c r="D29" s="10" t="s">
        <v>78</v>
      </c>
      <c r="E29" s="12"/>
      <c r="F29" s="10"/>
      <c r="G29" s="11">
        <v>8000</v>
      </c>
      <c r="H29" s="10" t="s">
        <v>73</v>
      </c>
      <c r="I29" s="19"/>
      <c r="J29" s="18" t="s">
        <v>74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>
      <c r="A30" s="1"/>
      <c r="B30" s="1"/>
      <c r="C30" s="1"/>
      <c r="D30" s="1"/>
      <c r="E30" s="1"/>
      <c r="F30" s="1"/>
      <c r="G30" s="4"/>
      <c r="H30" s="1"/>
      <c r="I30" s="1"/>
      <c r="J30" s="16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>
      <c r="A31" s="1"/>
      <c r="B31" s="1"/>
      <c r="C31" s="1"/>
      <c r="D31" s="1"/>
      <c r="E31" s="1"/>
      <c r="F31" s="1"/>
      <c r="G31" s="4"/>
      <c r="H31" s="1"/>
      <c r="I31" s="1"/>
      <c r="J31" s="16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>
      <c r="A32" s="4" t="s">
        <v>79</v>
      </c>
      <c r="B32" s="12"/>
      <c r="C32" s="12"/>
      <c r="D32" s="12"/>
      <c r="E32" s="12"/>
      <c r="F32" s="12"/>
      <c r="G32" s="12"/>
      <c r="H32" s="1"/>
      <c r="I32" s="1"/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10">
      <c r="A33" s="21" t="s">
        <v>81</v>
      </c>
      <c r="B33">
        <f>G2+G3+G5+G6+G8+G9+G10+G13+G16+G17+G18+G20+G21+G22+G25+G26+G28+146 +56.65</f>
        <v>14071.89</v>
      </c>
      <c r="E33" s="20" t="s">
        <v>84</v>
      </c>
      <c r="F33">
        <f>13000+15000+8000</f>
        <v>36000</v>
      </c>
      <c r="H33" s="12"/>
      <c r="I33" s="12"/>
      <c r="J33" s="12"/>
    </row>
    <row r="34" spans="1:10">
      <c r="A34" s="20" t="s">
        <v>82</v>
      </c>
      <c r="B34">
        <f>G12+G24+G27+G29</f>
        <v>19803</v>
      </c>
    </row>
    <row r="35" spans="1:10">
      <c r="A35" s="20" t="s">
        <v>80</v>
      </c>
      <c r="B35">
        <f>B33+B34</f>
        <v>33874.89</v>
      </c>
    </row>
    <row r="36" spans="1:10">
      <c r="A36" s="22" t="s">
        <v>83</v>
      </c>
      <c r="B36">
        <f>B35-1-4.15</f>
        <v>33869.74</v>
      </c>
    </row>
  </sheetData>
  <mergeCells count="20">
    <mergeCell ref="E6:E7"/>
    <mergeCell ref="E10:E11"/>
    <mergeCell ref="E13:E15"/>
    <mergeCell ref="E22:E23"/>
    <mergeCell ref="F6:F7"/>
    <mergeCell ref="F10:F11"/>
    <mergeCell ref="F13:F15"/>
    <mergeCell ref="G6:G7"/>
    <mergeCell ref="G10:G11"/>
    <mergeCell ref="G13:G15"/>
    <mergeCell ref="G22:G23"/>
    <mergeCell ref="H6:H7"/>
    <mergeCell ref="H10:H11"/>
    <mergeCell ref="I6:I7"/>
    <mergeCell ref="I10:I11"/>
    <mergeCell ref="I13:I15"/>
    <mergeCell ref="I22:I23"/>
    <mergeCell ref="J6:J7"/>
    <mergeCell ref="J10:J11"/>
    <mergeCell ref="J13:J15"/>
  </mergeCells>
  <phoneticPr fontId="8" type="noConversion"/>
  <hyperlinks>
    <hyperlink ref="J25" r:id="rId1"/>
    <hyperlink ref="J27" r:id="rId2" location="detail"/>
    <hyperlink ref="J29" r:id="rId3" location="detail"/>
    <hyperlink ref="J28" r:id="rId4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郭静</dc:creator>
  <cp:lastModifiedBy>Admin</cp:lastModifiedBy>
  <dcterms:created xsi:type="dcterms:W3CDTF">2019-05-29T14:47:00Z</dcterms:created>
  <dcterms:modified xsi:type="dcterms:W3CDTF">2019-06-20T08:12:17Z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