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psbu\"/>
    </mc:Choice>
  </mc:AlternateContent>
  <bookViews>
    <workbookView xWindow="1116" yWindow="0" windowWidth="21924" windowHeight="97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" l="1"/>
  <c r="F30" i="2"/>
  <c r="D35" i="2" s="1"/>
  <c r="C30" i="2"/>
  <c r="E28" i="2"/>
  <c r="E14" i="2"/>
  <c r="E21" i="2"/>
  <c r="B35" i="2" s="1"/>
  <c r="E13" i="2"/>
  <c r="E12" i="2"/>
  <c r="D6" i="2"/>
  <c r="B6" i="2"/>
</calcChain>
</file>

<file path=xl/sharedStrings.xml><?xml version="1.0" encoding="utf-8"?>
<sst xmlns="http://schemas.openxmlformats.org/spreadsheetml/2006/main" count="69" uniqueCount="66">
  <si>
    <t>Transaksi Manda</t>
  </si>
  <si>
    <t xml:space="preserve">1. Cek Kualitas </t>
  </si>
  <si>
    <t>id peternak</t>
  </si>
  <si>
    <t>Keterangan Tes</t>
  </si>
  <si>
    <t>1. Tes Warna</t>
  </si>
  <si>
    <t>2. Bau</t>
  </si>
  <si>
    <t>3. Rasa</t>
  </si>
  <si>
    <t>4. Berat Jenis</t>
  </si>
  <si>
    <t>5. Tes Alkohol 70%</t>
  </si>
  <si>
    <t xml:space="preserve">3. Uji Lab </t>
  </si>
  <si>
    <t>id cek kualitas</t>
  </si>
  <si>
    <t>1. Lemak</t>
  </si>
  <si>
    <t>2. Non Lemak</t>
  </si>
  <si>
    <t>4. List IPS</t>
  </si>
  <si>
    <t>Frisian Flag</t>
  </si>
  <si>
    <t>Diamond</t>
  </si>
  <si>
    <t>5. Harga Jual Rp 7.500 per IPS</t>
  </si>
  <si>
    <t>Keterangan Uji Lab (FAT)</t>
  </si>
  <si>
    <t>2. Harga Beli tetap Rp 5.500 per Liter</t>
  </si>
  <si>
    <t>transaksi intan</t>
  </si>
  <si>
    <t xml:space="preserve">1. target produksi </t>
  </si>
  <si>
    <t>manual (sesuai juml pembelian manda)</t>
  </si>
  <si>
    <t>2. pembelian Bahan Penolong</t>
  </si>
  <si>
    <t>3. HPP</t>
  </si>
  <si>
    <t>variable costing</t>
  </si>
  <si>
    <t>transaksi vincen</t>
  </si>
  <si>
    <t>1. penjualan toko</t>
  </si>
  <si>
    <t>2. kartu stok produk jadi</t>
  </si>
  <si>
    <t>3 laba rugi</t>
  </si>
  <si>
    <t>FIFO</t>
  </si>
  <si>
    <t>buat kartu stok persediaan bahan penolong FIFO</t>
  </si>
  <si>
    <t>Variable Costing</t>
  </si>
  <si>
    <t>6. HPP</t>
  </si>
  <si>
    <t xml:space="preserve">Variable Costing </t>
  </si>
  <si>
    <t>TPS (Tempat Penampungan Susu)</t>
  </si>
  <si>
    <t>1. pembelian susu sapi yang sudah lulus cek kualitas</t>
  </si>
  <si>
    <t>2. produksi susu sapi</t>
  </si>
  <si>
    <t>3. pembagian berupa %</t>
  </si>
  <si>
    <t>manda</t>
  </si>
  <si>
    <t>intan</t>
  </si>
  <si>
    <t>target produksi</t>
  </si>
  <si>
    <t>pembelian</t>
  </si>
  <si>
    <t>vcs = d1/(1+kcs) + p1 / (1+kcs)</t>
  </si>
  <si>
    <t>g = 20%</t>
  </si>
  <si>
    <t>kcs = 18%</t>
  </si>
  <si>
    <t>g konstan = 8%</t>
  </si>
  <si>
    <t>1. CARI DIVIDEN TAHUN 3 DAN 4</t>
  </si>
  <si>
    <t xml:space="preserve">D3 = D2(1+G) </t>
  </si>
  <si>
    <t>D4 = D3(1+G)</t>
  </si>
  <si>
    <t>D2 = 200</t>
  </si>
  <si>
    <t>200*120%</t>
  </si>
  <si>
    <t>240*120%</t>
  </si>
  <si>
    <t>2. PV DIVIDEN</t>
  </si>
  <si>
    <t>PV = ( D1 / (1 + KCS)) + ( D2 / (1 + KCS))</t>
  </si>
  <si>
    <t>(1 + 18%)</t>
  </si>
  <si>
    <t>+</t>
  </si>
  <si>
    <t>(1+18%)</t>
  </si>
  <si>
    <t>D5 = D4(1+G)</t>
  </si>
  <si>
    <t>288*108%</t>
  </si>
  <si>
    <t>3. PV KAN STOCK PRICE PADA KONDISI KONSTAN</t>
  </si>
  <si>
    <t>VCS = D3 / RS-G</t>
  </si>
  <si>
    <t>VCS = 311,04 / 18% - 8%</t>
  </si>
  <si>
    <t>PVCS2</t>
  </si>
  <si>
    <t>=</t>
  </si>
  <si>
    <t>4. MASUKKAN POIN 2 DAN 3 KEDALAM RUMUS</t>
  </si>
  <si>
    <t>PV DIVIDEN NON KONSTAN + PVP DIVIDEN KONSTAN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</si>
</sst>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1" sqref="A11"/>
    </sheetView>
  </sheetViews>
  <sheetFormatPr defaultRowHeight="14.4" x14ac:dyDescent="0.3"/>
  <cols>
    <col min="1" max="1" width="28.6640625" customWidth="1"/>
    <col min="2" max="2" width="13.5546875" bestFit="1" customWidth="1"/>
    <col min="7" max="7" width="33.6640625" customWidth="1"/>
    <col min="8" max="8" width="36.6640625" customWidth="1"/>
  </cols>
  <sheetData>
    <row r="1" spans="1:8" x14ac:dyDescent="0.3">
      <c r="A1" s="2" t="s">
        <v>0</v>
      </c>
      <c r="G1" s="2" t="s">
        <v>19</v>
      </c>
    </row>
    <row r="2" spans="1:8" x14ac:dyDescent="0.3">
      <c r="A2" s="1" t="s">
        <v>1</v>
      </c>
      <c r="G2" s="1" t="s">
        <v>20</v>
      </c>
      <c r="H2" t="s">
        <v>21</v>
      </c>
    </row>
    <row r="3" spans="1:8" x14ac:dyDescent="0.3">
      <c r="A3" t="s">
        <v>2</v>
      </c>
      <c r="B3" t="s">
        <v>3</v>
      </c>
      <c r="G3" s="1" t="s">
        <v>22</v>
      </c>
      <c r="H3" t="s">
        <v>30</v>
      </c>
    </row>
    <row r="4" spans="1:8" x14ac:dyDescent="0.3">
      <c r="B4" t="s">
        <v>4</v>
      </c>
    </row>
    <row r="5" spans="1:8" x14ac:dyDescent="0.3">
      <c r="B5" t="s">
        <v>5</v>
      </c>
      <c r="G5" s="1" t="s">
        <v>23</v>
      </c>
      <c r="H5" t="s">
        <v>24</v>
      </c>
    </row>
    <row r="6" spans="1:8" x14ac:dyDescent="0.3">
      <c r="B6" t="s">
        <v>6</v>
      </c>
    </row>
    <row r="7" spans="1:8" x14ac:dyDescent="0.3">
      <c r="B7" t="s">
        <v>7</v>
      </c>
    </row>
    <row r="8" spans="1:8" x14ac:dyDescent="0.3">
      <c r="B8" t="s">
        <v>8</v>
      </c>
    </row>
    <row r="9" spans="1:8" x14ac:dyDescent="0.3">
      <c r="A9" s="1" t="s">
        <v>18</v>
      </c>
    </row>
    <row r="10" spans="1:8" x14ac:dyDescent="0.3">
      <c r="A10" s="1" t="s">
        <v>9</v>
      </c>
    </row>
    <row r="11" spans="1:8" x14ac:dyDescent="0.3">
      <c r="A11" t="s">
        <v>10</v>
      </c>
      <c r="B11" t="s">
        <v>17</v>
      </c>
    </row>
    <row r="12" spans="1:8" x14ac:dyDescent="0.3">
      <c r="B12" t="s">
        <v>11</v>
      </c>
      <c r="G12" s="2" t="s">
        <v>25</v>
      </c>
    </row>
    <row r="13" spans="1:8" x14ac:dyDescent="0.3">
      <c r="B13" t="s">
        <v>12</v>
      </c>
      <c r="G13" s="1" t="s">
        <v>26</v>
      </c>
    </row>
    <row r="14" spans="1:8" x14ac:dyDescent="0.3">
      <c r="A14" s="1" t="s">
        <v>13</v>
      </c>
      <c r="G14" s="1" t="s">
        <v>27</v>
      </c>
      <c r="H14" t="s">
        <v>29</v>
      </c>
    </row>
    <row r="15" spans="1:8" x14ac:dyDescent="0.3">
      <c r="A15" t="s">
        <v>14</v>
      </c>
      <c r="G15" s="1" t="s">
        <v>28</v>
      </c>
      <c r="H15" t="s">
        <v>31</v>
      </c>
    </row>
    <row r="16" spans="1:8" x14ac:dyDescent="0.3">
      <c r="A16" t="s">
        <v>15</v>
      </c>
    </row>
    <row r="17" spans="1:7" x14ac:dyDescent="0.3">
      <c r="A17" s="1" t="s">
        <v>16</v>
      </c>
    </row>
    <row r="18" spans="1:7" x14ac:dyDescent="0.3">
      <c r="A18" s="1" t="s">
        <v>32</v>
      </c>
      <c r="B18" t="s">
        <v>33</v>
      </c>
      <c r="G18" s="1" t="s">
        <v>34</v>
      </c>
    </row>
    <row r="20" spans="1:7" x14ac:dyDescent="0.3">
      <c r="G20" t="s">
        <v>38</v>
      </c>
    </row>
    <row r="21" spans="1:7" x14ac:dyDescent="0.3">
      <c r="G21" s="3" t="s">
        <v>35</v>
      </c>
    </row>
    <row r="22" spans="1:7" x14ac:dyDescent="0.3">
      <c r="G22" s="3" t="s">
        <v>36</v>
      </c>
    </row>
    <row r="23" spans="1:7" x14ac:dyDescent="0.3">
      <c r="G23" t="s">
        <v>37</v>
      </c>
    </row>
    <row r="24" spans="1:7" x14ac:dyDescent="0.3">
      <c r="G24" t="s">
        <v>39</v>
      </c>
    </row>
    <row r="25" spans="1:7" x14ac:dyDescent="0.3">
      <c r="G25" t="s">
        <v>40</v>
      </c>
    </row>
    <row r="26" spans="1:7" x14ac:dyDescent="0.3">
      <c r="G26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5"/>
  <sheetViews>
    <sheetView tabSelected="1" topLeftCell="A16" workbookViewId="0">
      <selection activeCell="G24" sqref="G24"/>
    </sheetView>
  </sheetViews>
  <sheetFormatPr defaultRowHeight="14.4" x14ac:dyDescent="0.3"/>
  <sheetData>
    <row r="4" spans="2:5" x14ac:dyDescent="0.3">
      <c r="B4" t="s">
        <v>42</v>
      </c>
    </row>
    <row r="6" spans="2:5" x14ac:dyDescent="0.3">
      <c r="B6">
        <f>(1.64/((1+0.847)^1))+(22/((1+0.847)^1))</f>
        <v>12.799133730373578</v>
      </c>
      <c r="D6">
        <f>288*1.05</f>
        <v>302.40000000000003</v>
      </c>
    </row>
    <row r="8" spans="2:5" x14ac:dyDescent="0.3">
      <c r="B8" t="s">
        <v>43</v>
      </c>
      <c r="C8" t="s">
        <v>45</v>
      </c>
    </row>
    <row r="9" spans="2:5" x14ac:dyDescent="0.3">
      <c r="B9" t="s">
        <v>44</v>
      </c>
      <c r="C9" t="s">
        <v>49</v>
      </c>
    </row>
    <row r="11" spans="2:5" x14ac:dyDescent="0.3">
      <c r="B11" t="s">
        <v>46</v>
      </c>
    </row>
    <row r="12" spans="2:5" x14ac:dyDescent="0.3">
      <c r="B12" t="s">
        <v>47</v>
      </c>
      <c r="D12" t="s">
        <v>50</v>
      </c>
      <c r="E12">
        <f>200*120%</f>
        <v>240</v>
      </c>
    </row>
    <row r="13" spans="2:5" x14ac:dyDescent="0.3">
      <c r="B13" t="s">
        <v>48</v>
      </c>
      <c r="D13" t="s">
        <v>51</v>
      </c>
      <c r="E13">
        <f>240*120%</f>
        <v>288</v>
      </c>
    </row>
    <row r="14" spans="2:5" x14ac:dyDescent="0.3">
      <c r="B14" t="s">
        <v>57</v>
      </c>
      <c r="D14" t="s">
        <v>58</v>
      </c>
      <c r="E14">
        <f>288*108%</f>
        <v>311.04000000000002</v>
      </c>
    </row>
    <row r="15" spans="2:5" x14ac:dyDescent="0.3">
      <c r="B15" t="s">
        <v>52</v>
      </c>
    </row>
    <row r="16" spans="2:5" x14ac:dyDescent="0.3">
      <c r="B16" t="s">
        <v>53</v>
      </c>
    </row>
    <row r="18" spans="2:6" x14ac:dyDescent="0.3">
      <c r="B18">
        <v>240</v>
      </c>
      <c r="C18" t="s">
        <v>55</v>
      </c>
      <c r="D18">
        <v>288</v>
      </c>
    </row>
    <row r="19" spans="2:6" x14ac:dyDescent="0.3">
      <c r="B19" t="s">
        <v>54</v>
      </c>
      <c r="D19" t="s">
        <v>56</v>
      </c>
      <c r="E19">
        <v>2</v>
      </c>
    </row>
    <row r="21" spans="2:6" x14ac:dyDescent="0.3">
      <c r="B21">
        <v>240</v>
      </c>
      <c r="C21" t="s">
        <v>55</v>
      </c>
      <c r="D21">
        <v>288</v>
      </c>
      <c r="E21">
        <f>B21/B22+D21/D22</f>
        <v>952.2282048344598</v>
      </c>
    </row>
    <row r="22" spans="2:6" x14ac:dyDescent="0.3">
      <c r="B22">
        <v>0.60899999999999999</v>
      </c>
      <c r="D22">
        <v>0.51600000000000001</v>
      </c>
    </row>
    <row r="24" spans="2:6" x14ac:dyDescent="0.3">
      <c r="B24" t="s">
        <v>59</v>
      </c>
    </row>
    <row r="26" spans="2:6" x14ac:dyDescent="0.3">
      <c r="B26" t="s">
        <v>60</v>
      </c>
    </row>
    <row r="28" spans="2:6" x14ac:dyDescent="0.3">
      <c r="B28" t="s">
        <v>61</v>
      </c>
      <c r="E28">
        <f>311.04 / (0.18 - 0.08)</f>
        <v>3110.4000000000005</v>
      </c>
    </row>
    <row r="30" spans="2:6" x14ac:dyDescent="0.3">
      <c r="B30" t="s">
        <v>62</v>
      </c>
      <c r="C30">
        <f>E28</f>
        <v>3110.4000000000005</v>
      </c>
      <c r="E30" t="s">
        <v>63</v>
      </c>
      <c r="F30">
        <f>C30/C31</f>
        <v>6027.906976744187</v>
      </c>
    </row>
    <row r="31" spans="2:6" x14ac:dyDescent="0.3">
      <c r="C31">
        <v>0.51600000000000001</v>
      </c>
    </row>
    <row r="33" spans="2:6" x14ac:dyDescent="0.3">
      <c r="B33" t="s">
        <v>64</v>
      </c>
    </row>
    <row r="34" spans="2:6" x14ac:dyDescent="0.3">
      <c r="B34" t="s">
        <v>65</v>
      </c>
    </row>
    <row r="35" spans="2:6" x14ac:dyDescent="0.3">
      <c r="B35">
        <f>E21</f>
        <v>952.2282048344598</v>
      </c>
      <c r="C35" t="s">
        <v>55</v>
      </c>
      <c r="D35">
        <f>F30</f>
        <v>6027.906976744187</v>
      </c>
      <c r="E35" t="s">
        <v>63</v>
      </c>
      <c r="F35">
        <f>D35+B35</f>
        <v>6980.1351815786466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2020-02-07T07:23:43Z</dcterms:created>
  <dcterms:modified xsi:type="dcterms:W3CDTF">2020-04-09T01:57:35Z</dcterms:modified>
</cp:coreProperties>
</file>