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workbookProtection lockStructure="1"/>
  <bookViews>
    <workbookView xWindow="0" yWindow="0" windowWidth="22260" windowHeight="12648" tabRatio="748"/>
  </bookViews>
  <sheets>
    <sheet name="MODELO_RUBRICA" sheetId="6" r:id="rId1"/>
    <sheet name="RESUMEN" sheetId="1" r:id="rId2"/>
    <sheet name="alumno01" sheetId="7" r:id="rId3"/>
    <sheet name="alumno02" sheetId="9" r:id="rId4"/>
    <sheet name="alumno03" sheetId="10" r:id="rId5"/>
    <sheet name="alumno04" sheetId="11" r:id="rId6"/>
    <sheet name="alumno05" sheetId="12" r:id="rId7"/>
    <sheet name="alumno06" sheetId="13" r:id="rId8"/>
    <sheet name="alumno07" sheetId="14" r:id="rId9"/>
    <sheet name="alumno08" sheetId="15" r:id="rId10"/>
    <sheet name="alumno09" sheetId="16" r:id="rId11"/>
    <sheet name="alumno10" sheetId="17" r:id="rId12"/>
    <sheet name="alumno11" sheetId="18" r:id="rId13"/>
    <sheet name="alumno12" sheetId="19" r:id="rId14"/>
    <sheet name="alumno13" sheetId="20" r:id="rId15"/>
    <sheet name="alumno14" sheetId="21" r:id="rId16"/>
    <sheet name="alumno15" sheetId="22" r:id="rId17"/>
    <sheet name="alumno16" sheetId="23" r:id="rId18"/>
    <sheet name="alumno17" sheetId="24" r:id="rId19"/>
    <sheet name="alumno18" sheetId="25" r:id="rId20"/>
    <sheet name="alumno19" sheetId="26" r:id="rId21"/>
    <sheet name="alumno20" sheetId="27" r:id="rId22"/>
    <sheet name="alumno21" sheetId="28" r:id="rId23"/>
    <sheet name="alumno22" sheetId="29" r:id="rId24"/>
    <sheet name="alumno23" sheetId="30" r:id="rId25"/>
    <sheet name="alumno24" sheetId="31" r:id="rId26"/>
    <sheet name="alumno25" sheetId="32" r:id="rId27"/>
    <sheet name="alumno26" sheetId="33" r:id="rId28"/>
    <sheet name="alumno27" sheetId="34" r:id="rId29"/>
    <sheet name="alumno28" sheetId="35" r:id="rId30"/>
    <sheet name="alumno29" sheetId="36" r:id="rId31"/>
    <sheet name="alumno30" sheetId="37" r:id="rId32"/>
    <sheet name="alumno31" sheetId="38" r:id="rId33"/>
    <sheet name="alumno32" sheetId="39" r:id="rId34"/>
    <sheet name="alumno33" sheetId="40" r:id="rId35"/>
    <sheet name="alumno34" sheetId="41" r:id="rId36"/>
    <sheet name="alumno35" sheetId="42" r:id="rId37"/>
    <sheet name="alumno36" sheetId="43" r:id="rId3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9" i="1" l="1"/>
  <c r="O39" i="1"/>
  <c r="N39" i="1"/>
  <c r="M39" i="1"/>
  <c r="L39" i="1"/>
  <c r="K39" i="1"/>
  <c r="J39" i="1"/>
  <c r="I39" i="1"/>
  <c r="H39" i="1"/>
  <c r="G39" i="1"/>
  <c r="F39" i="1"/>
  <c r="P38" i="1"/>
  <c r="O38" i="1"/>
  <c r="N38" i="1"/>
  <c r="M38" i="1"/>
  <c r="L38" i="1"/>
  <c r="K38" i="1"/>
  <c r="J38" i="1"/>
  <c r="I38" i="1"/>
  <c r="H38" i="1"/>
  <c r="G38" i="1"/>
  <c r="F38" i="1"/>
  <c r="P37" i="1"/>
  <c r="O37" i="1"/>
  <c r="N37" i="1"/>
  <c r="M37" i="1"/>
  <c r="L37" i="1"/>
  <c r="K37" i="1"/>
  <c r="J37" i="1"/>
  <c r="I37" i="1"/>
  <c r="H37" i="1"/>
  <c r="G37" i="1"/>
  <c r="F37" i="1"/>
  <c r="P36" i="1"/>
  <c r="O36" i="1"/>
  <c r="N36" i="1"/>
  <c r="M36" i="1"/>
  <c r="L36" i="1"/>
  <c r="K36" i="1"/>
  <c r="J36" i="1"/>
  <c r="I36" i="1"/>
  <c r="H36" i="1"/>
  <c r="G36" i="1"/>
  <c r="F36" i="1"/>
  <c r="P35" i="1"/>
  <c r="O35" i="1"/>
  <c r="N35" i="1"/>
  <c r="M35" i="1"/>
  <c r="L35" i="1"/>
  <c r="K35" i="1"/>
  <c r="J35" i="1"/>
  <c r="I35" i="1"/>
  <c r="H35" i="1"/>
  <c r="G35" i="1"/>
  <c r="F35" i="1"/>
  <c r="P34" i="1"/>
  <c r="O34" i="1"/>
  <c r="N34" i="1"/>
  <c r="M34" i="1"/>
  <c r="L34" i="1"/>
  <c r="K34" i="1"/>
  <c r="J34" i="1"/>
  <c r="I34" i="1"/>
  <c r="H34" i="1"/>
  <c r="G34" i="1"/>
  <c r="F34" i="1"/>
  <c r="P33" i="1"/>
  <c r="O33" i="1"/>
  <c r="N33" i="1"/>
  <c r="M33" i="1"/>
  <c r="L33" i="1"/>
  <c r="K33" i="1"/>
  <c r="J33" i="1"/>
  <c r="I33" i="1"/>
  <c r="H33" i="1"/>
  <c r="G33" i="1"/>
  <c r="F33" i="1"/>
  <c r="P32" i="1"/>
  <c r="O32" i="1"/>
  <c r="N32" i="1"/>
  <c r="M32" i="1"/>
  <c r="L32" i="1"/>
  <c r="K32" i="1"/>
  <c r="J32" i="1"/>
  <c r="I32" i="1"/>
  <c r="H32" i="1"/>
  <c r="G32" i="1"/>
  <c r="F32" i="1"/>
  <c r="P31" i="1"/>
  <c r="O31" i="1"/>
  <c r="N31" i="1"/>
  <c r="M31" i="1"/>
  <c r="L31" i="1"/>
  <c r="K31" i="1"/>
  <c r="J31" i="1"/>
  <c r="I31" i="1"/>
  <c r="H31" i="1"/>
  <c r="G31" i="1"/>
  <c r="F31" i="1"/>
  <c r="P30" i="1"/>
  <c r="O30" i="1"/>
  <c r="N30" i="1"/>
  <c r="M30" i="1"/>
  <c r="L30" i="1"/>
  <c r="K30" i="1"/>
  <c r="J30" i="1"/>
  <c r="I30" i="1"/>
  <c r="H30" i="1"/>
  <c r="G30" i="1"/>
  <c r="F30" i="1"/>
  <c r="P29" i="1"/>
  <c r="O29" i="1"/>
  <c r="N29" i="1"/>
  <c r="M29" i="1"/>
  <c r="L29" i="1"/>
  <c r="K29" i="1"/>
  <c r="J29" i="1"/>
  <c r="I29" i="1"/>
  <c r="H29" i="1"/>
  <c r="G29" i="1"/>
  <c r="F29" i="1"/>
  <c r="P28" i="1"/>
  <c r="O28" i="1"/>
  <c r="N28" i="1"/>
  <c r="M28" i="1"/>
  <c r="L28" i="1"/>
  <c r="K28" i="1"/>
  <c r="J28" i="1"/>
  <c r="I28" i="1"/>
  <c r="H28" i="1"/>
  <c r="G28" i="1"/>
  <c r="F28" i="1"/>
  <c r="P27" i="1"/>
  <c r="O27" i="1"/>
  <c r="N27" i="1"/>
  <c r="M27" i="1"/>
  <c r="L27" i="1"/>
  <c r="K27" i="1"/>
  <c r="J27" i="1"/>
  <c r="I27" i="1"/>
  <c r="H27" i="1"/>
  <c r="G27" i="1"/>
  <c r="F27" i="1"/>
  <c r="P26" i="1"/>
  <c r="O26" i="1"/>
  <c r="N26" i="1"/>
  <c r="M26" i="1"/>
  <c r="L26" i="1"/>
  <c r="K26" i="1"/>
  <c r="J26" i="1"/>
  <c r="I26" i="1"/>
  <c r="H26" i="1"/>
  <c r="G26" i="1"/>
  <c r="F26" i="1"/>
  <c r="P25" i="1"/>
  <c r="O25" i="1"/>
  <c r="N25" i="1"/>
  <c r="M25" i="1"/>
  <c r="L25" i="1"/>
  <c r="K25" i="1"/>
  <c r="J25" i="1"/>
  <c r="I25" i="1"/>
  <c r="H25" i="1"/>
  <c r="G25" i="1"/>
  <c r="F25" i="1"/>
  <c r="P24" i="1"/>
  <c r="O24" i="1"/>
  <c r="N24" i="1"/>
  <c r="M24" i="1"/>
  <c r="L24" i="1"/>
  <c r="K24" i="1"/>
  <c r="J24" i="1"/>
  <c r="I24" i="1"/>
  <c r="H24" i="1"/>
  <c r="G24" i="1"/>
  <c r="F24" i="1"/>
  <c r="P23" i="1"/>
  <c r="O23" i="1"/>
  <c r="N23" i="1"/>
  <c r="M23" i="1"/>
  <c r="L23" i="1"/>
  <c r="K23" i="1"/>
  <c r="J23" i="1"/>
  <c r="I23" i="1"/>
  <c r="H23" i="1"/>
  <c r="G23" i="1"/>
  <c r="F23" i="1"/>
  <c r="P22" i="1"/>
  <c r="O22" i="1"/>
  <c r="N22" i="1"/>
  <c r="M22" i="1"/>
  <c r="L22" i="1"/>
  <c r="K22" i="1"/>
  <c r="J22" i="1"/>
  <c r="I22" i="1"/>
  <c r="H22" i="1"/>
  <c r="G22" i="1"/>
  <c r="F22" i="1"/>
  <c r="P21" i="1"/>
  <c r="O21" i="1"/>
  <c r="N21" i="1"/>
  <c r="M21" i="1"/>
  <c r="L21" i="1"/>
  <c r="K21" i="1"/>
  <c r="J21" i="1"/>
  <c r="I21" i="1"/>
  <c r="H21" i="1"/>
  <c r="G21" i="1"/>
  <c r="F21" i="1"/>
  <c r="P20" i="1"/>
  <c r="O20" i="1"/>
  <c r="N20" i="1"/>
  <c r="M20" i="1"/>
  <c r="L20" i="1"/>
  <c r="K20" i="1"/>
  <c r="J20" i="1"/>
  <c r="I20" i="1"/>
  <c r="H20" i="1"/>
  <c r="G20" i="1"/>
  <c r="F20" i="1"/>
  <c r="P19" i="1"/>
  <c r="O19" i="1"/>
  <c r="N19" i="1"/>
  <c r="M19" i="1"/>
  <c r="L19" i="1"/>
  <c r="K19" i="1"/>
  <c r="J19" i="1"/>
  <c r="I19" i="1"/>
  <c r="H19" i="1"/>
  <c r="G19" i="1"/>
  <c r="F19" i="1"/>
  <c r="P18" i="1"/>
  <c r="O18" i="1"/>
  <c r="N18" i="1"/>
  <c r="M18" i="1"/>
  <c r="L18" i="1"/>
  <c r="K18" i="1"/>
  <c r="J18" i="1"/>
  <c r="I18" i="1"/>
  <c r="H18" i="1"/>
  <c r="G18" i="1"/>
  <c r="F18" i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K16" i="1"/>
  <c r="J16" i="1"/>
  <c r="I16" i="1"/>
  <c r="H16" i="1"/>
  <c r="G16" i="1"/>
  <c r="F16" i="1"/>
  <c r="P15" i="1"/>
  <c r="O15" i="1"/>
  <c r="N15" i="1"/>
  <c r="M15" i="1"/>
  <c r="L15" i="1"/>
  <c r="K15" i="1"/>
  <c r="J15" i="1"/>
  <c r="I15" i="1"/>
  <c r="H15" i="1"/>
  <c r="G15" i="1"/>
  <c r="F15" i="1"/>
  <c r="P14" i="1"/>
  <c r="O14" i="1"/>
  <c r="N14" i="1"/>
  <c r="M14" i="1"/>
  <c r="L14" i="1"/>
  <c r="K14" i="1"/>
  <c r="J14" i="1"/>
  <c r="I14" i="1"/>
  <c r="H14" i="1"/>
  <c r="G14" i="1"/>
  <c r="F14" i="1"/>
  <c r="P13" i="1"/>
  <c r="O13" i="1"/>
  <c r="N13" i="1"/>
  <c r="M13" i="1"/>
  <c r="L13" i="1"/>
  <c r="K13" i="1"/>
  <c r="J13" i="1"/>
  <c r="I13" i="1"/>
  <c r="H13" i="1"/>
  <c r="G13" i="1"/>
  <c r="F13" i="1"/>
  <c r="P12" i="1"/>
  <c r="O12" i="1"/>
  <c r="N12" i="1"/>
  <c r="M12" i="1"/>
  <c r="L12" i="1"/>
  <c r="K12" i="1"/>
  <c r="J12" i="1"/>
  <c r="I12" i="1"/>
  <c r="H12" i="1"/>
  <c r="G12" i="1"/>
  <c r="F12" i="1"/>
  <c r="P11" i="1"/>
  <c r="O11" i="1"/>
  <c r="N11" i="1"/>
  <c r="M11" i="1"/>
  <c r="L11" i="1"/>
  <c r="K11" i="1"/>
  <c r="J11" i="1"/>
  <c r="I11" i="1"/>
  <c r="H11" i="1"/>
  <c r="G11" i="1"/>
  <c r="F11" i="1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P6" i="1"/>
  <c r="O6" i="1"/>
  <c r="N6" i="1"/>
  <c r="M6" i="1"/>
  <c r="L6" i="1"/>
  <c r="K6" i="1"/>
  <c r="J6" i="1"/>
  <c r="I6" i="1"/>
  <c r="H6" i="1"/>
  <c r="G6" i="1"/>
  <c r="F6" i="1"/>
  <c r="P5" i="1"/>
  <c r="O5" i="1"/>
  <c r="N5" i="1"/>
  <c r="M5" i="1"/>
  <c r="L5" i="1"/>
  <c r="K5" i="1"/>
  <c r="J5" i="1"/>
  <c r="I5" i="1"/>
  <c r="H5" i="1"/>
  <c r="G5" i="1"/>
  <c r="F5" i="1"/>
  <c r="P4" i="1"/>
  <c r="O4" i="1"/>
  <c r="N4" i="1"/>
  <c r="M4" i="1"/>
  <c r="L4" i="1"/>
  <c r="K4" i="1"/>
  <c r="J4" i="1"/>
  <c r="I4" i="1"/>
  <c r="H4" i="1"/>
  <c r="G4" i="1"/>
  <c r="F4" i="1"/>
  <c r="B3" i="43" l="1"/>
  <c r="B3" i="42"/>
  <c r="B3" i="41"/>
  <c r="B3" i="40"/>
  <c r="B3" i="39"/>
  <c r="B3" i="38"/>
  <c r="B3" i="37"/>
  <c r="B3" i="36"/>
  <c r="B3" i="35"/>
  <c r="B3" i="34"/>
  <c r="B3" i="33"/>
  <c r="B3" i="32"/>
  <c r="B3" i="31"/>
  <c r="B3" i="30"/>
  <c r="B3" i="29"/>
  <c r="B3" i="28"/>
  <c r="B3" i="27"/>
  <c r="B3" i="26"/>
  <c r="B3" i="25"/>
  <c r="B3" i="24"/>
  <c r="B3" i="23"/>
  <c r="B3" i="22"/>
  <c r="B3" i="21"/>
  <c r="B3" i="20"/>
  <c r="B3" i="19"/>
  <c r="B3" i="18"/>
  <c r="B3" i="17"/>
  <c r="B3" i="16"/>
  <c r="B3" i="15"/>
  <c r="B3" i="14"/>
  <c r="B3" i="13"/>
  <c r="B3" i="12"/>
  <c r="B3" i="11"/>
  <c r="B3" i="10"/>
  <c r="B3" i="9"/>
  <c r="B3" i="7"/>
  <c r="E3" i="43"/>
  <c r="D3" i="43"/>
  <c r="D16" i="43"/>
  <c r="D15" i="43"/>
  <c r="D14" i="43"/>
  <c r="D13" i="43"/>
  <c r="B11" i="43" s="1"/>
  <c r="D12" i="43"/>
  <c r="D11" i="43"/>
  <c r="D10" i="43"/>
  <c r="D9" i="43"/>
  <c r="D8" i="43"/>
  <c r="D7" i="43"/>
  <c r="D6" i="43"/>
  <c r="H3" i="43"/>
  <c r="G3" i="43"/>
  <c r="E3" i="42"/>
  <c r="D3" i="42"/>
  <c r="D16" i="42"/>
  <c r="D15" i="42"/>
  <c r="D14" i="42"/>
  <c r="D13" i="42"/>
  <c r="D12" i="42"/>
  <c r="D11" i="42"/>
  <c r="D10" i="42"/>
  <c r="D9" i="42"/>
  <c r="D8" i="42"/>
  <c r="D7" i="42"/>
  <c r="D6" i="42"/>
  <c r="H3" i="42"/>
  <c r="G3" i="42"/>
  <c r="E3" i="41"/>
  <c r="D3" i="41"/>
  <c r="D16" i="41"/>
  <c r="D15" i="41"/>
  <c r="D14" i="41"/>
  <c r="D13" i="41"/>
  <c r="D12" i="41"/>
  <c r="D11" i="41"/>
  <c r="D10" i="41"/>
  <c r="D9" i="41"/>
  <c r="D8" i="41"/>
  <c r="D7" i="41"/>
  <c r="D6" i="41"/>
  <c r="H3" i="41"/>
  <c r="G3" i="41"/>
  <c r="E3" i="40"/>
  <c r="D3" i="40"/>
  <c r="D16" i="40"/>
  <c r="D15" i="40"/>
  <c r="D14" i="40"/>
  <c r="D13" i="40"/>
  <c r="D12" i="40"/>
  <c r="D11" i="40"/>
  <c r="D10" i="40"/>
  <c r="D9" i="40"/>
  <c r="D8" i="40"/>
  <c r="D7" i="40"/>
  <c r="D6" i="40"/>
  <c r="B6" i="40" s="1"/>
  <c r="H3" i="40"/>
  <c r="G3" i="40"/>
  <c r="E3" i="39"/>
  <c r="D3" i="39"/>
  <c r="D16" i="39"/>
  <c r="D15" i="39"/>
  <c r="D14" i="39"/>
  <c r="D13" i="39"/>
  <c r="B11" i="39" s="1"/>
  <c r="D12" i="39"/>
  <c r="D11" i="39"/>
  <c r="D10" i="39"/>
  <c r="D9" i="39"/>
  <c r="D8" i="39"/>
  <c r="D7" i="39"/>
  <c r="D6" i="39"/>
  <c r="H3" i="39"/>
  <c r="G3" i="39"/>
  <c r="E3" i="38"/>
  <c r="D3" i="38"/>
  <c r="D16" i="38"/>
  <c r="D15" i="38"/>
  <c r="D14" i="38"/>
  <c r="D13" i="38"/>
  <c r="D12" i="38"/>
  <c r="D11" i="38"/>
  <c r="D10" i="38"/>
  <c r="D9" i="38"/>
  <c r="D8" i="38"/>
  <c r="D7" i="38"/>
  <c r="D6" i="38"/>
  <c r="B6" i="38" s="1"/>
  <c r="H3" i="38"/>
  <c r="G3" i="38"/>
  <c r="E3" i="37"/>
  <c r="D3" i="37"/>
  <c r="D16" i="37"/>
  <c r="D15" i="37"/>
  <c r="D14" i="37"/>
  <c r="D13" i="37"/>
  <c r="B11" i="37" s="1"/>
  <c r="D12" i="37"/>
  <c r="D11" i="37"/>
  <c r="D10" i="37"/>
  <c r="D9" i="37"/>
  <c r="D8" i="37"/>
  <c r="D7" i="37"/>
  <c r="D6" i="37"/>
  <c r="H3" i="37"/>
  <c r="G3" i="37"/>
  <c r="E3" i="36"/>
  <c r="D3" i="36"/>
  <c r="D16" i="36"/>
  <c r="D15" i="36"/>
  <c r="D14" i="36"/>
  <c r="D13" i="36"/>
  <c r="D12" i="36"/>
  <c r="D11" i="36"/>
  <c r="D10" i="36"/>
  <c r="D9" i="36"/>
  <c r="D8" i="36"/>
  <c r="D7" i="36"/>
  <c r="D6" i="36"/>
  <c r="H3" i="36"/>
  <c r="G3" i="36"/>
  <c r="E3" i="35"/>
  <c r="D3" i="35"/>
  <c r="D16" i="35"/>
  <c r="D15" i="35"/>
  <c r="D14" i="35"/>
  <c r="D13" i="35"/>
  <c r="D12" i="35"/>
  <c r="D11" i="35"/>
  <c r="B11" i="35" s="1"/>
  <c r="D10" i="35"/>
  <c r="D9" i="35"/>
  <c r="D8" i="35"/>
  <c r="D7" i="35"/>
  <c r="I3" i="35" s="1"/>
  <c r="D6" i="35"/>
  <c r="H3" i="35"/>
  <c r="G3" i="35"/>
  <c r="E3" i="34"/>
  <c r="D3" i="34"/>
  <c r="D16" i="34"/>
  <c r="D15" i="34"/>
  <c r="D14" i="34"/>
  <c r="D13" i="34"/>
  <c r="D12" i="34"/>
  <c r="D11" i="34"/>
  <c r="D10" i="34"/>
  <c r="D9" i="34"/>
  <c r="D8" i="34"/>
  <c r="D7" i="34"/>
  <c r="D6" i="34"/>
  <c r="H3" i="34"/>
  <c r="G3" i="34"/>
  <c r="E3" i="33"/>
  <c r="D3" i="33"/>
  <c r="D16" i="33"/>
  <c r="D15" i="33"/>
  <c r="D14" i="33"/>
  <c r="D13" i="33"/>
  <c r="D12" i="33"/>
  <c r="D11" i="33"/>
  <c r="D10" i="33"/>
  <c r="D9" i="33"/>
  <c r="D8" i="33"/>
  <c r="D7" i="33"/>
  <c r="D6" i="33"/>
  <c r="H3" i="33"/>
  <c r="G3" i="33"/>
  <c r="E3" i="32"/>
  <c r="D3" i="32"/>
  <c r="D16" i="32"/>
  <c r="D15" i="32"/>
  <c r="D14" i="32"/>
  <c r="D13" i="32"/>
  <c r="D12" i="32"/>
  <c r="D11" i="32"/>
  <c r="D10" i="32"/>
  <c r="D9" i="32"/>
  <c r="D8" i="32"/>
  <c r="D7" i="32"/>
  <c r="D6" i="32"/>
  <c r="H3" i="32"/>
  <c r="G3" i="32"/>
  <c r="E3" i="31"/>
  <c r="D3" i="31"/>
  <c r="D16" i="31"/>
  <c r="D15" i="31"/>
  <c r="D14" i="31"/>
  <c r="D13" i="31"/>
  <c r="D12" i="31"/>
  <c r="D11" i="31"/>
  <c r="D10" i="31"/>
  <c r="D9" i="31"/>
  <c r="D8" i="31"/>
  <c r="D7" i="31"/>
  <c r="D6" i="31"/>
  <c r="H3" i="31"/>
  <c r="G3" i="31"/>
  <c r="E3" i="30"/>
  <c r="D3" i="30"/>
  <c r="D16" i="30"/>
  <c r="D15" i="30"/>
  <c r="D14" i="30"/>
  <c r="D13" i="30"/>
  <c r="D12" i="30"/>
  <c r="D11" i="30"/>
  <c r="D10" i="30"/>
  <c r="D9" i="30"/>
  <c r="D8" i="30"/>
  <c r="D7" i="30"/>
  <c r="D6" i="30"/>
  <c r="H3" i="30"/>
  <c r="G3" i="30"/>
  <c r="E3" i="29"/>
  <c r="D3" i="29"/>
  <c r="D16" i="29"/>
  <c r="D15" i="29"/>
  <c r="D14" i="29"/>
  <c r="D13" i="29"/>
  <c r="D12" i="29"/>
  <c r="D11" i="29"/>
  <c r="D10" i="29"/>
  <c r="D9" i="29"/>
  <c r="D8" i="29"/>
  <c r="D7" i="29"/>
  <c r="D6" i="29"/>
  <c r="H3" i="29"/>
  <c r="G3" i="29"/>
  <c r="E3" i="28"/>
  <c r="D3" i="28"/>
  <c r="D16" i="28"/>
  <c r="D15" i="28"/>
  <c r="D14" i="28"/>
  <c r="D13" i="28"/>
  <c r="D12" i="28"/>
  <c r="D11" i="28"/>
  <c r="D10" i="28"/>
  <c r="D9" i="28"/>
  <c r="D8" i="28"/>
  <c r="D7" i="28"/>
  <c r="D6" i="28"/>
  <c r="H3" i="28"/>
  <c r="G3" i="28"/>
  <c r="E3" i="27"/>
  <c r="D3" i="27"/>
  <c r="D16" i="27"/>
  <c r="D15" i="27"/>
  <c r="D14" i="27"/>
  <c r="D13" i="27"/>
  <c r="D12" i="27"/>
  <c r="D11" i="27"/>
  <c r="D10" i="27"/>
  <c r="D9" i="27"/>
  <c r="D8" i="27"/>
  <c r="D7" i="27"/>
  <c r="D6" i="27"/>
  <c r="H3" i="27"/>
  <c r="G3" i="27"/>
  <c r="E3" i="26"/>
  <c r="D3" i="26"/>
  <c r="D16" i="26"/>
  <c r="D15" i="26"/>
  <c r="D14" i="26"/>
  <c r="D13" i="26"/>
  <c r="D12" i="26"/>
  <c r="D11" i="26"/>
  <c r="D10" i="26"/>
  <c r="D9" i="26"/>
  <c r="D8" i="26"/>
  <c r="D7" i="26"/>
  <c r="D6" i="26"/>
  <c r="H3" i="26"/>
  <c r="G3" i="26"/>
  <c r="E3" i="25"/>
  <c r="D3" i="25"/>
  <c r="D16" i="25"/>
  <c r="D15" i="25"/>
  <c r="D14" i="25"/>
  <c r="D13" i="25"/>
  <c r="D12" i="25"/>
  <c r="D11" i="25"/>
  <c r="D10" i="25"/>
  <c r="D9" i="25"/>
  <c r="D8" i="25"/>
  <c r="D7" i="25"/>
  <c r="D6" i="25"/>
  <c r="H3" i="25"/>
  <c r="G3" i="25"/>
  <c r="E3" i="24"/>
  <c r="D3" i="24"/>
  <c r="D16" i="24"/>
  <c r="D15" i="24"/>
  <c r="D14" i="24"/>
  <c r="D13" i="24"/>
  <c r="D12" i="24"/>
  <c r="D11" i="24"/>
  <c r="D10" i="24"/>
  <c r="D9" i="24"/>
  <c r="D8" i="24"/>
  <c r="D7" i="24"/>
  <c r="D6" i="24"/>
  <c r="H3" i="24"/>
  <c r="G3" i="24"/>
  <c r="E3" i="23"/>
  <c r="D3" i="23"/>
  <c r="D16" i="23"/>
  <c r="D15" i="23"/>
  <c r="D14" i="23"/>
  <c r="D13" i="23"/>
  <c r="D12" i="23"/>
  <c r="D11" i="23"/>
  <c r="D10" i="23"/>
  <c r="D9" i="23"/>
  <c r="D8" i="23"/>
  <c r="D7" i="23"/>
  <c r="D6" i="23"/>
  <c r="H3" i="23"/>
  <c r="G3" i="23"/>
  <c r="E3" i="22"/>
  <c r="D3" i="22"/>
  <c r="D16" i="22"/>
  <c r="D15" i="22"/>
  <c r="D14" i="22"/>
  <c r="D13" i="22"/>
  <c r="D12" i="22"/>
  <c r="D11" i="22"/>
  <c r="D10" i="22"/>
  <c r="D9" i="22"/>
  <c r="D8" i="22"/>
  <c r="D7" i="22"/>
  <c r="D6" i="22"/>
  <c r="H3" i="22"/>
  <c r="G3" i="22"/>
  <c r="E3" i="21"/>
  <c r="D3" i="21"/>
  <c r="D16" i="21"/>
  <c r="D15" i="21"/>
  <c r="D14" i="21"/>
  <c r="D13" i="21"/>
  <c r="D12" i="21"/>
  <c r="D11" i="21"/>
  <c r="D10" i="21"/>
  <c r="D9" i="21"/>
  <c r="D8" i="21"/>
  <c r="D7" i="21"/>
  <c r="D6" i="21"/>
  <c r="B6" i="21" s="1"/>
  <c r="H3" i="21"/>
  <c r="G3" i="21"/>
  <c r="D3" i="20"/>
  <c r="E3" i="20"/>
  <c r="D16" i="20"/>
  <c r="D15" i="20"/>
  <c r="D14" i="20"/>
  <c r="D13" i="20"/>
  <c r="B11" i="20" s="1"/>
  <c r="D12" i="20"/>
  <c r="D11" i="20"/>
  <c r="D10" i="20"/>
  <c r="D9" i="20"/>
  <c r="D8" i="20"/>
  <c r="D7" i="20"/>
  <c r="D6" i="20"/>
  <c r="I3" i="20"/>
  <c r="H3" i="20"/>
  <c r="G3" i="20"/>
  <c r="E3" i="19"/>
  <c r="D3" i="19"/>
  <c r="D16" i="19"/>
  <c r="D15" i="19"/>
  <c r="D14" i="19"/>
  <c r="D13" i="19"/>
  <c r="B11" i="19" s="1"/>
  <c r="D12" i="19"/>
  <c r="D11" i="19"/>
  <c r="D10" i="19"/>
  <c r="D9" i="19"/>
  <c r="D8" i="19"/>
  <c r="D7" i="19"/>
  <c r="D6" i="19"/>
  <c r="I3" i="19"/>
  <c r="H3" i="19"/>
  <c r="G3" i="19"/>
  <c r="G3" i="18"/>
  <c r="B6" i="29" l="1"/>
  <c r="B11" i="32"/>
  <c r="B6" i="33"/>
  <c r="I3" i="24"/>
  <c r="B11" i="26"/>
  <c r="B6" i="27"/>
  <c r="B6" i="22"/>
  <c r="B6" i="19"/>
  <c r="B6" i="20"/>
  <c r="B11" i="22"/>
  <c r="B11" i="25"/>
  <c r="B6" i="26"/>
  <c r="B11" i="31"/>
  <c r="B6" i="32"/>
  <c r="B6" i="35"/>
  <c r="B11" i="36"/>
  <c r="B6" i="37"/>
  <c r="B11" i="38"/>
  <c r="B6" i="39"/>
  <c r="B11" i="42"/>
  <c r="B6" i="43"/>
  <c r="B11" i="23"/>
  <c r="B11" i="24"/>
  <c r="B6" i="25"/>
  <c r="B11" i="28"/>
  <c r="B11" i="29"/>
  <c r="B11" i="30"/>
  <c r="B6" i="31"/>
  <c r="B11" i="34"/>
  <c r="B6" i="36"/>
  <c r="B11" i="41"/>
  <c r="B6" i="42"/>
  <c r="B11" i="21"/>
  <c r="I3" i="22"/>
  <c r="B6" i="23"/>
  <c r="B6" i="24"/>
  <c r="B11" i="27"/>
  <c r="B6" i="28"/>
  <c r="I3" i="29"/>
  <c r="B6" i="30"/>
  <c r="B11" i="33"/>
  <c r="B6" i="34"/>
  <c r="B11" i="40"/>
  <c r="B6" i="41"/>
  <c r="I3" i="43"/>
  <c r="I3" i="42"/>
  <c r="I3" i="41"/>
  <c r="I3" i="40"/>
  <c r="I3" i="39"/>
  <c r="I3" i="38"/>
  <c r="I3" i="37"/>
  <c r="I3" i="36"/>
  <c r="I3" i="34"/>
  <c r="I3" i="33"/>
  <c r="I3" i="32"/>
  <c r="I3" i="31"/>
  <c r="I3" i="30"/>
  <c r="I3" i="28"/>
  <c r="I3" i="27"/>
  <c r="I3" i="26"/>
  <c r="I3" i="25"/>
  <c r="I3" i="23"/>
  <c r="I3" i="21"/>
  <c r="E3" i="18" l="1"/>
  <c r="D3" i="18"/>
  <c r="D16" i="18"/>
  <c r="D15" i="18"/>
  <c r="D14" i="18"/>
  <c r="D13" i="18"/>
  <c r="D12" i="18"/>
  <c r="D11" i="18"/>
  <c r="B11" i="18" s="1"/>
  <c r="D10" i="18"/>
  <c r="D9" i="18"/>
  <c r="D8" i="18"/>
  <c r="D7" i="18"/>
  <c r="I3" i="18" s="1"/>
  <c r="D6" i="18"/>
  <c r="H3" i="18"/>
  <c r="E3" i="17"/>
  <c r="D3" i="17"/>
  <c r="D16" i="17"/>
  <c r="D15" i="17"/>
  <c r="D14" i="17"/>
  <c r="D13" i="17"/>
  <c r="D12" i="17"/>
  <c r="D11" i="17"/>
  <c r="D10" i="17"/>
  <c r="D9" i="17"/>
  <c r="D8" i="17"/>
  <c r="D7" i="17"/>
  <c r="D6" i="17"/>
  <c r="H3" i="17"/>
  <c r="G3" i="17"/>
  <c r="E3" i="16"/>
  <c r="D3" i="16"/>
  <c r="D16" i="16"/>
  <c r="D15" i="16"/>
  <c r="D14" i="16"/>
  <c r="D13" i="16"/>
  <c r="D12" i="16"/>
  <c r="D11" i="16"/>
  <c r="D10" i="16"/>
  <c r="D9" i="16"/>
  <c r="D8" i="16"/>
  <c r="D7" i="16"/>
  <c r="D6" i="16"/>
  <c r="H3" i="16"/>
  <c r="G3" i="16"/>
  <c r="E3" i="15"/>
  <c r="D3" i="15"/>
  <c r="D16" i="15"/>
  <c r="D15" i="15"/>
  <c r="D14" i="15"/>
  <c r="D13" i="15"/>
  <c r="D12" i="15"/>
  <c r="D11" i="15"/>
  <c r="D10" i="15"/>
  <c r="D9" i="15"/>
  <c r="D8" i="15"/>
  <c r="D7" i="15"/>
  <c r="D6" i="15"/>
  <c r="H3" i="15"/>
  <c r="G3" i="15"/>
  <c r="E3" i="14"/>
  <c r="D3" i="14"/>
  <c r="D16" i="14"/>
  <c r="D15" i="14"/>
  <c r="D14" i="14"/>
  <c r="D13" i="14"/>
  <c r="D12" i="14"/>
  <c r="D11" i="14"/>
  <c r="D10" i="14"/>
  <c r="D9" i="14"/>
  <c r="D8" i="14"/>
  <c r="D7" i="14"/>
  <c r="D6" i="14"/>
  <c r="H3" i="14"/>
  <c r="G3" i="14"/>
  <c r="E3" i="13"/>
  <c r="D3" i="13"/>
  <c r="D16" i="13"/>
  <c r="D15" i="13"/>
  <c r="D14" i="13"/>
  <c r="D13" i="13"/>
  <c r="D12" i="13"/>
  <c r="D11" i="13"/>
  <c r="D10" i="13"/>
  <c r="D9" i="13"/>
  <c r="D8" i="13"/>
  <c r="D7" i="13"/>
  <c r="D6" i="13"/>
  <c r="H3" i="13"/>
  <c r="G3" i="13"/>
  <c r="E3" i="12"/>
  <c r="D3" i="12"/>
  <c r="D16" i="12"/>
  <c r="D15" i="12"/>
  <c r="D14" i="12"/>
  <c r="D13" i="12"/>
  <c r="D12" i="12"/>
  <c r="D11" i="12"/>
  <c r="D10" i="12"/>
  <c r="D9" i="12"/>
  <c r="D8" i="12"/>
  <c r="D7" i="12"/>
  <c r="D6" i="12"/>
  <c r="H3" i="12"/>
  <c r="G3" i="12"/>
  <c r="D3" i="11"/>
  <c r="E3" i="11"/>
  <c r="D16" i="11"/>
  <c r="D15" i="11"/>
  <c r="D14" i="11"/>
  <c r="D13" i="11"/>
  <c r="D12" i="11"/>
  <c r="D11" i="11"/>
  <c r="D10" i="11"/>
  <c r="D9" i="11"/>
  <c r="D8" i="11"/>
  <c r="D7" i="11"/>
  <c r="D6" i="11"/>
  <c r="H3" i="11"/>
  <c r="G3" i="11"/>
  <c r="H3" i="10"/>
  <c r="G3" i="10"/>
  <c r="E3" i="10"/>
  <c r="H3" i="9"/>
  <c r="G3" i="9"/>
  <c r="E3" i="9"/>
  <c r="H3" i="7"/>
  <c r="G3" i="7"/>
  <c r="P3" i="1"/>
  <c r="O3" i="1"/>
  <c r="N3" i="1"/>
  <c r="M3" i="1"/>
  <c r="L3" i="1"/>
  <c r="K3" i="1"/>
  <c r="J3" i="1"/>
  <c r="I3" i="1"/>
  <c r="H3" i="1"/>
  <c r="G3" i="1"/>
  <c r="F3" i="1"/>
  <c r="E3" i="7"/>
  <c r="D3" i="10"/>
  <c r="D3" i="9"/>
  <c r="D3" i="7"/>
  <c r="B11" i="14" l="1"/>
  <c r="B11" i="16"/>
  <c r="B6" i="17"/>
  <c r="B6" i="11"/>
  <c r="B11" i="13"/>
  <c r="B11" i="15"/>
  <c r="B6" i="16"/>
  <c r="B6" i="18"/>
  <c r="B11" i="12"/>
  <c r="B6" i="13"/>
  <c r="B6" i="15"/>
  <c r="B6" i="12"/>
  <c r="B6" i="14"/>
  <c r="B11" i="17"/>
  <c r="E29" i="1"/>
  <c r="E5" i="1"/>
  <c r="E33" i="1"/>
  <c r="E37" i="1"/>
  <c r="E25" i="1"/>
  <c r="E17" i="1"/>
  <c r="E9" i="1"/>
  <c r="E21" i="1"/>
  <c r="E13" i="1"/>
  <c r="I3" i="17"/>
  <c r="I3" i="16"/>
  <c r="I3" i="15"/>
  <c r="I3" i="14"/>
  <c r="I3" i="13"/>
  <c r="I3" i="12"/>
  <c r="E4" i="1"/>
  <c r="E8" i="1"/>
  <c r="E11" i="1"/>
  <c r="E15" i="1"/>
  <c r="E16" i="1"/>
  <c r="E19" i="1"/>
  <c r="E20" i="1"/>
  <c r="E23" i="1"/>
  <c r="E24" i="1"/>
  <c r="E27" i="1"/>
  <c r="E28" i="1"/>
  <c r="E31" i="1"/>
  <c r="E35" i="1"/>
  <c r="E39" i="1"/>
  <c r="E12" i="1"/>
  <c r="E32" i="1"/>
  <c r="E36" i="1"/>
  <c r="E10" i="1"/>
  <c r="E14" i="1"/>
  <c r="E18" i="1"/>
  <c r="E22" i="1"/>
  <c r="E26" i="1"/>
  <c r="E30" i="1"/>
  <c r="E34" i="1"/>
  <c r="E38" i="1"/>
  <c r="E7" i="1"/>
  <c r="B11" i="11"/>
  <c r="E6" i="1"/>
  <c r="I3" i="11"/>
  <c r="D16" i="10"/>
  <c r="D15" i="10"/>
  <c r="D14" i="10"/>
  <c r="D13" i="10"/>
  <c r="D12" i="10"/>
  <c r="D11" i="10"/>
  <c r="D10" i="10"/>
  <c r="D9" i="10"/>
  <c r="D8" i="10"/>
  <c r="D7" i="10"/>
  <c r="D6" i="10"/>
  <c r="D16" i="9"/>
  <c r="D15" i="9"/>
  <c r="D14" i="9"/>
  <c r="D13" i="9"/>
  <c r="D12" i="9"/>
  <c r="D11" i="9"/>
  <c r="D10" i="9"/>
  <c r="D9" i="9"/>
  <c r="D8" i="9"/>
  <c r="D7" i="9"/>
  <c r="D6" i="9"/>
  <c r="D16" i="7"/>
  <c r="D15" i="7"/>
  <c r="D14" i="7"/>
  <c r="D13" i="7"/>
  <c r="D12" i="7"/>
  <c r="D11" i="7"/>
  <c r="D10" i="7"/>
  <c r="D9" i="7"/>
  <c r="D8" i="7"/>
  <c r="D7" i="7"/>
  <c r="D6" i="7"/>
  <c r="A7" i="6"/>
  <c r="K1" i="1" s="1"/>
  <c r="A2" i="6"/>
  <c r="F1" i="1" s="1"/>
  <c r="B11" i="7" l="1"/>
  <c r="I3" i="9"/>
  <c r="I3" i="10"/>
  <c r="B11" i="9"/>
  <c r="B11" i="10"/>
  <c r="B6" i="7"/>
  <c r="B6" i="9"/>
  <c r="B6" i="10"/>
  <c r="I3" i="7"/>
</calcChain>
</file>

<file path=xl/sharedStrings.xml><?xml version="1.0" encoding="utf-8"?>
<sst xmlns="http://schemas.openxmlformats.org/spreadsheetml/2006/main" count="2970" uniqueCount="87">
  <si>
    <t>Nº</t>
  </si>
  <si>
    <t>APELLIDOS, NOMBRE</t>
  </si>
  <si>
    <t>ASPECTO Y CUIDADO EXTERIOR</t>
  </si>
  <si>
    <t>Presenta las cubiertas dañadas, hojas rotas o garabatos ajenos al contenido.</t>
  </si>
  <si>
    <t>Presenta las cubiertas dañadas, hojas rotas y garabatos ajenos al contenido.</t>
  </si>
  <si>
    <t>Presenta las cubiertas ligeramente deterioradas, hojas arrugadas y/o algún garabato ajeno al contenido.</t>
  </si>
  <si>
    <t>Presenta las cubiertas muy ligeramente deterioradas, hojas algo arrugadas o algún garabato ajeno al contenido.</t>
  </si>
  <si>
    <t>Las cubiertas y hojas tienen un buen estado de conservación, y no contiene garabatos ajenos al contenido.</t>
  </si>
  <si>
    <t>No identificado.</t>
  </si>
  <si>
    <t>Perfectamente identificado.</t>
  </si>
  <si>
    <t>Identificación de difícil comprensión o acceso.</t>
  </si>
  <si>
    <t>USO DE MÁRGENES</t>
  </si>
  <si>
    <t>No deja márgenes en la mayoría o totalidad de las páginas.</t>
  </si>
  <si>
    <t>No deja márgenes en la mitad de las páginas, o bien deja márgenes escasos en la mayoría o totalidad de las páginas.</t>
  </si>
  <si>
    <t>No deja márgenes en algunas páginas, o bien deja márgenes escasos en la mitad de las páginas.</t>
  </si>
  <si>
    <t>Deja márgenes escasos en algunas páginas.</t>
  </si>
  <si>
    <t>Deja márgenes adecuados en todas las páginas.</t>
  </si>
  <si>
    <t>COLORES</t>
  </si>
  <si>
    <t>Utiliza un único color y este hace que el texto sea poco o nada legible, o bien utiliza una variedad de colores que dificulta severamente la comprensión de lo escrito.</t>
  </si>
  <si>
    <t>Utiliza un único color de forma poco eficaz, o bien utiliza una variedad de colores que dificulta parcialmente la comprensión de lo escrito.</t>
  </si>
  <si>
    <t>Utiliza un único color, o bien utiliza una variedad de colores de forma legible pero desordenada.</t>
  </si>
  <si>
    <t>Utiliza una variedad de colores de forma legible y ordenada, aunque dicho orden no se mantiene a lo largo de todo el cuaderno.</t>
  </si>
  <si>
    <t>Utiliza una variedad de colores de forma legible y con un orden igual en la totalidad del cuaderno.</t>
  </si>
  <si>
    <t>FECHAS</t>
  </si>
  <si>
    <t>NUMERACIÓN DE PÁGINAS</t>
  </si>
  <si>
    <t>Escribe las fechas de algunas sesiones, o bien de la mitad pero con un formato incorrecto.</t>
  </si>
  <si>
    <t>Escribe las fechas de la mitad de las sesiones, o bien de la mayoría pero con un formato incorrecto.</t>
  </si>
  <si>
    <t>No escribe las fechas de las sesiones, o bien escribe algunas pero con un formato incorrecto.</t>
  </si>
  <si>
    <t>Escribe las fechas de la mayoría de las sesiones, o bien de todas pero con un formato incorrecto.</t>
  </si>
  <si>
    <t>Escribe todas las fechas utilizando un formato adecuado.</t>
  </si>
  <si>
    <t>Escribe los números de la mayoría de las páginas, o bien de todas pero con un formato incorrecto.</t>
  </si>
  <si>
    <t>Numera todas las páginas utilizando un formato adecuado.</t>
  </si>
  <si>
    <t>Numera algunas páginas, o bien la mitad pero con un formato incorrecto.</t>
  </si>
  <si>
    <t>Numera la mitad de las páginas, o bien la mayoría pero con un formato incorrecto.</t>
  </si>
  <si>
    <t>No numera ninguna página, o bien algunas pero con un formato incorrecto.</t>
  </si>
  <si>
    <t>Identificación comprensible pero de formato inadecuado.</t>
  </si>
  <si>
    <t>Identificación dudosa y prácticamente inaccesible.</t>
  </si>
  <si>
    <t>IDENTIFICACIÓN</t>
  </si>
  <si>
    <t>ORDEN</t>
  </si>
  <si>
    <t>COMPLETITUD</t>
  </si>
  <si>
    <t>CORRECCIÓN</t>
  </si>
  <si>
    <t>ORTOGRAFÍA</t>
  </si>
  <si>
    <t>CALIGRAFÍA</t>
  </si>
  <si>
    <t>Tiene todas las actividades y contenidos entregados en clase.</t>
  </si>
  <si>
    <t>Tiene todo el contenido dado en clase, aunque faltan algunas actividades.</t>
  </si>
  <si>
    <t>Falta parte del contenido y/o la mitad de las actividades.</t>
  </si>
  <si>
    <t>Falta parte del contenido y gran parte de las actividades.</t>
  </si>
  <si>
    <t>Falta gran parte del contenido y muchas o todas las actividades.</t>
  </si>
  <si>
    <t>Presenta muchas faltas de ortografía, en su mayoría graves.</t>
  </si>
  <si>
    <t>Presenta muchas faltas de ortografía leves y/o algunas graves.</t>
  </si>
  <si>
    <t>Presenta varias faltas de ortografía leves.</t>
  </si>
  <si>
    <t>Apenas presenta faltas de ortografía, o bien presenta varias faltas pero no se repiten.</t>
  </si>
  <si>
    <t>No presenta faltas de ortografía.</t>
  </si>
  <si>
    <t>Presenta el mismo orden que el entregado en clase y organizado por epígrafes.</t>
  </si>
  <si>
    <t>Presenta el mismo orden que el entregado en clase pero falta algún epígrafe, o bien, estando completo, presenta un orden diferente.</t>
  </si>
  <si>
    <t>Presenta el mismo orden que el entregado en clase pero faltan varios epígrafes, o bien presenta un orden diferente y falta algún epígrafe.</t>
  </si>
  <si>
    <t>Presenta un orden diferente al entregado en clase y faltan varios epígrafes, o bien, estando completo, carece de orden.</t>
  </si>
  <si>
    <t>No presenta orden alguno y/o faltan muchos epígrafes.</t>
  </si>
  <si>
    <t>Todas las actividades se encuentran perfectamente corregidas.</t>
  </si>
  <si>
    <t>Tiene casi todas las actividades corregidas, o bien las tiene todas pero la corrección es mejorable.</t>
  </si>
  <si>
    <t>Tiene varias actividades sin corregir y la corrección es bastante mejorable.</t>
  </si>
  <si>
    <t>Tiene muchas actividades sin corregir y la corrección es bastante mejorable.</t>
  </si>
  <si>
    <t>No tiene ninguna actividad corregida, o bien apenas corrige las actividades y lo hace de forma simple e incompleta.</t>
  </si>
  <si>
    <t>La caligrafía es perfectamente legible y no tiene tachones.</t>
  </si>
  <si>
    <t>La caligrafía es legible y/o presenta algunos tachones.</t>
  </si>
  <si>
    <t>La caligrafía es difícilmente legible y presenta varios tachones.</t>
  </si>
  <si>
    <t>La caligrafía es moderadamente legible y presenta varios tachones.</t>
  </si>
  <si>
    <t>La caligrafía es prácticamente ilegible y/o presenta tachones continuamente.</t>
  </si>
  <si>
    <t>CALIFICACIÓN</t>
  </si>
  <si>
    <t>SOBRESALIENTE (9 - 10)</t>
  </si>
  <si>
    <t>NOTABLE (7 - 8)</t>
  </si>
  <si>
    <t>SUFICIENTE (5 - 6)</t>
  </si>
  <si>
    <t>MEJORABLE (3 - 4)</t>
  </si>
  <si>
    <t>INSUFICIENTE (0 - 2)</t>
  </si>
  <si>
    <t>CALIFICACIÓN FINAL</t>
  </si>
  <si>
    <t>CURSO</t>
  </si>
  <si>
    <t>MATERIA</t>
  </si>
  <si>
    <t>FECHA</t>
  </si>
  <si>
    <t>%</t>
  </si>
  <si>
    <r>
      <rPr>
        <u/>
        <sz val="12"/>
        <color theme="10"/>
        <rFont val="Webdings"/>
        <family val="1"/>
        <charset val="2"/>
      </rPr>
      <t>L</t>
    </r>
    <r>
      <rPr>
        <u/>
        <sz val="12"/>
        <color theme="10"/>
        <rFont val="Calibri"/>
        <family val="2"/>
        <scheme val="minor"/>
      </rPr>
      <t>VER</t>
    </r>
  </si>
  <si>
    <t>← VOLVER AL RESUMEN</t>
  </si>
  <si>
    <t>ITEMS</t>
  </si>
  <si>
    <t>EXTERIOR</t>
  </si>
  <si>
    <t>ID</t>
  </si>
  <si>
    <t>MÁRGENES</t>
  </si>
  <si>
    <t>NÚMEROS</t>
  </si>
  <si>
    <t>CALIF.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</si>
</sst>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0"/>
      <name val="Webdings"/>
      <family val="1"/>
      <charset val="2"/>
    </font>
    <font>
      <b/>
      <sz val="8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6D7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" fontId="7" fillId="1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0" fontId="2" fillId="9" borderId="1" xfId="0" applyFont="1" applyFill="1" applyBorder="1" applyAlignment="1" applyProtection="1">
      <alignment horizontal="center" vertical="center"/>
    </xf>
    <xf numFmtId="49" fontId="7" fillId="10" borderId="1" xfId="0" applyNumberFormat="1" applyFont="1" applyFill="1" applyBorder="1" applyAlignment="1" applyProtection="1">
      <alignment horizontal="center" vertical="center"/>
    </xf>
    <xf numFmtId="0" fontId="5" fillId="10" borderId="1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8" fillId="7" borderId="1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10" fillId="8" borderId="13" xfId="0" applyFont="1" applyFill="1" applyBorder="1" applyAlignment="1" applyProtection="1">
      <alignment horizontal="center" vertical="center"/>
      <protection locked="0"/>
    </xf>
    <xf numFmtId="0" fontId="10" fillId="8" borderId="14" xfId="0" applyFont="1" applyFill="1" applyBorder="1" applyAlignment="1" applyProtection="1">
      <alignment horizontal="center" vertical="center"/>
      <protection locked="0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16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15" borderId="26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vertical="center"/>
    </xf>
    <xf numFmtId="0" fontId="6" fillId="11" borderId="7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9" xfId="0" applyFont="1" applyFill="1" applyBorder="1" applyAlignment="1">
      <alignment horizontal="center" vertical="center" wrapText="1"/>
    </xf>
    <xf numFmtId="0" fontId="6" fillId="18" borderId="11" xfId="0" applyFont="1" applyFill="1" applyBorder="1" applyAlignment="1">
      <alignment horizontal="center" vertical="center" wrapText="1"/>
    </xf>
    <xf numFmtId="9" fontId="0" fillId="19" borderId="23" xfId="1" applyFont="1" applyFill="1" applyBorder="1" applyAlignment="1">
      <alignment horizontal="center" vertical="center"/>
    </xf>
    <xf numFmtId="9" fontId="0" fillId="19" borderId="24" xfId="1" applyFont="1" applyFill="1" applyBorder="1" applyAlignment="1">
      <alignment horizontal="center" vertical="center"/>
    </xf>
    <xf numFmtId="9" fontId="0" fillId="19" borderId="25" xfId="1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3" fillId="13" borderId="13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2" borderId="13" xfId="0" applyFont="1" applyFill="1" applyBorder="1" applyAlignment="1" applyProtection="1">
      <alignment horizontal="center" vertical="center" wrapText="1"/>
    </xf>
    <xf numFmtId="0" fontId="3" fillId="12" borderId="7" xfId="0" applyFont="1" applyFill="1" applyBorder="1" applyAlignment="1" applyProtection="1">
      <alignment horizontal="center" vertical="center" wrapText="1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3" fillId="12" borderId="15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3" borderId="13" xfId="0" applyFont="1" applyFill="1" applyBorder="1" applyAlignment="1" applyProtection="1">
      <alignment horizontal="center" vertical="center" wrapText="1"/>
    </xf>
    <xf numFmtId="0" fontId="3" fillId="13" borderId="7" xfId="0" applyFont="1" applyFill="1" applyBorder="1" applyAlignment="1" applyProtection="1">
      <alignment horizontal="center" vertical="center" wrapText="1"/>
    </xf>
    <xf numFmtId="0" fontId="3" fillId="13" borderId="14" xfId="0" applyFont="1" applyFill="1" applyBorder="1" applyAlignment="1" applyProtection="1">
      <alignment horizontal="center" vertical="center" wrapText="1"/>
    </xf>
    <xf numFmtId="0" fontId="3" fillId="13" borderId="9" xfId="0" applyFont="1" applyFill="1" applyBorder="1" applyAlignment="1" applyProtection="1">
      <alignment horizontal="center" vertical="center" wrapText="1"/>
    </xf>
    <xf numFmtId="0" fontId="3" fillId="13" borderId="15" xfId="0" applyFont="1" applyFill="1" applyBorder="1" applyAlignment="1" applyProtection="1">
      <alignment horizontal="center" vertical="center" wrapText="1"/>
    </xf>
    <xf numFmtId="0" fontId="3" fillId="13" borderId="11" xfId="0" applyFont="1" applyFill="1" applyBorder="1" applyAlignment="1" applyProtection="1">
      <alignment horizontal="center" vertical="center" wrapText="1"/>
    </xf>
    <xf numFmtId="9" fontId="0" fillId="19" borderId="8" xfId="1" applyFont="1" applyFill="1" applyBorder="1" applyAlignment="1">
      <alignment horizontal="center" vertical="center"/>
    </xf>
    <xf numFmtId="9" fontId="0" fillId="19" borderId="10" xfId="1" applyFont="1" applyFill="1" applyBorder="1" applyAlignment="1">
      <alignment horizontal="center" vertical="center"/>
    </xf>
    <xf numFmtId="9" fontId="0" fillId="19" borderId="12" xfId="1" applyFont="1" applyFill="1" applyBorder="1" applyAlignment="1">
      <alignment horizontal="center" vertical="center"/>
    </xf>
    <xf numFmtId="9" fontId="0" fillId="20" borderId="8" xfId="1" applyFont="1" applyFill="1" applyBorder="1" applyAlignment="1">
      <alignment horizontal="center" vertical="center"/>
    </xf>
    <xf numFmtId="9" fontId="0" fillId="20" borderId="10" xfId="1" applyFont="1" applyFill="1" applyBorder="1" applyAlignment="1">
      <alignment horizontal="center" vertical="center"/>
    </xf>
    <xf numFmtId="9" fontId="0" fillId="20" borderId="12" xfId="1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9" fontId="0" fillId="20" borderId="23" xfId="1" applyFont="1" applyFill="1" applyBorder="1" applyAlignment="1">
      <alignment horizontal="center" vertical="center"/>
    </xf>
    <xf numFmtId="9" fontId="0" fillId="20" borderId="24" xfId="1" applyFont="1" applyFill="1" applyBorder="1" applyAlignment="1">
      <alignment horizontal="center" vertical="center"/>
    </xf>
    <xf numFmtId="9" fontId="0" fillId="20" borderId="25" xfId="1" applyFont="1" applyFill="1" applyBorder="1" applyAlignment="1">
      <alignment horizontal="center" vertical="center"/>
    </xf>
    <xf numFmtId="0" fontId="0" fillId="12" borderId="18" xfId="0" applyFont="1" applyFill="1" applyBorder="1" applyAlignment="1">
      <alignment horizontal="center" vertical="center"/>
    </xf>
    <xf numFmtId="0" fontId="0" fillId="12" borderId="19" xfId="0" applyFont="1" applyFill="1" applyBorder="1" applyAlignment="1">
      <alignment horizontal="center" vertical="center"/>
    </xf>
    <xf numFmtId="0" fontId="0" fillId="12" borderId="20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18" borderId="21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2" xfId="0" applyFont="1" applyFill="1" applyBorder="1" applyAlignment="1">
      <alignment horizontal="center" vertical="center"/>
    </xf>
    <xf numFmtId="0" fontId="0" fillId="12" borderId="21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12" borderId="22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1" borderId="24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 vertical="center"/>
    </xf>
    <xf numFmtId="0" fontId="0" fillId="18" borderId="23" xfId="0" applyFont="1" applyFill="1" applyBorder="1" applyAlignment="1">
      <alignment horizontal="center" vertical="center"/>
    </xf>
    <xf numFmtId="0" fontId="0" fillId="18" borderId="24" xfId="0" applyFont="1" applyFill="1" applyBorder="1" applyAlignment="1">
      <alignment horizontal="center" vertical="center"/>
    </xf>
    <xf numFmtId="0" fontId="0" fillId="18" borderId="25" xfId="0" applyFont="1" applyFill="1" applyBorder="1" applyAlignment="1">
      <alignment horizontal="center" vertical="center"/>
    </xf>
    <xf numFmtId="1" fontId="7" fillId="10" borderId="1" xfId="0" applyNumberFormat="1" applyFont="1" applyFill="1" applyBorder="1" applyAlignment="1" applyProtection="1">
      <alignment horizontal="center" vertical="center"/>
    </xf>
    <xf numFmtId="0" fontId="14" fillId="0" borderId="0" xfId="2" applyFont="1" applyAlignment="1" applyProtection="1">
      <alignment horizontal="right" vertical="center"/>
      <protection locked="0"/>
    </xf>
    <xf numFmtId="0" fontId="9" fillId="17" borderId="4" xfId="0" applyFont="1" applyFill="1" applyBorder="1" applyAlignment="1">
      <alignment horizontal="center" vertical="center" textRotation="90"/>
    </xf>
    <xf numFmtId="0" fontId="9" fillId="17" borderId="5" xfId="0" applyFont="1" applyFill="1" applyBorder="1" applyAlignment="1">
      <alignment horizontal="center" vertical="center" textRotation="90"/>
    </xf>
    <xf numFmtId="0" fontId="9" fillId="17" borderId="6" xfId="0" applyFont="1" applyFill="1" applyBorder="1" applyAlignment="1">
      <alignment horizontal="center" vertical="center" textRotation="90"/>
    </xf>
    <xf numFmtId="0" fontId="9" fillId="16" borderId="4" xfId="0" applyFont="1" applyFill="1" applyBorder="1" applyAlignment="1">
      <alignment horizontal="center" vertical="center" textRotation="90"/>
    </xf>
    <xf numFmtId="0" fontId="9" fillId="16" borderId="5" xfId="0" applyFont="1" applyFill="1" applyBorder="1" applyAlignment="1">
      <alignment horizontal="center" vertical="center" textRotation="90"/>
    </xf>
    <xf numFmtId="0" fontId="9" fillId="16" borderId="6" xfId="0" applyFont="1" applyFill="1" applyBorder="1" applyAlignment="1">
      <alignment horizontal="center" vertical="center" textRotation="90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3" fillId="0" borderId="32" xfId="2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</xf>
    <xf numFmtId="14" fontId="7" fillId="10" borderId="1" xfId="0" applyNumberFormat="1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2" fontId="11" fillId="9" borderId="1" xfId="0" applyNumberFormat="1" applyFont="1" applyFill="1" applyBorder="1" applyAlignment="1" applyProtection="1">
      <alignment horizontal="center" vertical="center"/>
    </xf>
    <xf numFmtId="0" fontId="2" fillId="9" borderId="2" xfId="0" applyFont="1" applyFill="1" applyBorder="1" applyAlignment="1" applyProtection="1">
      <alignment horizontal="center" vertical="center"/>
    </xf>
    <xf numFmtId="0" fontId="2" fillId="9" borderId="3" xfId="0" applyFont="1" applyFill="1" applyBorder="1" applyAlignment="1" applyProtection="1">
      <alignment horizontal="center" vertical="center"/>
    </xf>
    <xf numFmtId="0" fontId="7" fillId="10" borderId="2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2" fontId="11" fillId="9" borderId="1" xfId="0" applyNumberFormat="1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 applyProtection="1">
      <alignment horizontal="center" vertical="center"/>
      <protection locked="0"/>
    </xf>
    <xf numFmtId="0" fontId="12" fillId="17" borderId="4" xfId="0" applyFont="1" applyFill="1" applyBorder="1" applyAlignment="1">
      <alignment horizontal="center" vertical="center" textRotation="90"/>
    </xf>
    <xf numFmtId="0" fontId="12" fillId="17" borderId="5" xfId="0" applyFont="1" applyFill="1" applyBorder="1" applyAlignment="1">
      <alignment horizontal="center" vertical="center" textRotation="90"/>
    </xf>
    <xf numFmtId="0" fontId="12" fillId="17" borderId="6" xfId="0" applyFont="1" applyFill="1" applyBorder="1" applyAlignment="1">
      <alignment horizontal="center" vertical="center" textRotation="90"/>
    </xf>
    <xf numFmtId="0" fontId="12" fillId="16" borderId="4" xfId="0" applyFont="1" applyFill="1" applyBorder="1" applyAlignment="1">
      <alignment horizontal="center" vertical="center" textRotation="90"/>
    </xf>
    <xf numFmtId="0" fontId="12" fillId="16" borderId="5" xfId="0" applyFont="1" applyFill="1" applyBorder="1" applyAlignment="1">
      <alignment horizontal="center" vertical="center" textRotation="90"/>
    </xf>
    <xf numFmtId="0" fontId="12" fillId="16" borderId="6" xfId="0" applyFont="1" applyFill="1" applyBorder="1" applyAlignment="1">
      <alignment horizontal="center" vertical="center" textRotation="90"/>
    </xf>
    <xf numFmtId="0" fontId="16" fillId="11" borderId="7" xfId="0" applyFont="1" applyFill="1" applyBorder="1" applyAlignment="1">
      <alignment horizontal="center" vertical="center" wrapText="1"/>
    </xf>
    <xf numFmtId="0" fontId="16" fillId="11" borderId="9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0" fontId="19" fillId="12" borderId="15" xfId="0" applyFont="1" applyFill="1" applyBorder="1" applyAlignment="1">
      <alignment horizontal="center" vertical="center" wrapText="1"/>
    </xf>
    <xf numFmtId="0" fontId="19" fillId="13" borderId="13" xfId="0" applyFont="1" applyFill="1" applyBorder="1" applyAlignment="1">
      <alignment horizontal="center" vertical="center" wrapText="1"/>
    </xf>
    <xf numFmtId="0" fontId="19" fillId="13" borderId="14" xfId="0" applyFont="1" applyFill="1" applyBorder="1" applyAlignment="1">
      <alignment horizontal="center" vertical="center" wrapText="1"/>
    </xf>
    <xf numFmtId="0" fontId="19" fillId="13" borderId="1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4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/>
    </xf>
    <xf numFmtId="0" fontId="8" fillId="17" borderId="27" xfId="0" applyFont="1" applyFill="1" applyBorder="1" applyAlignment="1">
      <alignment horizontal="center" vertical="center"/>
    </xf>
    <xf numFmtId="0" fontId="8" fillId="17" borderId="28" xfId="0" applyFont="1" applyFill="1" applyBorder="1" applyAlignment="1">
      <alignment horizontal="center" vertical="center"/>
    </xf>
    <xf numFmtId="0" fontId="8" fillId="16" borderId="26" xfId="0" applyFont="1" applyFill="1" applyBorder="1" applyAlignment="1">
      <alignment horizontal="center" vertical="center"/>
    </xf>
    <xf numFmtId="0" fontId="8" fillId="16" borderId="27" xfId="0" applyFont="1" applyFill="1" applyBorder="1" applyAlignment="1">
      <alignment horizontal="center" vertical="center"/>
    </xf>
    <xf numFmtId="0" fontId="8" fillId="16" borderId="28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 wrapText="1"/>
    </xf>
    <xf numFmtId="0" fontId="16" fillId="11" borderId="17" xfId="0" applyFont="1" applyFill="1" applyBorder="1" applyAlignment="1">
      <alignment horizontal="center" vertical="center" wrapText="1"/>
    </xf>
    <xf numFmtId="0" fontId="16" fillId="11" borderId="22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6" fillId="18" borderId="19" xfId="0" applyFont="1" applyFill="1" applyBorder="1" applyAlignment="1">
      <alignment horizontal="center" vertical="center" wrapText="1"/>
    </xf>
    <xf numFmtId="0" fontId="16" fillId="18" borderId="20" xfId="0" applyFont="1" applyFill="1" applyBorder="1" applyAlignment="1">
      <alignment horizontal="center" vertical="center" wrapText="1"/>
    </xf>
    <xf numFmtId="2" fontId="2" fillId="14" borderId="5" xfId="0" applyNumberFormat="1" applyFont="1" applyFill="1" applyBorder="1" applyAlignment="1">
      <alignment horizontal="right" vertical="center"/>
    </xf>
    <xf numFmtId="2" fontId="2" fillId="21" borderId="5" xfId="0" applyNumberFormat="1" applyFont="1" applyFill="1" applyBorder="1" applyAlignment="1">
      <alignment horizontal="right" vertical="center"/>
    </xf>
    <xf numFmtId="2" fontId="2" fillId="21" borderId="6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1" fontId="17" fillId="22" borderId="18" xfId="0" applyNumberFormat="1" applyFont="1" applyFill="1" applyBorder="1" applyAlignment="1">
      <alignment horizontal="center" vertical="center"/>
    </xf>
    <xf numFmtId="0" fontId="18" fillId="22" borderId="29" xfId="0" applyFont="1" applyFill="1" applyBorder="1" applyAlignment="1" applyProtection="1">
      <alignment vertical="center"/>
      <protection locked="0"/>
    </xf>
    <xf numFmtId="1" fontId="17" fillId="22" borderId="21" xfId="0" applyNumberFormat="1" applyFont="1" applyFill="1" applyBorder="1" applyAlignment="1">
      <alignment horizontal="center" vertical="center"/>
    </xf>
    <xf numFmtId="0" fontId="18" fillId="22" borderId="30" xfId="0" applyFont="1" applyFill="1" applyBorder="1" applyAlignment="1" applyProtection="1">
      <alignment vertical="center"/>
      <protection locked="0"/>
    </xf>
    <xf numFmtId="1" fontId="17" fillId="23" borderId="21" xfId="0" applyNumberFormat="1" applyFont="1" applyFill="1" applyBorder="1" applyAlignment="1">
      <alignment horizontal="center" vertical="center"/>
    </xf>
    <xf numFmtId="0" fontId="18" fillId="23" borderId="30" xfId="0" applyFont="1" applyFill="1" applyBorder="1" applyAlignment="1" applyProtection="1">
      <alignment vertical="center"/>
      <protection locked="0"/>
    </xf>
    <xf numFmtId="1" fontId="17" fillId="23" borderId="23" xfId="0" applyNumberFormat="1" applyFont="1" applyFill="1" applyBorder="1" applyAlignment="1">
      <alignment horizontal="center" vertical="center"/>
    </xf>
    <xf numFmtId="0" fontId="18" fillId="23" borderId="33" xfId="0" applyFont="1" applyFill="1" applyBorder="1" applyAlignment="1" applyProtection="1">
      <alignment vertical="center"/>
      <protection locked="0"/>
    </xf>
    <xf numFmtId="14" fontId="20" fillId="22" borderId="31" xfId="0" applyNumberFormat="1" applyFont="1" applyFill="1" applyBorder="1" applyAlignment="1" applyProtection="1">
      <alignment horizontal="center" vertical="center"/>
      <protection locked="0"/>
    </xf>
    <xf numFmtId="14" fontId="20" fillId="22" borderId="33" xfId="0" applyNumberFormat="1" applyFont="1" applyFill="1" applyBorder="1" applyAlignment="1" applyProtection="1">
      <alignment horizontal="center" vertical="center"/>
      <protection locked="0"/>
    </xf>
    <xf numFmtId="0" fontId="20" fillId="22" borderId="31" xfId="0" applyFont="1" applyFill="1" applyBorder="1" applyAlignment="1" applyProtection="1">
      <alignment horizontal="center" vertical="center"/>
      <protection locked="0"/>
    </xf>
    <xf numFmtId="0" fontId="20" fillId="22" borderId="31" xfId="0" applyFont="1" applyFill="1" applyBorder="1" applyAlignment="1" applyProtection="1">
      <alignment horizontal="center" vertical="center"/>
      <protection locked="0"/>
    </xf>
    <xf numFmtId="0" fontId="20" fillId="22" borderId="33" xfId="0" applyFont="1" applyFill="1" applyBorder="1" applyAlignment="1" applyProtection="1">
      <alignment horizontal="center" vertical="center"/>
      <protection locked="0"/>
    </xf>
    <xf numFmtId="9" fontId="21" fillId="23" borderId="8" xfId="1" applyFont="1" applyFill="1" applyBorder="1" applyAlignment="1" applyProtection="1">
      <alignment horizontal="center" vertical="center"/>
      <protection locked="0"/>
    </xf>
    <xf numFmtId="9" fontId="21" fillId="23" borderId="10" xfId="1" applyFont="1" applyFill="1" applyBorder="1" applyAlignment="1" applyProtection="1">
      <alignment horizontal="center" vertical="center"/>
      <protection locked="0"/>
    </xf>
    <xf numFmtId="9" fontId="21" fillId="23" borderId="12" xfId="1" applyFont="1" applyFill="1" applyBorder="1" applyAlignment="1" applyProtection="1">
      <alignment horizontal="center" vertical="center"/>
      <protection locked="0"/>
    </xf>
  </cellXfs>
  <cellStyles count="3">
    <cellStyle name="Hipervínculo" xfId="2" builtinId="8"/>
    <cellStyle name="Normal" xfId="0" builtinId="0"/>
    <cellStyle name="Porcentaje" xfId="1" builtinId="5"/>
  </cellStyles>
  <dxfs count="365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E6D7FF"/>
      <color rgb="FFFFCCFF"/>
      <color rgb="FFE3C8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12"/>
  <sheetViews>
    <sheetView tabSelected="1" zoomScaleNormal="100" workbookViewId="0">
      <selection activeCell="H5" sqref="H5"/>
    </sheetView>
  </sheetViews>
  <sheetFormatPr baseColWidth="10" defaultColWidth="11.109375" defaultRowHeight="14.4" x14ac:dyDescent="0.3"/>
  <cols>
    <col min="1" max="1" width="4" style="1" customWidth="1"/>
    <col min="2" max="2" width="15.33203125" style="1" customWidth="1"/>
    <col min="3" max="3" width="6.77734375" style="1" customWidth="1"/>
    <col min="4" max="8" width="21.5546875" style="1" customWidth="1"/>
    <col min="9" max="16384" width="11.109375" style="1"/>
  </cols>
  <sheetData>
    <row r="1" spans="1:8" ht="15" thickBot="1" x14ac:dyDescent="0.35">
      <c r="A1" s="143" t="s">
        <v>81</v>
      </c>
      <c r="B1" s="144"/>
      <c r="C1" s="9" t="s">
        <v>78</v>
      </c>
      <c r="D1" s="3" t="s">
        <v>73</v>
      </c>
      <c r="E1" s="4" t="s">
        <v>72</v>
      </c>
      <c r="F1" s="5" t="s">
        <v>71</v>
      </c>
      <c r="G1" s="6" t="s">
        <v>70</v>
      </c>
      <c r="H1" s="7" t="s">
        <v>69</v>
      </c>
    </row>
    <row r="2" spans="1:8" ht="45" customHeight="1" x14ac:dyDescent="0.3">
      <c r="A2" s="125" t="str">
        <f>CONCATENATE("PRESENTACIÓN (",SUM(C2:C6)*100," %)")</f>
        <v>PRESENTACIÓN (30 %)</v>
      </c>
      <c r="B2" s="131" t="s">
        <v>2</v>
      </c>
      <c r="C2" s="179">
        <v>0.05</v>
      </c>
      <c r="D2" s="137" t="s">
        <v>4</v>
      </c>
      <c r="E2" s="137" t="s">
        <v>3</v>
      </c>
      <c r="F2" s="137" t="s">
        <v>5</v>
      </c>
      <c r="G2" s="137" t="s">
        <v>6</v>
      </c>
      <c r="H2" s="137" t="s">
        <v>7</v>
      </c>
    </row>
    <row r="3" spans="1:8" ht="30" customHeight="1" x14ac:dyDescent="0.3">
      <c r="A3" s="126"/>
      <c r="B3" s="132" t="s">
        <v>37</v>
      </c>
      <c r="C3" s="180">
        <v>0.05</v>
      </c>
      <c r="D3" s="138" t="s">
        <v>8</v>
      </c>
      <c r="E3" s="138" t="s">
        <v>36</v>
      </c>
      <c r="F3" s="138" t="s">
        <v>10</v>
      </c>
      <c r="G3" s="138" t="s">
        <v>35</v>
      </c>
      <c r="H3" s="138" t="s">
        <v>9</v>
      </c>
    </row>
    <row r="4" spans="1:8" ht="45" customHeight="1" x14ac:dyDescent="0.3">
      <c r="A4" s="126"/>
      <c r="B4" s="132" t="s">
        <v>11</v>
      </c>
      <c r="C4" s="180">
        <v>0.05</v>
      </c>
      <c r="D4" s="138" t="s">
        <v>12</v>
      </c>
      <c r="E4" s="138" t="s">
        <v>13</v>
      </c>
      <c r="F4" s="138" t="s">
        <v>14</v>
      </c>
      <c r="G4" s="138" t="s">
        <v>15</v>
      </c>
      <c r="H4" s="138" t="s">
        <v>16</v>
      </c>
    </row>
    <row r="5" spans="1:8" ht="60" customHeight="1" x14ac:dyDescent="0.3">
      <c r="A5" s="126"/>
      <c r="B5" s="132" t="s">
        <v>17</v>
      </c>
      <c r="C5" s="180">
        <v>0.05</v>
      </c>
      <c r="D5" s="138" t="s">
        <v>18</v>
      </c>
      <c r="E5" s="138" t="s">
        <v>19</v>
      </c>
      <c r="F5" s="138" t="s">
        <v>20</v>
      </c>
      <c r="G5" s="138" t="s">
        <v>21</v>
      </c>
      <c r="H5" s="138" t="s">
        <v>22</v>
      </c>
    </row>
    <row r="6" spans="1:8" ht="30" customHeight="1" thickBot="1" x14ac:dyDescent="0.35">
      <c r="A6" s="127"/>
      <c r="B6" s="133" t="s">
        <v>42</v>
      </c>
      <c r="C6" s="181">
        <v>0.1</v>
      </c>
      <c r="D6" s="139" t="s">
        <v>67</v>
      </c>
      <c r="E6" s="139" t="s">
        <v>65</v>
      </c>
      <c r="F6" s="139" t="s">
        <v>66</v>
      </c>
      <c r="G6" s="139" t="s">
        <v>64</v>
      </c>
      <c r="H6" s="139" t="s">
        <v>63</v>
      </c>
    </row>
    <row r="7" spans="1:8" ht="60" customHeight="1" x14ac:dyDescent="0.3">
      <c r="A7" s="128" t="str">
        <f>CONCATENATE("CONTENIDO (",SUM(C7:C12)*100," %)")</f>
        <v>CONTENIDO (70 %)</v>
      </c>
      <c r="B7" s="134" t="s">
        <v>38</v>
      </c>
      <c r="C7" s="179">
        <v>0.15</v>
      </c>
      <c r="D7" s="140" t="s">
        <v>57</v>
      </c>
      <c r="E7" s="140" t="s">
        <v>56</v>
      </c>
      <c r="F7" s="140" t="s">
        <v>55</v>
      </c>
      <c r="G7" s="140" t="s">
        <v>54</v>
      </c>
      <c r="H7" s="140" t="s">
        <v>53</v>
      </c>
    </row>
    <row r="8" spans="1:8" ht="30" customHeight="1" x14ac:dyDescent="0.3">
      <c r="A8" s="129"/>
      <c r="B8" s="135" t="s">
        <v>39</v>
      </c>
      <c r="C8" s="180">
        <v>0.2</v>
      </c>
      <c r="D8" s="141" t="s">
        <v>47</v>
      </c>
      <c r="E8" s="141" t="s">
        <v>46</v>
      </c>
      <c r="F8" s="141" t="s">
        <v>45</v>
      </c>
      <c r="G8" s="141" t="s">
        <v>44</v>
      </c>
      <c r="H8" s="141" t="s">
        <v>43</v>
      </c>
    </row>
    <row r="9" spans="1:8" ht="45" customHeight="1" x14ac:dyDescent="0.3">
      <c r="A9" s="129"/>
      <c r="B9" s="135" t="s">
        <v>40</v>
      </c>
      <c r="C9" s="180">
        <v>0.15</v>
      </c>
      <c r="D9" s="141" t="s">
        <v>62</v>
      </c>
      <c r="E9" s="141" t="s">
        <v>61</v>
      </c>
      <c r="F9" s="141" t="s">
        <v>60</v>
      </c>
      <c r="G9" s="141" t="s">
        <v>59</v>
      </c>
      <c r="H9" s="141" t="s">
        <v>58</v>
      </c>
    </row>
    <row r="10" spans="1:8" ht="45" customHeight="1" x14ac:dyDescent="0.3">
      <c r="A10" s="129"/>
      <c r="B10" s="135" t="s">
        <v>23</v>
      </c>
      <c r="C10" s="180">
        <v>0.05</v>
      </c>
      <c r="D10" s="141" t="s">
        <v>27</v>
      </c>
      <c r="E10" s="141" t="s">
        <v>25</v>
      </c>
      <c r="F10" s="141" t="s">
        <v>26</v>
      </c>
      <c r="G10" s="141" t="s">
        <v>28</v>
      </c>
      <c r="H10" s="141" t="s">
        <v>29</v>
      </c>
    </row>
    <row r="11" spans="1:8" ht="45" customHeight="1" x14ac:dyDescent="0.3">
      <c r="A11" s="129"/>
      <c r="B11" s="135" t="s">
        <v>24</v>
      </c>
      <c r="C11" s="180">
        <v>0.05</v>
      </c>
      <c r="D11" s="141" t="s">
        <v>34</v>
      </c>
      <c r="E11" s="141" t="s">
        <v>32</v>
      </c>
      <c r="F11" s="141" t="s">
        <v>33</v>
      </c>
      <c r="G11" s="141" t="s">
        <v>30</v>
      </c>
      <c r="H11" s="141" t="s">
        <v>31</v>
      </c>
    </row>
    <row r="12" spans="1:8" ht="30" customHeight="1" thickBot="1" x14ac:dyDescent="0.35">
      <c r="A12" s="130"/>
      <c r="B12" s="136" t="s">
        <v>41</v>
      </c>
      <c r="C12" s="181">
        <v>0.1</v>
      </c>
      <c r="D12" s="142" t="s">
        <v>48</v>
      </c>
      <c r="E12" s="142" t="s">
        <v>49</v>
      </c>
      <c r="F12" s="142" t="s">
        <v>50</v>
      </c>
      <c r="G12" s="142" t="s">
        <v>51</v>
      </c>
      <c r="H12" s="142" t="s">
        <v>52</v>
      </c>
    </row>
  </sheetData>
  <sheetProtection sheet="1" objects="1" scenarios="1"/>
  <mergeCells count="3">
    <mergeCell ref="A2:A6"/>
    <mergeCell ref="A7:A12"/>
    <mergeCell ref="A1:B1"/>
  </mergeCell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1" sqref="B1:C1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RESUMEN!C11</f>
        <v>8</v>
      </c>
      <c r="E3" s="117">
        <f>RESUMEN!D11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94" priority="10">
      <formula>AND($J6&gt;=0,$J6&lt;3,$J6&lt;&gt;"")</formula>
    </cfRule>
  </conditionalFormatting>
  <conditionalFormatting sqref="E7:E16">
    <cfRule type="expression" dxfId="293" priority="9">
      <formula>AND($J7&gt;=0,$J7&lt;3,$J7&lt;&gt;"")</formula>
    </cfRule>
  </conditionalFormatting>
  <conditionalFormatting sqref="F6">
    <cfRule type="expression" dxfId="292" priority="8">
      <formula>AND($J6&gt;=3,$J6&lt;5,$J6&lt;&gt;"")</formula>
    </cfRule>
  </conditionalFormatting>
  <conditionalFormatting sqref="F7:F16">
    <cfRule type="expression" dxfId="291" priority="7">
      <formula>AND($J7&gt;=3,$J7&lt;5,$J7&lt;&gt;"")</formula>
    </cfRule>
  </conditionalFormatting>
  <conditionalFormatting sqref="G6">
    <cfRule type="expression" dxfId="290" priority="6">
      <formula>AND($J6&gt;=5,$J6&lt;7,$J6&lt;&gt;"")</formula>
    </cfRule>
  </conditionalFormatting>
  <conditionalFormatting sqref="G7:G16">
    <cfRule type="expression" dxfId="289" priority="5">
      <formula>AND($J7&gt;=5,$J7&lt;7,$J7&lt;&gt;"")</formula>
    </cfRule>
  </conditionalFormatting>
  <conditionalFormatting sqref="H6">
    <cfRule type="expression" dxfId="288" priority="4">
      <formula>AND($J6&gt;=7,$J6&lt;9,$J6&lt;&gt;"")</formula>
    </cfRule>
  </conditionalFormatting>
  <conditionalFormatting sqref="H7:H16">
    <cfRule type="expression" dxfId="287" priority="3">
      <formula>AND($J7&gt;=7,$J7&lt;9,$J7&lt;&gt;"")</formula>
    </cfRule>
  </conditionalFormatting>
  <conditionalFormatting sqref="I6">
    <cfRule type="expression" dxfId="286" priority="2">
      <formula>AND($J6&gt;=9,$J6&lt;=10,$J6&lt;&gt;"")</formula>
    </cfRule>
  </conditionalFormatting>
  <conditionalFormatting sqref="I7:I16">
    <cfRule type="expression" dxfId="28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3" sqref="B3:C3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RESUMEN!C12</f>
        <v>9</v>
      </c>
      <c r="E3" s="117">
        <f>RESUMEN!D12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84" priority="10">
      <formula>AND($J6&gt;=0,$J6&lt;3,$J6&lt;&gt;"")</formula>
    </cfRule>
  </conditionalFormatting>
  <conditionalFormatting sqref="E7:E16">
    <cfRule type="expression" dxfId="283" priority="9">
      <formula>AND($J7&gt;=0,$J7&lt;3,$J7&lt;&gt;"")</formula>
    </cfRule>
  </conditionalFormatting>
  <conditionalFormatting sqref="F6">
    <cfRule type="expression" dxfId="282" priority="8">
      <formula>AND($J6&gt;=3,$J6&lt;5,$J6&lt;&gt;"")</formula>
    </cfRule>
  </conditionalFormatting>
  <conditionalFormatting sqref="F7:F16">
    <cfRule type="expression" dxfId="281" priority="7">
      <formula>AND($J7&gt;=3,$J7&lt;5,$J7&lt;&gt;"")</formula>
    </cfRule>
  </conditionalFormatting>
  <conditionalFormatting sqref="G6">
    <cfRule type="expression" dxfId="280" priority="6">
      <formula>AND($J6&gt;=5,$J6&lt;7,$J6&lt;&gt;"")</formula>
    </cfRule>
  </conditionalFormatting>
  <conditionalFormatting sqref="G7:G16">
    <cfRule type="expression" dxfId="279" priority="5">
      <formula>AND($J7&gt;=5,$J7&lt;7,$J7&lt;&gt;"")</formula>
    </cfRule>
  </conditionalFormatting>
  <conditionalFormatting sqref="H6">
    <cfRule type="expression" dxfId="278" priority="4">
      <formula>AND($J6&gt;=7,$J6&lt;9,$J6&lt;&gt;"")</formula>
    </cfRule>
  </conditionalFormatting>
  <conditionalFormatting sqref="H7:H16">
    <cfRule type="expression" dxfId="277" priority="3">
      <formula>AND($J7&gt;=7,$J7&lt;9,$J7&lt;&gt;"")</formula>
    </cfRule>
  </conditionalFormatting>
  <conditionalFormatting sqref="I6">
    <cfRule type="expression" dxfId="276" priority="2">
      <formula>AND($J6&gt;=9,$J6&lt;=10,$J6&lt;&gt;"")</formula>
    </cfRule>
  </conditionalFormatting>
  <conditionalFormatting sqref="I7:I16">
    <cfRule type="expression" dxfId="27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RESUMEN!C13</f>
        <v>10</v>
      </c>
      <c r="E3" s="117">
        <f>RESUMEN!D13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74" priority="10">
      <formula>AND($J6&gt;=0,$J6&lt;3,$J6&lt;&gt;"")</formula>
    </cfRule>
  </conditionalFormatting>
  <conditionalFormatting sqref="E7:E16">
    <cfRule type="expression" dxfId="273" priority="9">
      <formula>AND($J7&gt;=0,$J7&lt;3,$J7&lt;&gt;"")</formula>
    </cfRule>
  </conditionalFormatting>
  <conditionalFormatting sqref="F6">
    <cfRule type="expression" dxfId="272" priority="8">
      <formula>AND($J6&gt;=3,$J6&lt;5,$J6&lt;&gt;"")</formula>
    </cfRule>
  </conditionalFormatting>
  <conditionalFormatting sqref="F7:F16">
    <cfRule type="expression" dxfId="271" priority="7">
      <formula>AND($J7&gt;=3,$J7&lt;5,$J7&lt;&gt;"")</formula>
    </cfRule>
  </conditionalFormatting>
  <conditionalFormatting sqref="G6">
    <cfRule type="expression" dxfId="270" priority="6">
      <formula>AND($J6&gt;=5,$J6&lt;7,$J6&lt;&gt;"")</formula>
    </cfRule>
  </conditionalFormatting>
  <conditionalFormatting sqref="G7:G16">
    <cfRule type="expression" dxfId="269" priority="5">
      <formula>AND($J7&gt;=5,$J7&lt;7,$J7&lt;&gt;"")</formula>
    </cfRule>
  </conditionalFormatting>
  <conditionalFormatting sqref="H6">
    <cfRule type="expression" dxfId="268" priority="4">
      <formula>AND($J6&gt;=7,$J6&lt;9,$J6&lt;&gt;"")</formula>
    </cfRule>
  </conditionalFormatting>
  <conditionalFormatting sqref="H7:H16">
    <cfRule type="expression" dxfId="267" priority="3">
      <formula>AND($J7&gt;=7,$J7&lt;9,$J7&lt;&gt;"")</formula>
    </cfRule>
  </conditionalFormatting>
  <conditionalFormatting sqref="I6">
    <cfRule type="expression" dxfId="266" priority="2">
      <formula>AND($J6&gt;=9,$J6&lt;=10,$J6&lt;&gt;"")</formula>
    </cfRule>
  </conditionalFormatting>
  <conditionalFormatting sqref="I7:I16">
    <cfRule type="expression" dxfId="26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RESUMEN!C14</f>
        <v>11</v>
      </c>
      <c r="E3" s="117">
        <f>RESUMEN!D14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64" priority="10">
      <formula>AND($J6&gt;=0,$J6&lt;3,$J6&lt;&gt;"")</formula>
    </cfRule>
  </conditionalFormatting>
  <conditionalFormatting sqref="E7:E16">
    <cfRule type="expression" dxfId="263" priority="9">
      <formula>AND($J7&gt;=0,$J7&lt;3,$J7&lt;&gt;"")</formula>
    </cfRule>
  </conditionalFormatting>
  <conditionalFormatting sqref="F6">
    <cfRule type="expression" dxfId="262" priority="8">
      <formula>AND($J6&gt;=3,$J6&lt;5,$J6&lt;&gt;"")</formula>
    </cfRule>
  </conditionalFormatting>
  <conditionalFormatting sqref="F7:F16">
    <cfRule type="expression" dxfId="261" priority="7">
      <formula>AND($J7&gt;=3,$J7&lt;5,$J7&lt;&gt;"")</formula>
    </cfRule>
  </conditionalFormatting>
  <conditionalFormatting sqref="G6">
    <cfRule type="expression" dxfId="260" priority="6">
      <formula>AND($J6&gt;=5,$J6&lt;7,$J6&lt;&gt;"")</formula>
    </cfRule>
  </conditionalFormatting>
  <conditionalFormatting sqref="G7:G16">
    <cfRule type="expression" dxfId="259" priority="5">
      <formula>AND($J7&gt;=5,$J7&lt;7,$J7&lt;&gt;"")</formula>
    </cfRule>
  </conditionalFormatting>
  <conditionalFormatting sqref="H6">
    <cfRule type="expression" dxfId="258" priority="4">
      <formula>AND($J6&gt;=7,$J6&lt;9,$J6&lt;&gt;"")</formula>
    </cfRule>
  </conditionalFormatting>
  <conditionalFormatting sqref="H7:H16">
    <cfRule type="expression" dxfId="257" priority="3">
      <formula>AND($J7&gt;=7,$J7&lt;9,$J7&lt;&gt;"")</formula>
    </cfRule>
  </conditionalFormatting>
  <conditionalFormatting sqref="I6">
    <cfRule type="expression" dxfId="256" priority="2">
      <formula>AND($J6&gt;=9,$J6&lt;=10,$J6&lt;&gt;"")</formula>
    </cfRule>
  </conditionalFormatting>
  <conditionalFormatting sqref="I7:I16">
    <cfRule type="expression" dxfId="25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3" sqref="B3:C3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RESUMEN!C15</f>
        <v>12</v>
      </c>
      <c r="E3" s="117">
        <f>RESUMEN!D15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54" priority="10">
      <formula>AND($J6&gt;=0,$J6&lt;3,$J6&lt;&gt;"")</formula>
    </cfRule>
  </conditionalFormatting>
  <conditionalFormatting sqref="E7:E16">
    <cfRule type="expression" dxfId="253" priority="9">
      <formula>AND($J7&gt;=0,$J7&lt;3,$J7&lt;&gt;"")</formula>
    </cfRule>
  </conditionalFormatting>
  <conditionalFormatting sqref="F6">
    <cfRule type="expression" dxfId="252" priority="8">
      <formula>AND($J6&gt;=3,$J6&lt;5,$J6&lt;&gt;"")</formula>
    </cfRule>
  </conditionalFormatting>
  <conditionalFormatting sqref="F7:F16">
    <cfRule type="expression" dxfId="251" priority="7">
      <formula>AND($J7&gt;=3,$J7&lt;5,$J7&lt;&gt;"")</formula>
    </cfRule>
  </conditionalFormatting>
  <conditionalFormatting sqref="G6">
    <cfRule type="expression" dxfId="250" priority="6">
      <formula>AND($J6&gt;=5,$J6&lt;7,$J6&lt;&gt;"")</formula>
    </cfRule>
  </conditionalFormatting>
  <conditionalFormatting sqref="G7:G16">
    <cfRule type="expression" dxfId="249" priority="5">
      <formula>AND($J7&gt;=5,$J7&lt;7,$J7&lt;&gt;"")</formula>
    </cfRule>
  </conditionalFormatting>
  <conditionalFormatting sqref="H6">
    <cfRule type="expression" dxfId="248" priority="4">
      <formula>AND($J6&gt;=7,$J6&lt;9,$J6&lt;&gt;"")</formula>
    </cfRule>
  </conditionalFormatting>
  <conditionalFormatting sqref="H7:H16">
    <cfRule type="expression" dxfId="247" priority="3">
      <formula>AND($J7&gt;=7,$J7&lt;9,$J7&lt;&gt;"")</formula>
    </cfRule>
  </conditionalFormatting>
  <conditionalFormatting sqref="I6">
    <cfRule type="expression" dxfId="246" priority="2">
      <formula>AND($J6&gt;=9,$J6&lt;=10,$J6&lt;&gt;"")</formula>
    </cfRule>
  </conditionalFormatting>
  <conditionalFormatting sqref="I7:I16">
    <cfRule type="expression" dxfId="24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RESUMEN!C16</f>
        <v>13</v>
      </c>
      <c r="E3" s="117">
        <f>RESUMEN!D16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44" priority="10">
      <formula>AND($J6&gt;=0,$J6&lt;3,$J6&lt;&gt;"")</formula>
    </cfRule>
  </conditionalFormatting>
  <conditionalFormatting sqref="E7:E16">
    <cfRule type="expression" dxfId="243" priority="9">
      <formula>AND($J7&gt;=0,$J7&lt;3,$J7&lt;&gt;"")</formula>
    </cfRule>
  </conditionalFormatting>
  <conditionalFormatting sqref="F6">
    <cfRule type="expression" dxfId="242" priority="8">
      <formula>AND($J6&gt;=3,$J6&lt;5,$J6&lt;&gt;"")</formula>
    </cfRule>
  </conditionalFormatting>
  <conditionalFormatting sqref="F7:F16">
    <cfRule type="expression" dxfId="241" priority="7">
      <formula>AND($J7&gt;=3,$J7&lt;5,$J7&lt;&gt;"")</formula>
    </cfRule>
  </conditionalFormatting>
  <conditionalFormatting sqref="G6">
    <cfRule type="expression" dxfId="240" priority="6">
      <formula>AND($J6&gt;=5,$J6&lt;7,$J6&lt;&gt;"")</formula>
    </cfRule>
  </conditionalFormatting>
  <conditionalFormatting sqref="G7:G16">
    <cfRule type="expression" dxfId="239" priority="5">
      <formula>AND($J7&gt;=5,$J7&lt;7,$J7&lt;&gt;"")</formula>
    </cfRule>
  </conditionalFormatting>
  <conditionalFormatting sqref="H6">
    <cfRule type="expression" dxfId="238" priority="4">
      <formula>AND($J6&gt;=7,$J6&lt;9,$J6&lt;&gt;"")</formula>
    </cfRule>
  </conditionalFormatting>
  <conditionalFormatting sqref="H7:H16">
    <cfRule type="expression" dxfId="237" priority="3">
      <formula>AND($J7&gt;=7,$J7&lt;9,$J7&lt;&gt;"")</formula>
    </cfRule>
  </conditionalFormatting>
  <conditionalFormatting sqref="I6">
    <cfRule type="expression" dxfId="236" priority="2">
      <formula>AND($J6&gt;=9,$J6&lt;=10,$J6&lt;&gt;"")</formula>
    </cfRule>
  </conditionalFormatting>
  <conditionalFormatting sqref="I7:I16">
    <cfRule type="expression" dxfId="23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1" sqref="B1:C1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RESUMEN!C17</f>
        <v>14</v>
      </c>
      <c r="E3" s="117">
        <f>RESUMEN!D17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34" priority="10">
      <formula>AND($J6&gt;=0,$J6&lt;3,$J6&lt;&gt;"")</formula>
    </cfRule>
  </conditionalFormatting>
  <conditionalFormatting sqref="E7:E16">
    <cfRule type="expression" dxfId="233" priority="9">
      <formula>AND($J7&gt;=0,$J7&lt;3,$J7&lt;&gt;"")</formula>
    </cfRule>
  </conditionalFormatting>
  <conditionalFormatting sqref="F6">
    <cfRule type="expression" dxfId="232" priority="8">
      <formula>AND($J6&gt;=3,$J6&lt;5,$J6&lt;&gt;"")</formula>
    </cfRule>
  </conditionalFormatting>
  <conditionalFormatting sqref="F7:F16">
    <cfRule type="expression" dxfId="231" priority="7">
      <formula>AND($J7&gt;=3,$J7&lt;5,$J7&lt;&gt;"")</formula>
    </cfRule>
  </conditionalFormatting>
  <conditionalFormatting sqref="G6">
    <cfRule type="expression" dxfId="230" priority="6">
      <formula>AND($J6&gt;=5,$J6&lt;7,$J6&lt;&gt;"")</formula>
    </cfRule>
  </conditionalFormatting>
  <conditionalFormatting sqref="G7:G16">
    <cfRule type="expression" dxfId="229" priority="5">
      <formula>AND($J7&gt;=5,$J7&lt;7,$J7&lt;&gt;"")</formula>
    </cfRule>
  </conditionalFormatting>
  <conditionalFormatting sqref="H6">
    <cfRule type="expression" dxfId="228" priority="4">
      <formula>AND($J6&gt;=7,$J6&lt;9,$J6&lt;&gt;"")</formula>
    </cfRule>
  </conditionalFormatting>
  <conditionalFormatting sqref="H7:H16">
    <cfRule type="expression" dxfId="227" priority="3">
      <formula>AND($J7&gt;=7,$J7&lt;9,$J7&lt;&gt;"")</formula>
    </cfRule>
  </conditionalFormatting>
  <conditionalFormatting sqref="I6">
    <cfRule type="expression" dxfId="226" priority="2">
      <formula>AND($J6&gt;=9,$J6&lt;=10,$J6&lt;&gt;"")</formula>
    </cfRule>
  </conditionalFormatting>
  <conditionalFormatting sqref="I7:I16">
    <cfRule type="expression" dxfId="22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RESUMEN!C18</f>
        <v>15</v>
      </c>
      <c r="E3" s="117">
        <f>RESUMEN!D18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24" priority="10">
      <formula>AND($J6&gt;=0,$J6&lt;3,$J6&lt;&gt;"")</formula>
    </cfRule>
  </conditionalFormatting>
  <conditionalFormatting sqref="E7:E16">
    <cfRule type="expression" dxfId="223" priority="9">
      <formula>AND($J7&gt;=0,$J7&lt;3,$J7&lt;&gt;"")</formula>
    </cfRule>
  </conditionalFormatting>
  <conditionalFormatting sqref="F6">
    <cfRule type="expression" dxfId="222" priority="8">
      <formula>AND($J6&gt;=3,$J6&lt;5,$J6&lt;&gt;"")</formula>
    </cfRule>
  </conditionalFormatting>
  <conditionalFormatting sqref="F7:F16">
    <cfRule type="expression" dxfId="221" priority="7">
      <formula>AND($J7&gt;=3,$J7&lt;5,$J7&lt;&gt;"")</formula>
    </cfRule>
  </conditionalFormatting>
  <conditionalFormatting sqref="G6">
    <cfRule type="expression" dxfId="220" priority="6">
      <formula>AND($J6&gt;=5,$J6&lt;7,$J6&lt;&gt;"")</formula>
    </cfRule>
  </conditionalFormatting>
  <conditionalFormatting sqref="G7:G16">
    <cfRule type="expression" dxfId="219" priority="5">
      <formula>AND($J7&gt;=5,$J7&lt;7,$J7&lt;&gt;"")</formula>
    </cfRule>
  </conditionalFormatting>
  <conditionalFormatting sqref="H6">
    <cfRule type="expression" dxfId="218" priority="4">
      <formula>AND($J6&gt;=7,$J6&lt;9,$J6&lt;&gt;"")</formula>
    </cfRule>
  </conditionalFormatting>
  <conditionalFormatting sqref="H7:H16">
    <cfRule type="expression" dxfId="217" priority="3">
      <formula>AND($J7&gt;=7,$J7&lt;9,$J7&lt;&gt;"")</formula>
    </cfRule>
  </conditionalFormatting>
  <conditionalFormatting sqref="I6">
    <cfRule type="expression" dxfId="216" priority="2">
      <formula>AND($J6&gt;=9,$J6&lt;=10,$J6&lt;&gt;"")</formula>
    </cfRule>
  </conditionalFormatting>
  <conditionalFormatting sqref="I7:I16">
    <cfRule type="expression" dxfId="21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F9" sqref="F9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RESUMEN!C19</f>
        <v>16</v>
      </c>
      <c r="E3" s="117">
        <f>RESUMEN!D19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14" priority="10">
      <formula>AND($J6&gt;=0,$J6&lt;3,$J6&lt;&gt;"")</formula>
    </cfRule>
  </conditionalFormatting>
  <conditionalFormatting sqref="E7:E16">
    <cfRule type="expression" dxfId="213" priority="9">
      <formula>AND($J7&gt;=0,$J7&lt;3,$J7&lt;&gt;"")</formula>
    </cfRule>
  </conditionalFormatting>
  <conditionalFormatting sqref="F6">
    <cfRule type="expression" dxfId="212" priority="8">
      <formula>AND($J6&gt;=3,$J6&lt;5,$J6&lt;&gt;"")</formula>
    </cfRule>
  </conditionalFormatting>
  <conditionalFormatting sqref="F7:F16">
    <cfRule type="expression" dxfId="211" priority="7">
      <formula>AND($J7&gt;=3,$J7&lt;5,$J7&lt;&gt;"")</formula>
    </cfRule>
  </conditionalFormatting>
  <conditionalFormatting sqref="G6">
    <cfRule type="expression" dxfId="210" priority="6">
      <formula>AND($J6&gt;=5,$J6&lt;7,$J6&lt;&gt;"")</formula>
    </cfRule>
  </conditionalFormatting>
  <conditionalFormatting sqref="G7:G16">
    <cfRule type="expression" dxfId="209" priority="5">
      <formula>AND($J7&gt;=5,$J7&lt;7,$J7&lt;&gt;"")</formula>
    </cfRule>
  </conditionalFormatting>
  <conditionalFormatting sqref="H6">
    <cfRule type="expression" dxfId="208" priority="4">
      <formula>AND($J6&gt;=7,$J6&lt;9,$J6&lt;&gt;"")</formula>
    </cfRule>
  </conditionalFormatting>
  <conditionalFormatting sqref="H7:H16">
    <cfRule type="expression" dxfId="207" priority="3">
      <formula>AND($J7&gt;=7,$J7&lt;9,$J7&lt;&gt;"")</formula>
    </cfRule>
  </conditionalFormatting>
  <conditionalFormatting sqref="I6">
    <cfRule type="expression" dxfId="206" priority="2">
      <formula>AND($J6&gt;=9,$J6&lt;=10,$J6&lt;&gt;"")</formula>
    </cfRule>
  </conditionalFormatting>
  <conditionalFormatting sqref="I7:I16">
    <cfRule type="expression" dxfId="20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RESUMEN!C20</f>
        <v>17</v>
      </c>
      <c r="E3" s="117">
        <f>RESUMEN!D20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04" priority="10">
      <formula>AND($J6&gt;=0,$J6&lt;3,$J6&lt;&gt;"")</formula>
    </cfRule>
  </conditionalFormatting>
  <conditionalFormatting sqref="E7:E16">
    <cfRule type="expression" dxfId="203" priority="9">
      <formula>AND($J7&gt;=0,$J7&lt;3,$J7&lt;&gt;"")</formula>
    </cfRule>
  </conditionalFormatting>
  <conditionalFormatting sqref="F6">
    <cfRule type="expression" dxfId="202" priority="8">
      <formula>AND($J6&gt;=3,$J6&lt;5,$J6&lt;&gt;"")</formula>
    </cfRule>
  </conditionalFormatting>
  <conditionalFormatting sqref="F7:F16">
    <cfRule type="expression" dxfId="201" priority="7">
      <formula>AND($J7&gt;=3,$J7&lt;5,$J7&lt;&gt;"")</formula>
    </cfRule>
  </conditionalFormatting>
  <conditionalFormatting sqref="G6">
    <cfRule type="expression" dxfId="200" priority="6">
      <formula>AND($J6&gt;=5,$J6&lt;7,$J6&lt;&gt;"")</formula>
    </cfRule>
  </conditionalFormatting>
  <conditionalFormatting sqref="G7:G16">
    <cfRule type="expression" dxfId="199" priority="5">
      <formula>AND($J7&gt;=5,$J7&lt;7,$J7&lt;&gt;"")</formula>
    </cfRule>
  </conditionalFormatting>
  <conditionalFormatting sqref="H6">
    <cfRule type="expression" dxfId="198" priority="4">
      <formula>AND($J6&gt;=7,$J6&lt;9,$J6&lt;&gt;"")</formula>
    </cfRule>
  </conditionalFormatting>
  <conditionalFormatting sqref="H7:H16">
    <cfRule type="expression" dxfId="197" priority="3">
      <formula>AND($J7&gt;=7,$J7&lt;9,$J7&lt;&gt;"")</formula>
    </cfRule>
  </conditionalFormatting>
  <conditionalFormatting sqref="I6">
    <cfRule type="expression" dxfId="196" priority="2">
      <formula>AND($J6&gt;=9,$J6&lt;=10,$J6&lt;&gt;"")</formula>
    </cfRule>
  </conditionalFormatting>
  <conditionalFormatting sqref="I7:I16">
    <cfRule type="expression" dxfId="19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9"/>
  <sheetViews>
    <sheetView zoomScaleNormal="100" zoomScalePageLayoutView="115" workbookViewId="0">
      <selection activeCell="G20" sqref="G20"/>
    </sheetView>
  </sheetViews>
  <sheetFormatPr baseColWidth="10" defaultColWidth="8.88671875" defaultRowHeight="14.4" x14ac:dyDescent="0.3"/>
  <cols>
    <col min="1" max="1" width="4" style="31" customWidth="1"/>
    <col min="2" max="2" width="6.77734375" style="31" customWidth="1"/>
    <col min="3" max="3" width="7.5546875" style="30" customWidth="1"/>
    <col min="4" max="4" width="28.109375" style="31" customWidth="1"/>
    <col min="5" max="5" width="8.109375" style="165" customWidth="1"/>
    <col min="6" max="6" width="6.6640625" style="31" customWidth="1"/>
    <col min="7" max="7" width="4" style="31" customWidth="1"/>
    <col min="8" max="8" width="8.109375" style="31" customWidth="1"/>
    <col min="9" max="9" width="7.21875" style="31" customWidth="1"/>
    <col min="10" max="10" width="8.109375" style="31" customWidth="1"/>
    <col min="11" max="11" width="6.109375" style="31" customWidth="1"/>
    <col min="12" max="13" width="9.21875" style="31" customWidth="1"/>
    <col min="14" max="14" width="6.109375" style="31" customWidth="1"/>
    <col min="15" max="15" width="7.21875" style="31" customWidth="1"/>
    <col min="16" max="16" width="9.21875" style="31" customWidth="1"/>
    <col min="17" max="16384" width="8.88671875" style="31"/>
  </cols>
  <sheetData>
    <row r="1" spans="1:16" ht="16.95" customHeight="1" thickBot="1" x14ac:dyDescent="0.35">
      <c r="A1" s="145" t="s">
        <v>77</v>
      </c>
      <c r="B1" s="146"/>
      <c r="C1" s="147" t="s">
        <v>75</v>
      </c>
      <c r="D1" s="148" t="s">
        <v>76</v>
      </c>
      <c r="E1" s="149"/>
      <c r="F1" s="150" t="str">
        <f>MODELO_RUBRICA!A2</f>
        <v>PRESENTACIÓN (30 %)</v>
      </c>
      <c r="G1" s="151"/>
      <c r="H1" s="151"/>
      <c r="I1" s="151"/>
      <c r="J1" s="152"/>
      <c r="K1" s="153" t="str">
        <f>MODELO_RUBRICA!A7</f>
        <v>CONTENIDO (70 %)</v>
      </c>
      <c r="L1" s="154"/>
      <c r="M1" s="154"/>
      <c r="N1" s="154"/>
      <c r="O1" s="154"/>
      <c r="P1" s="155"/>
    </row>
    <row r="2" spans="1:16" ht="22.65" customHeight="1" thickBot="1" x14ac:dyDescent="0.35">
      <c r="A2" s="174"/>
      <c r="B2" s="175"/>
      <c r="C2" s="176"/>
      <c r="D2" s="177"/>
      <c r="E2" s="178"/>
      <c r="F2" s="156" t="s">
        <v>82</v>
      </c>
      <c r="G2" s="157" t="s">
        <v>83</v>
      </c>
      <c r="H2" s="157" t="s">
        <v>84</v>
      </c>
      <c r="I2" s="157" t="s">
        <v>17</v>
      </c>
      <c r="J2" s="158" t="s">
        <v>42</v>
      </c>
      <c r="K2" s="159" t="s">
        <v>38</v>
      </c>
      <c r="L2" s="160" t="s">
        <v>39</v>
      </c>
      <c r="M2" s="160" t="s">
        <v>40</v>
      </c>
      <c r="N2" s="160" t="s">
        <v>23</v>
      </c>
      <c r="O2" s="160" t="s">
        <v>85</v>
      </c>
      <c r="P2" s="161" t="s">
        <v>41</v>
      </c>
    </row>
    <row r="3" spans="1:16" ht="15" thickBot="1" x14ac:dyDescent="0.35">
      <c r="C3" s="32" t="s">
        <v>0</v>
      </c>
      <c r="D3" s="33" t="s">
        <v>1</v>
      </c>
      <c r="E3" s="9" t="s">
        <v>86</v>
      </c>
      <c r="F3" s="40">
        <f>MODELO_RUBRICA!C2</f>
        <v>0.05</v>
      </c>
      <c r="G3" s="41">
        <f>MODELO_RUBRICA!C3</f>
        <v>0.05</v>
      </c>
      <c r="H3" s="41">
        <f>MODELO_RUBRICA!C4</f>
        <v>0.05</v>
      </c>
      <c r="I3" s="41">
        <f>MODELO_RUBRICA!C5</f>
        <v>0.05</v>
      </c>
      <c r="J3" s="42">
        <f>MODELO_RUBRICA!C6</f>
        <v>0.1</v>
      </c>
      <c r="K3" s="73">
        <f>MODELO_RUBRICA!C7</f>
        <v>0.15</v>
      </c>
      <c r="L3" s="74">
        <f>MODELO_RUBRICA!C8</f>
        <v>0.2</v>
      </c>
      <c r="M3" s="74">
        <f>MODELO_RUBRICA!C9</f>
        <v>0.15</v>
      </c>
      <c r="N3" s="74">
        <f>MODELO_RUBRICA!C10</f>
        <v>0.05</v>
      </c>
      <c r="O3" s="74">
        <f>MODELO_RUBRICA!C11</f>
        <v>0.05</v>
      </c>
      <c r="P3" s="75">
        <f>MODELO_RUBRICA!C12</f>
        <v>0.1</v>
      </c>
    </row>
    <row r="4" spans="1:16" ht="12" customHeight="1" x14ac:dyDescent="0.3">
      <c r="B4" s="101" t="s">
        <v>79</v>
      </c>
      <c r="C4" s="166">
        <v>1</v>
      </c>
      <c r="D4" s="167"/>
      <c r="E4" s="162">
        <f>SUMPRODUCT($F$3:$P$3,F4:P4)</f>
        <v>0</v>
      </c>
      <c r="F4" s="76" t="str">
        <f>IF(alumno01!$J$6="","",alumno01!$J$6)</f>
        <v/>
      </c>
      <c r="G4" s="77" t="str">
        <f>IF(alumno01!$J$7="","",alumno01!$J$7)</f>
        <v/>
      </c>
      <c r="H4" s="77" t="str">
        <f>IF(alumno01!$J$8="","",alumno01!$J$8)</f>
        <v/>
      </c>
      <c r="I4" s="77" t="str">
        <f>IF(alumno01!$J$9="","",alumno01!$J$9)</f>
        <v/>
      </c>
      <c r="J4" s="78" t="str">
        <f>IF(alumno01!$J$10="","",alumno01!$J$10)</f>
        <v/>
      </c>
      <c r="K4" s="79" t="str">
        <f>IF(alumno01!$J$11="","",alumno01!$J$11)</f>
        <v/>
      </c>
      <c r="L4" s="80" t="str">
        <f>IF(alumno01!$J$12="","",alumno01!$J$12)</f>
        <v/>
      </c>
      <c r="M4" s="80" t="str">
        <f>IF(alumno01!$J$13="","",alumno01!$J$13)</f>
        <v/>
      </c>
      <c r="N4" s="80" t="str">
        <f>IF(alumno01!$J$14="","",alumno01!$J$14)</f>
        <v/>
      </c>
      <c r="O4" s="80" t="str">
        <f>IF(alumno01!$J$15="","",alumno01!$J$15)</f>
        <v/>
      </c>
      <c r="P4" s="81" t="str">
        <f>IF(alumno01!$J$16="","",alumno01!$J$16)</f>
        <v/>
      </c>
    </row>
    <row r="5" spans="1:16" ht="12" customHeight="1" x14ac:dyDescent="0.3">
      <c r="B5" s="101" t="s">
        <v>79</v>
      </c>
      <c r="C5" s="170">
        <v>2</v>
      </c>
      <c r="D5" s="171"/>
      <c r="E5" s="163">
        <f t="shared" ref="E5:E39" si="0">SUMPRODUCT($F$3:$P$3,F5:P5)</f>
        <v>0</v>
      </c>
      <c r="F5" s="82" t="str">
        <f>IF(alumno02!$J$6="","",alumno02!$J$6)</f>
        <v/>
      </c>
      <c r="G5" s="83" t="str">
        <f>IF(alumno02!$J$7="","",alumno02!$J$7)</f>
        <v/>
      </c>
      <c r="H5" s="83" t="str">
        <f>IF(alumno02!$J$8="","",alumno02!$J$8)</f>
        <v/>
      </c>
      <c r="I5" s="83" t="str">
        <f>IF(alumno02!$J$9="","",alumno02!$J$9)</f>
        <v/>
      </c>
      <c r="J5" s="84" t="str">
        <f>IF(alumno02!$J$10="","",alumno02!$J$10)</f>
        <v/>
      </c>
      <c r="K5" s="85" t="str">
        <f>IF(alumno02!$J$11="","",alumno02!$J$11)</f>
        <v/>
      </c>
      <c r="L5" s="86" t="str">
        <f>IF(alumno02!$J$12="","",alumno02!$J$12)</f>
        <v/>
      </c>
      <c r="M5" s="86" t="str">
        <f>IF(alumno02!$J$13="","",alumno02!$J$13)</f>
        <v/>
      </c>
      <c r="N5" s="86" t="str">
        <f>IF(alumno02!$J$14="","",alumno02!$J$14)</f>
        <v/>
      </c>
      <c r="O5" s="86" t="str">
        <f>IF(alumno02!$J$15="","",alumno02!$J$15)</f>
        <v/>
      </c>
      <c r="P5" s="87" t="str">
        <f>IF(alumno02!$J$16="","",alumno02!$J$16)</f>
        <v/>
      </c>
    </row>
    <row r="6" spans="1:16" ht="12" customHeight="1" x14ac:dyDescent="0.3">
      <c r="B6" s="101" t="s">
        <v>79</v>
      </c>
      <c r="C6" s="168">
        <v>3</v>
      </c>
      <c r="D6" s="169"/>
      <c r="E6" s="162">
        <f t="shared" si="0"/>
        <v>0</v>
      </c>
      <c r="F6" s="88" t="str">
        <f>IF(alumno03!$J$6="","",alumno03!$J$6)</f>
        <v/>
      </c>
      <c r="G6" s="89" t="str">
        <f>IF(alumno03!$J$7="","",alumno03!$J$7)</f>
        <v/>
      </c>
      <c r="H6" s="89" t="str">
        <f>IF(alumno03!$J$8="","",alumno03!$J$8)</f>
        <v/>
      </c>
      <c r="I6" s="89" t="str">
        <f>IF(alumno03!$J$9="","",alumno03!$J$9)</f>
        <v/>
      </c>
      <c r="J6" s="90" t="str">
        <f>IF(alumno03!$J$10="","",alumno03!$J$10)</f>
        <v/>
      </c>
      <c r="K6" s="91" t="str">
        <f>IF(alumno03!$J$11="","",alumno03!$J$11)</f>
        <v/>
      </c>
      <c r="L6" s="92" t="str">
        <f>IF(alumno03!$J$12="","",alumno03!$J$12)</f>
        <v/>
      </c>
      <c r="M6" s="92" t="str">
        <f>IF(alumno03!$J$13="","",alumno03!$J$13)</f>
        <v/>
      </c>
      <c r="N6" s="92" t="str">
        <f>IF(alumno03!$J$14="","",alumno03!$J$14)</f>
        <v/>
      </c>
      <c r="O6" s="92" t="str">
        <f>IF(alumno03!$J$15="","",alumno03!$J$15)</f>
        <v/>
      </c>
      <c r="P6" s="93" t="str">
        <f>IF(alumno03!$J$16="","",alumno03!$J$16)</f>
        <v/>
      </c>
    </row>
    <row r="7" spans="1:16" ht="12" customHeight="1" x14ac:dyDescent="0.3">
      <c r="B7" s="101" t="s">
        <v>79</v>
      </c>
      <c r="C7" s="170">
        <v>4</v>
      </c>
      <c r="D7" s="171"/>
      <c r="E7" s="163">
        <f t="shared" si="0"/>
        <v>0</v>
      </c>
      <c r="F7" s="82" t="str">
        <f>IF(alumno04!$J$6="","",alumno04!$J$6)</f>
        <v/>
      </c>
      <c r="G7" s="83" t="str">
        <f>IF(alumno04!$J$7="","",alumno04!$J$7)</f>
        <v/>
      </c>
      <c r="H7" s="83" t="str">
        <f>IF(alumno04!$J$8="","",alumno04!$J$8)</f>
        <v/>
      </c>
      <c r="I7" s="83" t="str">
        <f>IF(alumno04!$J$9="","",alumno04!$J$9)</f>
        <v/>
      </c>
      <c r="J7" s="84" t="str">
        <f>IF(alumno04!$J$10="","",alumno04!$J$10)</f>
        <v/>
      </c>
      <c r="K7" s="85" t="str">
        <f>IF(alumno04!$J$11="","",alumno04!$J$11)</f>
        <v/>
      </c>
      <c r="L7" s="86" t="str">
        <f>IF(alumno04!$J$12="","",alumno04!$J$12)</f>
        <v/>
      </c>
      <c r="M7" s="86" t="str">
        <f>IF(alumno04!$J$13="","",alumno04!$J$13)</f>
        <v/>
      </c>
      <c r="N7" s="86" t="str">
        <f>IF(alumno04!$J$14="","",alumno04!$J$14)</f>
        <v/>
      </c>
      <c r="O7" s="86" t="str">
        <f>IF(alumno04!$J$15="","",alumno04!$J$15)</f>
        <v/>
      </c>
      <c r="P7" s="87" t="str">
        <f>IF(alumno04!$J$16="","",alumno04!$J$16)</f>
        <v/>
      </c>
    </row>
    <row r="8" spans="1:16" ht="12" customHeight="1" x14ac:dyDescent="0.3">
      <c r="B8" s="101" t="s">
        <v>79</v>
      </c>
      <c r="C8" s="168">
        <v>5</v>
      </c>
      <c r="D8" s="169"/>
      <c r="E8" s="162">
        <f t="shared" si="0"/>
        <v>0</v>
      </c>
      <c r="F8" s="88" t="str">
        <f>IF(alumno05!$J$6="","",alumno05!$J$6)</f>
        <v/>
      </c>
      <c r="G8" s="89" t="str">
        <f>IF(alumno05!$J$7="","",alumno05!$J$7)</f>
        <v/>
      </c>
      <c r="H8" s="89" t="str">
        <f>IF(alumno05!$J$8="","",alumno05!$J$8)</f>
        <v/>
      </c>
      <c r="I8" s="89" t="str">
        <f>IF(alumno05!$J$9="","",alumno05!$J$9)</f>
        <v/>
      </c>
      <c r="J8" s="90" t="str">
        <f>IF(alumno05!$J$10="","",alumno05!$J$10)</f>
        <v/>
      </c>
      <c r="K8" s="91" t="str">
        <f>IF(alumno05!$J$11="","",alumno05!$J$11)</f>
        <v/>
      </c>
      <c r="L8" s="92" t="str">
        <f>IF(alumno05!$J$12="","",alumno05!$J$12)</f>
        <v/>
      </c>
      <c r="M8" s="92" t="str">
        <f>IF(alumno05!$J$13="","",alumno05!$J$13)</f>
        <v/>
      </c>
      <c r="N8" s="92" t="str">
        <f>IF(alumno05!$J$14="","",alumno05!$J$14)</f>
        <v/>
      </c>
      <c r="O8" s="92" t="str">
        <f>IF(alumno05!$J$15="","",alumno05!$J$15)</f>
        <v/>
      </c>
      <c r="P8" s="93" t="str">
        <f>IF(alumno05!$J$16="","",alumno05!$J$16)</f>
        <v/>
      </c>
    </row>
    <row r="9" spans="1:16" ht="12" customHeight="1" x14ac:dyDescent="0.3">
      <c r="B9" s="101" t="s">
        <v>79</v>
      </c>
      <c r="C9" s="170">
        <v>6</v>
      </c>
      <c r="D9" s="171"/>
      <c r="E9" s="163">
        <f t="shared" si="0"/>
        <v>0</v>
      </c>
      <c r="F9" s="82" t="str">
        <f>IF(alumno06!$J$6="","",alumno06!$J$6)</f>
        <v/>
      </c>
      <c r="G9" s="83" t="str">
        <f>IF(alumno06!$J$7="","",alumno06!$J$7)</f>
        <v/>
      </c>
      <c r="H9" s="83" t="str">
        <f>IF(alumno06!$J$8="","",alumno06!$J$8)</f>
        <v/>
      </c>
      <c r="I9" s="83" t="str">
        <f>IF(alumno06!$J$9="","",alumno06!$J$9)</f>
        <v/>
      </c>
      <c r="J9" s="84" t="str">
        <f>IF(alumno06!$J$10="","",alumno06!$J$10)</f>
        <v/>
      </c>
      <c r="K9" s="85" t="str">
        <f>IF(alumno06!$J$11="","",alumno06!$J$11)</f>
        <v/>
      </c>
      <c r="L9" s="86" t="str">
        <f>IF(alumno06!$J$12="","",alumno06!$J$12)</f>
        <v/>
      </c>
      <c r="M9" s="86" t="str">
        <f>IF(alumno06!$J$13="","",alumno06!$J$13)</f>
        <v/>
      </c>
      <c r="N9" s="86" t="str">
        <f>IF(alumno06!$J$14="","",alumno06!$J$14)</f>
        <v/>
      </c>
      <c r="O9" s="86" t="str">
        <f>IF(alumno06!$J$15="","",alumno06!$J$15)</f>
        <v/>
      </c>
      <c r="P9" s="87" t="str">
        <f>IF(alumno06!$J$16="","",alumno06!$J$16)</f>
        <v/>
      </c>
    </row>
    <row r="10" spans="1:16" ht="12" customHeight="1" x14ac:dyDescent="0.3">
      <c r="B10" s="101" t="s">
        <v>79</v>
      </c>
      <c r="C10" s="168">
        <v>7</v>
      </c>
      <c r="D10" s="169"/>
      <c r="E10" s="162">
        <f t="shared" si="0"/>
        <v>0</v>
      </c>
      <c r="F10" s="88" t="str">
        <f>IF(alumno07!$J$6="","",alumno07!$J$6)</f>
        <v/>
      </c>
      <c r="G10" s="89" t="str">
        <f>IF(alumno07!$J$7="","",alumno07!$J$7)</f>
        <v/>
      </c>
      <c r="H10" s="89" t="str">
        <f>IF(alumno07!$J$8="","",alumno07!$J$8)</f>
        <v/>
      </c>
      <c r="I10" s="89" t="str">
        <f>IF(alumno07!$J$9="","",alumno07!$J$9)</f>
        <v/>
      </c>
      <c r="J10" s="90" t="str">
        <f>IF(alumno07!$J$10="","",alumno07!$J$10)</f>
        <v/>
      </c>
      <c r="K10" s="91" t="str">
        <f>IF(alumno07!$J$11="","",alumno07!$J$11)</f>
        <v/>
      </c>
      <c r="L10" s="92" t="str">
        <f>IF(alumno07!$J$12="","",alumno07!$J$12)</f>
        <v/>
      </c>
      <c r="M10" s="92" t="str">
        <f>IF(alumno07!$J$13="","",alumno07!$J$13)</f>
        <v/>
      </c>
      <c r="N10" s="92" t="str">
        <f>IF(alumno07!$J$14="","",alumno07!$J$14)</f>
        <v/>
      </c>
      <c r="O10" s="92" t="str">
        <f>IF(alumno07!$J$15="","",alumno07!$J$15)</f>
        <v/>
      </c>
      <c r="P10" s="93" t="str">
        <f>IF(alumno07!$J$16="","",alumno07!$J$16)</f>
        <v/>
      </c>
    </row>
    <row r="11" spans="1:16" ht="12" customHeight="1" x14ac:dyDescent="0.3">
      <c r="B11" s="101" t="s">
        <v>79</v>
      </c>
      <c r="C11" s="170">
        <v>8</v>
      </c>
      <c r="D11" s="171"/>
      <c r="E11" s="163">
        <f t="shared" si="0"/>
        <v>0</v>
      </c>
      <c r="F11" s="82" t="str">
        <f>IF(alumno08!$J$6="","",alumno08!$J$6)</f>
        <v/>
      </c>
      <c r="G11" s="83" t="str">
        <f>IF(alumno08!$J$7="","",alumno08!$J$7)</f>
        <v/>
      </c>
      <c r="H11" s="83" t="str">
        <f>IF(alumno08!$J$8="","",alumno08!$J$8)</f>
        <v/>
      </c>
      <c r="I11" s="83" t="str">
        <f>IF(alumno08!$J$9="","",alumno08!$J$9)</f>
        <v/>
      </c>
      <c r="J11" s="84" t="str">
        <f>IF(alumno08!$J$10="","",alumno08!$J$10)</f>
        <v/>
      </c>
      <c r="K11" s="85" t="str">
        <f>IF(alumno08!$J$11="","",alumno08!$J$11)</f>
        <v/>
      </c>
      <c r="L11" s="86" t="str">
        <f>IF(alumno08!$J$12="","",alumno08!$J$12)</f>
        <v/>
      </c>
      <c r="M11" s="86" t="str">
        <f>IF(alumno08!$J$13="","",alumno08!$J$13)</f>
        <v/>
      </c>
      <c r="N11" s="86" t="str">
        <f>IF(alumno08!$J$14="","",alumno08!$J$14)</f>
        <v/>
      </c>
      <c r="O11" s="86" t="str">
        <f>IF(alumno08!$J$15="","",alumno08!$J$15)</f>
        <v/>
      </c>
      <c r="P11" s="87" t="str">
        <f>IF(alumno08!$J$16="","",alumno08!$J$16)</f>
        <v/>
      </c>
    </row>
    <row r="12" spans="1:16" ht="12" customHeight="1" x14ac:dyDescent="0.3">
      <c r="B12" s="101" t="s">
        <v>79</v>
      </c>
      <c r="C12" s="168">
        <v>9</v>
      </c>
      <c r="D12" s="169"/>
      <c r="E12" s="162">
        <f t="shared" si="0"/>
        <v>0</v>
      </c>
      <c r="F12" s="88" t="str">
        <f>IF(alumno09!$J$6="","",alumno09!$J$6)</f>
        <v/>
      </c>
      <c r="G12" s="89" t="str">
        <f>IF(alumno09!$J$7="","",alumno09!$J$7)</f>
        <v/>
      </c>
      <c r="H12" s="89" t="str">
        <f>IF(alumno09!$J$8="","",alumno09!$J$8)</f>
        <v/>
      </c>
      <c r="I12" s="89" t="str">
        <f>IF(alumno09!$J$9="","",alumno09!$J$9)</f>
        <v/>
      </c>
      <c r="J12" s="90" t="str">
        <f>IF(alumno09!$J$10="","",alumno09!$J$10)</f>
        <v/>
      </c>
      <c r="K12" s="91" t="str">
        <f>IF(alumno09!$J$11="","",alumno09!$J$11)</f>
        <v/>
      </c>
      <c r="L12" s="92" t="str">
        <f>IF(alumno09!$J$12="","",alumno09!$J$12)</f>
        <v/>
      </c>
      <c r="M12" s="92" t="str">
        <f>IF(alumno09!$J$13="","",alumno09!$J$13)</f>
        <v/>
      </c>
      <c r="N12" s="92" t="str">
        <f>IF(alumno09!$J$14="","",alumno09!$J$14)</f>
        <v/>
      </c>
      <c r="O12" s="92" t="str">
        <f>IF(alumno09!$J$15="","",alumno09!$J$15)</f>
        <v/>
      </c>
      <c r="P12" s="93" t="str">
        <f>IF(alumno09!$J$16="","",alumno09!$J$16)</f>
        <v/>
      </c>
    </row>
    <row r="13" spans="1:16" ht="12" customHeight="1" x14ac:dyDescent="0.3">
      <c r="B13" s="101" t="s">
        <v>79</v>
      </c>
      <c r="C13" s="170">
        <v>10</v>
      </c>
      <c r="D13" s="171"/>
      <c r="E13" s="163">
        <f t="shared" si="0"/>
        <v>0</v>
      </c>
      <c r="F13" s="82" t="str">
        <f>IF(alumno10!$J$6="","",alumno10!$J$6)</f>
        <v/>
      </c>
      <c r="G13" s="83" t="str">
        <f>IF(alumno10!$J$7="","",alumno10!$J$7)</f>
        <v/>
      </c>
      <c r="H13" s="83" t="str">
        <f>IF(alumno10!$J$8="","",alumno10!$J$8)</f>
        <v/>
      </c>
      <c r="I13" s="83" t="str">
        <f>IF(alumno10!$J$9="","",alumno10!$J$9)</f>
        <v/>
      </c>
      <c r="J13" s="84" t="str">
        <f>IF(alumno10!$J$10="","",alumno10!$J$10)</f>
        <v/>
      </c>
      <c r="K13" s="85" t="str">
        <f>IF(alumno10!$J$11="","",alumno10!$J$11)</f>
        <v/>
      </c>
      <c r="L13" s="86" t="str">
        <f>IF(alumno10!$J$12="","",alumno10!$J$12)</f>
        <v/>
      </c>
      <c r="M13" s="86" t="str">
        <f>IF(alumno10!$J$13="","",alumno10!$J$13)</f>
        <v/>
      </c>
      <c r="N13" s="86" t="str">
        <f>IF(alumno10!$J$14="","",alumno10!$J$14)</f>
        <v/>
      </c>
      <c r="O13" s="86" t="str">
        <f>IF(alumno10!$J$15="","",alumno10!$J$15)</f>
        <v/>
      </c>
      <c r="P13" s="87" t="str">
        <f>IF(alumno10!$J$16="","",alumno10!$J$16)</f>
        <v/>
      </c>
    </row>
    <row r="14" spans="1:16" ht="12" customHeight="1" x14ac:dyDescent="0.3">
      <c r="B14" s="101" t="s">
        <v>79</v>
      </c>
      <c r="C14" s="168">
        <v>11</v>
      </c>
      <c r="D14" s="169"/>
      <c r="E14" s="162">
        <f t="shared" si="0"/>
        <v>0</v>
      </c>
      <c r="F14" s="88" t="str">
        <f>IF(alumno11!$J$6="","",alumno11!$J$6)</f>
        <v/>
      </c>
      <c r="G14" s="89" t="str">
        <f>IF(alumno11!$J$7="","",alumno11!$J$7)</f>
        <v/>
      </c>
      <c r="H14" s="89" t="str">
        <f>IF(alumno11!$J$8="","",alumno11!$J$8)</f>
        <v/>
      </c>
      <c r="I14" s="89" t="str">
        <f>IF(alumno11!$J$9="","",alumno11!$J$9)</f>
        <v/>
      </c>
      <c r="J14" s="90" t="str">
        <f>IF(alumno11!$J$10="","",alumno11!$J$10)</f>
        <v/>
      </c>
      <c r="K14" s="91" t="str">
        <f>IF(alumno11!$J$11="","",alumno11!$J$11)</f>
        <v/>
      </c>
      <c r="L14" s="92" t="str">
        <f>IF(alumno11!$J$12="","",alumno11!$J$12)</f>
        <v/>
      </c>
      <c r="M14" s="92" t="str">
        <f>IF(alumno11!$J$13="","",alumno11!$J$13)</f>
        <v/>
      </c>
      <c r="N14" s="92" t="str">
        <f>IF(alumno11!$J$14="","",alumno11!$J$14)</f>
        <v/>
      </c>
      <c r="O14" s="92" t="str">
        <f>IF(alumno11!$J$15="","",alumno11!$J$15)</f>
        <v/>
      </c>
      <c r="P14" s="93" t="str">
        <f>IF(alumno11!$J$16="","",alumno11!$J$16)</f>
        <v/>
      </c>
    </row>
    <row r="15" spans="1:16" ht="12" customHeight="1" x14ac:dyDescent="0.3">
      <c r="B15" s="101" t="s">
        <v>79</v>
      </c>
      <c r="C15" s="170">
        <v>12</v>
      </c>
      <c r="D15" s="171"/>
      <c r="E15" s="163">
        <f t="shared" si="0"/>
        <v>0</v>
      </c>
      <c r="F15" s="82" t="str">
        <f>IF(alumno12!$J$6="","",alumno12!$J$6)</f>
        <v/>
      </c>
      <c r="G15" s="83" t="str">
        <f>IF(alumno12!$J$7="","",alumno12!$J$7)</f>
        <v/>
      </c>
      <c r="H15" s="83" t="str">
        <f>IF(alumno12!$J$8="","",alumno12!$J$8)</f>
        <v/>
      </c>
      <c r="I15" s="83" t="str">
        <f>IF(alumno12!$J$9="","",alumno12!$J$9)</f>
        <v/>
      </c>
      <c r="J15" s="84" t="str">
        <f>IF(alumno12!$J$10="","",alumno12!$J$10)</f>
        <v/>
      </c>
      <c r="K15" s="85" t="str">
        <f>IF(alumno12!$J$11="","",alumno12!$J$11)</f>
        <v/>
      </c>
      <c r="L15" s="86" t="str">
        <f>IF(alumno12!$J$12="","",alumno12!$J$12)</f>
        <v/>
      </c>
      <c r="M15" s="86" t="str">
        <f>IF(alumno12!$J$13="","",alumno12!$J$13)</f>
        <v/>
      </c>
      <c r="N15" s="86" t="str">
        <f>IF(alumno12!$J$14="","",alumno12!$J$14)</f>
        <v/>
      </c>
      <c r="O15" s="86" t="str">
        <f>IF(alumno12!$J$15="","",alumno12!$J$15)</f>
        <v/>
      </c>
      <c r="P15" s="87" t="str">
        <f>IF(alumno12!$J$16="","",alumno12!$J$16)</f>
        <v/>
      </c>
    </row>
    <row r="16" spans="1:16" ht="12" customHeight="1" x14ac:dyDescent="0.3">
      <c r="B16" s="101" t="s">
        <v>79</v>
      </c>
      <c r="C16" s="168">
        <v>13</v>
      </c>
      <c r="D16" s="169"/>
      <c r="E16" s="162">
        <f t="shared" si="0"/>
        <v>0</v>
      </c>
      <c r="F16" s="88" t="str">
        <f>IF(alumno13!$J$6="","",alumno13!$J$6)</f>
        <v/>
      </c>
      <c r="G16" s="89" t="str">
        <f>IF(alumno13!$J$7="","",alumno13!$J$7)</f>
        <v/>
      </c>
      <c r="H16" s="89" t="str">
        <f>IF(alumno13!$J$8="","",alumno13!$J$8)</f>
        <v/>
      </c>
      <c r="I16" s="89" t="str">
        <f>IF(alumno13!$J$9="","",alumno13!$J$9)</f>
        <v/>
      </c>
      <c r="J16" s="90" t="str">
        <f>IF(alumno13!$J$10="","",alumno13!$J$10)</f>
        <v/>
      </c>
      <c r="K16" s="91" t="str">
        <f>IF(alumno13!$J$11="","",alumno13!$J$11)</f>
        <v/>
      </c>
      <c r="L16" s="92" t="str">
        <f>IF(alumno13!$J$12="","",alumno13!$J$12)</f>
        <v/>
      </c>
      <c r="M16" s="92" t="str">
        <f>IF(alumno13!$J$13="","",alumno13!$J$13)</f>
        <v/>
      </c>
      <c r="N16" s="92" t="str">
        <f>IF(alumno13!$J$14="","",alumno13!$J$14)</f>
        <v/>
      </c>
      <c r="O16" s="92" t="str">
        <f>IF(alumno13!$J$15="","",alumno13!$J$15)</f>
        <v/>
      </c>
      <c r="P16" s="93" t="str">
        <f>IF(alumno13!$J$16="","",alumno13!$J$16)</f>
        <v/>
      </c>
    </row>
    <row r="17" spans="2:16" ht="12" customHeight="1" x14ac:dyDescent="0.3">
      <c r="B17" s="101" t="s">
        <v>79</v>
      </c>
      <c r="C17" s="170">
        <v>14</v>
      </c>
      <c r="D17" s="171"/>
      <c r="E17" s="163">
        <f t="shared" si="0"/>
        <v>0</v>
      </c>
      <c r="F17" s="82" t="str">
        <f>IF(alumno14!$J$6="","",alumno14!$J$6)</f>
        <v/>
      </c>
      <c r="G17" s="83" t="str">
        <f>IF(alumno14!$J$7="","",alumno14!$J$7)</f>
        <v/>
      </c>
      <c r="H17" s="83" t="str">
        <f>IF(alumno14!$J$8="","",alumno14!$J$8)</f>
        <v/>
      </c>
      <c r="I17" s="83" t="str">
        <f>IF(alumno14!$J$9="","",alumno14!$J$9)</f>
        <v/>
      </c>
      <c r="J17" s="84" t="str">
        <f>IF(alumno14!$J$10="","",alumno14!$J$10)</f>
        <v/>
      </c>
      <c r="K17" s="85" t="str">
        <f>IF(alumno14!$J$11="","",alumno14!$J$11)</f>
        <v/>
      </c>
      <c r="L17" s="86" t="str">
        <f>IF(alumno14!$J$12="","",alumno14!$J$12)</f>
        <v/>
      </c>
      <c r="M17" s="86" t="str">
        <f>IF(alumno14!$J$13="","",alumno14!$J$13)</f>
        <v/>
      </c>
      <c r="N17" s="86" t="str">
        <f>IF(alumno14!$J$14="","",alumno14!$J$14)</f>
        <v/>
      </c>
      <c r="O17" s="86" t="str">
        <f>IF(alumno14!$J$15="","",alumno14!$J$15)</f>
        <v/>
      </c>
      <c r="P17" s="87" t="str">
        <f>IF(alumno14!$J$16="","",alumno14!$J$16)</f>
        <v/>
      </c>
    </row>
    <row r="18" spans="2:16" ht="12" customHeight="1" x14ac:dyDescent="0.3">
      <c r="B18" s="101" t="s">
        <v>79</v>
      </c>
      <c r="C18" s="168">
        <v>15</v>
      </c>
      <c r="D18" s="169"/>
      <c r="E18" s="162">
        <f t="shared" si="0"/>
        <v>0</v>
      </c>
      <c r="F18" s="88" t="str">
        <f>IF(alumno15!$J$6="","",alumno15!$J$6)</f>
        <v/>
      </c>
      <c r="G18" s="89" t="str">
        <f>IF(alumno15!$J$7="","",alumno15!$J$7)</f>
        <v/>
      </c>
      <c r="H18" s="89" t="str">
        <f>IF(alumno15!$J$8="","",alumno15!$J$8)</f>
        <v/>
      </c>
      <c r="I18" s="89" t="str">
        <f>IF(alumno15!$J$9="","",alumno15!$J$9)</f>
        <v/>
      </c>
      <c r="J18" s="90" t="str">
        <f>IF(alumno15!$J$10="","",alumno15!$J$10)</f>
        <v/>
      </c>
      <c r="K18" s="91" t="str">
        <f>IF(alumno15!$J$11="","",alumno15!$J$11)</f>
        <v/>
      </c>
      <c r="L18" s="92" t="str">
        <f>IF(alumno15!$J$12="","",alumno15!$J$12)</f>
        <v/>
      </c>
      <c r="M18" s="92" t="str">
        <f>IF(alumno15!$J$13="","",alumno15!$J$13)</f>
        <v/>
      </c>
      <c r="N18" s="92" t="str">
        <f>IF(alumno15!$J$14="","",alumno15!$J$14)</f>
        <v/>
      </c>
      <c r="O18" s="92" t="str">
        <f>IF(alumno15!$J$15="","",alumno15!$J$15)</f>
        <v/>
      </c>
      <c r="P18" s="93" t="str">
        <f>IF(alumno15!$J$16="","",alumno15!$J$16)</f>
        <v/>
      </c>
    </row>
    <row r="19" spans="2:16" ht="12" customHeight="1" x14ac:dyDescent="0.3">
      <c r="B19" s="101" t="s">
        <v>79</v>
      </c>
      <c r="C19" s="170">
        <v>16</v>
      </c>
      <c r="D19" s="171"/>
      <c r="E19" s="163">
        <f t="shared" si="0"/>
        <v>0</v>
      </c>
      <c r="F19" s="82" t="str">
        <f>IF(alumno16!$J$6="","",alumno16!$J$6)</f>
        <v/>
      </c>
      <c r="G19" s="83" t="str">
        <f>IF(alumno16!$J$7="","",alumno16!$J$7)</f>
        <v/>
      </c>
      <c r="H19" s="83" t="str">
        <f>IF(alumno16!$J$8="","",alumno16!$J$8)</f>
        <v/>
      </c>
      <c r="I19" s="83" t="str">
        <f>IF(alumno16!$J$9="","",alumno16!$J$9)</f>
        <v/>
      </c>
      <c r="J19" s="84" t="str">
        <f>IF(alumno16!$J$10="","",alumno16!$J$10)</f>
        <v/>
      </c>
      <c r="K19" s="85" t="str">
        <f>IF(alumno16!$J$11="","",alumno16!$J$11)</f>
        <v/>
      </c>
      <c r="L19" s="86" t="str">
        <f>IF(alumno16!$J$12="","",alumno16!$J$12)</f>
        <v/>
      </c>
      <c r="M19" s="86" t="str">
        <f>IF(alumno16!$J$13="","",alumno16!$J$13)</f>
        <v/>
      </c>
      <c r="N19" s="86" t="str">
        <f>IF(alumno16!$J$14="","",alumno16!$J$14)</f>
        <v/>
      </c>
      <c r="O19" s="86" t="str">
        <f>IF(alumno16!$J$15="","",alumno16!$J$15)</f>
        <v/>
      </c>
      <c r="P19" s="87" t="str">
        <f>IF(alumno16!$J$16="","",alumno16!$J$16)</f>
        <v/>
      </c>
    </row>
    <row r="20" spans="2:16" ht="12" customHeight="1" x14ac:dyDescent="0.3">
      <c r="B20" s="101" t="s">
        <v>79</v>
      </c>
      <c r="C20" s="168">
        <v>17</v>
      </c>
      <c r="D20" s="169"/>
      <c r="E20" s="162">
        <f t="shared" si="0"/>
        <v>0</v>
      </c>
      <c r="F20" s="88" t="str">
        <f>IF(alumno17!$J$6="","",alumno17!$J$6)</f>
        <v/>
      </c>
      <c r="G20" s="89" t="str">
        <f>IF(alumno17!$J$7="","",alumno17!$J$7)</f>
        <v/>
      </c>
      <c r="H20" s="89" t="str">
        <f>IF(alumno17!$J$8="","",alumno17!$J$8)</f>
        <v/>
      </c>
      <c r="I20" s="89" t="str">
        <f>IF(alumno17!$J$9="","",alumno17!$J$9)</f>
        <v/>
      </c>
      <c r="J20" s="90" t="str">
        <f>IF(alumno17!$J$10="","",alumno17!$J$10)</f>
        <v/>
      </c>
      <c r="K20" s="91" t="str">
        <f>IF(alumno17!$J$11="","",alumno17!$J$11)</f>
        <v/>
      </c>
      <c r="L20" s="92" t="str">
        <f>IF(alumno17!$J$12="","",alumno17!$J$12)</f>
        <v/>
      </c>
      <c r="M20" s="92" t="str">
        <f>IF(alumno17!$J$13="","",alumno17!$J$13)</f>
        <v/>
      </c>
      <c r="N20" s="92" t="str">
        <f>IF(alumno17!$J$14="","",alumno17!$J$14)</f>
        <v/>
      </c>
      <c r="O20" s="92" t="str">
        <f>IF(alumno17!$J$15="","",alumno17!$J$15)</f>
        <v/>
      </c>
      <c r="P20" s="93" t="str">
        <f>IF(alumno17!$J$16="","",alumno17!$J$16)</f>
        <v/>
      </c>
    </row>
    <row r="21" spans="2:16" ht="12" customHeight="1" x14ac:dyDescent="0.3">
      <c r="B21" s="101" t="s">
        <v>79</v>
      </c>
      <c r="C21" s="170">
        <v>18</v>
      </c>
      <c r="D21" s="171"/>
      <c r="E21" s="163">
        <f t="shared" si="0"/>
        <v>0</v>
      </c>
      <c r="F21" s="82" t="str">
        <f>IF(alumno18!$J$6="","",alumno18!$J$6)</f>
        <v/>
      </c>
      <c r="G21" s="83" t="str">
        <f>IF(alumno18!$J$7="","",alumno18!$J$7)</f>
        <v/>
      </c>
      <c r="H21" s="83" t="str">
        <f>IF(alumno18!$J$8="","",alumno18!$J$8)</f>
        <v/>
      </c>
      <c r="I21" s="83" t="str">
        <f>IF(alumno18!$J$9="","",alumno18!$J$9)</f>
        <v/>
      </c>
      <c r="J21" s="84" t="str">
        <f>IF(alumno18!$J$10="","",alumno18!$J$10)</f>
        <v/>
      </c>
      <c r="K21" s="85" t="str">
        <f>IF(alumno18!$J$11="","",alumno18!$J$11)</f>
        <v/>
      </c>
      <c r="L21" s="86" t="str">
        <f>IF(alumno18!$J$12="","",alumno18!$J$12)</f>
        <v/>
      </c>
      <c r="M21" s="86" t="str">
        <f>IF(alumno18!$J$13="","",alumno18!$J$13)</f>
        <v/>
      </c>
      <c r="N21" s="86" t="str">
        <f>IF(alumno18!$J$14="","",alumno18!$J$14)</f>
        <v/>
      </c>
      <c r="O21" s="86" t="str">
        <f>IF(alumno18!$J$15="","",alumno18!$J$15)</f>
        <v/>
      </c>
      <c r="P21" s="87" t="str">
        <f>IF(alumno18!$J$16="","",alumno18!$J$16)</f>
        <v/>
      </c>
    </row>
    <row r="22" spans="2:16" ht="12" customHeight="1" x14ac:dyDescent="0.3">
      <c r="B22" s="101" t="s">
        <v>79</v>
      </c>
      <c r="C22" s="168">
        <v>19</v>
      </c>
      <c r="D22" s="169"/>
      <c r="E22" s="162">
        <f t="shared" si="0"/>
        <v>0</v>
      </c>
      <c r="F22" s="88" t="str">
        <f>IF(alumno19!$J$6="","",alumno19!$J$6)</f>
        <v/>
      </c>
      <c r="G22" s="89" t="str">
        <f>IF(alumno19!$J$7="","",alumno19!$J$7)</f>
        <v/>
      </c>
      <c r="H22" s="89" t="str">
        <f>IF(alumno19!$J$8="","",alumno19!$J$8)</f>
        <v/>
      </c>
      <c r="I22" s="89" t="str">
        <f>IF(alumno19!$J$9="","",alumno19!$J$9)</f>
        <v/>
      </c>
      <c r="J22" s="90" t="str">
        <f>IF(alumno19!$J$10="","",alumno19!$J$10)</f>
        <v/>
      </c>
      <c r="K22" s="91" t="str">
        <f>IF(alumno19!$J$11="","",alumno19!$J$11)</f>
        <v/>
      </c>
      <c r="L22" s="92" t="str">
        <f>IF(alumno19!$J$12="","",alumno19!$J$12)</f>
        <v/>
      </c>
      <c r="M22" s="92" t="str">
        <f>IF(alumno19!$J$13="","",alumno19!$J$13)</f>
        <v/>
      </c>
      <c r="N22" s="92" t="str">
        <f>IF(alumno19!$J$14="","",alumno19!$J$14)</f>
        <v/>
      </c>
      <c r="O22" s="92" t="str">
        <f>IF(alumno19!$J$15="","",alumno19!$J$15)</f>
        <v/>
      </c>
      <c r="P22" s="93" t="str">
        <f>IF(alumno19!$J$16="","",alumno19!$J$16)</f>
        <v/>
      </c>
    </row>
    <row r="23" spans="2:16" ht="12" customHeight="1" x14ac:dyDescent="0.3">
      <c r="B23" s="101" t="s">
        <v>79</v>
      </c>
      <c r="C23" s="170">
        <v>20</v>
      </c>
      <c r="D23" s="171"/>
      <c r="E23" s="163">
        <f t="shared" si="0"/>
        <v>0</v>
      </c>
      <c r="F23" s="82" t="str">
        <f>IF(alumno20!$J$6="","",alumno20!$J$6)</f>
        <v/>
      </c>
      <c r="G23" s="83" t="str">
        <f>IF(alumno20!$J$7="","",alumno20!$J$7)</f>
        <v/>
      </c>
      <c r="H23" s="83" t="str">
        <f>IF(alumno20!$J$8="","",alumno20!$J$8)</f>
        <v/>
      </c>
      <c r="I23" s="83" t="str">
        <f>IF(alumno20!$J$9="","",alumno20!$J$9)</f>
        <v/>
      </c>
      <c r="J23" s="84" t="str">
        <f>IF(alumno20!$J$10="","",alumno20!$J$10)</f>
        <v/>
      </c>
      <c r="K23" s="85" t="str">
        <f>IF(alumno20!$J$11="","",alumno20!$J$11)</f>
        <v/>
      </c>
      <c r="L23" s="86" t="str">
        <f>IF(alumno20!$J$12="","",alumno20!$J$12)</f>
        <v/>
      </c>
      <c r="M23" s="86" t="str">
        <f>IF(alumno20!$J$13="","",alumno20!$J$13)</f>
        <v/>
      </c>
      <c r="N23" s="86" t="str">
        <f>IF(alumno20!$J$14="","",alumno20!$J$14)</f>
        <v/>
      </c>
      <c r="O23" s="86" t="str">
        <f>IF(alumno20!$J$15="","",alumno20!$J$15)</f>
        <v/>
      </c>
      <c r="P23" s="87" t="str">
        <f>IF(alumno20!$J$16="","",alumno20!$J$16)</f>
        <v/>
      </c>
    </row>
    <row r="24" spans="2:16" ht="12" customHeight="1" x14ac:dyDescent="0.3">
      <c r="B24" s="101" t="s">
        <v>79</v>
      </c>
      <c r="C24" s="168">
        <v>21</v>
      </c>
      <c r="D24" s="169"/>
      <c r="E24" s="162">
        <f t="shared" si="0"/>
        <v>0</v>
      </c>
      <c r="F24" s="88" t="str">
        <f>IF(alumno21!$J$6="","",alumno21!$J$6)</f>
        <v/>
      </c>
      <c r="G24" s="89" t="str">
        <f>IF(alumno21!$J$7="","",alumno21!$J$7)</f>
        <v/>
      </c>
      <c r="H24" s="89" t="str">
        <f>IF(alumno21!$J$8="","",alumno21!$J$8)</f>
        <v/>
      </c>
      <c r="I24" s="89" t="str">
        <f>IF(alumno21!$J$9="","",alumno21!$J$9)</f>
        <v/>
      </c>
      <c r="J24" s="90" t="str">
        <f>IF(alumno21!$J$10="","",alumno21!$J$10)</f>
        <v/>
      </c>
      <c r="K24" s="91" t="str">
        <f>IF(alumno21!$J$11="","",alumno21!$J$11)</f>
        <v/>
      </c>
      <c r="L24" s="92" t="str">
        <f>IF(alumno21!$J$12="","",alumno21!$J$12)</f>
        <v/>
      </c>
      <c r="M24" s="92" t="str">
        <f>IF(alumno21!$J$13="","",alumno21!$J$13)</f>
        <v/>
      </c>
      <c r="N24" s="92" t="str">
        <f>IF(alumno21!$J$14="","",alumno21!$J$14)</f>
        <v/>
      </c>
      <c r="O24" s="92" t="str">
        <f>IF(alumno21!$J$15="","",alumno21!$J$15)</f>
        <v/>
      </c>
      <c r="P24" s="93" t="str">
        <f>IF(alumno21!$J$16="","",alumno21!$J$16)</f>
        <v/>
      </c>
    </row>
    <row r="25" spans="2:16" ht="12" customHeight="1" x14ac:dyDescent="0.3">
      <c r="B25" s="101" t="s">
        <v>79</v>
      </c>
      <c r="C25" s="170">
        <v>22</v>
      </c>
      <c r="D25" s="171"/>
      <c r="E25" s="163">
        <f t="shared" si="0"/>
        <v>0</v>
      </c>
      <c r="F25" s="82" t="str">
        <f>IF(alumno22!$J$6="","",alumno22!$J$6)</f>
        <v/>
      </c>
      <c r="G25" s="83" t="str">
        <f>IF(alumno22!$J$7="","",alumno22!$J$7)</f>
        <v/>
      </c>
      <c r="H25" s="83" t="str">
        <f>IF(alumno22!$J$8="","",alumno22!$J$8)</f>
        <v/>
      </c>
      <c r="I25" s="83" t="str">
        <f>IF(alumno22!$J$9="","",alumno22!$J$9)</f>
        <v/>
      </c>
      <c r="J25" s="84" t="str">
        <f>IF(alumno22!$J$10="","",alumno22!$J$10)</f>
        <v/>
      </c>
      <c r="K25" s="85" t="str">
        <f>IF(alumno22!$J$11="","",alumno22!$J$11)</f>
        <v/>
      </c>
      <c r="L25" s="86" t="str">
        <f>IF(alumno22!$J$12="","",alumno22!$J$12)</f>
        <v/>
      </c>
      <c r="M25" s="86" t="str">
        <f>IF(alumno22!$J$13="","",alumno22!$J$13)</f>
        <v/>
      </c>
      <c r="N25" s="86" t="str">
        <f>IF(alumno22!$J$14="","",alumno22!$J$14)</f>
        <v/>
      </c>
      <c r="O25" s="86" t="str">
        <f>IF(alumno22!$J$15="","",alumno22!$J$15)</f>
        <v/>
      </c>
      <c r="P25" s="87" t="str">
        <f>IF(alumno22!$J$16="","",alumno22!$J$16)</f>
        <v/>
      </c>
    </row>
    <row r="26" spans="2:16" ht="12" customHeight="1" x14ac:dyDescent="0.3">
      <c r="B26" s="101" t="s">
        <v>79</v>
      </c>
      <c r="C26" s="168">
        <v>23</v>
      </c>
      <c r="D26" s="169"/>
      <c r="E26" s="162">
        <f t="shared" si="0"/>
        <v>0</v>
      </c>
      <c r="F26" s="88" t="str">
        <f>IF(alumno23!$J$6="","",alumno23!$J$6)</f>
        <v/>
      </c>
      <c r="G26" s="89" t="str">
        <f>IF(alumno23!$J$7="","",alumno23!$J$7)</f>
        <v/>
      </c>
      <c r="H26" s="89" t="str">
        <f>IF(alumno23!$J$8="","",alumno23!$J$8)</f>
        <v/>
      </c>
      <c r="I26" s="89" t="str">
        <f>IF(alumno23!$J$9="","",alumno23!$J$9)</f>
        <v/>
      </c>
      <c r="J26" s="90" t="str">
        <f>IF(alumno23!$J$10="","",alumno23!$J$10)</f>
        <v/>
      </c>
      <c r="K26" s="91" t="str">
        <f>IF(alumno23!$J$11="","",alumno23!$J$11)</f>
        <v/>
      </c>
      <c r="L26" s="92" t="str">
        <f>IF(alumno23!$J$12="","",alumno23!$J$12)</f>
        <v/>
      </c>
      <c r="M26" s="92" t="str">
        <f>IF(alumno23!$J$13="","",alumno23!$J$13)</f>
        <v/>
      </c>
      <c r="N26" s="92" t="str">
        <f>IF(alumno23!$J$14="","",alumno23!$J$14)</f>
        <v/>
      </c>
      <c r="O26" s="92" t="str">
        <f>IF(alumno23!$J$15="","",alumno23!$J$15)</f>
        <v/>
      </c>
      <c r="P26" s="93" t="str">
        <f>IF(alumno23!$J$16="","",alumno23!$J$16)</f>
        <v/>
      </c>
    </row>
    <row r="27" spans="2:16" ht="12" customHeight="1" x14ac:dyDescent="0.3">
      <c r="B27" s="101" t="s">
        <v>79</v>
      </c>
      <c r="C27" s="170">
        <v>24</v>
      </c>
      <c r="D27" s="171"/>
      <c r="E27" s="163">
        <f t="shared" si="0"/>
        <v>0</v>
      </c>
      <c r="F27" s="82" t="str">
        <f>IF(alumno24!$J$6="","",alumno24!$J$6)</f>
        <v/>
      </c>
      <c r="G27" s="83" t="str">
        <f>IF(alumno24!$J$7="","",alumno24!$J$7)</f>
        <v/>
      </c>
      <c r="H27" s="83" t="str">
        <f>IF(alumno24!$J$8="","",alumno24!$J$8)</f>
        <v/>
      </c>
      <c r="I27" s="83" t="str">
        <f>IF(alumno24!$J$9="","",alumno24!$J$9)</f>
        <v/>
      </c>
      <c r="J27" s="84" t="str">
        <f>IF(alumno24!$J$10="","",alumno24!$J$10)</f>
        <v/>
      </c>
      <c r="K27" s="85" t="str">
        <f>IF(alumno24!$J$11="","",alumno24!$J$11)</f>
        <v/>
      </c>
      <c r="L27" s="86" t="str">
        <f>IF(alumno24!$J$12="","",alumno24!$J$12)</f>
        <v/>
      </c>
      <c r="M27" s="86" t="str">
        <f>IF(alumno24!$J$13="","",alumno24!$J$13)</f>
        <v/>
      </c>
      <c r="N27" s="86" t="str">
        <f>IF(alumno24!$J$14="","",alumno24!$J$14)</f>
        <v/>
      </c>
      <c r="O27" s="86" t="str">
        <f>IF(alumno24!$J$15="","",alumno24!$J$15)</f>
        <v/>
      </c>
      <c r="P27" s="87" t="str">
        <f>IF(alumno24!$J$16="","",alumno24!$J$16)</f>
        <v/>
      </c>
    </row>
    <row r="28" spans="2:16" ht="12" customHeight="1" x14ac:dyDescent="0.3">
      <c r="B28" s="101" t="s">
        <v>79</v>
      </c>
      <c r="C28" s="168">
        <v>25</v>
      </c>
      <c r="D28" s="169"/>
      <c r="E28" s="162">
        <f t="shared" si="0"/>
        <v>0</v>
      </c>
      <c r="F28" s="88" t="str">
        <f>IF(alumno25!$J$6="","",alumno25!$J$6)</f>
        <v/>
      </c>
      <c r="G28" s="89" t="str">
        <f>IF(alumno25!$J$7="","",alumno25!$J$7)</f>
        <v/>
      </c>
      <c r="H28" s="89" t="str">
        <f>IF(alumno25!$J$8="","",alumno25!$J$8)</f>
        <v/>
      </c>
      <c r="I28" s="89" t="str">
        <f>IF(alumno25!$J$9="","",alumno25!$J$9)</f>
        <v/>
      </c>
      <c r="J28" s="90" t="str">
        <f>IF(alumno25!$J$10="","",alumno25!$J$10)</f>
        <v/>
      </c>
      <c r="K28" s="91" t="str">
        <f>IF(alumno25!$J$11="","",alumno25!$J$11)</f>
        <v/>
      </c>
      <c r="L28" s="92" t="str">
        <f>IF(alumno25!$J$12="","",alumno25!$J$12)</f>
        <v/>
      </c>
      <c r="M28" s="92" t="str">
        <f>IF(alumno25!$J$13="","",alumno25!$J$13)</f>
        <v/>
      </c>
      <c r="N28" s="92" t="str">
        <f>IF(alumno25!$J$14="","",alumno25!$J$14)</f>
        <v/>
      </c>
      <c r="O28" s="92" t="str">
        <f>IF(alumno25!$J$15="","",alumno25!$J$15)</f>
        <v/>
      </c>
      <c r="P28" s="93" t="str">
        <f>IF(alumno25!$J$16="","",alumno25!$J$16)</f>
        <v/>
      </c>
    </row>
    <row r="29" spans="2:16" ht="12" customHeight="1" x14ac:dyDescent="0.3">
      <c r="B29" s="101" t="s">
        <v>79</v>
      </c>
      <c r="C29" s="170">
        <v>26</v>
      </c>
      <c r="D29" s="171"/>
      <c r="E29" s="163">
        <f t="shared" si="0"/>
        <v>0</v>
      </c>
      <c r="F29" s="82" t="str">
        <f>IF(alumno26!$J$6="","",alumno26!$J$6)</f>
        <v/>
      </c>
      <c r="G29" s="83" t="str">
        <f>IF(alumno26!$J$7="","",alumno26!$J$7)</f>
        <v/>
      </c>
      <c r="H29" s="83" t="str">
        <f>IF(alumno26!$J$8="","",alumno26!$J$8)</f>
        <v/>
      </c>
      <c r="I29" s="83" t="str">
        <f>IF(alumno26!$J$9="","",alumno26!$J$9)</f>
        <v/>
      </c>
      <c r="J29" s="84" t="str">
        <f>IF(alumno26!$J$10="","",alumno26!$J$10)</f>
        <v/>
      </c>
      <c r="K29" s="85" t="str">
        <f>IF(alumno26!$J$11="","",alumno26!$J$11)</f>
        <v/>
      </c>
      <c r="L29" s="86" t="str">
        <f>IF(alumno26!$J$12="","",alumno26!$J$12)</f>
        <v/>
      </c>
      <c r="M29" s="86" t="str">
        <f>IF(alumno26!$J$13="","",alumno26!$J$13)</f>
        <v/>
      </c>
      <c r="N29" s="86" t="str">
        <f>IF(alumno26!$J$14="","",alumno26!$J$14)</f>
        <v/>
      </c>
      <c r="O29" s="86" t="str">
        <f>IF(alumno26!$J$15="","",alumno26!$J$15)</f>
        <v/>
      </c>
      <c r="P29" s="87" t="str">
        <f>IF(alumno26!$J$16="","",alumno26!$J$16)</f>
        <v/>
      </c>
    </row>
    <row r="30" spans="2:16" ht="12" customHeight="1" x14ac:dyDescent="0.3">
      <c r="B30" s="101" t="s">
        <v>79</v>
      </c>
      <c r="C30" s="168">
        <v>27</v>
      </c>
      <c r="D30" s="169"/>
      <c r="E30" s="162">
        <f t="shared" si="0"/>
        <v>0</v>
      </c>
      <c r="F30" s="88" t="str">
        <f>IF(alumno27!$J$6="","",alumno27!$J$6)</f>
        <v/>
      </c>
      <c r="G30" s="89" t="str">
        <f>IF(alumno27!$J$7="","",alumno27!$J$7)</f>
        <v/>
      </c>
      <c r="H30" s="89" t="str">
        <f>IF(alumno27!$J$8="","",alumno27!$J$8)</f>
        <v/>
      </c>
      <c r="I30" s="89" t="str">
        <f>IF(alumno27!$J$9="","",alumno27!$J$9)</f>
        <v/>
      </c>
      <c r="J30" s="90" t="str">
        <f>IF(alumno27!$J$10="","",alumno27!$J$10)</f>
        <v/>
      </c>
      <c r="K30" s="91" t="str">
        <f>IF(alumno27!$J$11="","",alumno27!$J$11)</f>
        <v/>
      </c>
      <c r="L30" s="92" t="str">
        <f>IF(alumno27!$J$12="","",alumno27!$J$12)</f>
        <v/>
      </c>
      <c r="M30" s="92" t="str">
        <f>IF(alumno27!$J$13="","",alumno27!$J$13)</f>
        <v/>
      </c>
      <c r="N30" s="92" t="str">
        <f>IF(alumno27!$J$14="","",alumno27!$J$14)</f>
        <v/>
      </c>
      <c r="O30" s="92" t="str">
        <f>IF(alumno27!$J$15="","",alumno27!$J$15)</f>
        <v/>
      </c>
      <c r="P30" s="93" t="str">
        <f>IF(alumno27!$J$16="","",alumno27!$J$16)</f>
        <v/>
      </c>
    </row>
    <row r="31" spans="2:16" ht="12" customHeight="1" x14ac:dyDescent="0.3">
      <c r="B31" s="101" t="s">
        <v>79</v>
      </c>
      <c r="C31" s="170">
        <v>28</v>
      </c>
      <c r="D31" s="171"/>
      <c r="E31" s="163">
        <f t="shared" si="0"/>
        <v>0</v>
      </c>
      <c r="F31" s="82" t="str">
        <f>IF(alumno28!$J$6="","",alumno28!$J$6)</f>
        <v/>
      </c>
      <c r="G31" s="83" t="str">
        <f>IF(alumno28!$J$7="","",alumno28!$J$7)</f>
        <v/>
      </c>
      <c r="H31" s="83" t="str">
        <f>IF(alumno28!$J$8="","",alumno28!$J$8)</f>
        <v/>
      </c>
      <c r="I31" s="83" t="str">
        <f>IF(alumno28!$J$9="","",alumno28!$J$9)</f>
        <v/>
      </c>
      <c r="J31" s="84" t="str">
        <f>IF(alumno28!$J$10="","",alumno28!$J$10)</f>
        <v/>
      </c>
      <c r="K31" s="85" t="str">
        <f>IF(alumno28!$J$11="","",alumno28!$J$11)</f>
        <v/>
      </c>
      <c r="L31" s="86" t="str">
        <f>IF(alumno28!$J$12="","",alumno28!$J$12)</f>
        <v/>
      </c>
      <c r="M31" s="86" t="str">
        <f>IF(alumno28!$J$13="","",alumno28!$J$13)</f>
        <v/>
      </c>
      <c r="N31" s="86" t="str">
        <f>IF(alumno28!$J$14="","",alumno28!$J$14)</f>
        <v/>
      </c>
      <c r="O31" s="86" t="str">
        <f>IF(alumno28!$J$15="","",alumno28!$J$15)</f>
        <v/>
      </c>
      <c r="P31" s="87" t="str">
        <f>IF(alumno28!$J$16="","",alumno28!$J$16)</f>
        <v/>
      </c>
    </row>
    <row r="32" spans="2:16" ht="12" customHeight="1" x14ac:dyDescent="0.3">
      <c r="B32" s="101" t="s">
        <v>79</v>
      </c>
      <c r="C32" s="168">
        <v>29</v>
      </c>
      <c r="D32" s="169"/>
      <c r="E32" s="162">
        <f t="shared" si="0"/>
        <v>0</v>
      </c>
      <c r="F32" s="88" t="str">
        <f>IF(alumno29!$J$6="","",alumno29!$J$6)</f>
        <v/>
      </c>
      <c r="G32" s="89" t="str">
        <f>IF(alumno29!$J$7="","",alumno29!$J$7)</f>
        <v/>
      </c>
      <c r="H32" s="89" t="str">
        <f>IF(alumno29!$J$8="","",alumno29!$J$8)</f>
        <v/>
      </c>
      <c r="I32" s="89" t="str">
        <f>IF(alumno29!$J$9="","",alumno29!$J$9)</f>
        <v/>
      </c>
      <c r="J32" s="90" t="str">
        <f>IF(alumno29!$J$10="","",alumno29!$J$10)</f>
        <v/>
      </c>
      <c r="K32" s="91" t="str">
        <f>IF(alumno29!$J$11="","",alumno29!$J$11)</f>
        <v/>
      </c>
      <c r="L32" s="92" t="str">
        <f>IF(alumno29!$J$12="","",alumno29!$J$12)</f>
        <v/>
      </c>
      <c r="M32" s="92" t="str">
        <f>IF(alumno29!$J$13="","",alumno29!$J$13)</f>
        <v/>
      </c>
      <c r="N32" s="92" t="str">
        <f>IF(alumno29!$J$14="","",alumno29!$J$14)</f>
        <v/>
      </c>
      <c r="O32" s="92" t="str">
        <f>IF(alumno29!$J$15="","",alumno29!$J$15)</f>
        <v/>
      </c>
      <c r="P32" s="93" t="str">
        <f>IF(alumno29!$J$16="","",alumno29!$J$16)</f>
        <v/>
      </c>
    </row>
    <row r="33" spans="2:16" ht="12" customHeight="1" x14ac:dyDescent="0.3">
      <c r="B33" s="101" t="s">
        <v>79</v>
      </c>
      <c r="C33" s="170">
        <v>30</v>
      </c>
      <c r="D33" s="171"/>
      <c r="E33" s="163">
        <f t="shared" si="0"/>
        <v>0</v>
      </c>
      <c r="F33" s="82" t="str">
        <f>IF(alumno30!$J$6="","",alumno30!$J$6)</f>
        <v/>
      </c>
      <c r="G33" s="83" t="str">
        <f>IF(alumno30!$J$7="","",alumno30!$J$7)</f>
        <v/>
      </c>
      <c r="H33" s="83" t="str">
        <f>IF(alumno30!$J$8="","",alumno30!$J$8)</f>
        <v/>
      </c>
      <c r="I33" s="83" t="str">
        <f>IF(alumno30!$J$9="","",alumno30!$J$9)</f>
        <v/>
      </c>
      <c r="J33" s="84" t="str">
        <f>IF(alumno30!$J$10="","",alumno30!$J$10)</f>
        <v/>
      </c>
      <c r="K33" s="85" t="str">
        <f>IF(alumno30!$J$11="","",alumno30!$J$11)</f>
        <v/>
      </c>
      <c r="L33" s="86" t="str">
        <f>IF(alumno30!$J$12="","",alumno30!$J$12)</f>
        <v/>
      </c>
      <c r="M33" s="86" t="str">
        <f>IF(alumno30!$J$13="","",alumno30!$J$13)</f>
        <v/>
      </c>
      <c r="N33" s="86" t="str">
        <f>IF(alumno30!$J$14="","",alumno30!$J$14)</f>
        <v/>
      </c>
      <c r="O33" s="86" t="str">
        <f>IF(alumno30!$J$15="","",alumno30!$J$15)</f>
        <v/>
      </c>
      <c r="P33" s="87" t="str">
        <f>IF(alumno30!$J$16="","",alumno30!$J$16)</f>
        <v/>
      </c>
    </row>
    <row r="34" spans="2:16" ht="12" customHeight="1" x14ac:dyDescent="0.3">
      <c r="B34" s="101" t="s">
        <v>79</v>
      </c>
      <c r="C34" s="168">
        <v>31</v>
      </c>
      <c r="D34" s="169"/>
      <c r="E34" s="162">
        <f t="shared" si="0"/>
        <v>0</v>
      </c>
      <c r="F34" s="88" t="str">
        <f>IF(alumno31!$J$6="","",alumno31!$J$6)</f>
        <v/>
      </c>
      <c r="G34" s="89" t="str">
        <f>IF(alumno31!$J$7="","",alumno31!$J$7)</f>
        <v/>
      </c>
      <c r="H34" s="89" t="str">
        <f>IF(alumno31!$J$8="","",alumno31!$J$8)</f>
        <v/>
      </c>
      <c r="I34" s="89" t="str">
        <f>IF(alumno31!$J$9="","",alumno31!$J$9)</f>
        <v/>
      </c>
      <c r="J34" s="90" t="str">
        <f>IF(alumno31!$J$10="","",alumno31!$J$10)</f>
        <v/>
      </c>
      <c r="K34" s="91" t="str">
        <f>IF(alumno31!$J$11="","",alumno31!$J$11)</f>
        <v/>
      </c>
      <c r="L34" s="92" t="str">
        <f>IF(alumno31!$J$12="","",alumno31!$J$12)</f>
        <v/>
      </c>
      <c r="M34" s="92" t="str">
        <f>IF(alumno31!$J$13="","",alumno31!$J$13)</f>
        <v/>
      </c>
      <c r="N34" s="92" t="str">
        <f>IF(alumno31!$J$14="","",alumno31!$J$14)</f>
        <v/>
      </c>
      <c r="O34" s="92" t="str">
        <f>IF(alumno31!$J$15="","",alumno31!$J$15)</f>
        <v/>
      </c>
      <c r="P34" s="93" t="str">
        <f>IF(alumno31!$J$16="","",alumno31!$J$16)</f>
        <v/>
      </c>
    </row>
    <row r="35" spans="2:16" ht="12" customHeight="1" x14ac:dyDescent="0.3">
      <c r="B35" s="101" t="s">
        <v>79</v>
      </c>
      <c r="C35" s="170">
        <v>32</v>
      </c>
      <c r="D35" s="171"/>
      <c r="E35" s="163">
        <f t="shared" si="0"/>
        <v>0</v>
      </c>
      <c r="F35" s="82" t="str">
        <f>IF(alumno32!$J$6="","",alumno32!$J$6)</f>
        <v/>
      </c>
      <c r="G35" s="83" t="str">
        <f>IF(alumno32!$J$7="","",alumno32!$J$7)</f>
        <v/>
      </c>
      <c r="H35" s="83" t="str">
        <f>IF(alumno32!$J$8="","",alumno32!$J$8)</f>
        <v/>
      </c>
      <c r="I35" s="83" t="str">
        <f>IF(alumno32!$J$9="","",alumno32!$J$9)</f>
        <v/>
      </c>
      <c r="J35" s="84" t="str">
        <f>IF(alumno32!$J$10="","",alumno32!$J$10)</f>
        <v/>
      </c>
      <c r="K35" s="85" t="str">
        <f>IF(alumno32!$J$11="","",alumno32!$J$11)</f>
        <v/>
      </c>
      <c r="L35" s="86" t="str">
        <f>IF(alumno32!$J$12="","",alumno32!$J$12)</f>
        <v/>
      </c>
      <c r="M35" s="86" t="str">
        <f>IF(alumno32!$J$13="","",alumno32!$J$13)</f>
        <v/>
      </c>
      <c r="N35" s="86" t="str">
        <f>IF(alumno32!$J$14="","",alumno32!$J$14)</f>
        <v/>
      </c>
      <c r="O35" s="86" t="str">
        <f>IF(alumno32!$J$15="","",alumno32!$J$15)</f>
        <v/>
      </c>
      <c r="P35" s="87" t="str">
        <f>IF(alumno32!$J$16="","",alumno32!$J$16)</f>
        <v/>
      </c>
    </row>
    <row r="36" spans="2:16" ht="12" customHeight="1" x14ac:dyDescent="0.3">
      <c r="B36" s="101" t="s">
        <v>79</v>
      </c>
      <c r="C36" s="168">
        <v>33</v>
      </c>
      <c r="D36" s="169"/>
      <c r="E36" s="162">
        <f t="shared" si="0"/>
        <v>0</v>
      </c>
      <c r="F36" s="88" t="str">
        <f>IF(alumno33!$J$6="","",alumno33!$J$6)</f>
        <v/>
      </c>
      <c r="G36" s="89" t="str">
        <f>IF(alumno33!$J$7="","",alumno33!$J$7)</f>
        <v/>
      </c>
      <c r="H36" s="89" t="str">
        <f>IF(alumno33!$J$8="","",alumno33!$J$8)</f>
        <v/>
      </c>
      <c r="I36" s="89" t="str">
        <f>IF(alumno33!$J$9="","",alumno33!$J$9)</f>
        <v/>
      </c>
      <c r="J36" s="90" t="str">
        <f>IF(alumno33!$J$10="","",alumno33!$J$10)</f>
        <v/>
      </c>
      <c r="K36" s="91" t="str">
        <f>IF(alumno33!$J$11="","",alumno33!$J$11)</f>
        <v/>
      </c>
      <c r="L36" s="92" t="str">
        <f>IF(alumno33!$J$12="","",alumno33!$J$12)</f>
        <v/>
      </c>
      <c r="M36" s="92" t="str">
        <f>IF(alumno33!$J$13="","",alumno33!$J$13)</f>
        <v/>
      </c>
      <c r="N36" s="92" t="str">
        <f>IF(alumno33!$J$14="","",alumno33!$J$14)</f>
        <v/>
      </c>
      <c r="O36" s="92" t="str">
        <f>IF(alumno33!$J$15="","",alumno33!$J$15)</f>
        <v/>
      </c>
      <c r="P36" s="93" t="str">
        <f>IF(alumno33!$J$16="","",alumno33!$J$16)</f>
        <v/>
      </c>
    </row>
    <row r="37" spans="2:16" ht="12" customHeight="1" x14ac:dyDescent="0.3">
      <c r="B37" s="101" t="s">
        <v>79</v>
      </c>
      <c r="C37" s="170">
        <v>34</v>
      </c>
      <c r="D37" s="171"/>
      <c r="E37" s="163">
        <f t="shared" si="0"/>
        <v>0</v>
      </c>
      <c r="F37" s="82" t="str">
        <f>IF(alumno34!$J$6="","",alumno34!$J$6)</f>
        <v/>
      </c>
      <c r="G37" s="83" t="str">
        <f>IF(alumno34!$J$7="","",alumno34!$J$7)</f>
        <v/>
      </c>
      <c r="H37" s="83" t="str">
        <f>IF(alumno34!$J$8="","",alumno34!$J$8)</f>
        <v/>
      </c>
      <c r="I37" s="83" t="str">
        <f>IF(alumno34!$J$9="","",alumno34!$J$9)</f>
        <v/>
      </c>
      <c r="J37" s="84" t="str">
        <f>IF(alumno34!$J$10="","",alumno34!$J$10)</f>
        <v/>
      </c>
      <c r="K37" s="85" t="str">
        <f>IF(alumno34!$J$11="","",alumno34!$J$11)</f>
        <v/>
      </c>
      <c r="L37" s="86" t="str">
        <f>IF(alumno34!$J$12="","",alumno34!$J$12)</f>
        <v/>
      </c>
      <c r="M37" s="86" t="str">
        <f>IF(alumno34!$J$13="","",alumno34!$J$13)</f>
        <v/>
      </c>
      <c r="N37" s="86" t="str">
        <f>IF(alumno34!$J$14="","",alumno34!$J$14)</f>
        <v/>
      </c>
      <c r="O37" s="86" t="str">
        <f>IF(alumno34!$J$15="","",alumno34!$J$15)</f>
        <v/>
      </c>
      <c r="P37" s="87" t="str">
        <f>IF(alumno34!$J$16="","",alumno34!$J$16)</f>
        <v/>
      </c>
    </row>
    <row r="38" spans="2:16" ht="12" customHeight="1" x14ac:dyDescent="0.3">
      <c r="B38" s="101" t="s">
        <v>79</v>
      </c>
      <c r="C38" s="168">
        <v>35</v>
      </c>
      <c r="D38" s="169"/>
      <c r="E38" s="162">
        <f t="shared" si="0"/>
        <v>0</v>
      </c>
      <c r="F38" s="88" t="str">
        <f>IF(alumno35!$J$6="","",alumno35!$J$6)</f>
        <v/>
      </c>
      <c r="G38" s="89" t="str">
        <f>IF(alumno35!$J$7="","",alumno35!$J$7)</f>
        <v/>
      </c>
      <c r="H38" s="89" t="str">
        <f>IF(alumno35!$J$8="","",alumno35!$J$8)</f>
        <v/>
      </c>
      <c r="I38" s="89" t="str">
        <f>IF(alumno35!$J$9="","",alumno35!$J$9)</f>
        <v/>
      </c>
      <c r="J38" s="90" t="str">
        <f>IF(alumno35!$J$10="","",alumno35!$J$10)</f>
        <v/>
      </c>
      <c r="K38" s="91" t="str">
        <f>IF(alumno35!$J$11="","",alumno35!$J$11)</f>
        <v/>
      </c>
      <c r="L38" s="92" t="str">
        <f>IF(alumno35!$J$12="","",alumno35!$J$12)</f>
        <v/>
      </c>
      <c r="M38" s="92" t="str">
        <f>IF(alumno35!$J$13="","",alumno35!$J$13)</f>
        <v/>
      </c>
      <c r="N38" s="92" t="str">
        <f>IF(alumno35!$J$14="","",alumno35!$J$14)</f>
        <v/>
      </c>
      <c r="O38" s="92" t="str">
        <f>IF(alumno35!$J$15="","",alumno35!$J$15)</f>
        <v/>
      </c>
      <c r="P38" s="93" t="str">
        <f>IF(alumno35!$J$16="","",alumno35!$J$16)</f>
        <v/>
      </c>
    </row>
    <row r="39" spans="2:16" ht="12" customHeight="1" thickBot="1" x14ac:dyDescent="0.35">
      <c r="B39" s="101" t="s">
        <v>79</v>
      </c>
      <c r="C39" s="172">
        <v>36</v>
      </c>
      <c r="D39" s="173"/>
      <c r="E39" s="164">
        <f t="shared" si="0"/>
        <v>0</v>
      </c>
      <c r="F39" s="94" t="str">
        <f>IF(alumno36!$J$6="","",alumno36!$J$6)</f>
        <v/>
      </c>
      <c r="G39" s="95" t="str">
        <f>IF(alumno36!$J$7="","",alumno36!$J$7)</f>
        <v/>
      </c>
      <c r="H39" s="95" t="str">
        <f>IF(alumno36!$J$8="","",alumno36!$J$8)</f>
        <v/>
      </c>
      <c r="I39" s="95" t="str">
        <f>IF(alumno36!$J$9="","",alumno36!$J$9)</f>
        <v/>
      </c>
      <c r="J39" s="96" t="str">
        <f>IF(alumno36!$J$10="","",alumno36!$J$10)</f>
        <v/>
      </c>
      <c r="K39" s="97" t="str">
        <f>IF(alumno36!$J$11="","",alumno36!$J$11)</f>
        <v/>
      </c>
      <c r="L39" s="98" t="str">
        <f>IF(alumno36!$J$12="","",alumno36!$J$12)</f>
        <v/>
      </c>
      <c r="M39" s="98" t="str">
        <f>IF(alumno36!$J$13="","",alumno36!$J$13)</f>
        <v/>
      </c>
      <c r="N39" s="98" t="str">
        <f>IF(alumno36!$J$14="","",alumno36!$J$14)</f>
        <v/>
      </c>
      <c r="O39" s="98" t="str">
        <f>IF(alumno36!$J$15="","",alumno36!$J$15)</f>
        <v/>
      </c>
      <c r="P39" s="99" t="str">
        <f>IF(alumno36!$J$16="","",alumno36!$J$16)</f>
        <v/>
      </c>
    </row>
  </sheetData>
  <sheetProtection sheet="1" objects="1" scenarios="1"/>
  <mergeCells count="6">
    <mergeCell ref="F1:J1"/>
    <mergeCell ref="K1:P1"/>
    <mergeCell ref="A1:B1"/>
    <mergeCell ref="A2:B2"/>
    <mergeCell ref="D2:E2"/>
    <mergeCell ref="D1:E1"/>
  </mergeCells>
  <conditionalFormatting sqref="E4:E39">
    <cfRule type="iconSet" priority="9">
      <iconSet iconSet="3Symbols2">
        <cfvo type="percent" val="0"/>
        <cfvo type="num" val="5"/>
        <cfvo type="num" val="6"/>
      </iconSet>
    </cfRule>
  </conditionalFormatting>
  <conditionalFormatting sqref="F4:P39">
    <cfRule type="cellIs" dxfId="4" priority="5" operator="between">
      <formula>9</formula>
      <formula>10</formula>
    </cfRule>
    <cfRule type="cellIs" dxfId="3" priority="6" operator="between">
      <formula>7</formula>
      <formula>8.99</formula>
    </cfRule>
    <cfRule type="cellIs" dxfId="2" priority="7" operator="between">
      <formula>5</formula>
      <formula>6.99</formula>
    </cfRule>
    <cfRule type="cellIs" dxfId="1" priority="8" operator="between">
      <formula>3</formula>
      <formula>4.99</formula>
    </cfRule>
    <cfRule type="cellIs" dxfId="0" priority="10" operator="between">
      <formula>0</formula>
      <formula>2.99</formula>
    </cfRule>
  </conditionalFormatting>
  <hyperlinks>
    <hyperlink ref="B4" location="alumno01!A1" display="VER"/>
    <hyperlink ref="B5" location="alumno02!A1" display="LVER"/>
    <hyperlink ref="B6" location="alumno03!A1" display="LVER"/>
    <hyperlink ref="B7" location="alumno04!A1" display="LVER"/>
    <hyperlink ref="B9" location="alumno06!A1" display="LVER"/>
    <hyperlink ref="B8" location="alumno05!A1" display="LVER"/>
    <hyperlink ref="B10" location="alumno07!A1" display="LVER"/>
    <hyperlink ref="B11" location="alumno08!A1" display="LVER"/>
    <hyperlink ref="B12" location="alumno09!A1" display="LVER"/>
    <hyperlink ref="B13" location="alumno10!A1" display="LVER"/>
    <hyperlink ref="B14" location="alumno11!A1" display="LVER"/>
    <hyperlink ref="B15" location="alumno12!A1" display="LVER"/>
    <hyperlink ref="B16" location="alumno13!A1" display="LVER"/>
    <hyperlink ref="B17" location="alumno14!A1" display="LVER"/>
    <hyperlink ref="B18" location="alumno15!A1" display="LVER"/>
    <hyperlink ref="B19" location="alumno16!A1" display="LVER"/>
    <hyperlink ref="B20" location="alumno17!A1" display="LVER"/>
    <hyperlink ref="B21" location="alumno18!A1" display="LVER"/>
    <hyperlink ref="B22" location="alumno19!A1" display="LVER"/>
    <hyperlink ref="B23" location="alumno20!A1" display="LVER"/>
    <hyperlink ref="B24" location="alumno21!A1" display="LVER"/>
    <hyperlink ref="B25" location="alumno22!A1" display="LVER"/>
    <hyperlink ref="B26" location="alumno23!A1" display="LVER"/>
    <hyperlink ref="B27" location="alumno24!A1" display="LVER"/>
    <hyperlink ref="B28" location="alumno25!A1" display="LVER"/>
    <hyperlink ref="B29" location="alumno26!A1" display="LVER"/>
    <hyperlink ref="B30" location="alumno27!A1" display="LVER"/>
    <hyperlink ref="B31" location="alumno28!A1" display="LVER"/>
    <hyperlink ref="B32" location="alumno29!A1" display="LVER"/>
    <hyperlink ref="B33" location="alumno30!A1" display="LVER"/>
    <hyperlink ref="B34" location="alumno31!A1" display="LVER"/>
    <hyperlink ref="B35" location="alumno32!A1" display="LVER"/>
    <hyperlink ref="B36" location="alumno33!A1" display="LVER"/>
    <hyperlink ref="B37" location="alumno34!A1" display="LVER"/>
    <hyperlink ref="B38" location="alumno35!A1" display="LVER"/>
    <hyperlink ref="B39" location="alumno36!A1" display="LVER"/>
  </hyperlinks>
  <pageMargins left="0.62992125984251968" right="0.62992125984251968" top="0.62992125984251968" bottom="0.62992125984251968" header="0.31496062992125984" footer="0.31496062992125984"/>
  <pageSetup paperSize="9" orientation="landscape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RESUMEN!C21</f>
        <v>18</v>
      </c>
      <c r="E3" s="117">
        <f>RESUMEN!D21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94" priority="10">
      <formula>AND($J6&gt;=0,$J6&lt;3,$J6&lt;&gt;"")</formula>
    </cfRule>
  </conditionalFormatting>
  <conditionalFormatting sqref="E7:E16">
    <cfRule type="expression" dxfId="193" priority="9">
      <formula>AND($J7&gt;=0,$J7&lt;3,$J7&lt;&gt;"")</formula>
    </cfRule>
  </conditionalFormatting>
  <conditionalFormatting sqref="F6">
    <cfRule type="expression" dxfId="192" priority="8">
      <formula>AND($J6&gt;=3,$J6&lt;5,$J6&lt;&gt;"")</formula>
    </cfRule>
  </conditionalFormatting>
  <conditionalFormatting sqref="F7:F16">
    <cfRule type="expression" dxfId="191" priority="7">
      <formula>AND($J7&gt;=3,$J7&lt;5,$J7&lt;&gt;"")</formula>
    </cfRule>
  </conditionalFormatting>
  <conditionalFormatting sqref="G6">
    <cfRule type="expression" dxfId="190" priority="6">
      <formula>AND($J6&gt;=5,$J6&lt;7,$J6&lt;&gt;"")</formula>
    </cfRule>
  </conditionalFormatting>
  <conditionalFormatting sqref="G7:G16">
    <cfRule type="expression" dxfId="189" priority="5">
      <formula>AND($J7&gt;=5,$J7&lt;7,$J7&lt;&gt;"")</formula>
    </cfRule>
  </conditionalFormatting>
  <conditionalFormatting sqref="H6">
    <cfRule type="expression" dxfId="188" priority="4">
      <formula>AND($J6&gt;=7,$J6&lt;9,$J6&lt;&gt;"")</formula>
    </cfRule>
  </conditionalFormatting>
  <conditionalFormatting sqref="H7:H16">
    <cfRule type="expression" dxfId="187" priority="3">
      <formula>AND($J7&gt;=7,$J7&lt;9,$J7&lt;&gt;"")</formula>
    </cfRule>
  </conditionalFormatting>
  <conditionalFormatting sqref="I6">
    <cfRule type="expression" dxfId="186" priority="2">
      <formula>AND($J6&gt;=9,$J6&lt;=10,$J6&lt;&gt;"")</formula>
    </cfRule>
  </conditionalFormatting>
  <conditionalFormatting sqref="I7:I16">
    <cfRule type="expression" dxfId="18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3" sqref="B3:C3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RESUMEN!C22</f>
        <v>19</v>
      </c>
      <c r="E3" s="117">
        <f>RESUMEN!D22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84" priority="10">
      <formula>AND($J6&gt;=0,$J6&lt;3,$J6&lt;&gt;"")</formula>
    </cfRule>
  </conditionalFormatting>
  <conditionalFormatting sqref="E7:E16">
    <cfRule type="expression" dxfId="183" priority="9">
      <formula>AND($J7&gt;=0,$J7&lt;3,$J7&lt;&gt;"")</formula>
    </cfRule>
  </conditionalFormatting>
  <conditionalFormatting sqref="F6">
    <cfRule type="expression" dxfId="182" priority="8">
      <formula>AND($J6&gt;=3,$J6&lt;5,$J6&lt;&gt;"")</formula>
    </cfRule>
  </conditionalFormatting>
  <conditionalFormatting sqref="F7:F16">
    <cfRule type="expression" dxfId="181" priority="7">
      <formula>AND($J7&gt;=3,$J7&lt;5,$J7&lt;&gt;"")</formula>
    </cfRule>
  </conditionalFormatting>
  <conditionalFormatting sqref="G6">
    <cfRule type="expression" dxfId="180" priority="6">
      <formula>AND($J6&gt;=5,$J6&lt;7,$J6&lt;&gt;"")</formula>
    </cfRule>
  </conditionalFormatting>
  <conditionalFormatting sqref="G7:G16">
    <cfRule type="expression" dxfId="179" priority="5">
      <formula>AND($J7&gt;=5,$J7&lt;7,$J7&lt;&gt;"")</formula>
    </cfRule>
  </conditionalFormatting>
  <conditionalFormatting sqref="H6">
    <cfRule type="expression" dxfId="178" priority="4">
      <formula>AND($J6&gt;=7,$J6&lt;9,$J6&lt;&gt;"")</formula>
    </cfRule>
  </conditionalFormatting>
  <conditionalFormatting sqref="H7:H16">
    <cfRule type="expression" dxfId="177" priority="3">
      <formula>AND($J7&gt;=7,$J7&lt;9,$J7&lt;&gt;"")</formula>
    </cfRule>
  </conditionalFormatting>
  <conditionalFormatting sqref="I6">
    <cfRule type="expression" dxfId="176" priority="2">
      <formula>AND($J6&gt;=9,$J6&lt;=10,$J6&lt;&gt;"")</formula>
    </cfRule>
  </conditionalFormatting>
  <conditionalFormatting sqref="I7:I16">
    <cfRule type="expression" dxfId="17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E8" sqref="E8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RESUMEN!C23</f>
        <v>20</v>
      </c>
      <c r="E3" s="117">
        <f>RESUMEN!D23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74" priority="10">
      <formula>AND($J6&gt;=0,$J6&lt;3,$J6&lt;&gt;"")</formula>
    </cfRule>
  </conditionalFormatting>
  <conditionalFormatting sqref="E7:E16">
    <cfRule type="expression" dxfId="173" priority="9">
      <formula>AND($J7&gt;=0,$J7&lt;3,$J7&lt;&gt;"")</formula>
    </cfRule>
  </conditionalFormatting>
  <conditionalFormatting sqref="F6">
    <cfRule type="expression" dxfId="172" priority="8">
      <formula>AND($J6&gt;=3,$J6&lt;5,$J6&lt;&gt;"")</formula>
    </cfRule>
  </conditionalFormatting>
  <conditionalFormatting sqref="F7:F16">
    <cfRule type="expression" dxfId="171" priority="7">
      <formula>AND($J7&gt;=3,$J7&lt;5,$J7&lt;&gt;"")</formula>
    </cfRule>
  </conditionalFormatting>
  <conditionalFormatting sqref="G6">
    <cfRule type="expression" dxfId="170" priority="6">
      <formula>AND($J6&gt;=5,$J6&lt;7,$J6&lt;&gt;"")</formula>
    </cfRule>
  </conditionalFormatting>
  <conditionalFormatting sqref="G7:G16">
    <cfRule type="expression" dxfId="169" priority="5">
      <formula>AND($J7&gt;=5,$J7&lt;7,$J7&lt;&gt;"")</formula>
    </cfRule>
  </conditionalFormatting>
  <conditionalFormatting sqref="H6">
    <cfRule type="expression" dxfId="168" priority="4">
      <formula>AND($J6&gt;=7,$J6&lt;9,$J6&lt;&gt;"")</formula>
    </cfRule>
  </conditionalFormatting>
  <conditionalFormatting sqref="H7:H16">
    <cfRule type="expression" dxfId="167" priority="3">
      <formula>AND($J7&gt;=7,$J7&lt;9,$J7&lt;&gt;"")</formula>
    </cfRule>
  </conditionalFormatting>
  <conditionalFormatting sqref="I6">
    <cfRule type="expression" dxfId="166" priority="2">
      <formula>AND($J6&gt;=9,$J6&lt;=10,$J6&lt;&gt;"")</formula>
    </cfRule>
  </conditionalFormatting>
  <conditionalFormatting sqref="I7:I16">
    <cfRule type="expression" dxfId="16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3" sqref="B3:C3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RESUMEN!C24</f>
        <v>21</v>
      </c>
      <c r="E3" s="117">
        <f>RESUMEN!D24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64" priority="10">
      <formula>AND($J6&gt;=0,$J6&lt;3,$J6&lt;&gt;"")</formula>
    </cfRule>
  </conditionalFormatting>
  <conditionalFormatting sqref="E7:E16">
    <cfRule type="expression" dxfId="163" priority="9">
      <formula>AND($J7&gt;=0,$J7&lt;3,$J7&lt;&gt;"")</formula>
    </cfRule>
  </conditionalFormatting>
  <conditionalFormatting sqref="F6">
    <cfRule type="expression" dxfId="162" priority="8">
      <formula>AND($J6&gt;=3,$J6&lt;5,$J6&lt;&gt;"")</formula>
    </cfRule>
  </conditionalFormatting>
  <conditionalFormatting sqref="F7:F16">
    <cfRule type="expression" dxfId="161" priority="7">
      <formula>AND($J7&gt;=3,$J7&lt;5,$J7&lt;&gt;"")</formula>
    </cfRule>
  </conditionalFormatting>
  <conditionalFormatting sqref="G6">
    <cfRule type="expression" dxfId="160" priority="6">
      <formula>AND($J6&gt;=5,$J6&lt;7,$J6&lt;&gt;"")</formula>
    </cfRule>
  </conditionalFormatting>
  <conditionalFormatting sqref="G7:G16">
    <cfRule type="expression" dxfId="159" priority="5">
      <formula>AND($J7&gt;=5,$J7&lt;7,$J7&lt;&gt;"")</formula>
    </cfRule>
  </conditionalFormatting>
  <conditionalFormatting sqref="H6">
    <cfRule type="expression" dxfId="158" priority="4">
      <formula>AND($J6&gt;=7,$J6&lt;9,$J6&lt;&gt;"")</formula>
    </cfRule>
  </conditionalFormatting>
  <conditionalFormatting sqref="H7:H16">
    <cfRule type="expression" dxfId="157" priority="3">
      <formula>AND($J7&gt;=7,$J7&lt;9,$J7&lt;&gt;"")</formula>
    </cfRule>
  </conditionalFormatting>
  <conditionalFormatting sqref="I6">
    <cfRule type="expression" dxfId="156" priority="2">
      <formula>AND($J6&gt;=9,$J6&lt;=10,$J6&lt;&gt;"")</formula>
    </cfRule>
  </conditionalFormatting>
  <conditionalFormatting sqref="I7:I16">
    <cfRule type="expression" dxfId="15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3" sqref="B3:C3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RESUMEN!C25</f>
        <v>22</v>
      </c>
      <c r="E3" s="117">
        <f>RESUMEN!D25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54" priority="10">
      <formula>AND($J6&gt;=0,$J6&lt;3,$J6&lt;&gt;"")</formula>
    </cfRule>
  </conditionalFormatting>
  <conditionalFormatting sqref="E7:E16">
    <cfRule type="expression" dxfId="153" priority="9">
      <formula>AND($J7&gt;=0,$J7&lt;3,$J7&lt;&gt;"")</formula>
    </cfRule>
  </conditionalFormatting>
  <conditionalFormatting sqref="F6">
    <cfRule type="expression" dxfId="152" priority="8">
      <formula>AND($J6&gt;=3,$J6&lt;5,$J6&lt;&gt;"")</formula>
    </cfRule>
  </conditionalFormatting>
  <conditionalFormatting sqref="F7:F16">
    <cfRule type="expression" dxfId="151" priority="7">
      <formula>AND($J7&gt;=3,$J7&lt;5,$J7&lt;&gt;"")</formula>
    </cfRule>
  </conditionalFormatting>
  <conditionalFormatting sqref="G6">
    <cfRule type="expression" dxfId="150" priority="6">
      <formula>AND($J6&gt;=5,$J6&lt;7,$J6&lt;&gt;"")</formula>
    </cfRule>
  </conditionalFormatting>
  <conditionalFormatting sqref="G7:G16">
    <cfRule type="expression" dxfId="149" priority="5">
      <formula>AND($J7&gt;=5,$J7&lt;7,$J7&lt;&gt;"")</formula>
    </cfRule>
  </conditionalFormatting>
  <conditionalFormatting sqref="H6">
    <cfRule type="expression" dxfId="148" priority="4">
      <formula>AND($J6&gt;=7,$J6&lt;9,$J6&lt;&gt;"")</formula>
    </cfRule>
  </conditionalFormatting>
  <conditionalFormatting sqref="H7:H16">
    <cfRule type="expression" dxfId="147" priority="3">
      <formula>AND($J7&gt;=7,$J7&lt;9,$J7&lt;&gt;"")</formula>
    </cfRule>
  </conditionalFormatting>
  <conditionalFormatting sqref="I6">
    <cfRule type="expression" dxfId="146" priority="2">
      <formula>AND($J6&gt;=9,$J6&lt;=10,$J6&lt;&gt;"")</formula>
    </cfRule>
  </conditionalFormatting>
  <conditionalFormatting sqref="I7:I16">
    <cfRule type="expression" dxfId="14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RESUMEN!C26</f>
        <v>23</v>
      </c>
      <c r="E3" s="117">
        <f>RESUMEN!D26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44" priority="10">
      <formula>AND($J6&gt;=0,$J6&lt;3,$J6&lt;&gt;"")</formula>
    </cfRule>
  </conditionalFormatting>
  <conditionalFormatting sqref="E7:E16">
    <cfRule type="expression" dxfId="143" priority="9">
      <formula>AND($J7&gt;=0,$J7&lt;3,$J7&lt;&gt;"")</formula>
    </cfRule>
  </conditionalFormatting>
  <conditionalFormatting sqref="F6">
    <cfRule type="expression" dxfId="142" priority="8">
      <formula>AND($J6&gt;=3,$J6&lt;5,$J6&lt;&gt;"")</formula>
    </cfRule>
  </conditionalFormatting>
  <conditionalFormatting sqref="F7:F16">
    <cfRule type="expression" dxfId="141" priority="7">
      <formula>AND($J7&gt;=3,$J7&lt;5,$J7&lt;&gt;"")</formula>
    </cfRule>
  </conditionalFormatting>
  <conditionalFormatting sqref="G6">
    <cfRule type="expression" dxfId="140" priority="6">
      <formula>AND($J6&gt;=5,$J6&lt;7,$J6&lt;&gt;"")</formula>
    </cfRule>
  </conditionalFormatting>
  <conditionalFormatting sqref="G7:G16">
    <cfRule type="expression" dxfId="139" priority="5">
      <formula>AND($J7&gt;=5,$J7&lt;7,$J7&lt;&gt;"")</formula>
    </cfRule>
  </conditionalFormatting>
  <conditionalFormatting sqref="H6">
    <cfRule type="expression" dxfId="138" priority="4">
      <formula>AND($J6&gt;=7,$J6&lt;9,$J6&lt;&gt;"")</formula>
    </cfRule>
  </conditionalFormatting>
  <conditionalFormatting sqref="H7:H16">
    <cfRule type="expression" dxfId="137" priority="3">
      <formula>AND($J7&gt;=7,$J7&lt;9,$J7&lt;&gt;"")</formula>
    </cfRule>
  </conditionalFormatting>
  <conditionalFormatting sqref="I6">
    <cfRule type="expression" dxfId="136" priority="2">
      <formula>AND($J6&gt;=9,$J6&lt;=10,$J6&lt;&gt;"")</formula>
    </cfRule>
  </conditionalFormatting>
  <conditionalFormatting sqref="I7:I16">
    <cfRule type="expression" dxfId="13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RESUMEN!C27</f>
        <v>24</v>
      </c>
      <c r="E3" s="117">
        <f>RESUMEN!D27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34" priority="10">
      <formula>AND($J6&gt;=0,$J6&lt;3,$J6&lt;&gt;"")</formula>
    </cfRule>
  </conditionalFormatting>
  <conditionalFormatting sqref="E7:E16">
    <cfRule type="expression" dxfId="133" priority="9">
      <formula>AND($J7&gt;=0,$J7&lt;3,$J7&lt;&gt;"")</formula>
    </cfRule>
  </conditionalFormatting>
  <conditionalFormatting sqref="F6">
    <cfRule type="expression" dxfId="132" priority="8">
      <formula>AND($J6&gt;=3,$J6&lt;5,$J6&lt;&gt;"")</formula>
    </cfRule>
  </conditionalFormatting>
  <conditionalFormatting sqref="F7:F16">
    <cfRule type="expression" dxfId="131" priority="7">
      <formula>AND($J7&gt;=3,$J7&lt;5,$J7&lt;&gt;"")</formula>
    </cfRule>
  </conditionalFormatting>
  <conditionalFormatting sqref="G6">
    <cfRule type="expression" dxfId="130" priority="6">
      <formula>AND($J6&gt;=5,$J6&lt;7,$J6&lt;&gt;"")</formula>
    </cfRule>
  </conditionalFormatting>
  <conditionalFormatting sqref="G7:G16">
    <cfRule type="expression" dxfId="129" priority="5">
      <formula>AND($J7&gt;=5,$J7&lt;7,$J7&lt;&gt;"")</formula>
    </cfRule>
  </conditionalFormatting>
  <conditionalFormatting sqref="H6">
    <cfRule type="expression" dxfId="128" priority="4">
      <formula>AND($J6&gt;=7,$J6&lt;9,$J6&lt;&gt;"")</formula>
    </cfRule>
  </conditionalFormatting>
  <conditionalFormatting sqref="H7:H16">
    <cfRule type="expression" dxfId="127" priority="3">
      <formula>AND($J7&gt;=7,$J7&lt;9,$J7&lt;&gt;"")</formula>
    </cfRule>
  </conditionalFormatting>
  <conditionalFormatting sqref="I6">
    <cfRule type="expression" dxfId="126" priority="2">
      <formula>AND($J6&gt;=9,$J6&lt;=10,$J6&lt;&gt;"")</formula>
    </cfRule>
  </conditionalFormatting>
  <conditionalFormatting sqref="I7:I16">
    <cfRule type="expression" dxfId="12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23">
        <f>RESUMEN!A2</f>
        <v>0</v>
      </c>
      <c r="C3" s="124"/>
      <c r="D3" s="100">
        <f>RESUMEN!C28</f>
        <v>25</v>
      </c>
      <c r="E3" s="117">
        <f>RESUMEN!D28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24" priority="10">
      <formula>AND($J6&gt;=0,$J6&lt;3,$J6&lt;&gt;"")</formula>
    </cfRule>
  </conditionalFormatting>
  <conditionalFormatting sqref="E7:E16">
    <cfRule type="expression" dxfId="123" priority="9">
      <formula>AND($J7&gt;=0,$J7&lt;3,$J7&lt;&gt;"")</formula>
    </cfRule>
  </conditionalFormatting>
  <conditionalFormatting sqref="F6">
    <cfRule type="expression" dxfId="122" priority="8">
      <formula>AND($J6&gt;=3,$J6&lt;5,$J6&lt;&gt;"")</formula>
    </cfRule>
  </conditionalFormatting>
  <conditionalFormatting sqref="F7:F16">
    <cfRule type="expression" dxfId="121" priority="7">
      <formula>AND($J7&gt;=3,$J7&lt;5,$J7&lt;&gt;"")</formula>
    </cfRule>
  </conditionalFormatting>
  <conditionalFormatting sqref="G6">
    <cfRule type="expression" dxfId="120" priority="6">
      <formula>AND($J6&gt;=5,$J6&lt;7,$J6&lt;&gt;"")</formula>
    </cfRule>
  </conditionalFormatting>
  <conditionalFormatting sqref="G7:G16">
    <cfRule type="expression" dxfId="119" priority="5">
      <formula>AND($J7&gt;=5,$J7&lt;7,$J7&lt;&gt;"")</formula>
    </cfRule>
  </conditionalFormatting>
  <conditionalFormatting sqref="H6">
    <cfRule type="expression" dxfId="118" priority="4">
      <formula>AND($J6&gt;=7,$J6&lt;9,$J6&lt;&gt;"")</formula>
    </cfRule>
  </conditionalFormatting>
  <conditionalFormatting sqref="H7:H16">
    <cfRule type="expression" dxfId="117" priority="3">
      <formula>AND($J7&gt;=7,$J7&lt;9,$J7&lt;&gt;"")</formula>
    </cfRule>
  </conditionalFormatting>
  <conditionalFormatting sqref="I6">
    <cfRule type="expression" dxfId="116" priority="2">
      <formula>AND($J6&gt;=9,$J6&lt;=10,$J6&lt;&gt;"")</formula>
    </cfRule>
  </conditionalFormatting>
  <conditionalFormatting sqref="I7:I16">
    <cfRule type="expression" dxfId="11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RESUMEN!C29</f>
        <v>26</v>
      </c>
      <c r="E3" s="117">
        <f>RESUMEN!D29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14" priority="10">
      <formula>AND($J6&gt;=0,$J6&lt;3,$J6&lt;&gt;"")</formula>
    </cfRule>
  </conditionalFormatting>
  <conditionalFormatting sqref="E7:E16">
    <cfRule type="expression" dxfId="113" priority="9">
      <formula>AND($J7&gt;=0,$J7&lt;3,$J7&lt;&gt;"")</formula>
    </cfRule>
  </conditionalFormatting>
  <conditionalFormatting sqref="F6">
    <cfRule type="expression" dxfId="112" priority="8">
      <formula>AND($J6&gt;=3,$J6&lt;5,$J6&lt;&gt;"")</formula>
    </cfRule>
  </conditionalFormatting>
  <conditionalFormatting sqref="F7:F16">
    <cfRule type="expression" dxfId="111" priority="7">
      <formula>AND($J7&gt;=3,$J7&lt;5,$J7&lt;&gt;"")</formula>
    </cfRule>
  </conditionalFormatting>
  <conditionalFormatting sqref="G6">
    <cfRule type="expression" dxfId="110" priority="6">
      <formula>AND($J6&gt;=5,$J6&lt;7,$J6&lt;&gt;"")</formula>
    </cfRule>
  </conditionalFormatting>
  <conditionalFormatting sqref="G7:G16">
    <cfRule type="expression" dxfId="109" priority="5">
      <formula>AND($J7&gt;=5,$J7&lt;7,$J7&lt;&gt;"")</formula>
    </cfRule>
  </conditionalFormatting>
  <conditionalFormatting sqref="H6">
    <cfRule type="expression" dxfId="108" priority="4">
      <formula>AND($J6&gt;=7,$J6&lt;9,$J6&lt;&gt;"")</formula>
    </cfRule>
  </conditionalFormatting>
  <conditionalFormatting sqref="H7:H16">
    <cfRule type="expression" dxfId="107" priority="3">
      <formula>AND($J7&gt;=7,$J7&lt;9,$J7&lt;&gt;"")</formula>
    </cfRule>
  </conditionalFormatting>
  <conditionalFormatting sqref="I6">
    <cfRule type="expression" dxfId="106" priority="2">
      <formula>AND($J6&gt;=9,$J6&lt;=10,$J6&lt;&gt;"")</formula>
    </cfRule>
  </conditionalFormatting>
  <conditionalFormatting sqref="I7:I16">
    <cfRule type="expression" dxfId="10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3" sqref="B3:C3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RESUMEN!C30</f>
        <v>27</v>
      </c>
      <c r="E3" s="117">
        <f>RESUMEN!D30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04" priority="10">
      <formula>AND($J6&gt;=0,$J6&lt;3,$J6&lt;&gt;"")</formula>
    </cfRule>
  </conditionalFormatting>
  <conditionalFormatting sqref="E7:E16">
    <cfRule type="expression" dxfId="103" priority="9">
      <formula>AND($J7&gt;=0,$J7&lt;3,$J7&lt;&gt;"")</formula>
    </cfRule>
  </conditionalFormatting>
  <conditionalFormatting sqref="F6">
    <cfRule type="expression" dxfId="102" priority="8">
      <formula>AND($J6&gt;=3,$J6&lt;5,$J6&lt;&gt;"")</formula>
    </cfRule>
  </conditionalFormatting>
  <conditionalFormatting sqref="F7:F16">
    <cfRule type="expression" dxfId="101" priority="7">
      <formula>AND($J7&gt;=3,$J7&lt;5,$J7&lt;&gt;"")</formula>
    </cfRule>
  </conditionalFormatting>
  <conditionalFormatting sqref="G6">
    <cfRule type="expression" dxfId="100" priority="6">
      <formula>AND($J6&gt;=5,$J6&lt;7,$J6&lt;&gt;"")</formula>
    </cfRule>
  </conditionalFormatting>
  <conditionalFormatting sqref="G7:G16">
    <cfRule type="expression" dxfId="99" priority="5">
      <formula>AND($J7&gt;=5,$J7&lt;7,$J7&lt;&gt;"")</formula>
    </cfRule>
  </conditionalFormatting>
  <conditionalFormatting sqref="H6">
    <cfRule type="expression" dxfId="98" priority="4">
      <formula>AND($J6&gt;=7,$J6&lt;9,$J6&lt;&gt;"")</formula>
    </cfRule>
  </conditionalFormatting>
  <conditionalFormatting sqref="H7:H16">
    <cfRule type="expression" dxfId="97" priority="3">
      <formula>AND($J7&gt;=7,$J7&lt;9,$J7&lt;&gt;"")</formula>
    </cfRule>
  </conditionalFormatting>
  <conditionalFormatting sqref="I6">
    <cfRule type="expression" dxfId="96" priority="2">
      <formula>AND($J6&gt;=9,$J6&lt;=10,$J6&lt;&gt;"")</formula>
    </cfRule>
  </conditionalFormatting>
  <conditionalFormatting sqref="I7:I16">
    <cfRule type="expression" dxfId="9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J16"/>
  <sheetViews>
    <sheetView zoomScaleNormal="100" workbookViewId="0">
      <pane ySplit="5" topLeftCell="A6" activePane="bottomLeft" state="frozen"/>
      <selection pane="bottomLeft" activeCell="J6" sqref="J6:J8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7">
        <f>RESUMEN!C4</f>
        <v>1</v>
      </c>
      <c r="E3" s="117">
        <f>RESUMEN!D4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E2:F2"/>
    <mergeCell ref="E3:F3"/>
    <mergeCell ref="B2:C2"/>
    <mergeCell ref="B1:C1"/>
    <mergeCell ref="I2:J2"/>
    <mergeCell ref="B3:C3"/>
    <mergeCell ref="I3:J3"/>
    <mergeCell ref="B6:B10"/>
  </mergeCells>
  <conditionalFormatting sqref="E6">
    <cfRule type="expression" dxfId="364" priority="10">
      <formula>AND($J6&gt;=0,$J6&lt;3,$J6&lt;&gt;"")</formula>
    </cfRule>
  </conditionalFormatting>
  <conditionalFormatting sqref="E7:E16">
    <cfRule type="expression" dxfId="363" priority="9">
      <formula>AND($J7&gt;=0,$J7&lt;3,$J7&lt;&gt;"")</formula>
    </cfRule>
  </conditionalFormatting>
  <conditionalFormatting sqref="F6">
    <cfRule type="expression" dxfId="362" priority="8">
      <formula>AND($J6&gt;=3,$J6&lt;5,$J6&lt;&gt;"")</formula>
    </cfRule>
  </conditionalFormatting>
  <conditionalFormatting sqref="F7:F16">
    <cfRule type="expression" dxfId="361" priority="7">
      <formula>AND($J7&gt;=3,$J7&lt;5,$J7&lt;&gt;"")</formula>
    </cfRule>
  </conditionalFormatting>
  <conditionalFormatting sqref="G6">
    <cfRule type="expression" dxfId="360" priority="6">
      <formula>AND($J6&gt;=5,$J6&lt;7,$J6&lt;&gt;"")</formula>
    </cfRule>
  </conditionalFormatting>
  <conditionalFormatting sqref="G7:G16">
    <cfRule type="expression" dxfId="359" priority="5">
      <formula>AND($J7&gt;=5,$J7&lt;7,$J7&lt;&gt;"")</formula>
    </cfRule>
  </conditionalFormatting>
  <conditionalFormatting sqref="H6">
    <cfRule type="expression" dxfId="358" priority="4">
      <formula>AND($J6&gt;=7,$J6&lt;9,$J6&lt;&gt;"")</formula>
    </cfRule>
  </conditionalFormatting>
  <conditionalFormatting sqref="H7:H16">
    <cfRule type="expression" dxfId="357" priority="3">
      <formula>AND($J7&gt;=7,$J7&lt;9,$J7&lt;&gt;"")</formula>
    </cfRule>
  </conditionalFormatting>
  <conditionalFormatting sqref="I6">
    <cfRule type="expression" dxfId="356" priority="2">
      <formula>AND($J6&gt;=9,$J6&lt;=10,$J6&lt;&gt;"")</formula>
    </cfRule>
  </conditionalFormatting>
  <conditionalFormatting sqref="I7:I16">
    <cfRule type="expression" dxfId="35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RESUMEN!C31</f>
        <v>28</v>
      </c>
      <c r="E3" s="117">
        <f>RESUMEN!D31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94" priority="10">
      <formula>AND($J6&gt;=0,$J6&lt;3,$J6&lt;&gt;"")</formula>
    </cfRule>
  </conditionalFormatting>
  <conditionalFormatting sqref="E7:E16">
    <cfRule type="expression" dxfId="93" priority="9">
      <formula>AND($J7&gt;=0,$J7&lt;3,$J7&lt;&gt;"")</formula>
    </cfRule>
  </conditionalFormatting>
  <conditionalFormatting sqref="F6">
    <cfRule type="expression" dxfId="92" priority="8">
      <formula>AND($J6&gt;=3,$J6&lt;5,$J6&lt;&gt;"")</formula>
    </cfRule>
  </conditionalFormatting>
  <conditionalFormatting sqref="F7:F16">
    <cfRule type="expression" dxfId="91" priority="7">
      <formula>AND($J7&gt;=3,$J7&lt;5,$J7&lt;&gt;"")</formula>
    </cfRule>
  </conditionalFormatting>
  <conditionalFormatting sqref="G6">
    <cfRule type="expression" dxfId="90" priority="6">
      <formula>AND($J6&gt;=5,$J6&lt;7,$J6&lt;&gt;"")</formula>
    </cfRule>
  </conditionalFormatting>
  <conditionalFormatting sqref="G7:G16">
    <cfRule type="expression" dxfId="89" priority="5">
      <formula>AND($J7&gt;=5,$J7&lt;7,$J7&lt;&gt;"")</formula>
    </cfRule>
  </conditionalFormatting>
  <conditionalFormatting sqref="H6">
    <cfRule type="expression" dxfId="88" priority="4">
      <formula>AND($J6&gt;=7,$J6&lt;9,$J6&lt;&gt;"")</formula>
    </cfRule>
  </conditionalFormatting>
  <conditionalFormatting sqref="H7:H16">
    <cfRule type="expression" dxfId="87" priority="3">
      <formula>AND($J7&gt;=7,$J7&lt;9,$J7&lt;&gt;"")</formula>
    </cfRule>
  </conditionalFormatting>
  <conditionalFormatting sqref="I6">
    <cfRule type="expression" dxfId="86" priority="2">
      <formula>AND($J6&gt;=9,$J6&lt;=10,$J6&lt;&gt;"")</formula>
    </cfRule>
  </conditionalFormatting>
  <conditionalFormatting sqref="I7:I16">
    <cfRule type="expression" dxfId="8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RESUMEN!C32</f>
        <v>29</v>
      </c>
      <c r="E3" s="117">
        <f>RESUMEN!D32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84" priority="10">
      <formula>AND($J6&gt;=0,$J6&lt;3,$J6&lt;&gt;"")</formula>
    </cfRule>
  </conditionalFormatting>
  <conditionalFormatting sqref="E7:E16">
    <cfRule type="expression" dxfId="83" priority="9">
      <formula>AND($J7&gt;=0,$J7&lt;3,$J7&lt;&gt;"")</formula>
    </cfRule>
  </conditionalFormatting>
  <conditionalFormatting sqref="F6">
    <cfRule type="expression" dxfId="82" priority="8">
      <formula>AND($J6&gt;=3,$J6&lt;5,$J6&lt;&gt;"")</formula>
    </cfRule>
  </conditionalFormatting>
  <conditionalFormatting sqref="F7:F16">
    <cfRule type="expression" dxfId="81" priority="7">
      <formula>AND($J7&gt;=3,$J7&lt;5,$J7&lt;&gt;"")</formula>
    </cfRule>
  </conditionalFormatting>
  <conditionalFormatting sqref="G6">
    <cfRule type="expression" dxfId="80" priority="6">
      <formula>AND($J6&gt;=5,$J6&lt;7,$J6&lt;&gt;"")</formula>
    </cfRule>
  </conditionalFormatting>
  <conditionalFormatting sqref="G7:G16">
    <cfRule type="expression" dxfId="79" priority="5">
      <formula>AND($J7&gt;=5,$J7&lt;7,$J7&lt;&gt;"")</formula>
    </cfRule>
  </conditionalFormatting>
  <conditionalFormatting sqref="H6">
    <cfRule type="expression" dxfId="78" priority="4">
      <formula>AND($J6&gt;=7,$J6&lt;9,$J6&lt;&gt;"")</formula>
    </cfRule>
  </conditionalFormatting>
  <conditionalFormatting sqref="H7:H16">
    <cfRule type="expression" dxfId="77" priority="3">
      <formula>AND($J7&gt;=7,$J7&lt;9,$J7&lt;&gt;"")</formula>
    </cfRule>
  </conditionalFormatting>
  <conditionalFormatting sqref="I6">
    <cfRule type="expression" dxfId="76" priority="2">
      <formula>AND($J6&gt;=9,$J6&lt;=10,$J6&lt;&gt;"")</formula>
    </cfRule>
  </conditionalFormatting>
  <conditionalFormatting sqref="I7:I16">
    <cfRule type="expression" dxfId="7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1" sqref="B1:C1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RESUMEN!C33</f>
        <v>30</v>
      </c>
      <c r="E3" s="117">
        <f>RESUMEN!D33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74" priority="10">
      <formula>AND($J6&gt;=0,$J6&lt;3,$J6&lt;&gt;"")</formula>
    </cfRule>
  </conditionalFormatting>
  <conditionalFormatting sqref="E7:E16">
    <cfRule type="expression" dxfId="73" priority="9">
      <formula>AND($J7&gt;=0,$J7&lt;3,$J7&lt;&gt;"")</formula>
    </cfRule>
  </conditionalFormatting>
  <conditionalFormatting sqref="F6">
    <cfRule type="expression" dxfId="72" priority="8">
      <formula>AND($J6&gt;=3,$J6&lt;5,$J6&lt;&gt;"")</formula>
    </cfRule>
  </conditionalFormatting>
  <conditionalFormatting sqref="F7:F16">
    <cfRule type="expression" dxfId="71" priority="7">
      <formula>AND($J7&gt;=3,$J7&lt;5,$J7&lt;&gt;"")</formula>
    </cfRule>
  </conditionalFormatting>
  <conditionalFormatting sqref="G6">
    <cfRule type="expression" dxfId="70" priority="6">
      <formula>AND($J6&gt;=5,$J6&lt;7,$J6&lt;&gt;"")</formula>
    </cfRule>
  </conditionalFormatting>
  <conditionalFormatting sqref="G7:G16">
    <cfRule type="expression" dxfId="69" priority="5">
      <formula>AND($J7&gt;=5,$J7&lt;7,$J7&lt;&gt;"")</formula>
    </cfRule>
  </conditionalFormatting>
  <conditionalFormatting sqref="H6">
    <cfRule type="expression" dxfId="68" priority="4">
      <formula>AND($J6&gt;=7,$J6&lt;9,$J6&lt;&gt;"")</formula>
    </cfRule>
  </conditionalFormatting>
  <conditionalFormatting sqref="H7:H16">
    <cfRule type="expression" dxfId="67" priority="3">
      <formula>AND($J7&gt;=7,$J7&lt;9,$J7&lt;&gt;"")</formula>
    </cfRule>
  </conditionalFormatting>
  <conditionalFormatting sqref="I6">
    <cfRule type="expression" dxfId="66" priority="2">
      <formula>AND($J6&gt;=9,$J6&lt;=10,$J6&lt;&gt;"")</formula>
    </cfRule>
  </conditionalFormatting>
  <conditionalFormatting sqref="I7:I16">
    <cfRule type="expression" dxfId="6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RESUMEN!C34</f>
        <v>31</v>
      </c>
      <c r="E3" s="117">
        <f>RESUMEN!D34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64" priority="10">
      <formula>AND($J6&gt;=0,$J6&lt;3,$J6&lt;&gt;"")</formula>
    </cfRule>
  </conditionalFormatting>
  <conditionalFormatting sqref="E7:E16">
    <cfRule type="expression" dxfId="63" priority="9">
      <formula>AND($J7&gt;=0,$J7&lt;3,$J7&lt;&gt;"")</formula>
    </cfRule>
  </conditionalFormatting>
  <conditionalFormatting sqref="F6">
    <cfRule type="expression" dxfId="62" priority="8">
      <formula>AND($J6&gt;=3,$J6&lt;5,$J6&lt;&gt;"")</formula>
    </cfRule>
  </conditionalFormatting>
  <conditionalFormatting sqref="F7:F16">
    <cfRule type="expression" dxfId="61" priority="7">
      <formula>AND($J7&gt;=3,$J7&lt;5,$J7&lt;&gt;"")</formula>
    </cfRule>
  </conditionalFormatting>
  <conditionalFormatting sqref="G6">
    <cfRule type="expression" dxfId="60" priority="6">
      <formula>AND($J6&gt;=5,$J6&lt;7,$J6&lt;&gt;"")</formula>
    </cfRule>
  </conditionalFormatting>
  <conditionalFormatting sqref="G7:G16">
    <cfRule type="expression" dxfId="59" priority="5">
      <formula>AND($J7&gt;=5,$J7&lt;7,$J7&lt;&gt;"")</formula>
    </cfRule>
  </conditionalFormatting>
  <conditionalFormatting sqref="H6">
    <cfRule type="expression" dxfId="58" priority="4">
      <formula>AND($J6&gt;=7,$J6&lt;9,$J6&lt;&gt;"")</formula>
    </cfRule>
  </conditionalFormatting>
  <conditionalFormatting sqref="H7:H16">
    <cfRule type="expression" dxfId="57" priority="3">
      <formula>AND($J7&gt;=7,$J7&lt;9,$J7&lt;&gt;"")</formula>
    </cfRule>
  </conditionalFormatting>
  <conditionalFormatting sqref="I6">
    <cfRule type="expression" dxfId="56" priority="2">
      <formula>AND($J6&gt;=9,$J6&lt;=10,$J6&lt;&gt;"")</formula>
    </cfRule>
  </conditionalFormatting>
  <conditionalFormatting sqref="I7:I16">
    <cfRule type="expression" dxfId="5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3" sqref="B3:C3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RESUMEN!C35</f>
        <v>32</v>
      </c>
      <c r="E3" s="117">
        <f>RESUMEN!D35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54" priority="10">
      <formula>AND($J6&gt;=0,$J6&lt;3,$J6&lt;&gt;"")</formula>
    </cfRule>
  </conditionalFormatting>
  <conditionalFormatting sqref="E7:E16">
    <cfRule type="expression" dxfId="53" priority="9">
      <formula>AND($J7&gt;=0,$J7&lt;3,$J7&lt;&gt;"")</formula>
    </cfRule>
  </conditionalFormatting>
  <conditionalFormatting sqref="F6">
    <cfRule type="expression" dxfId="52" priority="8">
      <formula>AND($J6&gt;=3,$J6&lt;5,$J6&lt;&gt;"")</formula>
    </cfRule>
  </conditionalFormatting>
  <conditionalFormatting sqref="F7:F16">
    <cfRule type="expression" dxfId="51" priority="7">
      <formula>AND($J7&gt;=3,$J7&lt;5,$J7&lt;&gt;"")</formula>
    </cfRule>
  </conditionalFormatting>
  <conditionalFormatting sqref="G6">
    <cfRule type="expression" dxfId="50" priority="6">
      <formula>AND($J6&gt;=5,$J6&lt;7,$J6&lt;&gt;"")</formula>
    </cfRule>
  </conditionalFormatting>
  <conditionalFormatting sqref="G7:G16">
    <cfRule type="expression" dxfId="49" priority="5">
      <formula>AND($J7&gt;=5,$J7&lt;7,$J7&lt;&gt;"")</formula>
    </cfRule>
  </conditionalFormatting>
  <conditionalFormatting sqref="H6">
    <cfRule type="expression" dxfId="48" priority="4">
      <formula>AND($J6&gt;=7,$J6&lt;9,$J6&lt;&gt;"")</formula>
    </cfRule>
  </conditionalFormatting>
  <conditionalFormatting sqref="H7:H16">
    <cfRule type="expression" dxfId="47" priority="3">
      <formula>AND($J7&gt;=7,$J7&lt;9,$J7&lt;&gt;"")</formula>
    </cfRule>
  </conditionalFormatting>
  <conditionalFormatting sqref="I6">
    <cfRule type="expression" dxfId="46" priority="2">
      <formula>AND($J6&gt;=9,$J6&lt;=10,$J6&lt;&gt;"")</formula>
    </cfRule>
  </conditionalFormatting>
  <conditionalFormatting sqref="I7:I16">
    <cfRule type="expression" dxfId="4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RESUMEN!C36</f>
        <v>33</v>
      </c>
      <c r="E3" s="117">
        <f>RESUMEN!D36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44" priority="10">
      <formula>AND($J6&gt;=0,$J6&lt;3,$J6&lt;&gt;"")</formula>
    </cfRule>
  </conditionalFormatting>
  <conditionalFormatting sqref="E7:E16">
    <cfRule type="expression" dxfId="43" priority="9">
      <formula>AND($J7&gt;=0,$J7&lt;3,$J7&lt;&gt;"")</formula>
    </cfRule>
  </conditionalFormatting>
  <conditionalFormatting sqref="F6">
    <cfRule type="expression" dxfId="42" priority="8">
      <formula>AND($J6&gt;=3,$J6&lt;5,$J6&lt;&gt;"")</formula>
    </cfRule>
  </conditionalFormatting>
  <conditionalFormatting sqref="F7:F16">
    <cfRule type="expression" dxfId="41" priority="7">
      <formula>AND($J7&gt;=3,$J7&lt;5,$J7&lt;&gt;"")</formula>
    </cfRule>
  </conditionalFormatting>
  <conditionalFormatting sqref="G6">
    <cfRule type="expression" dxfId="40" priority="6">
      <formula>AND($J6&gt;=5,$J6&lt;7,$J6&lt;&gt;"")</formula>
    </cfRule>
  </conditionalFormatting>
  <conditionalFormatting sqref="G7:G16">
    <cfRule type="expression" dxfId="39" priority="5">
      <formula>AND($J7&gt;=5,$J7&lt;7,$J7&lt;&gt;"")</formula>
    </cfRule>
  </conditionalFormatting>
  <conditionalFormatting sqref="H6">
    <cfRule type="expression" dxfId="38" priority="4">
      <formula>AND($J6&gt;=7,$J6&lt;9,$J6&lt;&gt;"")</formula>
    </cfRule>
  </conditionalFormatting>
  <conditionalFormatting sqref="H7:H16">
    <cfRule type="expression" dxfId="37" priority="3">
      <formula>AND($J7&gt;=7,$J7&lt;9,$J7&lt;&gt;"")</formula>
    </cfRule>
  </conditionalFormatting>
  <conditionalFormatting sqref="I6">
    <cfRule type="expression" dxfId="36" priority="2">
      <formula>AND($J6&gt;=9,$J6&lt;=10,$J6&lt;&gt;"")</formula>
    </cfRule>
  </conditionalFormatting>
  <conditionalFormatting sqref="I7:I16">
    <cfRule type="expression" dxfId="3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RESUMEN!C37</f>
        <v>34</v>
      </c>
      <c r="E3" s="117">
        <f>RESUMEN!D37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34" priority="10">
      <formula>AND($J6&gt;=0,$J6&lt;3,$J6&lt;&gt;"")</formula>
    </cfRule>
  </conditionalFormatting>
  <conditionalFormatting sqref="E7:E16">
    <cfRule type="expression" dxfId="33" priority="9">
      <formula>AND($J7&gt;=0,$J7&lt;3,$J7&lt;&gt;"")</formula>
    </cfRule>
  </conditionalFormatting>
  <conditionalFormatting sqref="F6">
    <cfRule type="expression" dxfId="32" priority="8">
      <formula>AND($J6&gt;=3,$J6&lt;5,$J6&lt;&gt;"")</formula>
    </cfRule>
  </conditionalFormatting>
  <conditionalFormatting sqref="F7:F16">
    <cfRule type="expression" dxfId="31" priority="7">
      <formula>AND($J7&gt;=3,$J7&lt;5,$J7&lt;&gt;"")</formula>
    </cfRule>
  </conditionalFormatting>
  <conditionalFormatting sqref="G6">
    <cfRule type="expression" dxfId="30" priority="6">
      <formula>AND($J6&gt;=5,$J6&lt;7,$J6&lt;&gt;"")</formula>
    </cfRule>
  </conditionalFormatting>
  <conditionalFormatting sqref="G7:G16">
    <cfRule type="expression" dxfId="29" priority="5">
      <formula>AND($J7&gt;=5,$J7&lt;7,$J7&lt;&gt;"")</formula>
    </cfRule>
  </conditionalFormatting>
  <conditionalFormatting sqref="H6">
    <cfRule type="expression" dxfId="28" priority="4">
      <formula>AND($J6&gt;=7,$J6&lt;9,$J6&lt;&gt;"")</formula>
    </cfRule>
  </conditionalFormatting>
  <conditionalFormatting sqref="H7:H16">
    <cfRule type="expression" dxfId="27" priority="3">
      <formula>AND($J7&gt;=7,$J7&lt;9,$J7&lt;&gt;"")</formula>
    </cfRule>
  </conditionalFormatting>
  <conditionalFormatting sqref="I6">
    <cfRule type="expression" dxfId="26" priority="2">
      <formula>AND($J6&gt;=9,$J6&lt;=10,$J6&lt;&gt;"")</formula>
    </cfRule>
  </conditionalFormatting>
  <conditionalFormatting sqref="I7:I16">
    <cfRule type="expression" dxfId="2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4" sqref="B4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RESUMEN!C38</f>
        <v>35</v>
      </c>
      <c r="E3" s="117">
        <f>RESUMEN!D38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24" priority="10">
      <formula>AND($J6&gt;=0,$J6&lt;3,$J6&lt;&gt;"")</formula>
    </cfRule>
  </conditionalFormatting>
  <conditionalFormatting sqref="E7:E16">
    <cfRule type="expression" dxfId="23" priority="9">
      <formula>AND($J7&gt;=0,$J7&lt;3,$J7&lt;&gt;"")</formula>
    </cfRule>
  </conditionalFormatting>
  <conditionalFormatting sqref="F6">
    <cfRule type="expression" dxfId="22" priority="8">
      <formula>AND($J6&gt;=3,$J6&lt;5,$J6&lt;&gt;"")</formula>
    </cfRule>
  </conditionalFormatting>
  <conditionalFormatting sqref="F7:F16">
    <cfRule type="expression" dxfId="21" priority="7">
      <formula>AND($J7&gt;=3,$J7&lt;5,$J7&lt;&gt;"")</formula>
    </cfRule>
  </conditionalFormatting>
  <conditionalFormatting sqref="G6">
    <cfRule type="expression" dxfId="20" priority="6">
      <formula>AND($J6&gt;=5,$J6&lt;7,$J6&lt;&gt;"")</formula>
    </cfRule>
  </conditionalFormatting>
  <conditionalFormatting sqref="G7:G16">
    <cfRule type="expression" dxfId="19" priority="5">
      <formula>AND($J7&gt;=5,$J7&lt;7,$J7&lt;&gt;"")</formula>
    </cfRule>
  </conditionalFormatting>
  <conditionalFormatting sqref="H6">
    <cfRule type="expression" dxfId="18" priority="4">
      <formula>AND($J6&gt;=7,$J6&lt;9,$J6&lt;&gt;"")</formula>
    </cfRule>
  </conditionalFormatting>
  <conditionalFormatting sqref="H7:H16">
    <cfRule type="expression" dxfId="17" priority="3">
      <formula>AND($J7&gt;=7,$J7&lt;9,$J7&lt;&gt;"")</formula>
    </cfRule>
  </conditionalFormatting>
  <conditionalFormatting sqref="I6">
    <cfRule type="expression" dxfId="16" priority="2">
      <formula>AND($J6&gt;=9,$J6&lt;=10,$J6&lt;&gt;"")</formula>
    </cfRule>
  </conditionalFormatting>
  <conditionalFormatting sqref="I7:I16">
    <cfRule type="expression" dxfId="1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3" sqref="B3:C3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RESUMEN!C39</f>
        <v>36</v>
      </c>
      <c r="E3" s="117">
        <f>RESUMEN!D39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14" priority="10">
      <formula>AND($J6&gt;=0,$J6&lt;3,$J6&lt;&gt;"")</formula>
    </cfRule>
  </conditionalFormatting>
  <conditionalFormatting sqref="E7:E16">
    <cfRule type="expression" dxfId="13" priority="9">
      <formula>AND($J7&gt;=0,$J7&lt;3,$J7&lt;&gt;"")</formula>
    </cfRule>
  </conditionalFormatting>
  <conditionalFormatting sqref="F6">
    <cfRule type="expression" dxfId="12" priority="8">
      <formula>AND($J6&gt;=3,$J6&lt;5,$J6&lt;&gt;"")</formula>
    </cfRule>
  </conditionalFormatting>
  <conditionalFormatting sqref="F7:F16">
    <cfRule type="expression" dxfId="11" priority="7">
      <formula>AND($J7&gt;=3,$J7&lt;5,$J7&lt;&gt;"")</formula>
    </cfRule>
  </conditionalFormatting>
  <conditionalFormatting sqref="G6">
    <cfRule type="expression" dxfId="10" priority="6">
      <formula>AND($J6&gt;=5,$J6&lt;7,$J6&lt;&gt;"")</formula>
    </cfRule>
  </conditionalFormatting>
  <conditionalFormatting sqref="G7:G16">
    <cfRule type="expression" dxfId="9" priority="5">
      <formula>AND($J7&gt;=5,$J7&lt;7,$J7&lt;&gt;"")</formula>
    </cfRule>
  </conditionalFormatting>
  <conditionalFormatting sqref="H6">
    <cfRule type="expression" dxfId="8" priority="4">
      <formula>AND($J6&gt;=7,$J6&lt;9,$J6&lt;&gt;"")</formula>
    </cfRule>
  </conditionalFormatting>
  <conditionalFormatting sqref="H7:H16">
    <cfRule type="expression" dxfId="7" priority="3">
      <formula>AND($J7&gt;=7,$J7&lt;9,$J7&lt;&gt;"")</formula>
    </cfRule>
  </conditionalFormatting>
  <conditionalFormatting sqref="I6">
    <cfRule type="expression" dxfId="6" priority="2">
      <formula>AND($J6&gt;=9,$J6&lt;=10,$J6&lt;&gt;"")</formula>
    </cfRule>
  </conditionalFormatting>
  <conditionalFormatting sqref="I7:I16">
    <cfRule type="expression" dxfId="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J16"/>
  <sheetViews>
    <sheetView zoomScaleNormal="100" workbookViewId="0">
      <pane ySplit="5" topLeftCell="A6" activePane="bottomLeft" state="frozen"/>
      <selection pane="bottomLeft" activeCell="J6" sqref="J6:J9"/>
    </sheetView>
  </sheetViews>
  <sheetFormatPr baseColWidth="10" defaultColWidth="11.5546875" defaultRowHeight="14.4" x14ac:dyDescent="0.3"/>
  <cols>
    <col min="1" max="1" width="2.77734375" style="1" customWidth="1"/>
    <col min="2" max="2" width="5" style="1" customWidth="1"/>
    <col min="3" max="3" width="20.77734375" style="1" customWidth="1"/>
    <col min="4" max="4" width="6.77734375" style="1" customWidth="1"/>
    <col min="5" max="9" width="30.77734375" style="1" customWidth="1"/>
    <col min="10" max="10" width="15.77734375" style="2" customWidth="1"/>
    <col min="11" max="16384" width="11.5546875" style="1"/>
  </cols>
  <sheetData>
    <row r="1" spans="2:10" s="14" customFormat="1" ht="19.95" customHeight="1" thickBot="1" x14ac:dyDescent="0.35">
      <c r="B1" s="110" t="s">
        <v>80</v>
      </c>
      <c r="C1" s="110"/>
      <c r="J1" s="15"/>
    </row>
    <row r="2" spans="2:10" ht="15" thickBot="1" x14ac:dyDescent="0.35">
      <c r="B2" s="119" t="s">
        <v>77</v>
      </c>
      <c r="C2" s="119"/>
      <c r="D2" s="10" t="s">
        <v>0</v>
      </c>
      <c r="E2" s="108" t="s">
        <v>1</v>
      </c>
      <c r="F2" s="109"/>
      <c r="G2" s="10" t="s">
        <v>76</v>
      </c>
      <c r="H2" s="10" t="s">
        <v>75</v>
      </c>
      <c r="I2" s="119" t="s">
        <v>74</v>
      </c>
      <c r="J2" s="119"/>
    </row>
    <row r="3" spans="2:10" ht="30" customHeight="1" thickBot="1" x14ac:dyDescent="0.35">
      <c r="B3" s="112">
        <f>RESUMEN!A2</f>
        <v>0</v>
      </c>
      <c r="C3" s="113"/>
      <c r="D3" s="13">
        <f>RESUMEN!C5</f>
        <v>2</v>
      </c>
      <c r="E3" s="120">
        <f>RESUMEN!D5</f>
        <v>0</v>
      </c>
      <c r="F3" s="121"/>
      <c r="G3" s="11">
        <f>RESUMEN!D2</f>
        <v>0</v>
      </c>
      <c r="H3" s="12">
        <f>RESUMEN!C2</f>
        <v>0</v>
      </c>
      <c r="I3" s="122">
        <f>SUMPRODUCT(D6:D16,J6:J16)</f>
        <v>0</v>
      </c>
      <c r="J3" s="122"/>
    </row>
    <row r="4" spans="2:10" ht="15" thickBot="1" x14ac:dyDescent="0.35"/>
    <row r="5" spans="2:10" ht="15" thickBot="1" x14ac:dyDescent="0.35">
      <c r="E5" s="3" t="s">
        <v>73</v>
      </c>
      <c r="F5" s="4" t="s">
        <v>72</v>
      </c>
      <c r="G5" s="5" t="s">
        <v>71</v>
      </c>
      <c r="H5" s="6" t="s">
        <v>70</v>
      </c>
      <c r="I5" s="8" t="s">
        <v>69</v>
      </c>
      <c r="J5" s="9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3" t="s">
        <v>4</v>
      </c>
      <c r="F6" s="43" t="s">
        <v>3</v>
      </c>
      <c r="G6" s="43" t="s">
        <v>5</v>
      </c>
      <c r="H6" s="43" t="s">
        <v>6</v>
      </c>
      <c r="I6" s="67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44" t="s">
        <v>8</v>
      </c>
      <c r="F7" s="44" t="s">
        <v>36</v>
      </c>
      <c r="G7" s="44" t="s">
        <v>10</v>
      </c>
      <c r="H7" s="44" t="s">
        <v>35</v>
      </c>
      <c r="I7" s="68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44" t="s">
        <v>12</v>
      </c>
      <c r="F8" s="44" t="s">
        <v>13</v>
      </c>
      <c r="G8" s="44" t="s">
        <v>14</v>
      </c>
      <c r="H8" s="44" t="s">
        <v>15</v>
      </c>
      <c r="I8" s="68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44" t="s">
        <v>18</v>
      </c>
      <c r="F9" s="44" t="s">
        <v>19</v>
      </c>
      <c r="G9" s="44" t="s">
        <v>20</v>
      </c>
      <c r="H9" s="44" t="s">
        <v>21</v>
      </c>
      <c r="I9" s="68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45" t="s">
        <v>67</v>
      </c>
      <c r="F10" s="45" t="s">
        <v>65</v>
      </c>
      <c r="G10" s="45" t="s">
        <v>66</v>
      </c>
      <c r="H10" s="45" t="s">
        <v>64</v>
      </c>
      <c r="I10" s="69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46" t="s">
        <v>57</v>
      </c>
      <c r="F11" s="46" t="s">
        <v>56</v>
      </c>
      <c r="G11" s="46" t="s">
        <v>55</v>
      </c>
      <c r="H11" s="46" t="s">
        <v>54</v>
      </c>
      <c r="I11" s="70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47" t="s">
        <v>47</v>
      </c>
      <c r="F12" s="47" t="s">
        <v>46</v>
      </c>
      <c r="G12" s="47" t="s">
        <v>45</v>
      </c>
      <c r="H12" s="47" t="s">
        <v>44</v>
      </c>
      <c r="I12" s="71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47" t="s">
        <v>62</v>
      </c>
      <c r="F13" s="47" t="s">
        <v>61</v>
      </c>
      <c r="G13" s="47" t="s">
        <v>60</v>
      </c>
      <c r="H13" s="47" t="s">
        <v>59</v>
      </c>
      <c r="I13" s="71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47" t="s">
        <v>27</v>
      </c>
      <c r="F14" s="47" t="s">
        <v>25</v>
      </c>
      <c r="G14" s="47" t="s">
        <v>26</v>
      </c>
      <c r="H14" s="47" t="s">
        <v>28</v>
      </c>
      <c r="I14" s="71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47" t="s">
        <v>34</v>
      </c>
      <c r="F15" s="47" t="s">
        <v>32</v>
      </c>
      <c r="G15" s="47" t="s">
        <v>33</v>
      </c>
      <c r="H15" s="47" t="s">
        <v>30</v>
      </c>
      <c r="I15" s="71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48" t="s">
        <v>48</v>
      </c>
      <c r="F16" s="48" t="s">
        <v>49</v>
      </c>
      <c r="G16" s="48" t="s">
        <v>50</v>
      </c>
      <c r="H16" s="48" t="s">
        <v>51</v>
      </c>
      <c r="I16" s="72" t="s">
        <v>52</v>
      </c>
      <c r="J16" s="28"/>
    </row>
  </sheetData>
  <sheetProtection sheet="1" objects="1" scenarios="1"/>
  <mergeCells count="9">
    <mergeCell ref="I2:J2"/>
    <mergeCell ref="B3:C3"/>
    <mergeCell ref="E3:F3"/>
    <mergeCell ref="I3:J3"/>
    <mergeCell ref="B1:C1"/>
    <mergeCell ref="B6:B10"/>
    <mergeCell ref="B11:B16"/>
    <mergeCell ref="B2:C2"/>
    <mergeCell ref="E2:F2"/>
  </mergeCells>
  <conditionalFormatting sqref="E6">
    <cfRule type="expression" dxfId="354" priority="10">
      <formula>AND($J6&gt;=0,$J6&lt;3,$J6&lt;&gt;"")</formula>
    </cfRule>
  </conditionalFormatting>
  <conditionalFormatting sqref="E7:E16">
    <cfRule type="expression" dxfId="353" priority="9">
      <formula>AND($J7&gt;=0,$J7&lt;3,$J7&lt;&gt;"")</formula>
    </cfRule>
  </conditionalFormatting>
  <conditionalFormatting sqref="F6">
    <cfRule type="expression" dxfId="352" priority="8">
      <formula>AND($J6&gt;=3,$J6&lt;5,$J6&lt;&gt;"")</formula>
    </cfRule>
  </conditionalFormatting>
  <conditionalFormatting sqref="F7:F16">
    <cfRule type="expression" dxfId="351" priority="7">
      <formula>AND($J7&gt;=3,$J7&lt;5,$J7&lt;&gt;"")</formula>
    </cfRule>
  </conditionalFormatting>
  <conditionalFormatting sqref="G6">
    <cfRule type="expression" dxfId="350" priority="6">
      <formula>AND($J6&gt;=5,$J6&lt;7,$J6&lt;&gt;"")</formula>
    </cfRule>
  </conditionalFormatting>
  <conditionalFormatting sqref="G7:G16">
    <cfRule type="expression" dxfId="349" priority="5">
      <formula>AND($J7&gt;=5,$J7&lt;7,$J7&lt;&gt;"")</formula>
    </cfRule>
  </conditionalFormatting>
  <conditionalFormatting sqref="H6">
    <cfRule type="expression" dxfId="348" priority="4">
      <formula>AND($J6&gt;=7,$J6&lt;9,$J6&lt;&gt;"")</formula>
    </cfRule>
  </conditionalFormatting>
  <conditionalFormatting sqref="H7:H16">
    <cfRule type="expression" dxfId="347" priority="3">
      <formula>AND($J7&gt;=7,$J7&lt;9,$J7&lt;&gt;"")</formula>
    </cfRule>
  </conditionalFormatting>
  <conditionalFormatting sqref="I6">
    <cfRule type="expression" dxfId="346" priority="2">
      <formula>AND($J6&gt;=9,$J6&lt;=10,$J6&lt;&gt;"")</formula>
    </cfRule>
  </conditionalFormatting>
  <conditionalFormatting sqref="I7:I16">
    <cfRule type="expression" dxfId="34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J16"/>
  <sheetViews>
    <sheetView zoomScaleNormal="100" workbookViewId="0">
      <pane ySplit="5" topLeftCell="A6" activePane="bottomLeft" state="frozen"/>
      <selection pane="bottomLeft" activeCell="F7" sqref="F7"/>
    </sheetView>
  </sheetViews>
  <sheetFormatPr baseColWidth="10" defaultColWidth="11.5546875" defaultRowHeight="14.4" x14ac:dyDescent="0.3"/>
  <cols>
    <col min="1" max="1" width="2.77734375" style="1" customWidth="1"/>
    <col min="2" max="2" width="5" style="1" customWidth="1"/>
    <col min="3" max="3" width="20.77734375" style="1" customWidth="1"/>
    <col min="4" max="4" width="6.77734375" style="1" customWidth="1"/>
    <col min="5" max="9" width="30.77734375" style="1" customWidth="1"/>
    <col min="10" max="10" width="15.77734375" style="2" customWidth="1"/>
    <col min="11" max="16384" width="11.5546875" style="1"/>
  </cols>
  <sheetData>
    <row r="1" spans="2:10" s="14" customFormat="1" ht="19.95" customHeight="1" thickBot="1" x14ac:dyDescent="0.35">
      <c r="B1" s="110" t="s">
        <v>80</v>
      </c>
      <c r="C1" s="110"/>
      <c r="J1" s="15"/>
    </row>
    <row r="2" spans="2:10" ht="15" thickBot="1" x14ac:dyDescent="0.35">
      <c r="B2" s="119" t="s">
        <v>77</v>
      </c>
      <c r="C2" s="119"/>
      <c r="D2" s="10" t="s">
        <v>0</v>
      </c>
      <c r="E2" s="108" t="s">
        <v>1</v>
      </c>
      <c r="F2" s="109"/>
      <c r="G2" s="10" t="s">
        <v>76</v>
      </c>
      <c r="H2" s="10" t="s">
        <v>75</v>
      </c>
      <c r="I2" s="119" t="s">
        <v>74</v>
      </c>
      <c r="J2" s="119"/>
    </row>
    <row r="3" spans="2:10" ht="30" customHeight="1" thickBot="1" x14ac:dyDescent="0.35">
      <c r="B3" s="112">
        <f>RESUMEN!A2</f>
        <v>0</v>
      </c>
      <c r="C3" s="113"/>
      <c r="D3" s="13">
        <f>RESUMEN!C6</f>
        <v>3</v>
      </c>
      <c r="E3" s="120">
        <f>RESUMEN!D6</f>
        <v>0</v>
      </c>
      <c r="F3" s="121"/>
      <c r="G3" s="11">
        <f>RESUMEN!D2</f>
        <v>0</v>
      </c>
      <c r="H3" s="12">
        <f>RESUMEN!C2</f>
        <v>0</v>
      </c>
      <c r="I3" s="122">
        <f>SUMPRODUCT(D6:D16,J6:J16)</f>
        <v>0</v>
      </c>
      <c r="J3" s="122"/>
    </row>
    <row r="4" spans="2:10" ht="15" thickBot="1" x14ac:dyDescent="0.35"/>
    <row r="5" spans="2:10" ht="15" thickBot="1" x14ac:dyDescent="0.35">
      <c r="E5" s="3" t="s">
        <v>73</v>
      </c>
      <c r="F5" s="4" t="s">
        <v>72</v>
      </c>
      <c r="G5" s="5" t="s">
        <v>71</v>
      </c>
      <c r="H5" s="6" t="s">
        <v>70</v>
      </c>
      <c r="I5" s="8" t="s">
        <v>69</v>
      </c>
      <c r="J5" s="9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3" t="s">
        <v>4</v>
      </c>
      <c r="F6" s="43" t="s">
        <v>3</v>
      </c>
      <c r="G6" s="43" t="s">
        <v>5</v>
      </c>
      <c r="H6" s="43" t="s">
        <v>6</v>
      </c>
      <c r="I6" s="67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44" t="s">
        <v>8</v>
      </c>
      <c r="F7" s="44" t="s">
        <v>36</v>
      </c>
      <c r="G7" s="44" t="s">
        <v>10</v>
      </c>
      <c r="H7" s="44" t="s">
        <v>35</v>
      </c>
      <c r="I7" s="68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44" t="s">
        <v>12</v>
      </c>
      <c r="F8" s="44" t="s">
        <v>13</v>
      </c>
      <c r="G8" s="44" t="s">
        <v>14</v>
      </c>
      <c r="H8" s="44" t="s">
        <v>15</v>
      </c>
      <c r="I8" s="68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44" t="s">
        <v>18</v>
      </c>
      <c r="F9" s="44" t="s">
        <v>19</v>
      </c>
      <c r="G9" s="44" t="s">
        <v>20</v>
      </c>
      <c r="H9" s="44" t="s">
        <v>21</v>
      </c>
      <c r="I9" s="68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45" t="s">
        <v>67</v>
      </c>
      <c r="F10" s="45" t="s">
        <v>65</v>
      </c>
      <c r="G10" s="45" t="s">
        <v>66</v>
      </c>
      <c r="H10" s="45" t="s">
        <v>64</v>
      </c>
      <c r="I10" s="69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46" t="s">
        <v>57</v>
      </c>
      <c r="F11" s="46" t="s">
        <v>56</v>
      </c>
      <c r="G11" s="46" t="s">
        <v>55</v>
      </c>
      <c r="H11" s="46" t="s">
        <v>54</v>
      </c>
      <c r="I11" s="70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47" t="s">
        <v>47</v>
      </c>
      <c r="F12" s="47" t="s">
        <v>46</v>
      </c>
      <c r="G12" s="47" t="s">
        <v>45</v>
      </c>
      <c r="H12" s="47" t="s">
        <v>44</v>
      </c>
      <c r="I12" s="71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47" t="s">
        <v>62</v>
      </c>
      <c r="F13" s="47" t="s">
        <v>61</v>
      </c>
      <c r="G13" s="47" t="s">
        <v>60</v>
      </c>
      <c r="H13" s="47" t="s">
        <v>59</v>
      </c>
      <c r="I13" s="71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47" t="s">
        <v>27</v>
      </c>
      <c r="F14" s="47" t="s">
        <v>25</v>
      </c>
      <c r="G14" s="47" t="s">
        <v>26</v>
      </c>
      <c r="H14" s="47" t="s">
        <v>28</v>
      </c>
      <c r="I14" s="71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47" t="s">
        <v>34</v>
      </c>
      <c r="F15" s="47" t="s">
        <v>32</v>
      </c>
      <c r="G15" s="47" t="s">
        <v>33</v>
      </c>
      <c r="H15" s="47" t="s">
        <v>30</v>
      </c>
      <c r="I15" s="71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48" t="s">
        <v>48</v>
      </c>
      <c r="F16" s="48" t="s">
        <v>49</v>
      </c>
      <c r="G16" s="48" t="s">
        <v>50</v>
      </c>
      <c r="H16" s="48" t="s">
        <v>51</v>
      </c>
      <c r="I16" s="72" t="s">
        <v>52</v>
      </c>
      <c r="J16" s="28"/>
    </row>
  </sheetData>
  <sheetProtection sheet="1" objects="1" scenarios="1"/>
  <mergeCells count="9">
    <mergeCell ref="I2:J2"/>
    <mergeCell ref="B3:C3"/>
    <mergeCell ref="E3:F3"/>
    <mergeCell ref="I3:J3"/>
    <mergeCell ref="B1:C1"/>
    <mergeCell ref="B6:B10"/>
    <mergeCell ref="B11:B16"/>
    <mergeCell ref="B2:C2"/>
    <mergeCell ref="E2:F2"/>
  </mergeCells>
  <conditionalFormatting sqref="E6">
    <cfRule type="expression" dxfId="344" priority="10">
      <formula>AND($J6&gt;=0,$J6&lt;3,$J6&lt;&gt;"")</formula>
    </cfRule>
  </conditionalFormatting>
  <conditionalFormatting sqref="E7:E16">
    <cfRule type="expression" dxfId="343" priority="9">
      <formula>AND($J7&gt;=0,$J7&lt;3,$J7&lt;&gt;"")</formula>
    </cfRule>
  </conditionalFormatting>
  <conditionalFormatting sqref="F6">
    <cfRule type="expression" dxfId="342" priority="8">
      <formula>AND($J6&gt;=3,$J6&lt;5,$J6&lt;&gt;"")</formula>
    </cfRule>
  </conditionalFormatting>
  <conditionalFormatting sqref="F7:F16">
    <cfRule type="expression" dxfId="341" priority="7">
      <formula>AND($J7&gt;=3,$J7&lt;5,$J7&lt;&gt;"")</formula>
    </cfRule>
  </conditionalFormatting>
  <conditionalFormatting sqref="G6">
    <cfRule type="expression" dxfId="340" priority="6">
      <formula>AND($J6&gt;=5,$J6&lt;7,$J6&lt;&gt;"")</formula>
    </cfRule>
  </conditionalFormatting>
  <conditionalFormatting sqref="G7:G16">
    <cfRule type="expression" dxfId="339" priority="5">
      <formula>AND($J7&gt;=5,$J7&lt;7,$J7&lt;&gt;"")</formula>
    </cfRule>
  </conditionalFormatting>
  <conditionalFormatting sqref="H6">
    <cfRule type="expression" dxfId="338" priority="4">
      <formula>AND($J6&gt;=7,$J6&lt;9,$J6&lt;&gt;"")</formula>
    </cfRule>
  </conditionalFormatting>
  <conditionalFormatting sqref="H7:H16">
    <cfRule type="expression" dxfId="337" priority="3">
      <formula>AND($J7&gt;=7,$J7&lt;9,$J7&lt;&gt;"")</formula>
    </cfRule>
  </conditionalFormatting>
  <conditionalFormatting sqref="I6">
    <cfRule type="expression" dxfId="336" priority="2">
      <formula>AND($J6&gt;=9,$J6&lt;=10,$J6&lt;&gt;"")</formula>
    </cfRule>
  </conditionalFormatting>
  <conditionalFormatting sqref="I7:I16">
    <cfRule type="expression" dxfId="33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1" sqref="B1:C1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RESUMEN!C7</f>
        <v>4</v>
      </c>
      <c r="E3" s="117">
        <f>RESUMEN!D7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334" priority="10">
      <formula>AND($J6&gt;=0,$J6&lt;3,$J6&lt;&gt;"")</formula>
    </cfRule>
  </conditionalFormatting>
  <conditionalFormatting sqref="E7:E16">
    <cfRule type="expression" dxfId="333" priority="9">
      <formula>AND($J7&gt;=0,$J7&lt;3,$J7&lt;&gt;"")</formula>
    </cfRule>
  </conditionalFormatting>
  <conditionalFormatting sqref="F6">
    <cfRule type="expression" dxfId="332" priority="8">
      <formula>AND($J6&gt;=3,$J6&lt;5,$J6&lt;&gt;"")</formula>
    </cfRule>
  </conditionalFormatting>
  <conditionalFormatting sqref="F7:F16">
    <cfRule type="expression" dxfId="331" priority="7">
      <formula>AND($J7&gt;=3,$J7&lt;5,$J7&lt;&gt;"")</formula>
    </cfRule>
  </conditionalFormatting>
  <conditionalFormatting sqref="G6">
    <cfRule type="expression" dxfId="330" priority="6">
      <formula>AND($J6&gt;=5,$J6&lt;7,$J6&lt;&gt;"")</formula>
    </cfRule>
  </conditionalFormatting>
  <conditionalFormatting sqref="G7:G16">
    <cfRule type="expression" dxfId="329" priority="5">
      <formula>AND($J7&gt;=5,$J7&lt;7,$J7&lt;&gt;"")</formula>
    </cfRule>
  </conditionalFormatting>
  <conditionalFormatting sqref="H6">
    <cfRule type="expression" dxfId="328" priority="4">
      <formula>AND($J6&gt;=7,$J6&lt;9,$J6&lt;&gt;"")</formula>
    </cfRule>
  </conditionalFormatting>
  <conditionalFormatting sqref="H7:H16">
    <cfRule type="expression" dxfId="327" priority="3">
      <formula>AND($J7&gt;=7,$J7&lt;9,$J7&lt;&gt;"")</formula>
    </cfRule>
  </conditionalFormatting>
  <conditionalFormatting sqref="I6">
    <cfRule type="expression" dxfId="326" priority="2">
      <formula>AND($J6&gt;=9,$J6&lt;=10,$J6&lt;&gt;"")</formula>
    </cfRule>
  </conditionalFormatting>
  <conditionalFormatting sqref="I7:I16">
    <cfRule type="expression" dxfId="32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3" sqref="B3:C3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RESUMEN!C8</f>
        <v>5</v>
      </c>
      <c r="E3" s="117">
        <f>RESUMEN!D8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324" priority="10">
      <formula>AND($J6&gt;=0,$J6&lt;3,$J6&lt;&gt;"")</formula>
    </cfRule>
  </conditionalFormatting>
  <conditionalFormatting sqref="E7:E16">
    <cfRule type="expression" dxfId="323" priority="9">
      <formula>AND($J7&gt;=0,$J7&lt;3,$J7&lt;&gt;"")</formula>
    </cfRule>
  </conditionalFormatting>
  <conditionalFormatting sqref="F6">
    <cfRule type="expression" dxfId="322" priority="8">
      <formula>AND($J6&gt;=3,$J6&lt;5,$J6&lt;&gt;"")</formula>
    </cfRule>
  </conditionalFormatting>
  <conditionalFormatting sqref="F7:F16">
    <cfRule type="expression" dxfId="321" priority="7">
      <formula>AND($J7&gt;=3,$J7&lt;5,$J7&lt;&gt;"")</formula>
    </cfRule>
  </conditionalFormatting>
  <conditionalFormatting sqref="G6">
    <cfRule type="expression" dxfId="320" priority="6">
      <formula>AND($J6&gt;=5,$J6&lt;7,$J6&lt;&gt;"")</formula>
    </cfRule>
  </conditionalFormatting>
  <conditionalFormatting sqref="G7:G16">
    <cfRule type="expression" dxfId="319" priority="5">
      <formula>AND($J7&gt;=5,$J7&lt;7,$J7&lt;&gt;"")</formula>
    </cfRule>
  </conditionalFormatting>
  <conditionalFormatting sqref="H6">
    <cfRule type="expression" dxfId="318" priority="4">
      <formula>AND($J6&gt;=7,$J6&lt;9,$J6&lt;&gt;"")</formula>
    </cfRule>
  </conditionalFormatting>
  <conditionalFormatting sqref="H7:H16">
    <cfRule type="expression" dxfId="317" priority="3">
      <formula>AND($J7&gt;=7,$J7&lt;9,$J7&lt;&gt;"")</formula>
    </cfRule>
  </conditionalFormatting>
  <conditionalFormatting sqref="I6">
    <cfRule type="expression" dxfId="316" priority="2">
      <formula>AND($J6&gt;=9,$J6&lt;=10,$J6&lt;&gt;"")</formula>
    </cfRule>
  </conditionalFormatting>
  <conditionalFormatting sqref="I7:I16">
    <cfRule type="expression" dxfId="31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1" sqref="B1:C1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RESUMEN!C9</f>
        <v>6</v>
      </c>
      <c r="E3" s="117">
        <f>RESUMEN!D9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314" priority="10">
      <formula>AND($J6&gt;=0,$J6&lt;3,$J6&lt;&gt;"")</formula>
    </cfRule>
  </conditionalFormatting>
  <conditionalFormatting sqref="E7:E16">
    <cfRule type="expression" dxfId="313" priority="9">
      <formula>AND($J7&gt;=0,$J7&lt;3,$J7&lt;&gt;"")</formula>
    </cfRule>
  </conditionalFormatting>
  <conditionalFormatting sqref="F6">
    <cfRule type="expression" dxfId="312" priority="8">
      <formula>AND($J6&gt;=3,$J6&lt;5,$J6&lt;&gt;"")</formula>
    </cfRule>
  </conditionalFormatting>
  <conditionalFormatting sqref="F7:F16">
    <cfRule type="expression" dxfId="311" priority="7">
      <formula>AND($J7&gt;=3,$J7&lt;5,$J7&lt;&gt;"")</formula>
    </cfRule>
  </conditionalFormatting>
  <conditionalFormatting sqref="G6">
    <cfRule type="expression" dxfId="310" priority="6">
      <formula>AND($J6&gt;=5,$J6&lt;7,$J6&lt;&gt;"")</formula>
    </cfRule>
  </conditionalFormatting>
  <conditionalFormatting sqref="G7:G16">
    <cfRule type="expression" dxfId="309" priority="5">
      <formula>AND($J7&gt;=5,$J7&lt;7,$J7&lt;&gt;"")</formula>
    </cfRule>
  </conditionalFormatting>
  <conditionalFormatting sqref="H6">
    <cfRule type="expression" dxfId="308" priority="4">
      <formula>AND($J6&gt;=7,$J6&lt;9,$J6&lt;&gt;"")</formula>
    </cfRule>
  </conditionalFormatting>
  <conditionalFormatting sqref="H7:H16">
    <cfRule type="expression" dxfId="307" priority="3">
      <formula>AND($J7&gt;=7,$J7&lt;9,$J7&lt;&gt;"")</formula>
    </cfRule>
  </conditionalFormatting>
  <conditionalFormatting sqref="I6">
    <cfRule type="expression" dxfId="306" priority="2">
      <formula>AND($J6&gt;=9,$J6&lt;=10,$J6&lt;&gt;"")</formula>
    </cfRule>
  </conditionalFormatting>
  <conditionalFormatting sqref="I7:I16">
    <cfRule type="expression" dxfId="30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zoomScaleNormal="100" workbookViewId="0">
      <pane ySplit="5" topLeftCell="A6" activePane="bottomLeft" state="frozen"/>
      <selection pane="bottomLeft" activeCell="B1" sqref="B1:C1"/>
    </sheetView>
  </sheetViews>
  <sheetFormatPr baseColWidth="10" defaultColWidth="11.5546875" defaultRowHeight="14.4" x14ac:dyDescent="0.3"/>
  <cols>
    <col min="1" max="1" width="2.77734375" style="14" customWidth="1"/>
    <col min="2" max="2" width="5" style="14" customWidth="1"/>
    <col min="3" max="3" width="20.77734375" style="14" customWidth="1"/>
    <col min="4" max="4" width="6.77734375" style="14" customWidth="1"/>
    <col min="5" max="9" width="30.77734375" style="14" customWidth="1"/>
    <col min="10" max="10" width="15.77734375" style="15" customWidth="1"/>
    <col min="11" max="16384" width="11.5546875" style="14"/>
  </cols>
  <sheetData>
    <row r="1" spans="2:10" ht="19.95" customHeight="1" thickBot="1" x14ac:dyDescent="0.35">
      <c r="B1" s="110" t="s">
        <v>80</v>
      </c>
      <c r="C1" s="110"/>
    </row>
    <row r="2" spans="2:10" ht="15" thickBot="1" x14ac:dyDescent="0.35">
      <c r="B2" s="111" t="s">
        <v>77</v>
      </c>
      <c r="C2" s="111"/>
      <c r="D2" s="16" t="s">
        <v>0</v>
      </c>
      <c r="E2" s="115" t="s">
        <v>1</v>
      </c>
      <c r="F2" s="116"/>
      <c r="G2" s="16" t="s">
        <v>76</v>
      </c>
      <c r="H2" s="16" t="s">
        <v>75</v>
      </c>
      <c r="I2" s="111" t="s">
        <v>74</v>
      </c>
      <c r="J2" s="111"/>
    </row>
    <row r="3" spans="2:10" ht="30" customHeight="1" thickBot="1" x14ac:dyDescent="0.35">
      <c r="B3" s="112">
        <f>RESUMEN!A2</f>
        <v>0</v>
      </c>
      <c r="C3" s="113"/>
      <c r="D3" s="100">
        <f>RESUMEN!C10</f>
        <v>7</v>
      </c>
      <c r="E3" s="117">
        <f>RESUMEN!D10</f>
        <v>0</v>
      </c>
      <c r="F3" s="118"/>
      <c r="G3" s="18">
        <f>RESUMEN!D2</f>
        <v>0</v>
      </c>
      <c r="H3" s="19">
        <f>RESUMEN!C2</f>
        <v>0</v>
      </c>
      <c r="I3" s="114">
        <f>SUMPRODUCT(D6:D16,J6:J16)</f>
        <v>0</v>
      </c>
      <c r="J3" s="114"/>
    </row>
    <row r="4" spans="2:10" ht="15" thickBot="1" x14ac:dyDescent="0.35"/>
    <row r="5" spans="2:10" ht="15" thickBot="1" x14ac:dyDescent="0.35">
      <c r="E5" s="20" t="s">
        <v>73</v>
      </c>
      <c r="F5" s="21" t="s">
        <v>72</v>
      </c>
      <c r="G5" s="22" t="s">
        <v>71</v>
      </c>
      <c r="H5" s="23" t="s">
        <v>70</v>
      </c>
      <c r="I5" s="24" t="s">
        <v>69</v>
      </c>
      <c r="J5" s="25" t="s">
        <v>68</v>
      </c>
    </row>
    <row r="6" spans="2:10" ht="45" customHeight="1" x14ac:dyDescent="0.3">
      <c r="B6" s="102" t="str">
        <f>CONCATENATE("PRESENTACIÓN (",SUM(D6:D10)*100," %)")</f>
        <v>PRESENTACIÓN (30 %)</v>
      </c>
      <c r="C6" s="34" t="s">
        <v>2</v>
      </c>
      <c r="D6" s="61">
        <f>MODELO_RUBRICA!C2</f>
        <v>0.05</v>
      </c>
      <c r="E6" s="49" t="s">
        <v>4</v>
      </c>
      <c r="F6" s="49" t="s">
        <v>3</v>
      </c>
      <c r="G6" s="49" t="s">
        <v>5</v>
      </c>
      <c r="H6" s="49" t="s">
        <v>6</v>
      </c>
      <c r="I6" s="50" t="s">
        <v>7</v>
      </c>
      <c r="J6" s="26"/>
    </row>
    <row r="7" spans="2:10" ht="30" customHeight="1" x14ac:dyDescent="0.3">
      <c r="B7" s="103"/>
      <c r="C7" s="35" t="s">
        <v>37</v>
      </c>
      <c r="D7" s="62">
        <f>MODELO_RUBRICA!C3</f>
        <v>0.05</v>
      </c>
      <c r="E7" s="51" t="s">
        <v>8</v>
      </c>
      <c r="F7" s="51" t="s">
        <v>36</v>
      </c>
      <c r="G7" s="51" t="s">
        <v>10</v>
      </c>
      <c r="H7" s="51" t="s">
        <v>35</v>
      </c>
      <c r="I7" s="52" t="s">
        <v>9</v>
      </c>
      <c r="J7" s="27"/>
    </row>
    <row r="8" spans="2:10" ht="45" customHeight="1" x14ac:dyDescent="0.3">
      <c r="B8" s="103"/>
      <c r="C8" s="35" t="s">
        <v>11</v>
      </c>
      <c r="D8" s="62">
        <f>MODELO_RUBRICA!C4</f>
        <v>0.05</v>
      </c>
      <c r="E8" s="51" t="s">
        <v>12</v>
      </c>
      <c r="F8" s="51" t="s">
        <v>13</v>
      </c>
      <c r="G8" s="51" t="s">
        <v>14</v>
      </c>
      <c r="H8" s="51" t="s">
        <v>15</v>
      </c>
      <c r="I8" s="52" t="s">
        <v>16</v>
      </c>
      <c r="J8" s="27"/>
    </row>
    <row r="9" spans="2:10" ht="60" customHeight="1" x14ac:dyDescent="0.3">
      <c r="B9" s="103"/>
      <c r="C9" s="35" t="s">
        <v>17</v>
      </c>
      <c r="D9" s="62">
        <f>MODELO_RUBRICA!C5</f>
        <v>0.05</v>
      </c>
      <c r="E9" s="51" t="s">
        <v>18</v>
      </c>
      <c r="F9" s="51" t="s">
        <v>19</v>
      </c>
      <c r="G9" s="51" t="s">
        <v>20</v>
      </c>
      <c r="H9" s="51" t="s">
        <v>21</v>
      </c>
      <c r="I9" s="52" t="s">
        <v>22</v>
      </c>
      <c r="J9" s="27"/>
    </row>
    <row r="10" spans="2:10" ht="30" customHeight="1" thickBot="1" x14ac:dyDescent="0.35">
      <c r="B10" s="104"/>
      <c r="C10" s="36" t="s">
        <v>42</v>
      </c>
      <c r="D10" s="63">
        <f>MODELO_RUBRICA!C6</f>
        <v>0.1</v>
      </c>
      <c r="E10" s="53" t="s">
        <v>67</v>
      </c>
      <c r="F10" s="53" t="s">
        <v>65</v>
      </c>
      <c r="G10" s="53" t="s">
        <v>66</v>
      </c>
      <c r="H10" s="53" t="s">
        <v>64</v>
      </c>
      <c r="I10" s="54" t="s">
        <v>63</v>
      </c>
      <c r="J10" s="28"/>
    </row>
    <row r="11" spans="2:10" ht="60" customHeight="1" x14ac:dyDescent="0.3">
      <c r="B11" s="105" t="str">
        <f>CONCATENATE("CONTENIDO (",SUM(D11:D16)*100," %)")</f>
        <v>CONTENIDO (70 %)</v>
      </c>
      <c r="C11" s="37" t="s">
        <v>38</v>
      </c>
      <c r="D11" s="64">
        <f>MODELO_RUBRICA!C7</f>
        <v>0.15</v>
      </c>
      <c r="E11" s="55" t="s">
        <v>57</v>
      </c>
      <c r="F11" s="55" t="s">
        <v>56</v>
      </c>
      <c r="G11" s="55" t="s">
        <v>55</v>
      </c>
      <c r="H11" s="55" t="s">
        <v>54</v>
      </c>
      <c r="I11" s="56" t="s">
        <v>53</v>
      </c>
      <c r="J11" s="29"/>
    </row>
    <row r="12" spans="2:10" ht="30" customHeight="1" x14ac:dyDescent="0.3">
      <c r="B12" s="106"/>
      <c r="C12" s="38" t="s">
        <v>39</v>
      </c>
      <c r="D12" s="65">
        <f>MODELO_RUBRICA!C8</f>
        <v>0.2</v>
      </c>
      <c r="E12" s="57" t="s">
        <v>47</v>
      </c>
      <c r="F12" s="57" t="s">
        <v>46</v>
      </c>
      <c r="G12" s="57" t="s">
        <v>45</v>
      </c>
      <c r="H12" s="57" t="s">
        <v>44</v>
      </c>
      <c r="I12" s="58" t="s">
        <v>43</v>
      </c>
      <c r="J12" s="27"/>
    </row>
    <row r="13" spans="2:10" ht="45" customHeight="1" x14ac:dyDescent="0.3">
      <c r="B13" s="106"/>
      <c r="C13" s="38" t="s">
        <v>40</v>
      </c>
      <c r="D13" s="65">
        <f>MODELO_RUBRICA!C9</f>
        <v>0.15</v>
      </c>
      <c r="E13" s="57" t="s">
        <v>62</v>
      </c>
      <c r="F13" s="57" t="s">
        <v>61</v>
      </c>
      <c r="G13" s="57" t="s">
        <v>60</v>
      </c>
      <c r="H13" s="57" t="s">
        <v>59</v>
      </c>
      <c r="I13" s="58" t="s">
        <v>58</v>
      </c>
      <c r="J13" s="27"/>
    </row>
    <row r="14" spans="2:10" ht="45" customHeight="1" x14ac:dyDescent="0.3">
      <c r="B14" s="106"/>
      <c r="C14" s="38" t="s">
        <v>23</v>
      </c>
      <c r="D14" s="65">
        <f>MODELO_RUBRICA!C10</f>
        <v>0.05</v>
      </c>
      <c r="E14" s="57" t="s">
        <v>27</v>
      </c>
      <c r="F14" s="57" t="s">
        <v>25</v>
      </c>
      <c r="G14" s="57" t="s">
        <v>26</v>
      </c>
      <c r="H14" s="57" t="s">
        <v>28</v>
      </c>
      <c r="I14" s="58" t="s">
        <v>29</v>
      </c>
      <c r="J14" s="27"/>
    </row>
    <row r="15" spans="2:10" ht="45" customHeight="1" x14ac:dyDescent="0.3">
      <c r="B15" s="106"/>
      <c r="C15" s="38" t="s">
        <v>24</v>
      </c>
      <c r="D15" s="65">
        <f>MODELO_RUBRICA!C11</f>
        <v>0.05</v>
      </c>
      <c r="E15" s="57" t="s">
        <v>34</v>
      </c>
      <c r="F15" s="57" t="s">
        <v>32</v>
      </c>
      <c r="G15" s="57" t="s">
        <v>33</v>
      </c>
      <c r="H15" s="57" t="s">
        <v>30</v>
      </c>
      <c r="I15" s="58" t="s">
        <v>31</v>
      </c>
      <c r="J15" s="27"/>
    </row>
    <row r="16" spans="2:10" ht="30" customHeight="1" thickBot="1" x14ac:dyDescent="0.35">
      <c r="B16" s="107"/>
      <c r="C16" s="39" t="s">
        <v>41</v>
      </c>
      <c r="D16" s="66">
        <f>MODELO_RUBRICA!C12</f>
        <v>0.1</v>
      </c>
      <c r="E16" s="59" t="s">
        <v>48</v>
      </c>
      <c r="F16" s="59" t="s">
        <v>49</v>
      </c>
      <c r="G16" s="59" t="s">
        <v>50</v>
      </c>
      <c r="H16" s="59" t="s">
        <v>51</v>
      </c>
      <c r="I16" s="60" t="s">
        <v>52</v>
      </c>
      <c r="J16" s="28"/>
    </row>
  </sheetData>
  <sheetProtection sheet="1" objects="1" scenarios="1"/>
  <mergeCells count="9">
    <mergeCell ref="B11:B16"/>
    <mergeCell ref="B1:C1"/>
    <mergeCell ref="B2:C2"/>
    <mergeCell ref="E2:F2"/>
    <mergeCell ref="I2:J2"/>
    <mergeCell ref="B3:C3"/>
    <mergeCell ref="E3:F3"/>
    <mergeCell ref="I3:J3"/>
    <mergeCell ref="B6:B10"/>
  </mergeCells>
  <conditionalFormatting sqref="E6">
    <cfRule type="expression" dxfId="304" priority="10">
      <formula>AND($J6&gt;=0,$J6&lt;3,$J6&lt;&gt;"")</formula>
    </cfRule>
  </conditionalFormatting>
  <conditionalFormatting sqref="E7:E16">
    <cfRule type="expression" dxfId="303" priority="9">
      <formula>AND($J7&gt;=0,$J7&lt;3,$J7&lt;&gt;"")</formula>
    </cfRule>
  </conditionalFormatting>
  <conditionalFormatting sqref="F6">
    <cfRule type="expression" dxfId="302" priority="8">
      <formula>AND($J6&gt;=3,$J6&lt;5,$J6&lt;&gt;"")</formula>
    </cfRule>
  </conditionalFormatting>
  <conditionalFormatting sqref="F7:F16">
    <cfRule type="expression" dxfId="301" priority="7">
      <formula>AND($J7&gt;=3,$J7&lt;5,$J7&lt;&gt;"")</formula>
    </cfRule>
  </conditionalFormatting>
  <conditionalFormatting sqref="G6">
    <cfRule type="expression" dxfId="300" priority="6">
      <formula>AND($J6&gt;=5,$J6&lt;7,$J6&lt;&gt;"")</formula>
    </cfRule>
  </conditionalFormatting>
  <conditionalFormatting sqref="G7:G16">
    <cfRule type="expression" dxfId="299" priority="5">
      <formula>AND($J7&gt;=5,$J7&lt;7,$J7&lt;&gt;"")</formula>
    </cfRule>
  </conditionalFormatting>
  <conditionalFormatting sqref="H6">
    <cfRule type="expression" dxfId="298" priority="4">
      <formula>AND($J6&gt;=7,$J6&lt;9,$J6&lt;&gt;"")</formula>
    </cfRule>
  </conditionalFormatting>
  <conditionalFormatting sqref="H7:H16">
    <cfRule type="expression" dxfId="297" priority="3">
      <formula>AND($J7&gt;=7,$J7&lt;9,$J7&lt;&gt;"")</formula>
    </cfRule>
  </conditionalFormatting>
  <conditionalFormatting sqref="I6">
    <cfRule type="expression" dxfId="296" priority="2">
      <formula>AND($J6&gt;=9,$J6&lt;=10,$J6&lt;&gt;"")</formula>
    </cfRule>
  </conditionalFormatting>
  <conditionalFormatting sqref="I7:I16">
    <cfRule type="expression" dxfId="295" priority="1">
      <formula>AND($J7&gt;=9,$J7&lt;=10,$J7&lt;&gt;"")</formula>
    </cfRule>
  </conditionalFormatting>
  <hyperlinks>
    <hyperlink ref="B1:C1" location="RESUMEN!A1" display="← VOLVER AL RESUMEN"/>
  </hyperlinks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MODELO_RUBRICA</vt:lpstr>
      <vt:lpstr>RESUMEN</vt:lpstr>
      <vt:lpstr>alumno01</vt:lpstr>
      <vt:lpstr>alumno02</vt:lpstr>
      <vt:lpstr>alumno03</vt:lpstr>
      <vt:lpstr>alumno04</vt:lpstr>
      <vt:lpstr>alumno05</vt:lpstr>
      <vt:lpstr>alumno06</vt:lpstr>
      <vt:lpstr>alumno07</vt:lpstr>
      <vt:lpstr>alumno08</vt:lpstr>
      <vt:lpstr>alumno09</vt:lpstr>
      <vt:lpstr>alumno10</vt:lpstr>
      <vt:lpstr>alumno11</vt:lpstr>
      <vt:lpstr>alumno12</vt:lpstr>
      <vt:lpstr>alumno13</vt:lpstr>
      <vt:lpstr>alumno14</vt:lpstr>
      <vt:lpstr>alumno15</vt:lpstr>
      <vt:lpstr>alumno16</vt:lpstr>
      <vt:lpstr>alumno17</vt:lpstr>
      <vt:lpstr>alumno18</vt:lpstr>
      <vt:lpstr>alumno19</vt:lpstr>
      <vt:lpstr>alumno20</vt:lpstr>
      <vt:lpstr>alumno21</vt:lpstr>
      <vt:lpstr>alumno22</vt:lpstr>
      <vt:lpstr>alumno23</vt:lpstr>
      <vt:lpstr>alumno24</vt:lpstr>
      <vt:lpstr>alumno25</vt:lpstr>
      <vt:lpstr>alumno26</vt:lpstr>
      <vt:lpstr>alumno27</vt:lpstr>
      <vt:lpstr>alumno28</vt:lpstr>
      <vt:lpstr>alumno29</vt:lpstr>
      <vt:lpstr>alumno30</vt:lpstr>
      <vt:lpstr>alumno31</vt:lpstr>
      <vt:lpstr>alumno32</vt:lpstr>
      <vt:lpstr>alumno33</vt:lpstr>
      <vt:lpstr>alumno34</vt:lpstr>
      <vt:lpstr>alumno35</vt:lpstr>
      <vt:lpstr>alumno36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2019-07-21T14:57:11Z</dcterms:modified>
</cp:coreProperties>
</file>