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79bea3e52a11c0/_share-Azri/prv/Documents/"/>
    </mc:Choice>
  </mc:AlternateContent>
  <xr:revisionPtr revIDLastSave="821" documentId="8_{2F3217E2-B456-424C-B89C-31FBE8457F0C}" xr6:coauthVersionLast="47" xr6:coauthVersionMax="47" xr10:uidLastSave="{37FD005F-F358-48E1-96C9-FFEF139CF504}"/>
  <bookViews>
    <workbookView xWindow="14490" yWindow="0" windowWidth="14310" windowHeight="15600" xr2:uid="{241E38F5-CCFD-40C3-856A-145E9F02E01A}"/>
  </bookViews>
  <sheets>
    <sheet name="OCP power development cal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" i="1" l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K104" i="1"/>
  <c r="J104" i="1"/>
  <c r="K103" i="1"/>
  <c r="J103" i="1"/>
  <c r="K102" i="1"/>
  <c r="J102" i="1"/>
  <c r="K101" i="1"/>
  <c r="J101" i="1"/>
  <c r="K99" i="1"/>
  <c r="J99" i="1"/>
  <c r="K98" i="1"/>
  <c r="J98" i="1"/>
  <c r="K97" i="1"/>
  <c r="J97" i="1"/>
  <c r="K96" i="1"/>
  <c r="J96" i="1"/>
  <c r="K94" i="1"/>
  <c r="J94" i="1"/>
  <c r="K93" i="1"/>
  <c r="J93" i="1"/>
  <c r="K92" i="1"/>
  <c r="J92" i="1"/>
  <c r="K91" i="1"/>
  <c r="J91" i="1"/>
  <c r="K89" i="1"/>
  <c r="J89" i="1"/>
  <c r="K88" i="1"/>
  <c r="J88" i="1"/>
  <c r="K87" i="1"/>
  <c r="J87" i="1"/>
  <c r="K86" i="1"/>
  <c r="J86" i="1"/>
  <c r="K84" i="1"/>
  <c r="J84" i="1"/>
  <c r="K83" i="1"/>
  <c r="J83" i="1"/>
  <c r="K82" i="1"/>
  <c r="J82" i="1"/>
  <c r="K81" i="1"/>
  <c r="J81" i="1"/>
  <c r="K79" i="1"/>
  <c r="J79" i="1"/>
  <c r="K78" i="1"/>
  <c r="J78" i="1"/>
  <c r="K77" i="1"/>
  <c r="J77" i="1"/>
  <c r="K76" i="1"/>
  <c r="J76" i="1"/>
  <c r="K74" i="1"/>
  <c r="J74" i="1"/>
  <c r="K73" i="1"/>
  <c r="J73" i="1"/>
  <c r="K72" i="1"/>
  <c r="J72" i="1"/>
  <c r="K71" i="1"/>
  <c r="J71" i="1"/>
  <c r="K69" i="1"/>
  <c r="J69" i="1"/>
  <c r="K68" i="1"/>
  <c r="J68" i="1"/>
  <c r="K67" i="1"/>
  <c r="J67" i="1"/>
  <c r="K66" i="1"/>
  <c r="J66" i="1"/>
  <c r="K64" i="1"/>
  <c r="J64" i="1"/>
  <c r="K63" i="1"/>
  <c r="J63" i="1"/>
  <c r="K62" i="1"/>
  <c r="J62" i="1"/>
  <c r="K61" i="1"/>
  <c r="J61" i="1"/>
  <c r="K59" i="1"/>
  <c r="J59" i="1"/>
  <c r="K58" i="1"/>
  <c r="J58" i="1"/>
  <c r="K57" i="1"/>
  <c r="J57" i="1"/>
  <c r="K56" i="1"/>
  <c r="J56" i="1"/>
  <c r="K54" i="1"/>
  <c r="J54" i="1"/>
  <c r="K53" i="1"/>
  <c r="J53" i="1"/>
  <c r="K52" i="1"/>
  <c r="J52" i="1"/>
  <c r="K51" i="1"/>
  <c r="J51" i="1"/>
  <c r="K49" i="1"/>
  <c r="J49" i="1"/>
  <c r="K48" i="1"/>
  <c r="J48" i="1"/>
  <c r="K47" i="1"/>
  <c r="J47" i="1"/>
  <c r="K46" i="1"/>
  <c r="J46" i="1"/>
  <c r="K44" i="1"/>
  <c r="J44" i="1"/>
  <c r="K43" i="1"/>
  <c r="J43" i="1"/>
  <c r="K42" i="1"/>
  <c r="J42" i="1"/>
  <c r="K41" i="1"/>
  <c r="J41" i="1"/>
  <c r="K39" i="1"/>
  <c r="J39" i="1"/>
  <c r="K38" i="1"/>
  <c r="J38" i="1"/>
  <c r="K37" i="1"/>
  <c r="J37" i="1"/>
  <c r="K36" i="1"/>
  <c r="J36" i="1"/>
  <c r="K34" i="1"/>
  <c r="J34" i="1"/>
  <c r="K33" i="1"/>
  <c r="J33" i="1"/>
  <c r="K32" i="1"/>
  <c r="J32" i="1"/>
  <c r="K31" i="1"/>
  <c r="J31" i="1"/>
  <c r="C104" i="1"/>
  <c r="B104" i="1"/>
  <c r="C103" i="1"/>
  <c r="B103" i="1"/>
  <c r="C102" i="1"/>
  <c r="B102" i="1"/>
  <c r="C101" i="1"/>
  <c r="B101" i="1"/>
  <c r="C99" i="1"/>
  <c r="B99" i="1"/>
  <c r="C98" i="1"/>
  <c r="B98" i="1"/>
  <c r="C97" i="1"/>
  <c r="B97" i="1"/>
  <c r="C96" i="1"/>
  <c r="B96" i="1"/>
  <c r="K29" i="1"/>
  <c r="J29" i="1"/>
  <c r="K28" i="1"/>
  <c r="J28" i="1"/>
  <c r="K27" i="1"/>
  <c r="J27" i="1"/>
  <c r="K26" i="1"/>
  <c r="J26" i="1"/>
  <c r="K24" i="1"/>
  <c r="J24" i="1"/>
  <c r="K23" i="1"/>
  <c r="J23" i="1"/>
  <c r="K22" i="1"/>
  <c r="J22" i="1"/>
  <c r="K21" i="1"/>
  <c r="J21" i="1"/>
  <c r="K19" i="1"/>
  <c r="J19" i="1"/>
  <c r="K18" i="1"/>
  <c r="J18" i="1"/>
  <c r="K17" i="1"/>
  <c r="J17" i="1"/>
  <c r="K16" i="1"/>
  <c r="J16" i="1"/>
  <c r="K14" i="1"/>
  <c r="K9" i="1" s="1"/>
  <c r="K13" i="1"/>
  <c r="K12" i="1"/>
  <c r="K11" i="1"/>
  <c r="J14" i="1"/>
  <c r="J13" i="1"/>
  <c r="J12" i="1"/>
  <c r="J7" i="1" s="1"/>
  <c r="J11" i="1"/>
  <c r="J6" i="1" s="1"/>
  <c r="C94" i="1"/>
  <c r="B94" i="1"/>
  <c r="C93" i="1"/>
  <c r="B93" i="1"/>
  <c r="C92" i="1"/>
  <c r="B92" i="1"/>
  <c r="C91" i="1"/>
  <c r="B91" i="1"/>
  <c r="C89" i="1"/>
  <c r="B89" i="1"/>
  <c r="C88" i="1"/>
  <c r="B88" i="1"/>
  <c r="C87" i="1"/>
  <c r="B87" i="1"/>
  <c r="C86" i="1"/>
  <c r="B86" i="1"/>
  <c r="C84" i="1"/>
  <c r="B84" i="1"/>
  <c r="C83" i="1"/>
  <c r="B83" i="1"/>
  <c r="C82" i="1"/>
  <c r="B82" i="1"/>
  <c r="C81" i="1"/>
  <c r="B81" i="1"/>
  <c r="C79" i="1"/>
  <c r="B79" i="1"/>
  <c r="C78" i="1"/>
  <c r="B78" i="1"/>
  <c r="C77" i="1"/>
  <c r="B77" i="1"/>
  <c r="C76" i="1"/>
  <c r="B76" i="1"/>
  <c r="C74" i="1"/>
  <c r="B74" i="1"/>
  <c r="C73" i="1"/>
  <c r="B73" i="1"/>
  <c r="C72" i="1"/>
  <c r="B72" i="1"/>
  <c r="C71" i="1"/>
  <c r="B71" i="1"/>
  <c r="C69" i="1"/>
  <c r="B69" i="1"/>
  <c r="C68" i="1"/>
  <c r="B68" i="1"/>
  <c r="C67" i="1"/>
  <c r="B67" i="1"/>
  <c r="C66" i="1"/>
  <c r="B66" i="1"/>
  <c r="C14" i="1"/>
  <c r="C13" i="1"/>
  <c r="C12" i="1"/>
  <c r="C11" i="1"/>
  <c r="C19" i="1"/>
  <c r="C18" i="1"/>
  <c r="C17" i="1"/>
  <c r="C16" i="1"/>
  <c r="C24" i="1"/>
  <c r="C23" i="1"/>
  <c r="C22" i="1"/>
  <c r="C21" i="1"/>
  <c r="C29" i="1"/>
  <c r="C28" i="1"/>
  <c r="C27" i="1"/>
  <c r="C26" i="1"/>
  <c r="C34" i="1"/>
  <c r="C33" i="1"/>
  <c r="C32" i="1"/>
  <c r="C31" i="1"/>
  <c r="C39" i="1"/>
  <c r="C38" i="1"/>
  <c r="C37" i="1"/>
  <c r="C36" i="1"/>
  <c r="C44" i="1"/>
  <c r="C43" i="1"/>
  <c r="C42" i="1"/>
  <c r="C41" i="1"/>
  <c r="C46" i="1"/>
  <c r="C47" i="1"/>
  <c r="C48" i="1"/>
  <c r="C49" i="1"/>
  <c r="C64" i="1"/>
  <c r="C63" i="1"/>
  <c r="C62" i="1"/>
  <c r="C61" i="1"/>
  <c r="B64" i="1"/>
  <c r="B63" i="1"/>
  <c r="B62" i="1"/>
  <c r="B61" i="1"/>
  <c r="B59" i="1"/>
  <c r="B58" i="1"/>
  <c r="B57" i="1"/>
  <c r="B56" i="1"/>
  <c r="C59" i="1"/>
  <c r="C58" i="1"/>
  <c r="C57" i="1"/>
  <c r="C56" i="1"/>
  <c r="C54" i="1"/>
  <c r="C53" i="1"/>
  <c r="C52" i="1"/>
  <c r="C51" i="1"/>
  <c r="B54" i="1"/>
  <c r="B53" i="1"/>
  <c r="B49" i="1"/>
  <c r="B48" i="1"/>
  <c r="B44" i="1"/>
  <c r="B43" i="1"/>
  <c r="B39" i="1"/>
  <c r="B38" i="1"/>
  <c r="B34" i="1"/>
  <c r="B33" i="1"/>
  <c r="B29" i="1"/>
  <c r="B28" i="1"/>
  <c r="B24" i="1"/>
  <c r="B23" i="1"/>
  <c r="B19" i="1"/>
  <c r="B18" i="1"/>
  <c r="B14" i="1"/>
  <c r="B13" i="1"/>
  <c r="B52" i="1"/>
  <c r="B51" i="1"/>
  <c r="B37" i="1"/>
  <c r="B36" i="1"/>
  <c r="B32" i="1"/>
  <c r="B31" i="1"/>
  <c r="B27" i="1"/>
  <c r="B26" i="1"/>
  <c r="B22" i="1"/>
  <c r="B21" i="1"/>
  <c r="B17" i="1"/>
  <c r="B16" i="1"/>
  <c r="B12" i="1"/>
  <c r="B11" i="1"/>
  <c r="F47" i="1"/>
  <c r="F46" i="1"/>
  <c r="B46" i="1" s="1"/>
  <c r="F42" i="1"/>
  <c r="F41" i="1"/>
  <c r="B41" i="1" s="1"/>
  <c r="J9" i="1" l="1"/>
  <c r="K6" i="1"/>
  <c r="K7" i="1"/>
  <c r="K8" i="1"/>
  <c r="J8" i="1"/>
  <c r="F6" i="1"/>
  <c r="F8" i="1"/>
  <c r="G8" i="1"/>
  <c r="G6" i="1"/>
  <c r="G7" i="1"/>
  <c r="F9" i="1"/>
  <c r="G9" i="1"/>
  <c r="B42" i="1"/>
  <c r="B47" i="1"/>
  <c r="F7" i="1" l="1"/>
</calcChain>
</file>

<file path=xl/sharedStrings.xml><?xml version="1.0" encoding="utf-8"?>
<sst xmlns="http://schemas.openxmlformats.org/spreadsheetml/2006/main" count="136" uniqueCount="54">
  <si>
    <t>Bomber</t>
  </si>
  <si>
    <t>Razor</t>
  </si>
  <si>
    <t>ATC</t>
  </si>
  <si>
    <t>Offense</t>
  </si>
  <si>
    <t>Defense</t>
  </si>
  <si>
    <t>Hangar</t>
  </si>
  <si>
    <t>Maxed Tech tree 35% additional</t>
  </si>
  <si>
    <t>Maxed Hero gear 70% to either offense or defense</t>
  </si>
  <si>
    <t>Maxed grade V mercenary 112%</t>
  </si>
  <si>
    <t>Maxed Hangar building 15%</t>
  </si>
  <si>
    <t>Maxed Wellheads building 6 x 5% additional</t>
  </si>
  <si>
    <t>Maxed Munitions factory building 6 x 5% additional</t>
  </si>
  <si>
    <t>Maxed ATC stat points 40% to either offense or defense</t>
  </si>
  <si>
    <t>Titan</t>
  </si>
  <si>
    <t>Firewolf</t>
  </si>
  <si>
    <t>Base skin</t>
  </si>
  <si>
    <t>Maxed HQ tech 20%</t>
  </si>
  <si>
    <t>Active Base skin 10%</t>
  </si>
  <si>
    <t>Active Defensive boost 20%</t>
  </si>
  <si>
    <t>Active Offsesive boost 20%</t>
  </si>
  <si>
    <t>Maxed Elite level 15 gives 10%</t>
  </si>
  <si>
    <t>Hostile takeover achievement 10%</t>
  </si>
  <si>
    <t>Offensive combat aviation annex 30%</t>
  </si>
  <si>
    <t>Defensive combat aviation annex 30%</t>
  </si>
  <si>
    <t>max %</t>
  </si>
  <si>
    <t>my %</t>
  </si>
  <si>
    <t>max power</t>
  </si>
  <si>
    <t>my power</t>
  </si>
  <si>
    <t>= do not change</t>
  </si>
  <si>
    <t>Priority</t>
  </si>
  <si>
    <t>Hero Gear</t>
  </si>
  <si>
    <t>Munitions Factories</t>
  </si>
  <si>
    <t>Wellheads</t>
  </si>
  <si>
    <t>Tech tree</t>
  </si>
  <si>
    <t>Annexes</t>
  </si>
  <si>
    <t>HQ tech</t>
  </si>
  <si>
    <t>Offense/Defense boost</t>
  </si>
  <si>
    <t>Maxed Combat aviation offense strength 10%</t>
  </si>
  <si>
    <t>Maxed Combat aviation defense strength 10%</t>
  </si>
  <si>
    <t>Nanotech Lab</t>
  </si>
  <si>
    <t>Maxed Nanotech lab building 12% additional</t>
  </si>
  <si>
    <t>Elite level</t>
  </si>
  <si>
    <t>Offense/Defense strength</t>
  </si>
  <si>
    <t>Sole supplier achievement 10%</t>
  </si>
  <si>
    <t>Sole supplier achievement</t>
  </si>
  <si>
    <t>Hostile takeover achievement</t>
  </si>
  <si>
    <t>Description</t>
  </si>
  <si>
    <t>Pct %</t>
  </si>
  <si>
    <t>Grade V Mercenaries</t>
  </si>
  <si>
    <t>Welcome to OCP's power development calculation sheet. This sheet shows maximum possible power for 1 aviation unit.</t>
  </si>
  <si>
    <t>You can use this sheet to set the priority of what you should develop first. You can edit percentages to see how your own</t>
  </si>
  <si>
    <t>power will change if you reach a higher level in example to rhe right.</t>
  </si>
  <si>
    <t>= change to calculate your own power</t>
  </si>
  <si>
    <t>Date: 02/13/2023.  UNO &amp; Sparhawk122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</si>
</sst>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9" fontId="0" fillId="0" borderId="0" xfId="0" applyNumberFormat="1" applyBorder="1" applyAlignment="1">
      <alignment horizontal="right"/>
    </xf>
    <xf numFmtId="1" fontId="6" fillId="0" borderId="0" xfId="0" applyNumberFormat="1" applyFon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/>
    <xf numFmtId="9" fontId="5" fillId="0" borderId="0" xfId="0" applyNumberFormat="1" applyFont="1"/>
    <xf numFmtId="9" fontId="5" fillId="0" borderId="0" xfId="0" applyNumberFormat="1" applyFont="1" applyBorder="1" applyAlignment="1">
      <alignment horizontal="left"/>
    </xf>
    <xf numFmtId="9" fontId="0" fillId="0" borderId="0" xfId="0" applyNumberFormat="1" applyAlignment="1">
      <alignment horizontal="left"/>
    </xf>
    <xf numFmtId="164" fontId="1" fillId="0" borderId="0" xfId="0" applyNumberFormat="1" applyFont="1"/>
    <xf numFmtId="164" fontId="5" fillId="0" borderId="0" xfId="0" applyNumberFormat="1" applyFont="1" applyBorder="1" applyAlignment="1">
      <alignment horizontal="left"/>
    </xf>
    <xf numFmtId="9" fontId="5" fillId="0" borderId="0" xfId="0" applyNumberFormat="1" applyFont="1" applyAlignment="1">
      <alignment horizontal="left"/>
    </xf>
    <xf numFmtId="0" fontId="3" fillId="0" borderId="0" xfId="0" applyFont="1" applyAlignment="1">
      <alignment horizontal="right"/>
    </xf>
    <xf numFmtId="0" fontId="1" fillId="2" borderId="0" xfId="0" applyFont="1" applyFill="1"/>
    <xf numFmtId="0" fontId="5" fillId="2" borderId="0" xfId="0" applyFont="1" applyFill="1"/>
    <xf numFmtId="9" fontId="1" fillId="2" borderId="0" xfId="0" applyNumberFormat="1" applyFont="1" applyFill="1"/>
    <xf numFmtId="9" fontId="5" fillId="2" borderId="0" xfId="0" applyNumberFormat="1" applyFont="1" applyFill="1"/>
    <xf numFmtId="1" fontId="1" fillId="2" borderId="0" xfId="0" applyNumberFormat="1" applyFont="1" applyFill="1"/>
    <xf numFmtId="1" fontId="5" fillId="2" borderId="0" xfId="0" applyNumberFormat="1" applyFont="1" applyFill="1"/>
    <xf numFmtId="9" fontId="7" fillId="0" borderId="0" xfId="0" quotePrefix="1" applyNumberFormat="1" applyFont="1" applyBorder="1" applyAlignment="1">
      <alignment horizontal="left"/>
    </xf>
    <xf numFmtId="0" fontId="1" fillId="3" borderId="0" xfId="0" applyFont="1" applyFill="1"/>
    <xf numFmtId="0" fontId="5" fillId="3" borderId="0" xfId="0" applyFont="1" applyFill="1"/>
    <xf numFmtId="9" fontId="1" fillId="3" borderId="0" xfId="0" applyNumberFormat="1" applyFont="1" applyFill="1"/>
    <xf numFmtId="9" fontId="5" fillId="3" borderId="0" xfId="0" applyNumberFormat="1" applyFont="1" applyFill="1"/>
    <xf numFmtId="1" fontId="1" fillId="3" borderId="0" xfId="0" applyNumberFormat="1" applyFont="1" applyFill="1"/>
    <xf numFmtId="1" fontId="5" fillId="3" borderId="0" xfId="0" applyNumberFormat="1" applyFont="1" applyFill="1"/>
    <xf numFmtId="0" fontId="1" fillId="3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4" fillId="3" borderId="0" xfId="0" applyFont="1" applyFill="1"/>
    <xf numFmtId="0" fontId="0" fillId="3" borderId="0" xfId="0" applyFill="1"/>
    <xf numFmtId="0" fontId="8" fillId="3" borderId="0" xfId="0" applyFont="1" applyFill="1"/>
    <xf numFmtId="9" fontId="0" fillId="0" borderId="0" xfId="0" quotePrefix="1" applyNumberFormat="1" applyFont="1" applyBorder="1" applyAlignment="1">
      <alignment horizontal="left"/>
    </xf>
    <xf numFmtId="1" fontId="6" fillId="0" borderId="0" xfId="0" applyNumberFormat="1" applyFont="1" applyBorder="1" applyAlignment="1">
      <alignment horizontal="left"/>
    </xf>
    <xf numFmtId="1" fontId="0" fillId="0" borderId="0" xfId="0" applyNumberFormat="1" applyBorder="1" applyAlignment="1">
      <alignment horizontal="left"/>
    </xf>
    <xf numFmtId="1" fontId="0" fillId="0" borderId="0" xfId="0" applyNumberFormat="1" applyAlignment="1">
      <alignment horizontal="left"/>
    </xf>
    <xf numFmtId="9" fontId="6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9" fontId="4" fillId="0" borderId="0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9" fillId="0" borderId="0" xfId="0" applyFont="1"/>
    <xf numFmtId="1" fontId="0" fillId="0" borderId="2" xfId="0" applyNumberFormat="1" applyBorder="1" applyAlignment="1">
      <alignment horizontal="right"/>
    </xf>
    <xf numFmtId="1" fontId="0" fillId="0" borderId="1" xfId="0" applyNumberFormat="1" applyBorder="1" applyAlignment="1">
      <alignment horizontal="left"/>
    </xf>
    <xf numFmtId="1" fontId="0" fillId="0" borderId="3" xfId="0" applyNumberFormat="1" applyBorder="1" applyAlignment="1">
      <alignment horizontal="right"/>
    </xf>
    <xf numFmtId="9" fontId="0" fillId="0" borderId="4" xfId="0" applyNumberFormat="1" applyBorder="1" applyAlignment="1">
      <alignment horizontal="right"/>
    </xf>
    <xf numFmtId="1" fontId="0" fillId="0" borderId="5" xfId="0" applyNumberForma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9" fontId="2" fillId="0" borderId="7" xfId="0" applyNumberFormat="1" applyFont="1" applyBorder="1" applyAlignment="1">
      <alignment horizontal="right"/>
    </xf>
    <xf numFmtId="1" fontId="2" fillId="0" borderId="8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/>
    <xf numFmtId="0" fontId="9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7E7C9-7485-4B6A-89E0-96B5FE5A52D8}">
  <dimension ref="A1:S104"/>
  <sheetViews>
    <sheetView tabSelected="1"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8.140625" bestFit="1" customWidth="1"/>
    <col min="3" max="3" width="8.42578125" bestFit="1" customWidth="1"/>
    <col min="4" max="4" width="5.5703125" customWidth="1"/>
    <col min="5" max="5" width="7.5703125" customWidth="1"/>
    <col min="6" max="6" width="7.140625" customWidth="1"/>
    <col min="7" max="7" width="6.85546875" bestFit="1" customWidth="1"/>
    <col min="8" max="9" width="5.140625" customWidth="1"/>
    <col min="10" max="10" width="5.7109375" customWidth="1"/>
    <col min="11" max="12" width="5.140625" customWidth="1"/>
    <col min="13" max="13" width="8" customWidth="1"/>
    <col min="14" max="15" width="6.28515625" style="14" customWidth="1"/>
    <col min="16" max="16" width="11.28515625" style="9" customWidth="1"/>
    <col min="17" max="17" width="6.7109375" style="10" customWidth="1"/>
    <col min="18" max="18" width="28.140625" style="40" bestFit="1" customWidth="1"/>
    <col min="19" max="20" width="15.5703125" bestFit="1" customWidth="1"/>
    <col min="21" max="22" width="16" bestFit="1" customWidth="1"/>
    <col min="23" max="24" width="11.140625" bestFit="1" customWidth="1"/>
    <col min="25" max="26" width="15.5703125" bestFit="1" customWidth="1"/>
  </cols>
  <sheetData>
    <row r="1" spans="1:18" x14ac:dyDescent="0.25">
      <c r="A1" s="55" t="s">
        <v>49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18" x14ac:dyDescent="0.25">
      <c r="A2" s="55" t="s">
        <v>50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</row>
    <row r="3" spans="1:18" x14ac:dyDescent="0.25">
      <c r="A3" s="55" t="s">
        <v>51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6"/>
      <c r="M3" s="56"/>
      <c r="N3" s="56"/>
      <c r="O3" s="56"/>
      <c r="P3" s="57" t="s">
        <v>53</v>
      </c>
    </row>
    <row r="4" spans="1:18" x14ac:dyDescent="0.25">
      <c r="A4" s="46"/>
    </row>
    <row r="5" spans="1:18" x14ac:dyDescent="0.25">
      <c r="B5" s="1" t="s">
        <v>3</v>
      </c>
      <c r="C5" s="3" t="s">
        <v>4</v>
      </c>
      <c r="D5" s="3"/>
      <c r="E5" s="3"/>
      <c r="F5" s="18" t="s">
        <v>26</v>
      </c>
      <c r="G5" s="45" t="s">
        <v>26</v>
      </c>
      <c r="H5" s="5"/>
      <c r="I5" s="44"/>
      <c r="J5" s="18" t="s">
        <v>27</v>
      </c>
      <c r="K5" s="45" t="s">
        <v>27</v>
      </c>
      <c r="L5" s="5"/>
      <c r="P5" s="7"/>
      <c r="Q5" s="41"/>
      <c r="R5" s="38"/>
    </row>
    <row r="6" spans="1:18" x14ac:dyDescent="0.25">
      <c r="A6" t="s">
        <v>0</v>
      </c>
      <c r="B6" s="19">
        <v>1800</v>
      </c>
      <c r="C6" s="20">
        <v>1300</v>
      </c>
      <c r="D6" s="4"/>
      <c r="E6" s="4"/>
      <c r="F6" s="19">
        <f>$B6+$B11+$B16+$B21+$B26+$B31+$B36+$B41+$B46+$B51+$B56+$B61+$B66+$B71+$B76+$B81+$B86+$B91</f>
        <v>9792</v>
      </c>
      <c r="G6" s="20">
        <f>$C6+$C11+$C16+$C21+$C26+$C31+$C36+$C41+$C46+$C51+$C56+$C61+$C66+$C71+$C76+$C81+$C86+$C91</f>
        <v>7072</v>
      </c>
      <c r="J6" s="23">
        <f>B6+J11+J16+J21+J26+J31+J36+J41+J46+J51+J56+J61+J66+J71+J76+J81+J86+J91+J96+J101</f>
        <v>4154.3999999999996</v>
      </c>
      <c r="K6" s="24">
        <f>C6+K11+K16+K21+K26+K31+K36+K41+K46+K51+K56+K61+K66+K71+K76+K81+K86+K91+K96+K101</f>
        <v>2961.4</v>
      </c>
      <c r="M6" s="19"/>
      <c r="N6" s="25" t="s">
        <v>28</v>
      </c>
      <c r="O6" s="25"/>
      <c r="P6" s="8"/>
      <c r="Q6" s="6"/>
      <c r="R6" s="39"/>
    </row>
    <row r="7" spans="1:18" x14ac:dyDescent="0.25">
      <c r="A7" t="s">
        <v>1</v>
      </c>
      <c r="B7" s="19">
        <v>1100</v>
      </c>
      <c r="C7" s="20">
        <v>1600</v>
      </c>
      <c r="D7" s="4"/>
      <c r="E7" s="4"/>
      <c r="F7" s="19">
        <f>$B7+$B12+$B17+$B22+$B27+$B32+$B37+$B42+$B47+$B52+$B57+$B62+$B67+$B72+$B77+$B82+$B87+$B92</f>
        <v>5984</v>
      </c>
      <c r="G7" s="20">
        <f>$C7+$C12+$C17+$C22+$C27+$C32+$C37+$C42+$C47+$C52+$C57+$C62+$C67+$C72+$C77+$C82+$C87+$C92</f>
        <v>8704</v>
      </c>
      <c r="J7" s="23">
        <f>B7+J12+J17+J22+J27+J32+J37+J42+J47+J52+J57+J62+J67+J72+J77+J82+J87+J92+J97+J102</f>
        <v>2406.8000000000002</v>
      </c>
      <c r="K7" s="24">
        <f>C7+K12+K17+K22+K27+K32+K37+K42+K47+K52+K57+K62+K67+K72+K77+K82+K87+K92+K97+K102</f>
        <v>3756.8</v>
      </c>
      <c r="M7" s="2"/>
      <c r="N7" s="37" t="s">
        <v>52</v>
      </c>
      <c r="O7" s="37"/>
      <c r="P7" s="8"/>
      <c r="Q7" s="6"/>
      <c r="R7" s="39"/>
    </row>
    <row r="8" spans="1:18" x14ac:dyDescent="0.25">
      <c r="A8" t="s">
        <v>13</v>
      </c>
      <c r="B8" s="19">
        <v>1200</v>
      </c>
      <c r="C8" s="20">
        <v>1100</v>
      </c>
      <c r="D8" s="4"/>
      <c r="E8" s="4"/>
      <c r="F8" s="19">
        <f>$B8+$B13+$B18+$B23+$B28+$B33+$B38+$B43+$B48+$B53+$B58+$B63+$B68+$B73+$B78+$B83+$B88+$B93</f>
        <v>6528</v>
      </c>
      <c r="G8" s="20">
        <f>$C8+$C13+$C18+$C23+$C28+$C33+$C38+$C43+$C48+$C53+$C58+$C63+$C68+$C73+$C78+$C83+$C88+$C93</f>
        <v>5984</v>
      </c>
      <c r="J8" s="23">
        <f>B8+J13+J18+J23+J28+J33+J38+J43+J48+J53+J58+J63+J68+J73+J78+J83+J88+J93+J98+J103</f>
        <v>2745.6</v>
      </c>
      <c r="K8" s="24">
        <f>C8+K13+K18+K23+K28+K33+K38+K43+K48+K53+K58+K63+K68+K73+K78+K83+K88+K93+K98+K103</f>
        <v>2505.8000000000002</v>
      </c>
      <c r="M8" s="2"/>
      <c r="N8" s="13"/>
      <c r="O8" s="13"/>
      <c r="P8" s="8"/>
      <c r="Q8" s="6"/>
      <c r="R8" s="39"/>
    </row>
    <row r="9" spans="1:18" x14ac:dyDescent="0.25">
      <c r="A9" t="s">
        <v>14</v>
      </c>
      <c r="B9" s="19">
        <v>900</v>
      </c>
      <c r="C9" s="20">
        <v>1000</v>
      </c>
      <c r="D9" s="4"/>
      <c r="E9" s="4"/>
      <c r="F9" s="19">
        <f>$B9+$B14+$B19+$B24+$B29+$B34+$B39+$B44+$B49+$B54+$B59+$B64+$B69+$B74+$B79+$B84+$B89+$B94</f>
        <v>4896</v>
      </c>
      <c r="G9" s="20">
        <f>$C9+$C14+$C19+$C24+$C29+$C34+$C39+$C44+$C49+$C54+$C59+$C64+$C69+$C74+$C79+$C84+$C89+$C94</f>
        <v>5440</v>
      </c>
      <c r="J9" s="23">
        <f>B9+J14+J19+J24+J29+J34+J39+J44+J49+J54+J59+J64+J69+J74+J79+J84+J89+J94+J99+J104</f>
        <v>1969.2</v>
      </c>
      <c r="K9" s="24">
        <f>C9+K14+K19+K24+K29+K34+K39+K44+K49+K54+K59+K64+K69+K74+K79+K84+K89+K94+K99+K104</f>
        <v>2338</v>
      </c>
      <c r="M9" s="2"/>
      <c r="N9" s="13"/>
      <c r="O9" s="13"/>
      <c r="P9" s="8"/>
      <c r="Q9" s="6"/>
      <c r="R9" s="39"/>
    </row>
    <row r="10" spans="1:18" x14ac:dyDescent="0.25">
      <c r="A10" s="36" t="s">
        <v>40</v>
      </c>
      <c r="B10" s="26"/>
      <c r="C10" s="27"/>
      <c r="D10" s="27"/>
      <c r="E10" s="27"/>
      <c r="F10" s="32" t="s">
        <v>24</v>
      </c>
      <c r="G10" s="27" t="s">
        <v>24</v>
      </c>
      <c r="H10" s="27"/>
      <c r="I10" s="27"/>
      <c r="J10" s="33" t="s">
        <v>3</v>
      </c>
      <c r="K10" s="34" t="s">
        <v>4</v>
      </c>
      <c r="L10" s="4"/>
      <c r="M10" s="42" t="s">
        <v>25</v>
      </c>
      <c r="N10" s="43" t="s">
        <v>25</v>
      </c>
      <c r="O10" s="43"/>
      <c r="P10" s="52" t="s">
        <v>29</v>
      </c>
      <c r="Q10" s="53" t="s">
        <v>47</v>
      </c>
      <c r="R10" s="54" t="s">
        <v>46</v>
      </c>
    </row>
    <row r="11" spans="1:18" x14ac:dyDescent="0.25">
      <c r="A11" t="s">
        <v>0</v>
      </c>
      <c r="B11" s="19">
        <f>B$6*F11</f>
        <v>216</v>
      </c>
      <c r="C11" s="20">
        <f>C$6*G11</f>
        <v>156</v>
      </c>
      <c r="D11" s="4"/>
      <c r="E11" s="4"/>
      <c r="F11" s="21">
        <v>0.12</v>
      </c>
      <c r="G11" s="22">
        <v>0.12</v>
      </c>
      <c r="H11" s="12"/>
      <c r="I11" s="12"/>
      <c r="J11" s="23">
        <f>B$6*M11</f>
        <v>144</v>
      </c>
      <c r="K11" s="24">
        <f>C$6*N11</f>
        <v>0</v>
      </c>
      <c r="L11" s="12"/>
      <c r="M11" s="11">
        <v>0.08</v>
      </c>
      <c r="N11" s="13">
        <v>0</v>
      </c>
      <c r="O11" s="13"/>
      <c r="P11" s="47">
        <v>1</v>
      </c>
      <c r="Q11" s="6">
        <v>1.1200000000000001</v>
      </c>
      <c r="R11" s="48" t="s">
        <v>48</v>
      </c>
    </row>
    <row r="12" spans="1:18" x14ac:dyDescent="0.25">
      <c r="A12" t="s">
        <v>1</v>
      </c>
      <c r="B12" s="19">
        <f>B$7*F12</f>
        <v>132</v>
      </c>
      <c r="C12" s="20">
        <f>C$7*G12</f>
        <v>192</v>
      </c>
      <c r="D12" s="4"/>
      <c r="E12" s="4"/>
      <c r="F12" s="21">
        <v>0.12</v>
      </c>
      <c r="G12" s="22">
        <v>0.12</v>
      </c>
      <c r="H12" s="12"/>
      <c r="I12" s="12"/>
      <c r="J12" s="23">
        <f>B$7*M12</f>
        <v>0</v>
      </c>
      <c r="K12" s="24">
        <f>C$7*N12</f>
        <v>128</v>
      </c>
      <c r="L12" s="12"/>
      <c r="M12" s="11">
        <v>0</v>
      </c>
      <c r="N12" s="13">
        <v>0.08</v>
      </c>
      <c r="O12" s="13"/>
      <c r="P12" s="47">
        <f>P11+1</f>
        <v>2</v>
      </c>
      <c r="Q12" s="6">
        <v>0.7</v>
      </c>
      <c r="R12" s="48" t="s">
        <v>30</v>
      </c>
    </row>
    <row r="13" spans="1:18" x14ac:dyDescent="0.25">
      <c r="A13" t="s">
        <v>13</v>
      </c>
      <c r="B13" s="19">
        <f>B$8*F13</f>
        <v>144</v>
      </c>
      <c r="C13" s="20">
        <f>C$8*G13</f>
        <v>132</v>
      </c>
      <c r="D13" s="4"/>
      <c r="E13" s="4"/>
      <c r="F13" s="21">
        <v>0.12</v>
      </c>
      <c r="G13" s="22">
        <v>0.12</v>
      </c>
      <c r="H13" s="12"/>
      <c r="I13" s="12"/>
      <c r="J13" s="23">
        <f>B$8*M13</f>
        <v>96</v>
      </c>
      <c r="K13" s="24">
        <f>C$8*N13</f>
        <v>0</v>
      </c>
      <c r="L13" s="12"/>
      <c r="M13" s="11">
        <v>0.08</v>
      </c>
      <c r="N13" s="13">
        <v>0</v>
      </c>
      <c r="O13" s="13"/>
      <c r="P13" s="47">
        <f t="shared" ref="P13:P26" si="0">P12+1</f>
        <v>3</v>
      </c>
      <c r="Q13" s="6">
        <v>0.4</v>
      </c>
      <c r="R13" s="48" t="s">
        <v>2</v>
      </c>
    </row>
    <row r="14" spans="1:18" x14ac:dyDescent="0.25">
      <c r="A14" t="s">
        <v>14</v>
      </c>
      <c r="B14" s="19">
        <f>B$9*F14</f>
        <v>108</v>
      </c>
      <c r="C14" s="20">
        <f>C$9*G14</f>
        <v>120</v>
      </c>
      <c r="D14" s="4"/>
      <c r="E14" s="4"/>
      <c r="F14" s="21">
        <v>0.12</v>
      </c>
      <c r="G14" s="22">
        <v>0.12</v>
      </c>
      <c r="H14" s="12"/>
      <c r="I14" s="12"/>
      <c r="J14" s="23">
        <f>B$9*M14</f>
        <v>0</v>
      </c>
      <c r="K14" s="24">
        <f>C$9*N14</f>
        <v>80</v>
      </c>
      <c r="L14" s="12"/>
      <c r="M14" s="11">
        <v>0</v>
      </c>
      <c r="N14" s="13">
        <v>0.08</v>
      </c>
      <c r="O14" s="13"/>
      <c r="P14" s="47">
        <f t="shared" si="0"/>
        <v>4</v>
      </c>
      <c r="Q14" s="6">
        <v>0.35</v>
      </c>
      <c r="R14" s="48" t="s">
        <v>33</v>
      </c>
    </row>
    <row r="15" spans="1:18" x14ac:dyDescent="0.25">
      <c r="A15" s="36" t="s">
        <v>9</v>
      </c>
      <c r="B15" s="26"/>
      <c r="C15" s="27"/>
      <c r="D15" s="27"/>
      <c r="E15" s="27"/>
      <c r="F15" s="28"/>
      <c r="G15" s="29"/>
      <c r="H15" s="29"/>
      <c r="I15" s="29"/>
      <c r="J15" s="30"/>
      <c r="K15" s="31"/>
      <c r="L15" s="12"/>
      <c r="M15" s="11"/>
      <c r="N15" s="13"/>
      <c r="O15" s="13"/>
      <c r="P15" s="47">
        <f t="shared" si="0"/>
        <v>5</v>
      </c>
      <c r="Q15" s="6">
        <v>0.3</v>
      </c>
      <c r="R15" s="48" t="s">
        <v>31</v>
      </c>
    </row>
    <row r="16" spans="1:18" x14ac:dyDescent="0.25">
      <c r="A16" t="s">
        <v>0</v>
      </c>
      <c r="B16" s="19">
        <f>B$6*F16</f>
        <v>270</v>
      </c>
      <c r="C16" s="20">
        <f>C$6*G16</f>
        <v>195</v>
      </c>
      <c r="D16" s="4"/>
      <c r="E16" s="4"/>
      <c r="F16" s="21">
        <v>0.15</v>
      </c>
      <c r="G16" s="22">
        <v>0.15</v>
      </c>
      <c r="H16" s="12"/>
      <c r="I16" s="12"/>
      <c r="J16" s="23">
        <f>B$6*M16</f>
        <v>180</v>
      </c>
      <c r="K16" s="24">
        <f>C$6*N16</f>
        <v>130</v>
      </c>
      <c r="L16" s="12"/>
      <c r="M16" s="11">
        <v>0.1</v>
      </c>
      <c r="N16" s="13">
        <v>0.1</v>
      </c>
      <c r="O16" s="13"/>
      <c r="P16" s="47">
        <f t="shared" si="0"/>
        <v>6</v>
      </c>
      <c r="Q16" s="6">
        <v>0.3</v>
      </c>
      <c r="R16" s="48" t="s">
        <v>32</v>
      </c>
    </row>
    <row r="17" spans="1:19" x14ac:dyDescent="0.25">
      <c r="A17" t="s">
        <v>1</v>
      </c>
      <c r="B17" s="19">
        <f>B$7*F17</f>
        <v>165</v>
      </c>
      <c r="C17" s="20">
        <f>C$7*G17</f>
        <v>240</v>
      </c>
      <c r="D17" s="4"/>
      <c r="E17" s="4"/>
      <c r="F17" s="21">
        <v>0.15</v>
      </c>
      <c r="G17" s="22">
        <v>0.15</v>
      </c>
      <c r="H17" s="12"/>
      <c r="I17" s="12"/>
      <c r="J17" s="23">
        <f>B$7*M17</f>
        <v>110</v>
      </c>
      <c r="K17" s="24">
        <f>C$7*N17</f>
        <v>160</v>
      </c>
      <c r="L17" s="12"/>
      <c r="M17" s="11">
        <v>0.1</v>
      </c>
      <c r="N17" s="13">
        <v>0.1</v>
      </c>
      <c r="O17" s="13"/>
      <c r="P17" s="47">
        <f t="shared" si="0"/>
        <v>7</v>
      </c>
      <c r="Q17" s="6">
        <v>0.2</v>
      </c>
      <c r="R17" s="48" t="s">
        <v>36</v>
      </c>
    </row>
    <row r="18" spans="1:19" x14ac:dyDescent="0.25">
      <c r="A18" t="s">
        <v>13</v>
      </c>
      <c r="B18" s="19">
        <f>B$8*F18</f>
        <v>180</v>
      </c>
      <c r="C18" s="20">
        <f>C$8*G18</f>
        <v>165</v>
      </c>
      <c r="D18" s="4"/>
      <c r="E18" s="4"/>
      <c r="F18" s="21">
        <v>0.15</v>
      </c>
      <c r="G18" s="22">
        <v>0.15</v>
      </c>
      <c r="H18" s="12"/>
      <c r="I18" s="12"/>
      <c r="J18" s="23">
        <f>B$8*M18</f>
        <v>120</v>
      </c>
      <c r="K18" s="24">
        <f>C$8*N18</f>
        <v>110</v>
      </c>
      <c r="L18" s="12"/>
      <c r="M18" s="11">
        <v>0.1</v>
      </c>
      <c r="N18" s="13">
        <v>0.1</v>
      </c>
      <c r="O18" s="13"/>
      <c r="P18" s="47">
        <f t="shared" si="0"/>
        <v>8</v>
      </c>
      <c r="Q18" s="6">
        <v>0.2</v>
      </c>
      <c r="R18" s="48" t="s">
        <v>34</v>
      </c>
    </row>
    <row r="19" spans="1:19" x14ac:dyDescent="0.25">
      <c r="A19" t="s">
        <v>14</v>
      </c>
      <c r="B19" s="19">
        <f>B$9*F19</f>
        <v>135</v>
      </c>
      <c r="C19" s="20">
        <f>C$9*G19</f>
        <v>150</v>
      </c>
      <c r="D19" s="4"/>
      <c r="E19" s="4"/>
      <c r="F19" s="21">
        <v>0.15</v>
      </c>
      <c r="G19" s="22">
        <v>0.15</v>
      </c>
      <c r="H19" s="12"/>
      <c r="I19" s="12"/>
      <c r="J19" s="23">
        <f>B$9*M19</f>
        <v>90</v>
      </c>
      <c r="K19" s="24">
        <f>C$9*N19</f>
        <v>100</v>
      </c>
      <c r="L19" s="12"/>
      <c r="M19" s="11">
        <v>0.1</v>
      </c>
      <c r="N19" s="13">
        <v>0.1</v>
      </c>
      <c r="O19" s="13"/>
      <c r="P19" s="47">
        <f t="shared" si="0"/>
        <v>9</v>
      </c>
      <c r="Q19" s="6">
        <v>0.2</v>
      </c>
      <c r="R19" s="48" t="s">
        <v>35</v>
      </c>
      <c r="S19" s="39"/>
    </row>
    <row r="20" spans="1:19" x14ac:dyDescent="0.25">
      <c r="A20" s="36" t="s">
        <v>10</v>
      </c>
      <c r="B20" s="26"/>
      <c r="C20" s="27"/>
      <c r="D20" s="27"/>
      <c r="E20" s="27"/>
      <c r="F20" s="28"/>
      <c r="G20" s="29"/>
      <c r="H20" s="29"/>
      <c r="I20" s="29"/>
      <c r="J20" s="30"/>
      <c r="K20" s="31"/>
      <c r="L20" s="12"/>
      <c r="M20" s="11"/>
      <c r="N20" s="13"/>
      <c r="O20" s="13"/>
      <c r="P20" s="47">
        <f t="shared" si="0"/>
        <v>10</v>
      </c>
      <c r="Q20" s="6">
        <v>0.15</v>
      </c>
      <c r="R20" s="48" t="s">
        <v>5</v>
      </c>
    </row>
    <row r="21" spans="1:19" x14ac:dyDescent="0.25">
      <c r="A21" t="s">
        <v>0</v>
      </c>
      <c r="B21" s="19">
        <f>B$6*F21</f>
        <v>540</v>
      </c>
      <c r="C21" s="20">
        <f>C$6*G21</f>
        <v>390</v>
      </c>
      <c r="D21" s="4"/>
      <c r="E21" s="4"/>
      <c r="F21" s="21">
        <v>0.3</v>
      </c>
      <c r="G21" s="22">
        <v>0.3</v>
      </c>
      <c r="H21" s="12"/>
      <c r="I21" s="12"/>
      <c r="J21" s="23">
        <f>B$6*M21</f>
        <v>36</v>
      </c>
      <c r="K21" s="24">
        <f>C$6*N21</f>
        <v>26</v>
      </c>
      <c r="L21" s="12"/>
      <c r="M21" s="11">
        <v>0.02</v>
      </c>
      <c r="N21" s="13">
        <v>0.02</v>
      </c>
      <c r="O21" s="13"/>
      <c r="P21" s="47">
        <f t="shared" si="0"/>
        <v>11</v>
      </c>
      <c r="Q21" s="6">
        <v>0.12</v>
      </c>
      <c r="R21" s="48" t="s">
        <v>39</v>
      </c>
    </row>
    <row r="22" spans="1:19" x14ac:dyDescent="0.25">
      <c r="A22" t="s">
        <v>1</v>
      </c>
      <c r="B22" s="19">
        <f>B$7*F22</f>
        <v>330</v>
      </c>
      <c r="C22" s="20">
        <f>C$7*G22</f>
        <v>480</v>
      </c>
      <c r="D22" s="4"/>
      <c r="E22" s="4"/>
      <c r="F22" s="21">
        <v>0.3</v>
      </c>
      <c r="G22" s="22">
        <v>0.3</v>
      </c>
      <c r="H22" s="12"/>
      <c r="I22" s="12"/>
      <c r="J22" s="23">
        <f>B$7*M22</f>
        <v>22</v>
      </c>
      <c r="K22" s="24">
        <f>C$7*N22</f>
        <v>32</v>
      </c>
      <c r="L22" s="12"/>
      <c r="M22" s="11">
        <v>0.02</v>
      </c>
      <c r="N22" s="13">
        <v>0.02</v>
      </c>
      <c r="O22" s="13"/>
      <c r="P22" s="47">
        <f t="shared" si="0"/>
        <v>12</v>
      </c>
      <c r="Q22" s="6">
        <v>0.1</v>
      </c>
      <c r="R22" s="48" t="s">
        <v>15</v>
      </c>
    </row>
    <row r="23" spans="1:19" x14ac:dyDescent="0.25">
      <c r="A23" t="s">
        <v>13</v>
      </c>
      <c r="B23" s="19">
        <f>B$8*F23</f>
        <v>360</v>
      </c>
      <c r="C23" s="20">
        <f>C$8*G23</f>
        <v>330</v>
      </c>
      <c r="D23" s="4"/>
      <c r="E23" s="4"/>
      <c r="F23" s="21">
        <v>0.3</v>
      </c>
      <c r="G23" s="22">
        <v>0.3</v>
      </c>
      <c r="H23" s="12"/>
      <c r="I23" s="12"/>
      <c r="J23" s="23">
        <f>B$8*M23</f>
        <v>24</v>
      </c>
      <c r="K23" s="24">
        <f>C$8*N23</f>
        <v>22</v>
      </c>
      <c r="L23" s="12"/>
      <c r="M23" s="11">
        <v>0.02</v>
      </c>
      <c r="N23" s="13">
        <v>0.02</v>
      </c>
      <c r="O23" s="13"/>
      <c r="P23" s="47">
        <f t="shared" si="0"/>
        <v>13</v>
      </c>
      <c r="Q23" s="6">
        <v>0.1</v>
      </c>
      <c r="R23" s="48" t="s">
        <v>41</v>
      </c>
    </row>
    <row r="24" spans="1:19" x14ac:dyDescent="0.25">
      <c r="A24" t="s">
        <v>14</v>
      </c>
      <c r="B24" s="19">
        <f>B$9*F24</f>
        <v>270</v>
      </c>
      <c r="C24" s="20">
        <f>C$9*G24</f>
        <v>300</v>
      </c>
      <c r="D24" s="4"/>
      <c r="E24" s="4"/>
      <c r="F24" s="21">
        <v>0.3</v>
      </c>
      <c r="G24" s="22">
        <v>0.3</v>
      </c>
      <c r="H24" s="12"/>
      <c r="I24" s="12"/>
      <c r="J24" s="23">
        <f>B$9*M24</f>
        <v>18</v>
      </c>
      <c r="K24" s="24">
        <f>C$9*N24</f>
        <v>20</v>
      </c>
      <c r="L24" s="12"/>
      <c r="M24" s="11">
        <v>0.02</v>
      </c>
      <c r="N24" s="13">
        <v>0.02</v>
      </c>
      <c r="O24" s="13"/>
      <c r="P24" s="47">
        <f t="shared" si="0"/>
        <v>14</v>
      </c>
      <c r="Q24" s="6">
        <v>0.1</v>
      </c>
      <c r="R24" s="48" t="s">
        <v>42</v>
      </c>
    </row>
    <row r="25" spans="1:19" x14ac:dyDescent="0.25">
      <c r="A25" s="36" t="s">
        <v>11</v>
      </c>
      <c r="B25" s="26"/>
      <c r="C25" s="27"/>
      <c r="D25" s="27"/>
      <c r="E25" s="27"/>
      <c r="F25" s="28"/>
      <c r="G25" s="29"/>
      <c r="H25" s="29"/>
      <c r="I25" s="29"/>
      <c r="J25" s="30"/>
      <c r="K25" s="31"/>
      <c r="L25" s="12"/>
      <c r="M25" s="11"/>
      <c r="N25" s="13"/>
      <c r="O25" s="13"/>
      <c r="P25" s="47">
        <f t="shared" si="0"/>
        <v>15</v>
      </c>
      <c r="Q25" s="6">
        <v>0.1</v>
      </c>
      <c r="R25" s="48" t="s">
        <v>45</v>
      </c>
    </row>
    <row r="26" spans="1:19" x14ac:dyDescent="0.25">
      <c r="A26" t="s">
        <v>0</v>
      </c>
      <c r="B26" s="19">
        <f>B$6*F26</f>
        <v>540</v>
      </c>
      <c r="C26" s="20">
        <f>C$6*G26</f>
        <v>390</v>
      </c>
      <c r="D26" s="4"/>
      <c r="E26" s="4"/>
      <c r="F26" s="21">
        <v>0.3</v>
      </c>
      <c r="G26" s="22">
        <v>0.3</v>
      </c>
      <c r="H26" s="12"/>
      <c r="I26" s="12"/>
      <c r="J26" s="23">
        <f>B$6*M26</f>
        <v>0</v>
      </c>
      <c r="K26" s="24">
        <f>C$6*N26</f>
        <v>0</v>
      </c>
      <c r="L26" s="12"/>
      <c r="M26" s="11">
        <v>0</v>
      </c>
      <c r="N26" s="13">
        <v>0</v>
      </c>
      <c r="O26" s="13"/>
      <c r="P26" s="49">
        <f t="shared" si="0"/>
        <v>16</v>
      </c>
      <c r="Q26" s="50">
        <v>0.1</v>
      </c>
      <c r="R26" s="51" t="s">
        <v>44</v>
      </c>
    </row>
    <row r="27" spans="1:19" x14ac:dyDescent="0.25">
      <c r="A27" t="s">
        <v>1</v>
      </c>
      <c r="B27" s="19">
        <f>B$7*F27</f>
        <v>330</v>
      </c>
      <c r="C27" s="20">
        <f>C$7*G27</f>
        <v>480</v>
      </c>
      <c r="D27" s="4"/>
      <c r="E27" s="4"/>
      <c r="F27" s="21">
        <v>0.3</v>
      </c>
      <c r="G27" s="22">
        <v>0.3</v>
      </c>
      <c r="H27" s="12"/>
      <c r="I27" s="12"/>
      <c r="J27" s="23">
        <f>B$7*M27</f>
        <v>0</v>
      </c>
      <c r="K27" s="24">
        <f>C$7*N27</f>
        <v>0</v>
      </c>
      <c r="L27" s="12"/>
      <c r="M27" s="11">
        <v>0</v>
      </c>
      <c r="N27" s="13">
        <v>0</v>
      </c>
      <c r="O27" s="13"/>
      <c r="P27" s="8"/>
      <c r="Q27" s="6"/>
      <c r="R27" s="39"/>
    </row>
    <row r="28" spans="1:19" x14ac:dyDescent="0.25">
      <c r="A28" t="s">
        <v>13</v>
      </c>
      <c r="B28" s="19">
        <f>B$8*F28</f>
        <v>360</v>
      </c>
      <c r="C28" s="20">
        <f>C$8*G28</f>
        <v>330</v>
      </c>
      <c r="D28" s="4"/>
      <c r="E28" s="4"/>
      <c r="F28" s="21">
        <v>0.3</v>
      </c>
      <c r="G28" s="22">
        <v>0.3</v>
      </c>
      <c r="H28" s="12"/>
      <c r="I28" s="12"/>
      <c r="J28" s="23">
        <f>B$8*M28</f>
        <v>0</v>
      </c>
      <c r="K28" s="24">
        <f>C$8*N28</f>
        <v>0</v>
      </c>
      <c r="L28" s="12"/>
      <c r="M28" s="11">
        <v>0</v>
      </c>
      <c r="N28" s="13">
        <v>0</v>
      </c>
      <c r="O28" s="13"/>
      <c r="P28" s="8"/>
      <c r="Q28" s="6"/>
      <c r="R28" s="39"/>
    </row>
    <row r="29" spans="1:19" x14ac:dyDescent="0.25">
      <c r="A29" t="s">
        <v>14</v>
      </c>
      <c r="B29" s="19">
        <f>B$9*F29</f>
        <v>270</v>
      </c>
      <c r="C29" s="20">
        <f>C$9*G29</f>
        <v>300</v>
      </c>
      <c r="D29" s="4"/>
      <c r="E29" s="4"/>
      <c r="F29" s="21">
        <v>0.3</v>
      </c>
      <c r="G29" s="22">
        <v>0.3</v>
      </c>
      <c r="H29" s="12"/>
      <c r="I29" s="12"/>
      <c r="J29" s="23">
        <f>B$9*M29</f>
        <v>0</v>
      </c>
      <c r="K29" s="24">
        <f>C$9*N29</f>
        <v>0</v>
      </c>
      <c r="L29" s="12"/>
      <c r="M29" s="11">
        <v>0</v>
      </c>
      <c r="N29" s="13">
        <v>0</v>
      </c>
      <c r="O29" s="13"/>
      <c r="P29" s="8"/>
      <c r="Q29" s="6"/>
      <c r="R29" s="39"/>
    </row>
    <row r="30" spans="1:19" x14ac:dyDescent="0.25">
      <c r="A30" s="36" t="s">
        <v>6</v>
      </c>
      <c r="B30" s="26"/>
      <c r="C30" s="27"/>
      <c r="D30" s="27"/>
      <c r="E30" s="27"/>
      <c r="F30" s="28"/>
      <c r="G30" s="29"/>
      <c r="H30" s="29"/>
      <c r="I30" s="29"/>
      <c r="J30" s="30"/>
      <c r="K30" s="31"/>
      <c r="L30" s="12"/>
      <c r="M30" s="11"/>
      <c r="N30" s="13"/>
      <c r="O30" s="13"/>
      <c r="P30" s="8"/>
      <c r="Q30" s="6"/>
      <c r="R30" s="39"/>
    </row>
    <row r="31" spans="1:19" x14ac:dyDescent="0.25">
      <c r="A31" t="s">
        <v>0</v>
      </c>
      <c r="B31" s="19">
        <f>B$6*F31</f>
        <v>630</v>
      </c>
      <c r="C31" s="20">
        <f>C$6*G31</f>
        <v>454.99999999999994</v>
      </c>
      <c r="D31" s="4"/>
      <c r="E31" s="4"/>
      <c r="F31" s="21">
        <v>0.35</v>
      </c>
      <c r="G31" s="22">
        <v>0.35</v>
      </c>
      <c r="H31" s="12"/>
      <c r="I31" s="12"/>
      <c r="J31" s="23">
        <f>B$6*M31</f>
        <v>324</v>
      </c>
      <c r="K31" s="24">
        <f>C$6*N31</f>
        <v>182.00000000000003</v>
      </c>
      <c r="L31" s="12"/>
      <c r="M31" s="11">
        <v>0.18</v>
      </c>
      <c r="N31" s="13">
        <v>0.14000000000000001</v>
      </c>
      <c r="O31" s="13"/>
      <c r="P31" s="8"/>
      <c r="Q31" s="6"/>
      <c r="R31" s="39"/>
    </row>
    <row r="32" spans="1:19" x14ac:dyDescent="0.25">
      <c r="A32" t="s">
        <v>1</v>
      </c>
      <c r="B32" s="19">
        <f>B$7*F32</f>
        <v>385</v>
      </c>
      <c r="C32" s="20">
        <f>C$7*G32</f>
        <v>560</v>
      </c>
      <c r="D32" s="4"/>
      <c r="E32" s="4"/>
      <c r="F32" s="21">
        <v>0.35</v>
      </c>
      <c r="G32" s="22">
        <v>0.35</v>
      </c>
      <c r="H32" s="12"/>
      <c r="I32" s="12"/>
      <c r="J32" s="23">
        <f>B$7*M32</f>
        <v>154.00000000000003</v>
      </c>
      <c r="K32" s="24">
        <f>C$7*N32</f>
        <v>208</v>
      </c>
      <c r="L32" s="12"/>
      <c r="M32" s="11">
        <v>0.14000000000000001</v>
      </c>
      <c r="N32" s="13">
        <v>0.13</v>
      </c>
      <c r="O32" s="13"/>
      <c r="P32" s="8"/>
      <c r="Q32" s="6"/>
      <c r="R32" s="39"/>
    </row>
    <row r="33" spans="1:18" x14ac:dyDescent="0.25">
      <c r="A33" t="s">
        <v>13</v>
      </c>
      <c r="B33" s="19">
        <f>B$8*F33</f>
        <v>420</v>
      </c>
      <c r="C33" s="20">
        <f>C$8*G33</f>
        <v>385</v>
      </c>
      <c r="D33" s="4"/>
      <c r="E33" s="4"/>
      <c r="F33" s="21">
        <v>0.35</v>
      </c>
      <c r="G33" s="22">
        <v>0.35</v>
      </c>
      <c r="H33" s="12"/>
      <c r="I33" s="12"/>
      <c r="J33" s="23">
        <f>B$8*M33</f>
        <v>192</v>
      </c>
      <c r="K33" s="24">
        <f>C$8*N33</f>
        <v>154.00000000000003</v>
      </c>
      <c r="L33" s="12"/>
      <c r="M33" s="11">
        <v>0.16</v>
      </c>
      <c r="N33" s="13">
        <v>0.14000000000000001</v>
      </c>
      <c r="O33" s="13"/>
      <c r="P33" s="8"/>
      <c r="Q33" s="6"/>
      <c r="R33" s="39"/>
    </row>
    <row r="34" spans="1:18" x14ac:dyDescent="0.25">
      <c r="A34" t="s">
        <v>14</v>
      </c>
      <c r="B34" s="19">
        <f>B$9*F34</f>
        <v>315</v>
      </c>
      <c r="C34" s="20">
        <f>C$9*G34</f>
        <v>350</v>
      </c>
      <c r="D34" s="4"/>
      <c r="E34" s="4"/>
      <c r="F34" s="21">
        <v>0.35</v>
      </c>
      <c r="G34" s="22">
        <v>0.35</v>
      </c>
      <c r="H34" s="12"/>
      <c r="I34" s="12"/>
      <c r="J34" s="23">
        <f>B$9*M34</f>
        <v>126.00000000000001</v>
      </c>
      <c r="K34" s="24">
        <f>C$9*N34</f>
        <v>140</v>
      </c>
      <c r="L34" s="12"/>
      <c r="M34" s="11">
        <v>0.14000000000000001</v>
      </c>
      <c r="N34" s="13">
        <v>0.14000000000000001</v>
      </c>
      <c r="O34" s="13"/>
      <c r="P34" s="8"/>
      <c r="Q34" s="6"/>
      <c r="R34" s="39"/>
    </row>
    <row r="35" spans="1:18" x14ac:dyDescent="0.25">
      <c r="A35" s="36" t="s">
        <v>12</v>
      </c>
      <c r="B35" s="26"/>
      <c r="C35" s="27"/>
      <c r="D35" s="27"/>
      <c r="E35" s="27"/>
      <c r="F35" s="28"/>
      <c r="G35" s="29"/>
      <c r="H35" s="29"/>
      <c r="I35" s="29"/>
      <c r="J35" s="30"/>
      <c r="K35" s="31"/>
      <c r="L35" s="12"/>
      <c r="M35" s="11"/>
      <c r="N35" s="13"/>
      <c r="O35" s="13"/>
      <c r="P35" s="8"/>
      <c r="Q35" s="6"/>
      <c r="R35" s="39"/>
    </row>
    <row r="36" spans="1:18" x14ac:dyDescent="0.25">
      <c r="A36" t="s">
        <v>0</v>
      </c>
      <c r="B36" s="19">
        <f>B$6*F36</f>
        <v>720</v>
      </c>
      <c r="C36" s="20">
        <f>C$6*G36</f>
        <v>520</v>
      </c>
      <c r="D36" s="4"/>
      <c r="E36" s="4"/>
      <c r="F36" s="21">
        <v>0.4</v>
      </c>
      <c r="G36" s="22">
        <v>0.4</v>
      </c>
      <c r="H36" s="12"/>
      <c r="I36" s="12"/>
      <c r="J36" s="23">
        <f>B$6*M36</f>
        <v>0</v>
      </c>
      <c r="K36" s="24">
        <f>C$6*N36</f>
        <v>130</v>
      </c>
      <c r="L36" s="12"/>
      <c r="M36" s="11">
        <v>0</v>
      </c>
      <c r="N36" s="13">
        <v>0.1</v>
      </c>
      <c r="O36" s="13"/>
      <c r="P36" s="8"/>
      <c r="Q36" s="6"/>
      <c r="R36" s="39"/>
    </row>
    <row r="37" spans="1:18" x14ac:dyDescent="0.25">
      <c r="A37" t="s">
        <v>1</v>
      </c>
      <c r="B37" s="19">
        <f>B$7*F37</f>
        <v>440</v>
      </c>
      <c r="C37" s="20">
        <f>C$7*G37</f>
        <v>640</v>
      </c>
      <c r="D37" s="4"/>
      <c r="E37" s="4"/>
      <c r="F37" s="21">
        <v>0.4</v>
      </c>
      <c r="G37" s="22">
        <v>0.4</v>
      </c>
      <c r="H37" s="12"/>
      <c r="I37" s="12"/>
      <c r="J37" s="23">
        <f>B$7*M37</f>
        <v>0</v>
      </c>
      <c r="K37" s="24">
        <f>C$7*N37</f>
        <v>160</v>
      </c>
      <c r="L37" s="12"/>
      <c r="M37" s="11">
        <v>0</v>
      </c>
      <c r="N37" s="13">
        <v>0.1</v>
      </c>
      <c r="O37" s="13"/>
      <c r="P37" s="8"/>
      <c r="Q37" s="6"/>
      <c r="R37" s="39"/>
    </row>
    <row r="38" spans="1:18" x14ac:dyDescent="0.25">
      <c r="A38" t="s">
        <v>13</v>
      </c>
      <c r="B38" s="19">
        <f>B$8*F38</f>
        <v>480</v>
      </c>
      <c r="C38" s="20">
        <f>C$8*G38</f>
        <v>440</v>
      </c>
      <c r="D38" s="4"/>
      <c r="E38" s="4"/>
      <c r="F38" s="21">
        <v>0.4</v>
      </c>
      <c r="G38" s="22">
        <v>0.4</v>
      </c>
      <c r="H38" s="12"/>
      <c r="I38" s="12"/>
      <c r="J38" s="23">
        <f>B$8*M38</f>
        <v>0</v>
      </c>
      <c r="K38" s="24">
        <f>C$8*N38</f>
        <v>110</v>
      </c>
      <c r="L38" s="12"/>
      <c r="M38" s="11">
        <v>0</v>
      </c>
      <c r="N38" s="13">
        <v>0.1</v>
      </c>
      <c r="O38" s="13"/>
      <c r="P38" s="8"/>
      <c r="Q38" s="6"/>
      <c r="R38" s="39"/>
    </row>
    <row r="39" spans="1:18" x14ac:dyDescent="0.25">
      <c r="A39" t="s">
        <v>14</v>
      </c>
      <c r="B39" s="19">
        <f>B$9*F39</f>
        <v>360</v>
      </c>
      <c r="C39" s="20">
        <f>C$9*G39</f>
        <v>400</v>
      </c>
      <c r="D39" s="4"/>
      <c r="E39" s="4"/>
      <c r="F39" s="21">
        <v>0.4</v>
      </c>
      <c r="G39" s="22">
        <v>0.4</v>
      </c>
      <c r="H39" s="12"/>
      <c r="I39" s="12"/>
      <c r="J39" s="23">
        <f>B$9*M39</f>
        <v>0</v>
      </c>
      <c r="K39" s="24">
        <f>C$9*N39</f>
        <v>80</v>
      </c>
      <c r="L39" s="12"/>
      <c r="M39" s="11">
        <v>0</v>
      </c>
      <c r="N39" s="13">
        <v>0.08</v>
      </c>
      <c r="O39" s="13"/>
      <c r="P39" s="8"/>
      <c r="Q39" s="6"/>
      <c r="R39" s="39"/>
    </row>
    <row r="40" spans="1:18" x14ac:dyDescent="0.25">
      <c r="A40" s="36" t="s">
        <v>7</v>
      </c>
      <c r="B40" s="26"/>
      <c r="C40" s="27"/>
      <c r="D40" s="27"/>
      <c r="E40" s="27"/>
      <c r="F40" s="28"/>
      <c r="G40" s="29"/>
      <c r="H40" s="29"/>
      <c r="I40" s="29"/>
      <c r="J40" s="30"/>
      <c r="K40" s="31"/>
      <c r="L40" s="12"/>
      <c r="M40" s="11"/>
      <c r="N40" s="13"/>
      <c r="O40" s="13"/>
      <c r="P40" s="8"/>
      <c r="Q40" s="6"/>
      <c r="R40" s="39"/>
    </row>
    <row r="41" spans="1:18" x14ac:dyDescent="0.25">
      <c r="A41" t="s">
        <v>0</v>
      </c>
      <c r="B41" s="19">
        <f>B$6*F41</f>
        <v>1260</v>
      </c>
      <c r="C41" s="20">
        <f>C$6*G41</f>
        <v>909.99999999999989</v>
      </c>
      <c r="D41" s="4"/>
      <c r="E41" s="4"/>
      <c r="F41" s="21">
        <f>70%</f>
        <v>0.7</v>
      </c>
      <c r="G41" s="22">
        <v>0.7</v>
      </c>
      <c r="H41" s="12"/>
      <c r="I41" s="12"/>
      <c r="J41" s="23">
        <f>B$6*M41</f>
        <v>554.4</v>
      </c>
      <c r="K41" s="24">
        <f>C$6*N41</f>
        <v>387.4</v>
      </c>
      <c r="L41" s="12"/>
      <c r="M41" s="15">
        <v>0.308</v>
      </c>
      <c r="N41" s="16">
        <v>0.29799999999999999</v>
      </c>
      <c r="O41" s="16"/>
      <c r="P41" s="8"/>
      <c r="Q41" s="6"/>
      <c r="R41" s="39"/>
    </row>
    <row r="42" spans="1:18" x14ac:dyDescent="0.25">
      <c r="A42" t="s">
        <v>1</v>
      </c>
      <c r="B42" s="19">
        <f>B$7*F42</f>
        <v>770</v>
      </c>
      <c r="C42" s="20">
        <f>C$7*G42</f>
        <v>1120</v>
      </c>
      <c r="D42" s="4"/>
      <c r="E42" s="4"/>
      <c r="F42" s="21">
        <f>70%</f>
        <v>0.7</v>
      </c>
      <c r="G42" s="22">
        <v>0.7</v>
      </c>
      <c r="H42" s="12"/>
      <c r="I42" s="12"/>
      <c r="J42" s="23">
        <f>B$7*M42</f>
        <v>338.8</v>
      </c>
      <c r="K42" s="24">
        <f>C$7*N42</f>
        <v>476.79999999999995</v>
      </c>
      <c r="L42" s="12"/>
      <c r="M42" s="15">
        <v>0.308</v>
      </c>
      <c r="N42" s="16">
        <v>0.29799999999999999</v>
      </c>
      <c r="O42" s="16"/>
      <c r="P42" s="8"/>
      <c r="Q42" s="6"/>
      <c r="R42" s="39"/>
    </row>
    <row r="43" spans="1:18" x14ac:dyDescent="0.25">
      <c r="A43" t="s">
        <v>13</v>
      </c>
      <c r="B43" s="19">
        <f>B$8*F43</f>
        <v>840</v>
      </c>
      <c r="C43" s="20">
        <f>C$8*G43</f>
        <v>770</v>
      </c>
      <c r="D43" s="4"/>
      <c r="E43" s="4"/>
      <c r="F43" s="21">
        <v>0.7</v>
      </c>
      <c r="G43" s="22">
        <v>0.7</v>
      </c>
      <c r="H43" s="12"/>
      <c r="I43" s="12"/>
      <c r="J43" s="23">
        <f>B$8*M43</f>
        <v>369.6</v>
      </c>
      <c r="K43" s="24">
        <f>C$8*N43</f>
        <v>327.8</v>
      </c>
      <c r="L43" s="12"/>
      <c r="M43" s="15">
        <v>0.308</v>
      </c>
      <c r="N43" s="16">
        <v>0.29799999999999999</v>
      </c>
      <c r="O43" s="16"/>
      <c r="P43" s="8"/>
      <c r="Q43" s="6"/>
      <c r="R43" s="39"/>
    </row>
    <row r="44" spans="1:18" x14ac:dyDescent="0.25">
      <c r="A44" t="s">
        <v>14</v>
      </c>
      <c r="B44" s="19">
        <f>B$9*F44</f>
        <v>630</v>
      </c>
      <c r="C44" s="20">
        <f>C$9*G44</f>
        <v>700</v>
      </c>
      <c r="D44" s="4"/>
      <c r="E44" s="4"/>
      <c r="F44" s="21">
        <v>0.7</v>
      </c>
      <c r="G44" s="22">
        <v>0.7</v>
      </c>
      <c r="H44" s="12"/>
      <c r="I44" s="12"/>
      <c r="J44" s="23">
        <f>B$9*M44</f>
        <v>277.2</v>
      </c>
      <c r="K44" s="24">
        <f>C$9*N44</f>
        <v>298</v>
      </c>
      <c r="L44" s="12"/>
      <c r="M44" s="15">
        <v>0.308</v>
      </c>
      <c r="N44" s="16">
        <v>0.29799999999999999</v>
      </c>
      <c r="O44" s="16"/>
      <c r="P44" s="8"/>
      <c r="Q44" s="6"/>
      <c r="R44" s="39"/>
    </row>
    <row r="45" spans="1:18" x14ac:dyDescent="0.25">
      <c r="A45" s="36" t="s">
        <v>8</v>
      </c>
      <c r="B45" s="26"/>
      <c r="C45" s="27"/>
      <c r="D45" s="27"/>
      <c r="E45" s="27"/>
      <c r="F45" s="28"/>
      <c r="G45" s="29"/>
      <c r="H45" s="29"/>
      <c r="I45" s="29"/>
      <c r="J45" s="30"/>
      <c r="K45" s="31"/>
      <c r="L45" s="12"/>
      <c r="M45" s="11"/>
      <c r="N45" s="13"/>
      <c r="O45" s="13"/>
      <c r="P45" s="8"/>
      <c r="Q45" s="6"/>
      <c r="R45" s="39"/>
    </row>
    <row r="46" spans="1:18" x14ac:dyDescent="0.25">
      <c r="A46" t="s">
        <v>0</v>
      </c>
      <c r="B46" s="19">
        <f>B$6*F46</f>
        <v>2016.0000000000002</v>
      </c>
      <c r="C46" s="20">
        <f>C$6*G46</f>
        <v>1456.0000000000002</v>
      </c>
      <c r="D46" s="4"/>
      <c r="E46" s="4"/>
      <c r="F46" s="21">
        <f>112%</f>
        <v>1.1200000000000001</v>
      </c>
      <c r="G46" s="22">
        <v>1.1200000000000001</v>
      </c>
      <c r="H46" s="12"/>
      <c r="I46" s="12"/>
      <c r="J46" s="23">
        <f>B$6*M46</f>
        <v>0</v>
      </c>
      <c r="K46" s="24">
        <f>C$6*N46</f>
        <v>0</v>
      </c>
      <c r="L46" s="12"/>
      <c r="M46" s="11">
        <v>0</v>
      </c>
      <c r="N46" s="13">
        <v>0</v>
      </c>
      <c r="O46" s="13"/>
      <c r="P46" s="8"/>
      <c r="Q46" s="6"/>
      <c r="R46" s="39"/>
    </row>
    <row r="47" spans="1:18" x14ac:dyDescent="0.25">
      <c r="A47" t="s">
        <v>1</v>
      </c>
      <c r="B47" s="19">
        <f>B$7*F47</f>
        <v>1232.0000000000002</v>
      </c>
      <c r="C47" s="20">
        <f>C$7*G47</f>
        <v>1792.0000000000002</v>
      </c>
      <c r="D47" s="4"/>
      <c r="E47" s="4"/>
      <c r="F47" s="21">
        <f>112%</f>
        <v>1.1200000000000001</v>
      </c>
      <c r="G47" s="22">
        <v>1.1200000000000001</v>
      </c>
      <c r="H47" s="12"/>
      <c r="I47" s="12"/>
      <c r="J47" s="23">
        <f>B$7*M47</f>
        <v>0</v>
      </c>
      <c r="K47" s="24">
        <f>C$7*N47</f>
        <v>0</v>
      </c>
      <c r="L47" s="12"/>
      <c r="M47" s="11">
        <v>0</v>
      </c>
      <c r="N47" s="13">
        <v>0</v>
      </c>
      <c r="O47" s="13"/>
      <c r="P47" s="8"/>
      <c r="Q47" s="6"/>
      <c r="R47" s="39"/>
    </row>
    <row r="48" spans="1:18" x14ac:dyDescent="0.25">
      <c r="A48" t="s">
        <v>13</v>
      </c>
      <c r="B48" s="19">
        <f>B$8*F48</f>
        <v>1344.0000000000002</v>
      </c>
      <c r="C48" s="20">
        <f>C$8*G48</f>
        <v>1232.0000000000002</v>
      </c>
      <c r="D48" s="4"/>
      <c r="E48" s="4"/>
      <c r="F48" s="21">
        <v>1.1200000000000001</v>
      </c>
      <c r="G48" s="22">
        <v>1.1200000000000001</v>
      </c>
      <c r="H48" s="12"/>
      <c r="I48" s="12"/>
      <c r="J48" s="23">
        <f>B$8*M48</f>
        <v>0</v>
      </c>
      <c r="K48" s="24">
        <f>C$8*N48</f>
        <v>0</v>
      </c>
      <c r="L48" s="12"/>
      <c r="M48" s="11">
        <v>0</v>
      </c>
      <c r="N48" s="13">
        <v>0</v>
      </c>
      <c r="O48" s="13"/>
      <c r="P48" s="8"/>
      <c r="Q48" s="6"/>
      <c r="R48" s="39"/>
    </row>
    <row r="49" spans="1:18" x14ac:dyDescent="0.25">
      <c r="A49" t="s">
        <v>14</v>
      </c>
      <c r="B49" s="19">
        <f>B$9*F49</f>
        <v>1008.0000000000001</v>
      </c>
      <c r="C49" s="20">
        <f>C$9*G49</f>
        <v>1120</v>
      </c>
      <c r="D49" s="4"/>
      <c r="E49" s="4"/>
      <c r="F49" s="21">
        <v>1.1200000000000001</v>
      </c>
      <c r="G49" s="22">
        <v>1.1200000000000001</v>
      </c>
      <c r="H49" s="12"/>
      <c r="I49" s="12"/>
      <c r="J49" s="23">
        <f>B$9*M49</f>
        <v>0</v>
      </c>
      <c r="K49" s="24">
        <f>C$9*N49</f>
        <v>0</v>
      </c>
      <c r="L49" s="12"/>
      <c r="M49" s="11">
        <v>0</v>
      </c>
      <c r="N49" s="13">
        <v>0</v>
      </c>
      <c r="O49" s="13"/>
      <c r="P49" s="8"/>
      <c r="Q49" s="6"/>
      <c r="R49" s="39"/>
    </row>
    <row r="50" spans="1:18" x14ac:dyDescent="0.25">
      <c r="A50" s="36" t="s">
        <v>19</v>
      </c>
      <c r="B50" s="26"/>
      <c r="C50" s="27"/>
      <c r="D50" s="27"/>
      <c r="E50" s="27"/>
      <c r="F50" s="28"/>
      <c r="G50" s="29"/>
      <c r="H50" s="29"/>
      <c r="I50" s="29"/>
      <c r="J50" s="30"/>
      <c r="K50" s="31"/>
      <c r="L50" s="12"/>
      <c r="M50" s="11"/>
      <c r="N50" s="13"/>
      <c r="O50" s="13"/>
      <c r="P50" s="8"/>
      <c r="Q50" s="6"/>
      <c r="R50" s="39"/>
    </row>
    <row r="51" spans="1:18" x14ac:dyDescent="0.25">
      <c r="A51" t="s">
        <v>0</v>
      </c>
      <c r="B51" s="19">
        <f>B$6*F51</f>
        <v>360</v>
      </c>
      <c r="C51" s="20">
        <f>C$6*G51</f>
        <v>0</v>
      </c>
      <c r="D51" s="4"/>
      <c r="E51" s="4"/>
      <c r="F51" s="21">
        <v>0.2</v>
      </c>
      <c r="G51" s="22">
        <v>0</v>
      </c>
      <c r="H51" s="12"/>
      <c r="I51" s="12"/>
      <c r="J51" s="23">
        <f>B$6*M51</f>
        <v>0</v>
      </c>
      <c r="K51" s="24">
        <f>C$6*N51</f>
        <v>0</v>
      </c>
      <c r="L51" s="12"/>
      <c r="M51" s="11">
        <v>0</v>
      </c>
      <c r="N51" s="13">
        <v>0</v>
      </c>
      <c r="O51" s="13"/>
      <c r="P51" s="8"/>
      <c r="Q51" s="6"/>
      <c r="R51" s="39"/>
    </row>
    <row r="52" spans="1:18" x14ac:dyDescent="0.25">
      <c r="A52" t="s">
        <v>1</v>
      </c>
      <c r="B52" s="19">
        <f>B$7*F52</f>
        <v>220</v>
      </c>
      <c r="C52" s="20">
        <f>C$7*G52</f>
        <v>0</v>
      </c>
      <c r="D52" s="4"/>
      <c r="E52" s="4"/>
      <c r="F52" s="21">
        <v>0.2</v>
      </c>
      <c r="G52" s="22">
        <v>0</v>
      </c>
      <c r="H52" s="12"/>
      <c r="I52" s="12"/>
      <c r="J52" s="23">
        <f>B$7*M52</f>
        <v>0</v>
      </c>
      <c r="K52" s="24">
        <f>C$7*N52</f>
        <v>0</v>
      </c>
      <c r="L52" s="12"/>
      <c r="M52" s="11">
        <v>0</v>
      </c>
      <c r="N52" s="13">
        <v>0</v>
      </c>
      <c r="O52" s="13"/>
      <c r="P52" s="8"/>
      <c r="Q52" s="6"/>
      <c r="R52" s="39"/>
    </row>
    <row r="53" spans="1:18" x14ac:dyDescent="0.25">
      <c r="A53" t="s">
        <v>13</v>
      </c>
      <c r="B53" s="19">
        <f>B$8*F53</f>
        <v>240</v>
      </c>
      <c r="C53" s="20">
        <f>C$8*G53</f>
        <v>0</v>
      </c>
      <c r="D53" s="4"/>
      <c r="E53" s="4"/>
      <c r="F53" s="21">
        <v>0.2</v>
      </c>
      <c r="G53" s="22">
        <v>0</v>
      </c>
      <c r="H53" s="12"/>
      <c r="I53" s="12"/>
      <c r="J53" s="23">
        <f>B$8*M53</f>
        <v>0</v>
      </c>
      <c r="K53" s="24">
        <f>C$8*N53</f>
        <v>0</v>
      </c>
      <c r="L53" s="12"/>
      <c r="M53" s="11">
        <v>0</v>
      </c>
      <c r="N53" s="13">
        <v>0</v>
      </c>
      <c r="O53" s="13"/>
      <c r="P53" s="8"/>
      <c r="Q53" s="6"/>
      <c r="R53" s="39"/>
    </row>
    <row r="54" spans="1:18" x14ac:dyDescent="0.25">
      <c r="A54" t="s">
        <v>14</v>
      </c>
      <c r="B54" s="19">
        <f>B$9*F54</f>
        <v>180</v>
      </c>
      <c r="C54" s="20">
        <f>C$9*G54</f>
        <v>0</v>
      </c>
      <c r="D54" s="4"/>
      <c r="E54" s="4"/>
      <c r="F54" s="21">
        <v>0.2</v>
      </c>
      <c r="G54" s="22">
        <v>0</v>
      </c>
      <c r="H54" s="12"/>
      <c r="I54" s="12"/>
      <c r="J54" s="23">
        <f>B$9*M54</f>
        <v>0</v>
      </c>
      <c r="K54" s="24">
        <f>C$9*N54</f>
        <v>0</v>
      </c>
      <c r="L54" s="12"/>
      <c r="M54" s="11">
        <v>0</v>
      </c>
      <c r="N54" s="13">
        <v>0</v>
      </c>
      <c r="O54" s="13"/>
      <c r="P54" s="8"/>
      <c r="Q54" s="6"/>
      <c r="R54" s="39"/>
    </row>
    <row r="55" spans="1:18" x14ac:dyDescent="0.25">
      <c r="A55" s="36" t="s">
        <v>18</v>
      </c>
      <c r="B55" s="26"/>
      <c r="C55" s="27"/>
      <c r="D55" s="27"/>
      <c r="E55" s="27"/>
      <c r="F55" s="28"/>
      <c r="G55" s="29"/>
      <c r="H55" s="29"/>
      <c r="I55" s="29"/>
      <c r="J55" s="30"/>
      <c r="K55" s="31"/>
      <c r="L55" s="12"/>
      <c r="M55" s="11"/>
      <c r="N55" s="13"/>
      <c r="O55" s="13"/>
      <c r="P55" s="8"/>
      <c r="Q55" s="6"/>
      <c r="R55" s="39"/>
    </row>
    <row r="56" spans="1:18" x14ac:dyDescent="0.25">
      <c r="A56" t="s">
        <v>0</v>
      </c>
      <c r="B56" s="19">
        <f>B$6*F56</f>
        <v>0</v>
      </c>
      <c r="C56" s="20">
        <f>C$6*G56</f>
        <v>260</v>
      </c>
      <c r="D56" s="4"/>
      <c r="E56" s="4"/>
      <c r="F56" s="21">
        <v>0</v>
      </c>
      <c r="G56" s="22">
        <v>0.2</v>
      </c>
      <c r="H56" s="12"/>
      <c r="I56" s="12"/>
      <c r="J56" s="23">
        <f>B$6*M56</f>
        <v>0</v>
      </c>
      <c r="K56" s="24">
        <f>C$6*N56</f>
        <v>0</v>
      </c>
      <c r="L56" s="12"/>
      <c r="M56" s="11">
        <v>0</v>
      </c>
      <c r="N56" s="13">
        <v>0</v>
      </c>
      <c r="O56" s="13"/>
      <c r="P56" s="8"/>
      <c r="Q56" s="6"/>
      <c r="R56" s="39"/>
    </row>
    <row r="57" spans="1:18" x14ac:dyDescent="0.25">
      <c r="A57" t="s">
        <v>1</v>
      </c>
      <c r="B57" s="19">
        <f>B$7*F57</f>
        <v>0</v>
      </c>
      <c r="C57" s="20">
        <f>C$7*G57</f>
        <v>320</v>
      </c>
      <c r="D57" s="4"/>
      <c r="E57" s="4"/>
      <c r="F57" s="21">
        <v>0</v>
      </c>
      <c r="G57" s="22">
        <v>0.2</v>
      </c>
      <c r="H57" s="12"/>
      <c r="I57" s="12"/>
      <c r="J57" s="23">
        <f>B$7*M57</f>
        <v>0</v>
      </c>
      <c r="K57" s="24">
        <f>C$7*N57</f>
        <v>0</v>
      </c>
      <c r="L57" s="12"/>
      <c r="M57" s="11">
        <v>0</v>
      </c>
      <c r="N57" s="13">
        <v>0</v>
      </c>
      <c r="O57" s="13"/>
      <c r="P57" s="8"/>
      <c r="Q57" s="6"/>
      <c r="R57" s="39"/>
    </row>
    <row r="58" spans="1:18" x14ac:dyDescent="0.25">
      <c r="A58" t="s">
        <v>13</v>
      </c>
      <c r="B58" s="19">
        <f>B$8*F58</f>
        <v>0</v>
      </c>
      <c r="C58" s="20">
        <f>C$8*G58</f>
        <v>220</v>
      </c>
      <c r="D58" s="4"/>
      <c r="E58" s="4"/>
      <c r="F58" s="21">
        <v>0</v>
      </c>
      <c r="G58" s="22">
        <v>0.2</v>
      </c>
      <c r="H58" s="12"/>
      <c r="I58" s="12"/>
      <c r="J58" s="23">
        <f>B$8*M58</f>
        <v>0</v>
      </c>
      <c r="K58" s="24">
        <f>C$8*N58</f>
        <v>0</v>
      </c>
      <c r="L58" s="12"/>
      <c r="M58" s="11">
        <v>0</v>
      </c>
      <c r="N58" s="13">
        <v>0</v>
      </c>
      <c r="O58" s="13"/>
      <c r="P58" s="8"/>
      <c r="Q58" s="6"/>
      <c r="R58" s="39"/>
    </row>
    <row r="59" spans="1:18" x14ac:dyDescent="0.25">
      <c r="A59" t="s">
        <v>14</v>
      </c>
      <c r="B59" s="19">
        <f>B$9*F59</f>
        <v>0</v>
      </c>
      <c r="C59" s="20">
        <f>C$9*G59</f>
        <v>200</v>
      </c>
      <c r="D59" s="4"/>
      <c r="E59" s="4"/>
      <c r="F59" s="21">
        <v>0</v>
      </c>
      <c r="G59" s="22">
        <v>0.2</v>
      </c>
      <c r="H59" s="12"/>
      <c r="I59" s="12"/>
      <c r="J59" s="23">
        <f>B$9*M59</f>
        <v>0</v>
      </c>
      <c r="K59" s="24">
        <f>C$9*N59</f>
        <v>0</v>
      </c>
      <c r="L59" s="12"/>
      <c r="M59" s="11">
        <v>0</v>
      </c>
      <c r="N59" s="13">
        <v>0</v>
      </c>
      <c r="O59" s="13"/>
      <c r="P59" s="8"/>
      <c r="Q59" s="6"/>
      <c r="R59" s="39"/>
    </row>
    <row r="60" spans="1:18" x14ac:dyDescent="0.25">
      <c r="A60" s="36" t="s">
        <v>17</v>
      </c>
      <c r="B60" s="26"/>
      <c r="C60" s="27"/>
      <c r="D60" s="27"/>
      <c r="E60" s="27"/>
      <c r="F60" s="28"/>
      <c r="G60" s="29"/>
      <c r="H60" s="29"/>
      <c r="I60" s="29"/>
      <c r="J60" s="30"/>
      <c r="K60" s="31"/>
      <c r="L60" s="12"/>
      <c r="M60" s="11"/>
      <c r="N60" s="13"/>
      <c r="O60" s="13"/>
      <c r="P60" s="8"/>
      <c r="Q60" s="6"/>
      <c r="R60" s="39"/>
    </row>
    <row r="61" spans="1:18" x14ac:dyDescent="0.25">
      <c r="A61" t="s">
        <v>0</v>
      </c>
      <c r="B61" s="19">
        <f>B$6*F61</f>
        <v>180</v>
      </c>
      <c r="C61" s="20">
        <f>C$6*G61</f>
        <v>130</v>
      </c>
      <c r="D61" s="4"/>
      <c r="E61" s="4"/>
      <c r="F61" s="21">
        <v>0.1</v>
      </c>
      <c r="G61" s="22">
        <v>0.1</v>
      </c>
      <c r="H61" s="12"/>
      <c r="I61" s="12"/>
      <c r="J61" s="23">
        <f>B$6*M61</f>
        <v>0</v>
      </c>
      <c r="K61" s="24">
        <f>C$6*N61</f>
        <v>0</v>
      </c>
      <c r="L61" s="12"/>
      <c r="M61" s="11">
        <v>0</v>
      </c>
      <c r="N61" s="13">
        <v>0</v>
      </c>
      <c r="O61" s="13"/>
      <c r="P61" s="8"/>
      <c r="Q61" s="6"/>
      <c r="R61" s="39"/>
    </row>
    <row r="62" spans="1:18" x14ac:dyDescent="0.25">
      <c r="A62" t="s">
        <v>1</v>
      </c>
      <c r="B62" s="19">
        <f>B$7*F62</f>
        <v>110</v>
      </c>
      <c r="C62" s="20">
        <f>C$7*G62</f>
        <v>160</v>
      </c>
      <c r="D62" s="4"/>
      <c r="E62" s="4"/>
      <c r="F62" s="21">
        <v>0.1</v>
      </c>
      <c r="G62" s="22">
        <v>0.1</v>
      </c>
      <c r="H62" s="12"/>
      <c r="I62" s="12"/>
      <c r="J62" s="23">
        <f>B$7*M62</f>
        <v>0</v>
      </c>
      <c r="K62" s="24">
        <f>C$7*N62</f>
        <v>0</v>
      </c>
      <c r="L62" s="12"/>
      <c r="M62" s="11">
        <v>0</v>
      </c>
      <c r="N62" s="13">
        <v>0</v>
      </c>
      <c r="O62" s="13"/>
      <c r="P62" s="8"/>
      <c r="Q62" s="6"/>
      <c r="R62" s="39"/>
    </row>
    <row r="63" spans="1:18" x14ac:dyDescent="0.25">
      <c r="A63" t="s">
        <v>13</v>
      </c>
      <c r="B63" s="19">
        <f>B$8*F63</f>
        <v>120</v>
      </c>
      <c r="C63" s="20">
        <f>C$8*G63</f>
        <v>110</v>
      </c>
      <c r="D63" s="4"/>
      <c r="E63" s="4"/>
      <c r="F63" s="21">
        <v>0.1</v>
      </c>
      <c r="G63" s="22">
        <v>0.1</v>
      </c>
      <c r="H63" s="12"/>
      <c r="I63" s="12"/>
      <c r="J63" s="23">
        <f>B$8*M63</f>
        <v>0</v>
      </c>
      <c r="K63" s="24">
        <f>C$8*N63</f>
        <v>0</v>
      </c>
      <c r="L63" s="12"/>
      <c r="M63" s="11">
        <v>0</v>
      </c>
      <c r="N63" s="13">
        <v>0</v>
      </c>
      <c r="O63" s="13"/>
      <c r="P63" s="8"/>
      <c r="Q63" s="6"/>
      <c r="R63" s="39"/>
    </row>
    <row r="64" spans="1:18" x14ac:dyDescent="0.25">
      <c r="A64" t="s">
        <v>14</v>
      </c>
      <c r="B64" s="19">
        <f>B$9*F64</f>
        <v>90</v>
      </c>
      <c r="C64" s="20">
        <f>C$9*G64</f>
        <v>100</v>
      </c>
      <c r="D64" s="4"/>
      <c r="E64" s="4"/>
      <c r="F64" s="21">
        <v>0.1</v>
      </c>
      <c r="G64" s="22">
        <v>0.1</v>
      </c>
      <c r="H64" s="12"/>
      <c r="I64" s="12"/>
      <c r="J64" s="23">
        <f>B$9*M64</f>
        <v>0</v>
      </c>
      <c r="K64" s="24">
        <f>C$9*N64</f>
        <v>0</v>
      </c>
      <c r="L64" s="12"/>
      <c r="M64" s="11">
        <v>0</v>
      </c>
      <c r="N64" s="13">
        <v>0</v>
      </c>
      <c r="O64" s="13"/>
      <c r="P64" s="8"/>
      <c r="Q64" s="6"/>
      <c r="R64" s="39"/>
    </row>
    <row r="65" spans="1:18" x14ac:dyDescent="0.25">
      <c r="A65" s="36" t="s">
        <v>20</v>
      </c>
      <c r="B65" s="26"/>
      <c r="C65" s="27"/>
      <c r="D65" s="27"/>
      <c r="E65" s="27"/>
      <c r="F65" s="28"/>
      <c r="G65" s="29"/>
      <c r="H65" s="29"/>
      <c r="I65" s="29"/>
      <c r="J65" s="30"/>
      <c r="K65" s="31"/>
      <c r="L65" s="12"/>
      <c r="M65" s="11"/>
      <c r="N65" s="13"/>
      <c r="O65" s="13"/>
      <c r="P65" s="8"/>
      <c r="Q65" s="6"/>
      <c r="R65" s="39"/>
    </row>
    <row r="66" spans="1:18" x14ac:dyDescent="0.25">
      <c r="A66" t="s">
        <v>0</v>
      </c>
      <c r="B66" s="19">
        <f>B$6*F66</f>
        <v>180</v>
      </c>
      <c r="C66" s="20">
        <f>C$6*G66</f>
        <v>130</v>
      </c>
      <c r="D66" s="4"/>
      <c r="E66" s="4"/>
      <c r="F66" s="21">
        <v>0.1</v>
      </c>
      <c r="G66" s="22">
        <v>0.1</v>
      </c>
      <c r="H66" s="12"/>
      <c r="I66" s="12"/>
      <c r="J66" s="23">
        <f>B$6*M66</f>
        <v>0</v>
      </c>
      <c r="K66" s="24">
        <f>C$6*N66</f>
        <v>0</v>
      </c>
      <c r="L66" s="12"/>
      <c r="M66" s="11">
        <v>0</v>
      </c>
      <c r="N66" s="13">
        <v>0</v>
      </c>
      <c r="O66" s="13"/>
      <c r="P66" s="8"/>
      <c r="Q66" s="6"/>
      <c r="R66" s="39"/>
    </row>
    <row r="67" spans="1:18" x14ac:dyDescent="0.25">
      <c r="A67" t="s">
        <v>1</v>
      </c>
      <c r="B67" s="19">
        <f>B$7*F67</f>
        <v>110</v>
      </c>
      <c r="C67" s="20">
        <f>C$7*G67</f>
        <v>160</v>
      </c>
      <c r="D67" s="4"/>
      <c r="E67" s="4"/>
      <c r="F67" s="21">
        <v>0.1</v>
      </c>
      <c r="G67" s="22">
        <v>0.1</v>
      </c>
      <c r="H67" s="12"/>
      <c r="I67" s="12"/>
      <c r="J67" s="23">
        <f>B$7*M67</f>
        <v>0</v>
      </c>
      <c r="K67" s="24">
        <f>C$7*N67</f>
        <v>0</v>
      </c>
      <c r="L67" s="12"/>
      <c r="M67" s="11">
        <v>0</v>
      </c>
      <c r="N67" s="13">
        <v>0</v>
      </c>
      <c r="O67" s="13"/>
      <c r="P67" s="8"/>
      <c r="Q67" s="6"/>
      <c r="R67" s="39"/>
    </row>
    <row r="68" spans="1:18" x14ac:dyDescent="0.25">
      <c r="A68" t="s">
        <v>13</v>
      </c>
      <c r="B68" s="19">
        <f>B$8*F68</f>
        <v>120</v>
      </c>
      <c r="C68" s="20">
        <f>C$8*G68</f>
        <v>110</v>
      </c>
      <c r="D68" s="4"/>
      <c r="E68" s="4"/>
      <c r="F68" s="21">
        <v>0.1</v>
      </c>
      <c r="G68" s="22">
        <v>0.1</v>
      </c>
      <c r="H68" s="12"/>
      <c r="I68" s="12"/>
      <c r="J68" s="23">
        <f>B$8*M68</f>
        <v>0</v>
      </c>
      <c r="K68" s="24">
        <f>C$8*N68</f>
        <v>0</v>
      </c>
      <c r="L68" s="12"/>
      <c r="M68" s="11">
        <v>0</v>
      </c>
      <c r="N68" s="13">
        <v>0</v>
      </c>
      <c r="O68" s="13"/>
      <c r="P68" s="8"/>
      <c r="Q68" s="6"/>
      <c r="R68" s="39"/>
    </row>
    <row r="69" spans="1:18" x14ac:dyDescent="0.25">
      <c r="A69" t="s">
        <v>14</v>
      </c>
      <c r="B69" s="19">
        <f>B$9*F69</f>
        <v>90</v>
      </c>
      <c r="C69" s="20">
        <f>C$9*G69</f>
        <v>100</v>
      </c>
      <c r="D69" s="4"/>
      <c r="E69" s="4"/>
      <c r="F69" s="21">
        <v>0.1</v>
      </c>
      <c r="G69" s="22">
        <v>0.1</v>
      </c>
      <c r="H69" s="12"/>
      <c r="I69" s="12"/>
      <c r="J69" s="23">
        <f>B$9*M69</f>
        <v>0</v>
      </c>
      <c r="K69" s="24">
        <f>C$9*N69</f>
        <v>0</v>
      </c>
      <c r="L69" s="12"/>
      <c r="M69" s="11">
        <v>0</v>
      </c>
      <c r="N69" s="13">
        <v>0</v>
      </c>
      <c r="O69" s="13"/>
      <c r="P69" s="8"/>
      <c r="Q69" s="6"/>
      <c r="R69" s="39"/>
    </row>
    <row r="70" spans="1:18" x14ac:dyDescent="0.25">
      <c r="A70" s="36" t="s">
        <v>16</v>
      </c>
      <c r="B70" s="26"/>
      <c r="C70" s="27"/>
      <c r="D70" s="27"/>
      <c r="E70" s="27"/>
      <c r="F70" s="28"/>
      <c r="G70" s="29"/>
      <c r="H70" s="29"/>
      <c r="I70" s="29"/>
      <c r="J70" s="30"/>
      <c r="K70" s="31"/>
      <c r="L70" s="12"/>
      <c r="M70" s="11"/>
      <c r="N70" s="13"/>
      <c r="O70" s="13"/>
      <c r="P70" s="8"/>
      <c r="Q70" s="6"/>
      <c r="R70" s="39"/>
    </row>
    <row r="71" spans="1:18" x14ac:dyDescent="0.25">
      <c r="A71" t="s">
        <v>0</v>
      </c>
      <c r="B71" s="19">
        <f>B$6*F71</f>
        <v>360</v>
      </c>
      <c r="C71" s="20">
        <f>C$6*G71</f>
        <v>260</v>
      </c>
      <c r="D71" s="4"/>
      <c r="E71" s="4"/>
      <c r="F71" s="21">
        <v>0.2</v>
      </c>
      <c r="G71" s="22">
        <v>0.2</v>
      </c>
      <c r="H71" s="12"/>
      <c r="I71" s="12"/>
      <c r="J71" s="23">
        <f>B$6*M71</f>
        <v>360</v>
      </c>
      <c r="K71" s="24">
        <f>C$6*N71</f>
        <v>260</v>
      </c>
      <c r="L71" s="12"/>
      <c r="M71" s="11">
        <v>0.2</v>
      </c>
      <c r="N71" s="17">
        <v>0.2</v>
      </c>
      <c r="O71" s="17"/>
      <c r="P71" s="8"/>
      <c r="Q71" s="6"/>
      <c r="R71" s="39"/>
    </row>
    <row r="72" spans="1:18" x14ac:dyDescent="0.25">
      <c r="A72" t="s">
        <v>1</v>
      </c>
      <c r="B72" s="19">
        <f>B$7*F72</f>
        <v>220</v>
      </c>
      <c r="C72" s="20">
        <f>C$7*G72</f>
        <v>320</v>
      </c>
      <c r="D72" s="4"/>
      <c r="E72" s="4"/>
      <c r="F72" s="21">
        <v>0.2</v>
      </c>
      <c r="G72" s="22">
        <v>0.2</v>
      </c>
      <c r="H72" s="12"/>
      <c r="I72" s="12"/>
      <c r="J72" s="23">
        <f>B$7*M72</f>
        <v>220</v>
      </c>
      <c r="K72" s="24">
        <f>C$7*N72</f>
        <v>320</v>
      </c>
      <c r="L72" s="12"/>
      <c r="M72" s="11">
        <v>0.2</v>
      </c>
      <c r="N72" s="17">
        <v>0.2</v>
      </c>
      <c r="O72" s="17"/>
      <c r="P72" s="8"/>
      <c r="Q72" s="6"/>
      <c r="R72" s="39"/>
    </row>
    <row r="73" spans="1:18" x14ac:dyDescent="0.25">
      <c r="A73" t="s">
        <v>13</v>
      </c>
      <c r="B73" s="19">
        <f>B$8*F73</f>
        <v>240</v>
      </c>
      <c r="C73" s="20">
        <f>C$8*G73</f>
        <v>220</v>
      </c>
      <c r="D73" s="4"/>
      <c r="E73" s="4"/>
      <c r="F73" s="21">
        <v>0.2</v>
      </c>
      <c r="G73" s="22">
        <v>0.2</v>
      </c>
      <c r="H73" s="12"/>
      <c r="I73" s="12"/>
      <c r="J73" s="23">
        <f>B$8*M73</f>
        <v>240</v>
      </c>
      <c r="K73" s="24">
        <f>C$8*N73</f>
        <v>220</v>
      </c>
      <c r="L73" s="12"/>
      <c r="M73" s="11">
        <v>0.2</v>
      </c>
      <c r="N73" s="17">
        <v>0.2</v>
      </c>
      <c r="O73" s="17"/>
      <c r="P73" s="8"/>
      <c r="Q73" s="6"/>
      <c r="R73" s="39"/>
    </row>
    <row r="74" spans="1:18" x14ac:dyDescent="0.25">
      <c r="A74" t="s">
        <v>14</v>
      </c>
      <c r="B74" s="19">
        <f>B$9*F74</f>
        <v>180</v>
      </c>
      <c r="C74" s="20">
        <f>C$9*G74</f>
        <v>200</v>
      </c>
      <c r="D74" s="4"/>
      <c r="E74" s="4"/>
      <c r="F74" s="21">
        <v>0.2</v>
      </c>
      <c r="G74" s="22">
        <v>0.2</v>
      </c>
      <c r="H74" s="12"/>
      <c r="I74" s="12"/>
      <c r="J74" s="23">
        <f>B$9*M74</f>
        <v>180</v>
      </c>
      <c r="K74" s="24">
        <f>C$9*N74</f>
        <v>200</v>
      </c>
      <c r="L74" s="12"/>
      <c r="M74" s="11">
        <v>0.2</v>
      </c>
      <c r="N74" s="17">
        <v>0.2</v>
      </c>
      <c r="O74" s="17"/>
      <c r="P74" s="8"/>
      <c r="Q74" s="6"/>
      <c r="R74" s="39"/>
    </row>
    <row r="75" spans="1:18" x14ac:dyDescent="0.25">
      <c r="A75" s="36" t="s">
        <v>21</v>
      </c>
      <c r="B75" s="35"/>
      <c r="C75" s="35"/>
      <c r="D75" s="35"/>
      <c r="E75" s="35"/>
      <c r="F75" s="26"/>
      <c r="G75" s="27"/>
      <c r="H75" s="27"/>
      <c r="I75" s="27"/>
      <c r="J75" s="30"/>
      <c r="K75" s="31"/>
      <c r="L75" s="4"/>
      <c r="M75" s="2"/>
      <c r="N75" s="13"/>
      <c r="O75" s="13"/>
    </row>
    <row r="76" spans="1:18" x14ac:dyDescent="0.25">
      <c r="A76" t="s">
        <v>0</v>
      </c>
      <c r="B76" s="19">
        <f>B$6*F76</f>
        <v>180</v>
      </c>
      <c r="C76" s="20">
        <f>C$6*G76</f>
        <v>0</v>
      </c>
      <c r="D76" s="4"/>
      <c r="E76" s="4"/>
      <c r="F76" s="21">
        <v>0.1</v>
      </c>
      <c r="G76" s="22">
        <v>0</v>
      </c>
      <c r="H76" s="12"/>
      <c r="I76" s="12"/>
      <c r="J76" s="23">
        <f>B$6*M76</f>
        <v>180</v>
      </c>
      <c r="K76" s="24">
        <f>C$6*N76</f>
        <v>0</v>
      </c>
      <c r="L76" s="12"/>
      <c r="M76" s="11">
        <v>0.1</v>
      </c>
      <c r="N76" s="17">
        <v>0</v>
      </c>
      <c r="O76" s="17"/>
      <c r="R76" s="39"/>
    </row>
    <row r="77" spans="1:18" x14ac:dyDescent="0.25">
      <c r="A77" t="s">
        <v>1</v>
      </c>
      <c r="B77" s="19">
        <f>B$7*F77</f>
        <v>110</v>
      </c>
      <c r="C77" s="20">
        <f>C$7*G77</f>
        <v>0</v>
      </c>
      <c r="D77" s="4"/>
      <c r="E77" s="4"/>
      <c r="F77" s="21">
        <v>0.1</v>
      </c>
      <c r="G77" s="22">
        <v>0</v>
      </c>
      <c r="H77" s="12"/>
      <c r="I77" s="12"/>
      <c r="J77" s="23">
        <f>B$7*M77</f>
        <v>110</v>
      </c>
      <c r="K77" s="24">
        <f>C$7*N77</f>
        <v>0</v>
      </c>
      <c r="L77" s="12"/>
      <c r="M77" s="11">
        <v>0.1</v>
      </c>
      <c r="N77" s="17">
        <v>0</v>
      </c>
      <c r="O77" s="17"/>
    </row>
    <row r="78" spans="1:18" x14ac:dyDescent="0.25">
      <c r="A78" t="s">
        <v>13</v>
      </c>
      <c r="B78" s="19">
        <f>B$8*F78</f>
        <v>120</v>
      </c>
      <c r="C78" s="20">
        <f>C$8*G78</f>
        <v>0</v>
      </c>
      <c r="D78" s="4"/>
      <c r="E78" s="4"/>
      <c r="F78" s="21">
        <v>0.1</v>
      </c>
      <c r="G78" s="22">
        <v>0</v>
      </c>
      <c r="H78" s="12"/>
      <c r="I78" s="12"/>
      <c r="J78" s="23">
        <f>B$8*M78</f>
        <v>120</v>
      </c>
      <c r="K78" s="24">
        <f>C$8*N78</f>
        <v>0</v>
      </c>
      <c r="L78" s="12"/>
      <c r="M78" s="11">
        <v>0.1</v>
      </c>
      <c r="N78" s="17">
        <v>0</v>
      </c>
      <c r="O78" s="17"/>
      <c r="P78" s="8"/>
      <c r="Q78" s="6"/>
      <c r="R78" s="39"/>
    </row>
    <row r="79" spans="1:18" x14ac:dyDescent="0.25">
      <c r="A79" t="s">
        <v>14</v>
      </c>
      <c r="B79" s="19">
        <f>B$9*F79</f>
        <v>90</v>
      </c>
      <c r="C79" s="20">
        <f>C$9*G79</f>
        <v>0</v>
      </c>
      <c r="D79" s="4"/>
      <c r="E79" s="4"/>
      <c r="F79" s="21">
        <v>0.1</v>
      </c>
      <c r="G79" s="22">
        <v>0</v>
      </c>
      <c r="H79" s="12"/>
      <c r="I79" s="12"/>
      <c r="J79" s="23">
        <f>B$9*M79</f>
        <v>90</v>
      </c>
      <c r="K79" s="24">
        <f>C$9*N79</f>
        <v>0</v>
      </c>
      <c r="L79" s="12"/>
      <c r="M79" s="11">
        <v>0.1</v>
      </c>
      <c r="N79" s="17">
        <v>0</v>
      </c>
      <c r="O79" s="17"/>
      <c r="P79" s="8"/>
      <c r="Q79" s="6"/>
      <c r="R79" s="39"/>
    </row>
    <row r="80" spans="1:18" x14ac:dyDescent="0.25">
      <c r="A80" s="36" t="s">
        <v>43</v>
      </c>
      <c r="B80" s="35"/>
      <c r="C80" s="35"/>
      <c r="D80" s="35"/>
      <c r="E80" s="35"/>
      <c r="F80" s="26"/>
      <c r="G80" s="27"/>
      <c r="H80" s="27"/>
      <c r="I80" s="27"/>
      <c r="J80" s="30"/>
      <c r="K80" s="31"/>
      <c r="L80" s="4"/>
      <c r="M80" s="2"/>
      <c r="N80" s="13"/>
      <c r="O80" s="13"/>
    </row>
    <row r="81" spans="1:18" x14ac:dyDescent="0.25">
      <c r="A81" t="s">
        <v>0</v>
      </c>
      <c r="B81" s="19">
        <f>B$6*F81</f>
        <v>0</v>
      </c>
      <c r="C81" s="20">
        <f>C$6*G81</f>
        <v>130</v>
      </c>
      <c r="D81" s="4"/>
      <c r="E81" s="4"/>
      <c r="F81" s="21">
        <v>0</v>
      </c>
      <c r="G81" s="22">
        <v>0.1</v>
      </c>
      <c r="H81" s="12"/>
      <c r="I81" s="12"/>
      <c r="J81" s="23">
        <f>B$6*M81</f>
        <v>0</v>
      </c>
      <c r="K81" s="24">
        <f>C$6*N81</f>
        <v>130</v>
      </c>
      <c r="L81" s="12"/>
      <c r="M81" s="11">
        <v>0</v>
      </c>
      <c r="N81" s="17">
        <v>0.1</v>
      </c>
      <c r="O81" s="17"/>
      <c r="R81" s="39"/>
    </row>
    <row r="82" spans="1:18" x14ac:dyDescent="0.25">
      <c r="A82" t="s">
        <v>1</v>
      </c>
      <c r="B82" s="19">
        <f>B$7*F82</f>
        <v>0</v>
      </c>
      <c r="C82" s="20">
        <f>C$7*G82</f>
        <v>160</v>
      </c>
      <c r="D82" s="4"/>
      <c r="E82" s="4"/>
      <c r="F82" s="21">
        <v>0</v>
      </c>
      <c r="G82" s="22">
        <v>0.1</v>
      </c>
      <c r="H82" s="12"/>
      <c r="I82" s="12"/>
      <c r="J82" s="23">
        <f>B$7*M82</f>
        <v>0</v>
      </c>
      <c r="K82" s="24">
        <f>C$7*N82</f>
        <v>160</v>
      </c>
      <c r="L82" s="12"/>
      <c r="M82" s="11">
        <v>0</v>
      </c>
      <c r="N82" s="17">
        <v>0.1</v>
      </c>
      <c r="O82" s="17"/>
    </row>
    <row r="83" spans="1:18" x14ac:dyDescent="0.25">
      <c r="A83" t="s">
        <v>13</v>
      </c>
      <c r="B83" s="19">
        <f>B$8*F83</f>
        <v>0</v>
      </c>
      <c r="C83" s="20">
        <f>C$8*G83</f>
        <v>110</v>
      </c>
      <c r="D83" s="4"/>
      <c r="E83" s="4"/>
      <c r="F83" s="21">
        <v>0</v>
      </c>
      <c r="G83" s="22">
        <v>0.1</v>
      </c>
      <c r="H83" s="12"/>
      <c r="I83" s="12"/>
      <c r="J83" s="23">
        <f>B$8*M83</f>
        <v>0</v>
      </c>
      <c r="K83" s="24">
        <f>C$8*N83</f>
        <v>110</v>
      </c>
      <c r="L83" s="12"/>
      <c r="M83" s="11">
        <v>0</v>
      </c>
      <c r="N83" s="17">
        <v>0.1</v>
      </c>
      <c r="O83" s="17"/>
      <c r="P83" s="8"/>
      <c r="Q83" s="6"/>
      <c r="R83" s="39"/>
    </row>
    <row r="84" spans="1:18" x14ac:dyDescent="0.25">
      <c r="A84" t="s">
        <v>14</v>
      </c>
      <c r="B84" s="19">
        <f>B$9*F84</f>
        <v>0</v>
      </c>
      <c r="C84" s="20">
        <f>C$9*G84</f>
        <v>100</v>
      </c>
      <c r="D84" s="4"/>
      <c r="E84" s="4"/>
      <c r="F84" s="21">
        <v>0</v>
      </c>
      <c r="G84" s="22">
        <v>0.1</v>
      </c>
      <c r="H84" s="12"/>
      <c r="I84" s="12"/>
      <c r="J84" s="23">
        <f>B$9*M84</f>
        <v>0</v>
      </c>
      <c r="K84" s="24">
        <f>C$9*N84</f>
        <v>100</v>
      </c>
      <c r="L84" s="12"/>
      <c r="M84" s="11">
        <v>0</v>
      </c>
      <c r="N84" s="17">
        <v>0.1</v>
      </c>
      <c r="O84" s="17"/>
      <c r="P84" s="8"/>
      <c r="Q84" s="6"/>
      <c r="R84" s="39"/>
    </row>
    <row r="85" spans="1:18" x14ac:dyDescent="0.25">
      <c r="A85" s="36" t="s">
        <v>22</v>
      </c>
      <c r="B85" s="35"/>
      <c r="C85" s="35"/>
      <c r="D85" s="35"/>
      <c r="E85" s="35"/>
      <c r="F85" s="26"/>
      <c r="G85" s="27"/>
      <c r="H85" s="27"/>
      <c r="I85" s="27"/>
      <c r="J85" s="30"/>
      <c r="K85" s="31"/>
      <c r="L85" s="4"/>
      <c r="M85" s="2"/>
      <c r="N85" s="13"/>
      <c r="O85" s="13"/>
    </row>
    <row r="86" spans="1:18" x14ac:dyDescent="0.25">
      <c r="A86" t="s">
        <v>0</v>
      </c>
      <c r="B86" s="19">
        <f>B$6*F86</f>
        <v>540</v>
      </c>
      <c r="C86" s="20">
        <f>C$6*G86</f>
        <v>0</v>
      </c>
      <c r="D86" s="4"/>
      <c r="E86" s="4"/>
      <c r="F86" s="21">
        <v>0.3</v>
      </c>
      <c r="G86" s="22">
        <v>0</v>
      </c>
      <c r="H86" s="12"/>
      <c r="I86" s="12"/>
      <c r="J86" s="23">
        <f>B$6*M86</f>
        <v>396</v>
      </c>
      <c r="K86" s="24">
        <f>C$6*N86</f>
        <v>0</v>
      </c>
      <c r="L86" s="12"/>
      <c r="M86" s="11">
        <v>0.22</v>
      </c>
      <c r="N86" s="13">
        <v>0</v>
      </c>
      <c r="O86" s="13"/>
      <c r="R86" s="39"/>
    </row>
    <row r="87" spans="1:18" x14ac:dyDescent="0.25">
      <c r="A87" t="s">
        <v>1</v>
      </c>
      <c r="B87" s="19">
        <f>B$7*F87</f>
        <v>330</v>
      </c>
      <c r="C87" s="20">
        <f>C$7*G87</f>
        <v>0</v>
      </c>
      <c r="D87" s="4"/>
      <c r="E87" s="4"/>
      <c r="F87" s="21">
        <v>0.3</v>
      </c>
      <c r="G87" s="22">
        <v>0</v>
      </c>
      <c r="H87" s="12"/>
      <c r="I87" s="12"/>
      <c r="J87" s="23">
        <f>B$7*M87</f>
        <v>242</v>
      </c>
      <c r="K87" s="24">
        <f>C$7*N87</f>
        <v>0</v>
      </c>
      <c r="L87" s="12"/>
      <c r="M87" s="11">
        <v>0.22</v>
      </c>
      <c r="N87" s="13">
        <v>0</v>
      </c>
      <c r="O87" s="13"/>
      <c r="R87" s="39"/>
    </row>
    <row r="88" spans="1:18" x14ac:dyDescent="0.25">
      <c r="A88" t="s">
        <v>13</v>
      </c>
      <c r="B88" s="19">
        <f>B$8*F88</f>
        <v>360</v>
      </c>
      <c r="C88" s="20">
        <f>C$8*G88</f>
        <v>0</v>
      </c>
      <c r="D88" s="4"/>
      <c r="E88" s="4"/>
      <c r="F88" s="21">
        <v>0.3</v>
      </c>
      <c r="G88" s="22">
        <v>0</v>
      </c>
      <c r="H88" s="12"/>
      <c r="I88" s="12"/>
      <c r="J88" s="23">
        <f>B$8*M88</f>
        <v>264</v>
      </c>
      <c r="K88" s="24">
        <f>C$8*N88</f>
        <v>0</v>
      </c>
      <c r="L88" s="12"/>
      <c r="M88" s="11">
        <v>0.22</v>
      </c>
      <c r="N88" s="13">
        <v>0</v>
      </c>
      <c r="O88" s="13"/>
      <c r="P88" s="8"/>
      <c r="Q88" s="6"/>
      <c r="R88" s="39"/>
    </row>
    <row r="89" spans="1:18" x14ac:dyDescent="0.25">
      <c r="A89" t="s">
        <v>14</v>
      </c>
      <c r="B89" s="19">
        <f>B$9*F89</f>
        <v>270</v>
      </c>
      <c r="C89" s="20">
        <f>C$9*G89</f>
        <v>0</v>
      </c>
      <c r="D89" s="4"/>
      <c r="E89" s="4"/>
      <c r="F89" s="21">
        <v>0.3</v>
      </c>
      <c r="G89" s="22">
        <v>0</v>
      </c>
      <c r="H89" s="12"/>
      <c r="I89" s="12"/>
      <c r="J89" s="23">
        <f>B$9*M89</f>
        <v>198</v>
      </c>
      <c r="K89" s="24">
        <f>C$9*N89</f>
        <v>0</v>
      </c>
      <c r="L89" s="12"/>
      <c r="M89" s="11">
        <v>0.22</v>
      </c>
      <c r="N89" s="13">
        <v>0</v>
      </c>
      <c r="O89" s="13"/>
      <c r="P89" s="8"/>
      <c r="Q89" s="6"/>
      <c r="R89" s="39"/>
    </row>
    <row r="90" spans="1:18" x14ac:dyDescent="0.25">
      <c r="A90" s="36" t="s">
        <v>23</v>
      </c>
      <c r="B90" s="35"/>
      <c r="C90" s="35"/>
      <c r="D90" s="35"/>
      <c r="E90" s="35"/>
      <c r="F90" s="26"/>
      <c r="G90" s="27"/>
      <c r="H90" s="27"/>
      <c r="I90" s="27"/>
      <c r="J90" s="30"/>
      <c r="K90" s="31"/>
      <c r="L90" s="4"/>
      <c r="M90" s="2"/>
      <c r="N90" s="13"/>
      <c r="O90" s="13"/>
    </row>
    <row r="91" spans="1:18" x14ac:dyDescent="0.25">
      <c r="A91" t="s">
        <v>0</v>
      </c>
      <c r="B91" s="19">
        <f>B$6*F91</f>
        <v>0</v>
      </c>
      <c r="C91" s="20">
        <f>C$6*G91</f>
        <v>390</v>
      </c>
      <c r="D91" s="4"/>
      <c r="E91" s="4"/>
      <c r="F91" s="21">
        <v>0</v>
      </c>
      <c r="G91" s="22">
        <v>0.3</v>
      </c>
      <c r="H91" s="12"/>
      <c r="I91" s="12"/>
      <c r="J91" s="23">
        <f>B$6*M91</f>
        <v>0</v>
      </c>
      <c r="K91" s="24">
        <f>C$6*N91</f>
        <v>286</v>
      </c>
      <c r="L91" s="12"/>
      <c r="M91" s="11">
        <v>0</v>
      </c>
      <c r="N91" s="13">
        <v>0.22</v>
      </c>
      <c r="O91" s="13"/>
      <c r="R91" s="39"/>
    </row>
    <row r="92" spans="1:18" x14ac:dyDescent="0.25">
      <c r="A92" t="s">
        <v>1</v>
      </c>
      <c r="B92" s="19">
        <f>B$7*F92</f>
        <v>0</v>
      </c>
      <c r="C92" s="20">
        <f>C$7*G92</f>
        <v>480</v>
      </c>
      <c r="D92" s="4"/>
      <c r="E92" s="4"/>
      <c r="F92" s="21">
        <v>0</v>
      </c>
      <c r="G92" s="22">
        <v>0.3</v>
      </c>
      <c r="H92" s="12"/>
      <c r="I92" s="12"/>
      <c r="J92" s="23">
        <f>B$7*M92</f>
        <v>0</v>
      </c>
      <c r="K92" s="24">
        <f>C$7*N92</f>
        <v>352</v>
      </c>
      <c r="L92" s="12"/>
      <c r="M92" s="11">
        <v>0</v>
      </c>
      <c r="N92" s="13">
        <v>0.22</v>
      </c>
      <c r="O92" s="13"/>
      <c r="R92" s="39"/>
    </row>
    <row r="93" spans="1:18" x14ac:dyDescent="0.25">
      <c r="A93" t="s">
        <v>13</v>
      </c>
      <c r="B93" s="19">
        <f>B$8*F93</f>
        <v>0</v>
      </c>
      <c r="C93" s="20">
        <f>C$8*G93</f>
        <v>330</v>
      </c>
      <c r="D93" s="4"/>
      <c r="E93" s="4"/>
      <c r="F93" s="21">
        <v>0</v>
      </c>
      <c r="G93" s="22">
        <v>0.3</v>
      </c>
      <c r="H93" s="12"/>
      <c r="I93" s="12"/>
      <c r="J93" s="23">
        <f>B$8*M93</f>
        <v>0</v>
      </c>
      <c r="K93" s="24">
        <f>C$8*N93</f>
        <v>242</v>
      </c>
      <c r="L93" s="12"/>
      <c r="M93" s="11">
        <v>0</v>
      </c>
      <c r="N93" s="13">
        <v>0.22</v>
      </c>
      <c r="O93" s="13"/>
      <c r="P93" s="8"/>
      <c r="Q93" s="6"/>
      <c r="R93" s="39"/>
    </row>
    <row r="94" spans="1:18" x14ac:dyDescent="0.25">
      <c r="A94" t="s">
        <v>14</v>
      </c>
      <c r="B94" s="19">
        <f>B$9*F94</f>
        <v>0</v>
      </c>
      <c r="C94" s="20">
        <f>C$9*G94</f>
        <v>300</v>
      </c>
      <c r="D94" s="4"/>
      <c r="E94" s="4"/>
      <c r="F94" s="21">
        <v>0</v>
      </c>
      <c r="G94" s="22">
        <v>0.3</v>
      </c>
      <c r="H94" s="12"/>
      <c r="I94" s="12"/>
      <c r="J94" s="23">
        <f>B$9*M94</f>
        <v>0</v>
      </c>
      <c r="K94" s="24">
        <f>C$9*N94</f>
        <v>220</v>
      </c>
      <c r="L94" s="12"/>
      <c r="M94" s="11">
        <v>0</v>
      </c>
      <c r="N94" s="13">
        <v>0.22</v>
      </c>
      <c r="O94" s="13"/>
      <c r="P94" s="8"/>
      <c r="Q94" s="6"/>
      <c r="R94" s="39"/>
    </row>
    <row r="95" spans="1:18" x14ac:dyDescent="0.25">
      <c r="A95" s="36" t="s">
        <v>37</v>
      </c>
      <c r="B95" s="35"/>
      <c r="C95" s="35"/>
      <c r="D95" s="35"/>
      <c r="E95" s="35"/>
      <c r="F95" s="26"/>
      <c r="G95" s="27"/>
      <c r="H95" s="35"/>
      <c r="I95" s="35"/>
      <c r="J95" s="35"/>
      <c r="K95" s="35"/>
    </row>
    <row r="96" spans="1:18" x14ac:dyDescent="0.25">
      <c r="A96" t="s">
        <v>0</v>
      </c>
      <c r="B96" s="19">
        <f>B$6*F96</f>
        <v>180</v>
      </c>
      <c r="C96" s="20">
        <f>C$6*G96</f>
        <v>0</v>
      </c>
      <c r="D96" s="4"/>
      <c r="E96" s="4"/>
      <c r="F96" s="21">
        <v>0.1</v>
      </c>
      <c r="G96" s="22">
        <v>0</v>
      </c>
      <c r="J96" s="23">
        <f>B$6*M96</f>
        <v>180</v>
      </c>
      <c r="K96" s="24">
        <f>C$6*N96</f>
        <v>0</v>
      </c>
      <c r="M96" s="11">
        <v>0.1</v>
      </c>
      <c r="N96" s="13">
        <v>0</v>
      </c>
      <c r="O96" s="13"/>
    </row>
    <row r="97" spans="1:15" x14ac:dyDescent="0.25">
      <c r="A97" t="s">
        <v>1</v>
      </c>
      <c r="B97" s="19">
        <f>B$7*F97</f>
        <v>110</v>
      </c>
      <c r="C97" s="20">
        <f>C$7*G97</f>
        <v>0</v>
      </c>
      <c r="D97" s="4"/>
      <c r="E97" s="4"/>
      <c r="F97" s="21">
        <v>0.1</v>
      </c>
      <c r="G97" s="22">
        <v>0</v>
      </c>
      <c r="J97" s="23">
        <f>B$7*M97</f>
        <v>110</v>
      </c>
      <c r="K97" s="24">
        <f>C$7*N97</f>
        <v>0</v>
      </c>
      <c r="M97" s="11">
        <v>0.1</v>
      </c>
      <c r="N97" s="13">
        <v>0</v>
      </c>
      <c r="O97" s="13"/>
    </row>
    <row r="98" spans="1:15" x14ac:dyDescent="0.25">
      <c r="A98" t="s">
        <v>13</v>
      </c>
      <c r="B98" s="19">
        <f>B$8*F98</f>
        <v>120</v>
      </c>
      <c r="C98" s="20">
        <f>C$8*G98</f>
        <v>0</v>
      </c>
      <c r="D98" s="4"/>
      <c r="E98" s="4"/>
      <c r="F98" s="21">
        <v>0.1</v>
      </c>
      <c r="G98" s="22">
        <v>0</v>
      </c>
      <c r="J98" s="23">
        <f>B$8*M98</f>
        <v>120</v>
      </c>
      <c r="K98" s="24">
        <f>C$8*N98</f>
        <v>0</v>
      </c>
      <c r="M98" s="11">
        <v>0.1</v>
      </c>
      <c r="N98" s="13">
        <v>0</v>
      </c>
      <c r="O98" s="13"/>
    </row>
    <row r="99" spans="1:15" x14ac:dyDescent="0.25">
      <c r="A99" t="s">
        <v>14</v>
      </c>
      <c r="B99" s="19">
        <f>B$9*F99</f>
        <v>90</v>
      </c>
      <c r="C99" s="20">
        <f>C$9*G99</f>
        <v>0</v>
      </c>
      <c r="D99" s="4"/>
      <c r="E99" s="4"/>
      <c r="F99" s="21">
        <v>0.1</v>
      </c>
      <c r="G99" s="22">
        <v>0</v>
      </c>
      <c r="J99" s="23">
        <f>B$9*M99</f>
        <v>90</v>
      </c>
      <c r="K99" s="24">
        <f>C$9*N99</f>
        <v>0</v>
      </c>
      <c r="M99" s="11">
        <v>0.1</v>
      </c>
      <c r="N99" s="13">
        <v>0</v>
      </c>
      <c r="O99" s="13"/>
    </row>
    <row r="100" spans="1:15" x14ac:dyDescent="0.25">
      <c r="A100" s="36" t="s">
        <v>38</v>
      </c>
      <c r="B100" s="35"/>
      <c r="C100" s="35"/>
      <c r="D100" s="35"/>
      <c r="E100" s="35"/>
      <c r="F100" s="26"/>
      <c r="G100" s="27"/>
      <c r="H100" s="35"/>
      <c r="I100" s="35"/>
      <c r="J100" s="35"/>
      <c r="K100" s="35"/>
    </row>
    <row r="101" spans="1:15" x14ac:dyDescent="0.25">
      <c r="A101" t="s">
        <v>0</v>
      </c>
      <c r="B101" s="19">
        <f>B$6*F101</f>
        <v>0</v>
      </c>
      <c r="C101" s="20">
        <f>C$6*G101</f>
        <v>130</v>
      </c>
      <c r="D101" s="4"/>
      <c r="E101" s="4"/>
      <c r="F101" s="21">
        <v>0</v>
      </c>
      <c r="G101" s="22">
        <v>0.1</v>
      </c>
      <c r="J101" s="23">
        <f>B$6*M101</f>
        <v>0</v>
      </c>
      <c r="K101" s="24">
        <f>C$6*N101</f>
        <v>130</v>
      </c>
      <c r="M101" s="11">
        <v>0</v>
      </c>
      <c r="N101" s="13">
        <v>0.1</v>
      </c>
      <c r="O101" s="13"/>
    </row>
    <row r="102" spans="1:15" x14ac:dyDescent="0.25">
      <c r="A102" t="s">
        <v>1</v>
      </c>
      <c r="B102" s="19">
        <f>B$7*F102</f>
        <v>0</v>
      </c>
      <c r="C102" s="20">
        <f>C$7*G102</f>
        <v>160</v>
      </c>
      <c r="D102" s="4"/>
      <c r="E102" s="4"/>
      <c r="F102" s="21">
        <v>0</v>
      </c>
      <c r="G102" s="22">
        <v>0.1</v>
      </c>
      <c r="J102" s="23">
        <f>B$7*M102</f>
        <v>0</v>
      </c>
      <c r="K102" s="24">
        <f>C$7*N102</f>
        <v>160</v>
      </c>
      <c r="M102" s="11">
        <v>0</v>
      </c>
      <c r="N102" s="13">
        <v>0.1</v>
      </c>
      <c r="O102" s="13"/>
    </row>
    <row r="103" spans="1:15" x14ac:dyDescent="0.25">
      <c r="A103" t="s">
        <v>13</v>
      </c>
      <c r="B103" s="19">
        <f>B$8*F103</f>
        <v>0</v>
      </c>
      <c r="C103" s="20">
        <f>C$8*G103</f>
        <v>110</v>
      </c>
      <c r="D103" s="4"/>
      <c r="E103" s="4"/>
      <c r="F103" s="21">
        <v>0</v>
      </c>
      <c r="G103" s="22">
        <v>0.1</v>
      </c>
      <c r="J103" s="23">
        <f>B$8*M103</f>
        <v>0</v>
      </c>
      <c r="K103" s="24">
        <f>C$8*N103</f>
        <v>110</v>
      </c>
      <c r="M103" s="11">
        <v>0</v>
      </c>
      <c r="N103" s="13">
        <v>0.1</v>
      </c>
      <c r="O103" s="13"/>
    </row>
    <row r="104" spans="1:15" x14ac:dyDescent="0.25">
      <c r="A104" t="s">
        <v>14</v>
      </c>
      <c r="B104" s="19">
        <f>B$9*F104</f>
        <v>0</v>
      </c>
      <c r="C104" s="20">
        <f>C$9*G104</f>
        <v>100</v>
      </c>
      <c r="D104" s="4"/>
      <c r="E104" s="4"/>
      <c r="F104" s="21">
        <v>0</v>
      </c>
      <c r="G104" s="22">
        <v>0.1</v>
      </c>
      <c r="J104" s="23">
        <f>B$9*M104</f>
        <v>0</v>
      </c>
      <c r="K104" s="24">
        <f>C$9*N104</f>
        <v>100</v>
      </c>
      <c r="M104" s="11">
        <v>0</v>
      </c>
      <c r="N104" s="13">
        <v>0.1</v>
      </c>
      <c r="O104" s="13"/>
    </row>
  </sheetData>
  <mergeCells count="3">
    <mergeCell ref="A1:P1"/>
    <mergeCell ref="A2:P2"/>
    <mergeCell ref="A3:K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OCP power development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Azri Rosborg</dc:creator>
  <cp:lastModifiedBy>Azri Rosborg</cp:lastModifiedBy>
  <dcterms:created xsi:type="dcterms:W3CDTF">2023-02-13T14:28:26Z</dcterms:created>
  <dcterms:modified xsi:type="dcterms:W3CDTF">2023-02-13T20:20:56Z</dcterms:modified>
</cp:coreProperties>
</file>